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parks-6\Sagadnieki\Iepirkumu specialisti\01_Iepirkumu speciālisti\Astra\2026_IP_KANALIZACIJA TIKLUUN ATTIR.IEKARTU REMONTS UN APKOPE\IZSLUDINASANAI\jaunakais 10.06.2026\"/>
    </mc:Choice>
  </mc:AlternateContent>
  <xr:revisionPtr revIDLastSave="0" documentId="13_ncr:1_{D5AB0077-1510-4B03-B162-7DC64E51D902}" xr6:coauthVersionLast="47" xr6:coauthVersionMax="47" xr10:uidLastSave="{00000000-0000-0000-0000-000000000000}"/>
  <bookViews>
    <workbookView xWindow="57480" yWindow="-120" windowWidth="29040" windowHeight="15720" xr2:uid="{7AFD1200-09CE-48D6-B0BE-11C51CC817DF}"/>
  </bookViews>
  <sheets>
    <sheet name="Finanšu piedāvājums" sheetId="1" r:id="rId1"/>
  </sheets>
  <definedNames>
    <definedName name="_ftn1" localSheetId="0">'Finanšu piedāvājums'!#REF!</definedName>
    <definedName name="_ftnref1" localSheetId="0">'Finanšu piedāvājums'!#REF!</definedName>
    <definedName name="_xlnm.Print_Area" localSheetId="0">'Finanšu piedāvājums'!$A$1:$F$54</definedName>
    <definedName name="_xlnm.Print_Titles" localSheetId="0">'Finanšu piedāvājums'!$9:$9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F38" i="1"/>
  <c r="F34" i="1" l="1"/>
  <c r="F35" i="1"/>
  <c r="F36" i="1"/>
  <c r="F37" i="1"/>
  <c r="F13" i="1"/>
  <c r="F12" i="1"/>
  <c r="F14" i="1"/>
  <c r="F15" i="1"/>
  <c r="F16" i="1"/>
  <c r="F17" i="1"/>
  <c r="F18" i="1"/>
  <c r="F19" i="1"/>
  <c r="F20" i="1"/>
  <c r="F23" i="1"/>
  <c r="F24" i="1"/>
  <c r="F25" i="1"/>
  <c r="F26" i="1"/>
  <c r="F27" i="1"/>
  <c r="F28" i="1"/>
  <c r="F29" i="1"/>
  <c r="F30" i="1"/>
  <c r="F31" i="1"/>
  <c r="F42" i="1"/>
  <c r="F43" i="1"/>
  <c r="F40" i="1" l="1"/>
  <c r="F44" i="1"/>
  <c r="F21" i="1"/>
  <c r="F32" i="1"/>
  <c r="F45" i="1" l="1"/>
</calcChain>
</file>

<file path=xl/sharedStrings.xml><?xml version="1.0" encoding="utf-8"?>
<sst xmlns="http://schemas.openxmlformats.org/spreadsheetml/2006/main" count="114" uniqueCount="90">
  <si>
    <t xml:space="preserve">FINANŠU PIEDĀVĀJUMS </t>
  </si>
  <si>
    <t>Pakalpojums</t>
  </si>
  <si>
    <t>Mērvienība</t>
  </si>
  <si>
    <t>Prognozētais apjoms* 3 (trīs) gadiem</t>
  </si>
  <si>
    <t>Summa</t>
  </si>
  <si>
    <t>1.1.</t>
  </si>
  <si>
    <t>st.</t>
  </si>
  <si>
    <t>1.2.</t>
  </si>
  <si>
    <t>1.3.</t>
  </si>
  <si>
    <t>1.4.</t>
  </si>
  <si>
    <t>Cauruļvadu CCTV inspicēšana (stāvokļa novērtēšanai, līmeņa mērīšana)</t>
  </si>
  <si>
    <t>1.5.</t>
  </si>
  <si>
    <t xml:space="preserve">Cauruļvadu kausēšana ziemas periodā, izmantojot ziemas apstākļiem paredzēto tehniku </t>
  </si>
  <si>
    <t>KOPĀ, EUR bez PVN:</t>
  </si>
  <si>
    <t>2.1.</t>
  </si>
  <si>
    <t>2.2.</t>
  </si>
  <si>
    <t>2.3.</t>
  </si>
  <si>
    <t>2.4.</t>
  </si>
  <si>
    <t>2.5.</t>
  </si>
  <si>
    <t>2.6.</t>
  </si>
  <si>
    <t>2.7.</t>
  </si>
  <si>
    <t>Apsaimniekošanas darbības ar kanalizācijas tīklu un notekūdeņu attīrīšanas iekārtu apkopes un uzturēšanas atkritumiem:</t>
  </si>
  <si>
    <t>Atkritumi no smilšu uztvērējiem, kods 190802 (smilts)</t>
  </si>
  <si>
    <t>t</t>
  </si>
  <si>
    <t>Eļļains ūdens no eļļas un ūdens atdalīšanas iekārtām, kods 130507</t>
  </si>
  <si>
    <t>Eļļas un ūdens atdalīšanas iekārtu nogulsnes, kods 130502</t>
  </si>
  <si>
    <t>Absorbenti, filtru materiāli (tai skaitā citur neminēti eļļu filtri), slaucīšanas materiāls un aizsargtērpi, kuri ir piesārņoti ar bīstamām vielām, kods 150202 (bonas, pārslas, paklāji)</t>
  </si>
  <si>
    <t>Naftas produktus saturoši atkritumi, kods 160708 (tvertņu tīrīšanas atkritumi)</t>
  </si>
  <si>
    <t>Bīstamas vielas saturoša augsne un akmeņi, kods 170503 (grunts)</t>
  </si>
  <si>
    <t>4.1.</t>
  </si>
  <si>
    <t>NPK gruntī (ar gāzu hromatogrāfiju)</t>
  </si>
  <si>
    <t>gab.</t>
  </si>
  <si>
    <t>4.2.</t>
  </si>
  <si>
    <t>NPK ūdenī (ar gāzu hromatogrāfiju)</t>
  </si>
  <si>
    <t>BTEX ūdenī</t>
  </si>
  <si>
    <t>BTEX gruntī</t>
  </si>
  <si>
    <t>PAVISAM KOPĀ, EUR bez PVN:</t>
  </si>
  <si>
    <t>1 reize</t>
  </si>
  <si>
    <t>Specializēta transporta darbs (piemēram, traktors, kravas mašīna ar manipulatoru, utt.)</t>
  </si>
  <si>
    <t>Piedāvājuma cenas ir jānorāda Excel programmā ar piemērotu ROUND funkciju un precizitāti 2 (divas) zīmes aiz semikola (ROUND (...;2)).</t>
  </si>
  <si>
    <r>
      <t>m</t>
    </r>
    <r>
      <rPr>
        <i/>
        <vertAlign val="superscript"/>
        <sz val="12"/>
        <color theme="1"/>
        <rFont val="Times New Roman"/>
        <family val="1"/>
        <charset val="186"/>
      </rPr>
      <t>3</t>
    </r>
  </si>
  <si>
    <t>1.</t>
  </si>
  <si>
    <t>1.6.</t>
  </si>
  <si>
    <t>1.7.</t>
  </si>
  <si>
    <t>1.8.</t>
  </si>
  <si>
    <t>2.</t>
  </si>
  <si>
    <t>2.8.</t>
  </si>
  <si>
    <t>2.9.</t>
  </si>
  <si>
    <t>1.9.</t>
  </si>
  <si>
    <t>3.</t>
  </si>
  <si>
    <t>3.1.</t>
  </si>
  <si>
    <t>3.2.</t>
  </si>
  <si>
    <t>3.3.</t>
  </si>
  <si>
    <t>3.4.</t>
  </si>
  <si>
    <t>4.</t>
  </si>
  <si>
    <t>Sadzīves, ražošanas un lietus kanalizācijas tīklu uzturēšanas un apkopes darbi:</t>
  </si>
  <si>
    <t>Pārbaudes darbi</t>
  </si>
  <si>
    <t>Kanalizācijas notekūdeņi</t>
  </si>
  <si>
    <r>
      <t>Ūdens-tauku maisījums</t>
    </r>
    <r>
      <rPr>
        <sz val="12"/>
        <color rgb="FFFF0000"/>
        <rFont val="Times New Roman"/>
        <family val="1"/>
        <charset val="186"/>
      </rPr>
      <t xml:space="preserve"> </t>
    </r>
    <r>
      <rPr>
        <sz val="12"/>
        <color theme="1"/>
        <rFont val="Times New Roman"/>
        <family val="1"/>
        <charset val="186"/>
      </rPr>
      <t xml:space="preserve">no tauku atdalītājiem </t>
    </r>
  </si>
  <si>
    <t>Ūdens-smilšu maisījums no cauruļvadiem un akām</t>
  </si>
  <si>
    <t>“Kanalizācijas tīklu, notekūdeņu attīrīšanas iekārtu apkope, uzturēšana
 un remonts un ar to saistīto bīstamo atkritumu apsaimniekošana”</t>
  </si>
  <si>
    <t>Paraksta pretendenta pārstāvis ar pārstāvības tiesībām vai tā pilnvarota persona:</t>
  </si>
  <si>
    <t>Vārds, uzvārds</t>
  </si>
  <si>
    <t>Amats</t>
  </si>
  <si>
    <t>Paraksts</t>
  </si>
  <si>
    <t xml:space="preserve">(* paraksts)                  </t>
  </si>
  <si>
    <t>Datums</t>
  </si>
  <si>
    <t>Parakstīšanas datumu skatīt laika zīmogā</t>
  </si>
  <si>
    <t>Nr. 
p. k.</t>
  </si>
  <si>
    <t>Cauruļvadu skalošana, aku izsūkšana, izmantojot hidrodinamisko mašīnu</t>
  </si>
  <si>
    <t>(*) ŠIS DOKUMENTS IR PARAKSTĪTS AR DROŠU ELEKTRONISKO PARAKSTU UN SATUR LAIKA ZĪMOGU</t>
  </si>
  <si>
    <r>
      <t>Bioloģiskas attīrīšanas iekārtas</t>
    </r>
    <r>
      <rPr>
        <sz val="12"/>
        <color rgb="FFFF0000"/>
        <rFont val="Times New Roman"/>
        <family val="1"/>
        <charset val="186"/>
      </rPr>
      <t xml:space="preserve"> </t>
    </r>
    <r>
      <rPr>
        <sz val="12"/>
        <rFont val="Times New Roman"/>
        <family val="1"/>
        <charset val="186"/>
      </rPr>
      <t>apkope</t>
    </r>
  </si>
  <si>
    <t>Naftas produktu atdalītāja apkope</t>
  </si>
  <si>
    <t>Tauku atdalītāja apkope</t>
  </si>
  <si>
    <t>3.5.</t>
  </si>
  <si>
    <t>3.6.</t>
  </si>
  <si>
    <t>Ražošanas un sadzīves notekūdeņu paraugu analīzes (pH, suspendētās vielas, ķīmiskais skābekļa patēriņš, kopējais slāpeklis, kopējais fosfors, ekstrahējamās vielas, elektrovadītspēja, naftas produktu ogļūdeņražu indekss, cinks, varš)</t>
  </si>
  <si>
    <t>Lietus notekūdeņu paraugu analīzes (kopējie naftas ogļūdeņraži, suspendētās vielas)</t>
  </si>
  <si>
    <t>* Norādītais prognozētais apjoms nav uzskatāms par līguma priekšmetu un tiek sniegts tikai informatīvos nolūkos, lai pretendents varētu gūt aptuvenu priekšstatu par paredzamo darbu apjomu.</t>
  </si>
  <si>
    <t>***Novērošanas un kontroles darbi veicami tikai saskaņā ar Pasūtītāja iesniegtajiem pieteikumiem.
Cenā ir iekļauta paraugu noņemšana, noņemto paraugu testēšana laboratorijā, kas attiecīgajā jomā akreditēta atbilstoši LVS EN ISO/IEC 17025 standartam, izmantojot konkrētajā jomā attiecīgajā laboratorijā akreditētas metodes, laboratorijas testēšanas pārskatu sagatavošana, kā arī visas pārējās izmaksas, kas saistītas ar pakalpojuma pilna apjoma sniegšanu.</t>
  </si>
  <si>
    <t xml:space="preserve">***** -  Piegādātāja piedāvātās cenās par kanalizācijas sistēmu un to sastāvdaļu uzturēšanas un apkopes darbiem (Finanšu piedāvājuma daļas “Sadzīves, ražošanas un lietus kanalizācijas tīklu uzturēšanas un apkopes darbi” un “Apsaimniekošanas darbības ar kanalizācijas tīklu un notekūdeņu attīrīšanas iekārtu apkopes un uzturēšanas atkritumiem”) iekļautas visas izmaksas kas saistītas ar kanalizācijas sistēmu un to sastāvdaļu uzturēšanas un apkopes darbiem, izmantojamiem materiāliem, rezerves daļām, kas ir attiecināmas uz apkopes un uzturēšanas darbu veikšanu un to piegādes, uzstādīšanas izmaksas, kā arī visi citi ar Līguma izpildi saistīti izdevumi t.sk. transporta izmaksas, kas attiecas uz Pakalpojumu. </t>
  </si>
  <si>
    <t>Cena*****, EUR bez PVN par vienu vienību</t>
  </si>
  <si>
    <t>** Brigādes – Piegādātāja nodrošinātais darbaspēks, kas iesaistīts uzturēšanas, apkopes, remontdarbu un avārijas remontdarbu (t.sk. avārijas apturēšanas, novēršanas un seku likvidēšanas) veikšanā, neatkarīgi no darbinieku skaita. Brigādi var veidot viens vai vairāki Piegādātāja pilnvaroti un kvalificēti darbinieki, kuri ir spējīgi veikt attiecīgos darbus.</t>
  </si>
  <si>
    <t>Pretendenta piedāvātā brigādes** vienas stundas cena par remontdarbu veikšanu</t>
  </si>
  <si>
    <t>Pretendenta piedāvātā brigādes** vienas stundas cena par avārijas remontdarbu (t.sk avārijas apturēšanas (novēršanas) darbu un to seku likvidēšanas darbu) veikšanu</t>
  </si>
  <si>
    <t>Novērošanas un kontroles darbi***:</t>
  </si>
  <si>
    <t>Remontdarbi****:</t>
  </si>
  <si>
    <t>**** Remontdarbi tiek veikti tikai saskaņā ar Pasūtītāja iesniegtajiem pieteikumiem un Tehniskajā specifikācijā noteikto kārtību.</t>
  </si>
  <si>
    <t>Tehniķa brigādes darbs (filtru elementu nomaiņa u.c. palīgdarbi) **</t>
  </si>
  <si>
    <t>TIRGUS IZPĒTES IETVAROS CENAS NORĀDĀMAS APTUVENI (VISMAZ LĪDZ PILNIEM SKAITĻIEM, BEZ CENTIEM, NOAPAĻOJOT, VAI DESMITIEM VAI PIECIEM - noapaļojot izmaksu vienības (piemēram - darba izmaksa ir 3.50- vat norādīt 5.00, ja izmaksas ir 7.80 - var norādīt 10.00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</si>
</sst>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0" x14ac:knownFonts="1">
    <font>
      <sz val="11"/>
      <color theme="1"/>
      <name val="Calibri"/>
      <family val="2"/>
      <charset val="186"/>
      <scheme val="minor"/>
    </font>
    <font>
      <sz val="12"/>
      <color rgb="FF000000"/>
      <name val="Times New Roman"/>
      <family val="1"/>
      <charset val="186"/>
    </font>
    <font>
      <i/>
      <sz val="12"/>
      <color rgb="FF000000"/>
      <name val="Times New Roman"/>
      <family val="1"/>
      <charset val="186"/>
    </font>
    <font>
      <i/>
      <sz val="12"/>
      <color theme="1"/>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1"/>
      <color theme="1"/>
      <name val="Times New Roman"/>
      <family val="1"/>
      <charset val="186"/>
    </font>
    <font>
      <i/>
      <sz val="12"/>
      <name val="Times New Roman"/>
      <family val="1"/>
      <charset val="186"/>
    </font>
    <font>
      <i/>
      <vertAlign val="superscript"/>
      <sz val="12"/>
      <color theme="1"/>
      <name val="Times New Roman"/>
      <family val="1"/>
      <charset val="186"/>
    </font>
    <font>
      <sz val="12"/>
      <color rgb="FFFF0000"/>
      <name val="Times New Roman"/>
      <family val="1"/>
      <charset val="186"/>
    </font>
    <font>
      <i/>
      <sz val="10"/>
      <color theme="1"/>
      <name val="Times New Roman"/>
      <family val="1"/>
      <charset val="204"/>
    </font>
    <font>
      <b/>
      <sz val="14"/>
      <color theme="1"/>
      <name val="Times New Roman"/>
      <family val="1"/>
      <charset val="186"/>
    </font>
    <font>
      <sz val="14"/>
      <color theme="1"/>
      <name val="Calibri"/>
      <family val="2"/>
      <charset val="186"/>
      <scheme val="minor"/>
    </font>
    <font>
      <b/>
      <sz val="11"/>
      <color rgb="FF000000"/>
      <name val="Times New Roman"/>
      <family val="1"/>
      <charset val="186"/>
    </font>
    <font>
      <b/>
      <sz val="11"/>
      <color theme="1"/>
      <name val="Times New Roman"/>
      <family val="1"/>
      <charset val="186"/>
    </font>
    <font>
      <sz val="12"/>
      <color theme="1"/>
      <name val="Times New Roman"/>
      <family val="1"/>
      <charset val="204"/>
    </font>
    <font>
      <sz val="12"/>
      <color theme="1"/>
      <name val="Calibri"/>
      <family val="2"/>
      <charset val="186"/>
      <scheme val="minor"/>
    </font>
    <font>
      <b/>
      <sz val="12"/>
      <color rgb="FF000000"/>
      <name val="Times New Roman"/>
      <family val="1"/>
      <charset val="204"/>
    </font>
    <font>
      <i/>
      <sz val="12"/>
      <color theme="1"/>
      <name val="Times New Roman"/>
      <family val="1"/>
      <charset val="204"/>
    </font>
    <font>
      <b/>
      <sz val="12"/>
      <color theme="1"/>
      <name val="Times New Roman"/>
      <family val="1"/>
      <charset val="204"/>
    </font>
    <font>
      <sz val="10"/>
      <color theme="1"/>
      <name val="Calibri"/>
      <family val="2"/>
      <charset val="186"/>
      <scheme val="minor"/>
    </font>
    <font>
      <b/>
      <sz val="11"/>
      <color rgb="FFFF0000"/>
      <name val="Calibri"/>
      <family val="2"/>
      <charset val="186"/>
      <scheme val="minor"/>
    </font>
    <font>
      <sz val="11"/>
      <color rgb="FFFF0000"/>
      <name val="Calibri"/>
      <family val="2"/>
      <charset val="186"/>
      <scheme val="minor"/>
    </font>
    <font>
      <b/>
      <sz val="12"/>
      <name val="Times New Roman"/>
      <family val="1"/>
      <charset val="186"/>
    </font>
    <font>
      <b/>
      <i/>
      <sz val="12"/>
      <name val="Times New Roman"/>
      <family val="1"/>
      <charset val="186"/>
    </font>
    <font>
      <b/>
      <i/>
      <sz val="12"/>
      <color rgb="FF000000"/>
      <name val="Times New Roman"/>
      <family val="1"/>
      <charset val="186"/>
    </font>
    <font>
      <b/>
      <i/>
      <sz val="12"/>
      <color theme="1"/>
      <name val="Times New Roman"/>
      <family val="1"/>
      <charset val="186"/>
    </font>
    <font>
      <b/>
      <i/>
      <sz val="12"/>
      <color rgb="FFFF0000"/>
      <name val="Times New Roman"/>
      <family val="1"/>
      <charset val="186"/>
    </font>
  </fonts>
  <fills count="8">
    <fill>
      <patternFill patternType="none"/>
    </fill>
    <fill>
      <patternFill patternType="gray125"/>
    </fill>
    <fill>
      <patternFill patternType="solid">
        <fgColor theme="9" tint="0.79998168889431442"/>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8" tint="0.79998168889431442"/>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5" fillId="0" borderId="1" xfId="0" applyFont="1" applyBorder="1" applyAlignment="1">
      <alignment horizontal="center" vertical="center" wrapText="1"/>
    </xf>
    <xf numFmtId="0" fontId="8" fillId="0" borderId="0" xfId="0" applyFont="1"/>
    <xf numFmtId="0" fontId="8" fillId="0" borderId="0" xfId="0" applyFont="1" applyAlignment="1">
      <alignment horizontal="left"/>
    </xf>
    <xf numFmtId="164" fontId="5" fillId="0" borderId="1" xfId="0" applyNumberFormat="1" applyFont="1" applyBorder="1" applyAlignment="1">
      <alignment horizontal="center" vertical="center"/>
    </xf>
    <xf numFmtId="0" fontId="3" fillId="3" borderId="1" xfId="0" applyFont="1" applyFill="1" applyBorder="1" applyAlignment="1">
      <alignment horizont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0" fontId="1" fillId="4" borderId="1" xfId="0" applyFont="1" applyFill="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64" fontId="5" fillId="4" borderId="1" xfId="0" applyNumberFormat="1" applyFont="1" applyFill="1" applyBorder="1" applyAlignment="1">
      <alignment horizontal="center" vertical="center"/>
    </xf>
    <xf numFmtId="0" fontId="12" fillId="0" borderId="0" xfId="0" applyFont="1" applyAlignment="1">
      <alignment horizontal="center" vertical="center"/>
    </xf>
    <xf numFmtId="0" fontId="14" fillId="0" borderId="0" xfId="0" applyFont="1"/>
    <xf numFmtId="0" fontId="5" fillId="0" borderId="0" xfId="0" applyFont="1" applyAlignment="1">
      <alignment horizontal="left"/>
    </xf>
    <xf numFmtId="0" fontId="17" fillId="0" borderId="0" xfId="0" applyFont="1" applyAlignment="1">
      <alignment vertical="center"/>
    </xf>
    <xf numFmtId="0" fontId="5" fillId="0" borderId="0" xfId="0" applyFont="1"/>
    <xf numFmtId="0" fontId="18" fillId="0" borderId="0" xfId="0" applyFont="1"/>
    <xf numFmtId="0" fontId="21" fillId="0" borderId="0" xfId="0" applyFont="1" applyAlignment="1">
      <alignment horizontal="center" vertical="center"/>
    </xf>
    <xf numFmtId="0" fontId="18" fillId="0" borderId="0" xfId="0" applyFont="1" applyAlignment="1">
      <alignment horizontal="left"/>
    </xf>
    <xf numFmtId="0" fontId="22" fillId="0" borderId="0" xfId="0" applyFont="1"/>
    <xf numFmtId="0" fontId="9" fillId="3" borderId="1" xfId="0" applyFont="1" applyFill="1" applyBorder="1" applyAlignment="1">
      <alignment horizontal="center" vertical="center"/>
    </xf>
    <xf numFmtId="0" fontId="4" fillId="5" borderId="1" xfId="0" applyFont="1" applyFill="1" applyBorder="1" applyAlignment="1">
      <alignment horizontal="center"/>
    </xf>
    <xf numFmtId="0" fontId="4" fillId="3" borderId="1" xfId="0" applyFont="1" applyFill="1" applyBorder="1" applyAlignment="1">
      <alignment wrapText="1"/>
    </xf>
    <xf numFmtId="0" fontId="9" fillId="3" borderId="1" xfId="0"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wrapText="1"/>
    </xf>
    <xf numFmtId="0" fontId="5" fillId="0" borderId="1" xfId="0" applyFont="1" applyBorder="1" applyAlignment="1">
      <alignment wrapText="1"/>
    </xf>
    <xf numFmtId="0" fontId="4" fillId="3" borderId="1" xfId="0" applyFont="1" applyFill="1" applyBorder="1" applyAlignment="1">
      <alignment horizontal="center" vertical="center"/>
    </xf>
    <xf numFmtId="0" fontId="5" fillId="3" borderId="1" xfId="0" applyFont="1" applyFill="1" applyBorder="1" applyAlignment="1">
      <alignment horizontal="left" vertical="top" wrapText="1"/>
    </xf>
    <xf numFmtId="0" fontId="23" fillId="0" borderId="0" xfId="0" applyFont="1" applyAlignment="1">
      <alignment vertical="top"/>
    </xf>
    <xf numFmtId="0" fontId="5" fillId="4" borderId="0" xfId="0" applyFont="1" applyFill="1" applyAlignment="1">
      <alignment vertical="center"/>
    </xf>
    <xf numFmtId="0" fontId="19" fillId="2" borderId="1" xfId="0" applyFont="1" applyFill="1" applyBorder="1" applyAlignment="1">
      <alignment vertical="center" wrapText="1"/>
    </xf>
    <xf numFmtId="0" fontId="24" fillId="0" borderId="0" xfId="0" applyFont="1" applyFill="1" applyAlignment="1">
      <alignment wrapText="1"/>
    </xf>
    <xf numFmtId="0" fontId="24" fillId="0" borderId="0" xfId="0" applyFont="1" applyFill="1"/>
    <xf numFmtId="0" fontId="0" fillId="0" borderId="0" xfId="0" applyFill="1"/>
    <xf numFmtId="164"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3"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0" fontId="5" fillId="0" borderId="1" xfId="0" applyFont="1" applyFill="1" applyBorder="1" applyAlignment="1">
      <alignment horizontal="center"/>
    </xf>
    <xf numFmtId="0" fontId="3" fillId="0" borderId="1" xfId="0" applyFont="1" applyFill="1" applyBorder="1" applyAlignment="1">
      <alignment horizont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xf>
    <xf numFmtId="0" fontId="15"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11" fillId="7" borderId="1" xfId="0" applyFont="1" applyFill="1" applyBorder="1" applyAlignment="1">
      <alignment horizontal="center" vertical="center"/>
    </xf>
    <xf numFmtId="0" fontId="5" fillId="7" borderId="1" xfId="0" applyFont="1" applyFill="1" applyBorder="1" applyAlignment="1">
      <alignment horizontal="center" vertical="center"/>
    </xf>
    <xf numFmtId="164" fontId="6" fillId="7" borderId="1" xfId="0" applyNumberFormat="1" applyFont="1" applyFill="1" applyBorder="1" applyAlignment="1">
      <alignment horizontal="center" vertical="center"/>
    </xf>
    <xf numFmtId="164" fontId="6" fillId="6" borderId="1" xfId="0" applyNumberFormat="1" applyFont="1" applyFill="1" applyBorder="1" applyAlignment="1">
      <alignment horizontal="center"/>
    </xf>
    <xf numFmtId="49" fontId="25" fillId="7"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27" fillId="7" borderId="1" xfId="0" applyFont="1" applyFill="1" applyBorder="1" applyAlignment="1">
      <alignment horizontal="left" vertical="center" wrapText="1"/>
    </xf>
    <xf numFmtId="0" fontId="1" fillId="6" borderId="1" xfId="0" applyFont="1" applyFill="1" applyBorder="1" applyAlignment="1">
      <alignment horizontal="right" vertical="center" wrapText="1"/>
    </xf>
    <xf numFmtId="0" fontId="7" fillId="6" borderId="1" xfId="0" applyFont="1" applyFill="1" applyBorder="1" applyAlignment="1">
      <alignment horizontal="right" vertical="center" wrapText="1"/>
    </xf>
    <xf numFmtId="0" fontId="28" fillId="7" borderId="2"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28" fillId="7" borderId="4" xfId="0" applyFont="1" applyFill="1" applyBorder="1" applyAlignment="1">
      <alignment horizontal="left" vertical="center" wrapText="1"/>
    </xf>
    <xf numFmtId="0" fontId="26" fillId="7"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0" fontId="5" fillId="7" borderId="1" xfId="0" applyFont="1" applyFill="1" applyBorder="1" applyAlignment="1">
      <alignment horizontal="right"/>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3" fillId="0" borderId="5" xfId="0" applyFont="1" applyBorder="1" applyAlignment="1">
      <alignment horizontal="left"/>
    </xf>
    <xf numFmtId="0" fontId="13"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5" fillId="4" borderId="0" xfId="0" applyFont="1" applyFill="1" applyAlignment="1">
      <alignment horizontal="center" vertical="center"/>
    </xf>
    <xf numFmtId="0" fontId="17" fillId="0" borderId="1" xfId="0" applyFont="1" applyBorder="1" applyAlignment="1">
      <alignment horizontal="left" vertical="center" wrapText="1"/>
    </xf>
    <xf numFmtId="0" fontId="20" fillId="0" borderId="1" xfId="0" applyFont="1" applyBorder="1" applyAlignment="1">
      <alignment horizontal="left" vertical="center" wrapText="1"/>
    </xf>
    <xf numFmtId="0" fontId="29"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7392-2E49-4558-85D4-B8C168B5C0C5}">
  <sheetPr>
    <pageSetUpPr fitToPage="1"/>
  </sheetPr>
  <dimension ref="A1:O55"/>
  <sheetViews>
    <sheetView tabSelected="1" topLeftCell="A4" zoomScaleNormal="100" workbookViewId="0">
      <selection activeCell="H6" sqref="H6"/>
    </sheetView>
  </sheetViews>
  <sheetFormatPr defaultRowHeight="14.5" x14ac:dyDescent="0.35"/>
  <cols>
    <col min="1" max="1" width="6.453125" style="3" customWidth="1"/>
    <col min="2" max="2" width="78.7265625" style="2" customWidth="1"/>
    <col min="3" max="3" width="12.26953125" style="2" customWidth="1"/>
    <col min="4" max="4" width="18.1796875" style="2" customWidth="1"/>
    <col min="5" max="5" width="16.54296875" style="2" customWidth="1"/>
    <col min="6" max="6" width="14.453125" customWidth="1"/>
    <col min="7" max="7" width="9.7265625" customWidth="1"/>
  </cols>
  <sheetData>
    <row r="1" spans="1:15" s="15" customFormat="1" ht="15.75" customHeight="1" x14ac:dyDescent="0.45">
      <c r="A1" s="73" t="s">
        <v>0</v>
      </c>
      <c r="B1" s="73"/>
      <c r="C1" s="73"/>
      <c r="D1" s="73"/>
      <c r="E1" s="73"/>
      <c r="F1" s="73"/>
    </row>
    <row r="2" spans="1:15" ht="39" customHeight="1" x14ac:dyDescent="0.35">
      <c r="A2" s="74" t="s">
        <v>60</v>
      </c>
      <c r="B2" s="74"/>
      <c r="C2" s="74"/>
      <c r="D2" s="74"/>
      <c r="E2" s="74"/>
      <c r="F2" s="74"/>
    </row>
    <row r="3" spans="1:15" ht="30.75" customHeight="1" x14ac:dyDescent="0.35">
      <c r="A3" s="75" t="s">
        <v>78</v>
      </c>
      <c r="B3" s="75"/>
      <c r="C3" s="75"/>
      <c r="D3" s="75"/>
      <c r="E3" s="75"/>
      <c r="F3" s="75"/>
    </row>
    <row r="4" spans="1:15" ht="51" customHeight="1" x14ac:dyDescent="0.35">
      <c r="A4" s="76" t="s">
        <v>82</v>
      </c>
      <c r="B4" s="76"/>
      <c r="C4" s="76"/>
      <c r="D4" s="76"/>
      <c r="E4" s="76"/>
      <c r="F4" s="76"/>
    </row>
    <row r="5" spans="1:15" ht="63.75" customHeight="1" x14ac:dyDescent="0.35">
      <c r="A5" s="76" t="s">
        <v>79</v>
      </c>
      <c r="B5" s="76"/>
      <c r="C5" s="76"/>
      <c r="D5" s="76"/>
      <c r="E5" s="76"/>
      <c r="F5" s="76"/>
    </row>
    <row r="6" spans="1:15" ht="17.25" customHeight="1" x14ac:dyDescent="0.35">
      <c r="A6" s="76" t="s">
        <v>87</v>
      </c>
      <c r="B6" s="76"/>
      <c r="C6" s="76"/>
      <c r="D6" s="76"/>
      <c r="E6" s="76"/>
      <c r="F6" s="76"/>
    </row>
    <row r="7" spans="1:15" ht="25.5" customHeight="1" x14ac:dyDescent="0.35">
      <c r="A7" s="72" t="s">
        <v>39</v>
      </c>
      <c r="B7" s="72"/>
      <c r="C7" s="72"/>
      <c r="D7" s="72"/>
      <c r="E7" s="72"/>
      <c r="F7" s="72"/>
    </row>
    <row r="8" spans="1:15" ht="43.5" customHeight="1" x14ac:dyDescent="0.35">
      <c r="A8" s="80" t="s">
        <v>89</v>
      </c>
      <c r="B8" s="80"/>
      <c r="C8" s="80"/>
      <c r="D8" s="80"/>
      <c r="E8" s="80"/>
      <c r="F8" s="80"/>
    </row>
    <row r="9" spans="1:15" ht="58.5" customHeight="1" x14ac:dyDescent="0.35">
      <c r="A9" s="50" t="s">
        <v>68</v>
      </c>
      <c r="B9" s="50" t="s">
        <v>1</v>
      </c>
      <c r="C9" s="50" t="s">
        <v>2</v>
      </c>
      <c r="D9" s="50" t="s">
        <v>3</v>
      </c>
      <c r="E9" s="51" t="s">
        <v>81</v>
      </c>
      <c r="F9" s="50" t="s">
        <v>4</v>
      </c>
      <c r="H9" s="32"/>
      <c r="I9" s="32"/>
      <c r="J9" s="32"/>
      <c r="K9" s="32"/>
      <c r="L9" s="32"/>
      <c r="M9" s="32"/>
      <c r="N9" s="32"/>
      <c r="O9" s="32"/>
    </row>
    <row r="10" spans="1:15" ht="81.75" customHeight="1" x14ac:dyDescent="0.35">
      <c r="A10" s="69" t="s">
        <v>80</v>
      </c>
      <c r="B10" s="70"/>
      <c r="C10" s="70"/>
      <c r="D10" s="70"/>
      <c r="E10" s="70"/>
      <c r="F10" s="71"/>
      <c r="G10" s="35"/>
      <c r="H10" s="32"/>
      <c r="I10" s="32"/>
      <c r="J10" s="32"/>
      <c r="K10" s="32"/>
      <c r="L10" s="32"/>
      <c r="M10" s="32"/>
      <c r="N10" s="32"/>
      <c r="O10" s="32"/>
    </row>
    <row r="11" spans="1:15" ht="15.5" x14ac:dyDescent="0.35">
      <c r="A11" s="58" t="s">
        <v>41</v>
      </c>
      <c r="B11" s="66" t="s">
        <v>55</v>
      </c>
      <c r="C11" s="66"/>
      <c r="D11" s="66"/>
      <c r="E11" s="66"/>
      <c r="F11" s="52"/>
      <c r="G11" s="36"/>
      <c r="H11" s="32"/>
      <c r="I11" s="32"/>
      <c r="J11" s="32"/>
      <c r="K11" s="32"/>
      <c r="L11" s="32"/>
      <c r="M11" s="32"/>
      <c r="N11" s="32"/>
      <c r="O11" s="32"/>
    </row>
    <row r="12" spans="1:15" ht="15.75" customHeight="1" x14ac:dyDescent="0.35">
      <c r="A12" s="9" t="s">
        <v>5</v>
      </c>
      <c r="B12" s="12" t="s">
        <v>56</v>
      </c>
      <c r="C12" s="23" t="s">
        <v>6</v>
      </c>
      <c r="D12" s="47">
        <v>700</v>
      </c>
      <c r="E12" s="4"/>
      <c r="F12" s="4">
        <f t="shared" ref="F12:F19" si="0">ROUND(D12*E12,2)</f>
        <v>0</v>
      </c>
      <c r="G12" s="36"/>
      <c r="H12" s="32"/>
      <c r="I12" s="32"/>
      <c r="J12" s="32"/>
      <c r="K12" s="32"/>
      <c r="L12" s="32"/>
      <c r="M12" s="32"/>
      <c r="N12" s="32"/>
      <c r="O12" s="32"/>
    </row>
    <row r="13" spans="1:15" ht="15.75" customHeight="1" x14ac:dyDescent="0.35">
      <c r="A13" s="9" t="s">
        <v>7</v>
      </c>
      <c r="B13" s="8" t="s">
        <v>69</v>
      </c>
      <c r="C13" s="23" t="s">
        <v>6</v>
      </c>
      <c r="D13" s="47">
        <v>1300</v>
      </c>
      <c r="E13" s="4"/>
      <c r="F13" s="4">
        <f>ROUND(D13*E13,2)</f>
        <v>0</v>
      </c>
      <c r="G13" s="36"/>
      <c r="H13" s="32"/>
      <c r="I13" s="32"/>
      <c r="J13" s="32"/>
      <c r="K13" s="32"/>
      <c r="L13" s="32"/>
      <c r="M13" s="32"/>
      <c r="N13" s="32"/>
      <c r="O13" s="32"/>
    </row>
    <row r="14" spans="1:15" ht="15.75" customHeight="1" x14ac:dyDescent="0.35">
      <c r="A14" s="24" t="s">
        <v>8</v>
      </c>
      <c r="B14" s="8" t="s">
        <v>38</v>
      </c>
      <c r="C14" s="23" t="s">
        <v>6</v>
      </c>
      <c r="D14" s="47">
        <v>200</v>
      </c>
      <c r="E14" s="4"/>
      <c r="F14" s="4">
        <f t="shared" si="0"/>
        <v>0</v>
      </c>
      <c r="G14" s="36"/>
      <c r="H14" s="32"/>
      <c r="I14" s="32"/>
      <c r="J14" s="32"/>
      <c r="K14" s="32"/>
      <c r="L14" s="32"/>
      <c r="M14" s="32"/>
      <c r="N14" s="32"/>
      <c r="O14" s="32"/>
    </row>
    <row r="15" spans="1:15" ht="15.75" customHeight="1" x14ac:dyDescent="0.35">
      <c r="A15" s="9" t="s">
        <v>9</v>
      </c>
      <c r="B15" s="25" t="s">
        <v>88</v>
      </c>
      <c r="C15" s="23" t="s">
        <v>6</v>
      </c>
      <c r="D15" s="48">
        <v>650</v>
      </c>
      <c r="E15" s="4"/>
      <c r="F15" s="4">
        <f t="shared" si="0"/>
        <v>0</v>
      </c>
      <c r="G15" s="36"/>
      <c r="H15" s="32"/>
      <c r="I15" s="32"/>
      <c r="J15" s="32"/>
      <c r="K15" s="32"/>
      <c r="L15" s="32"/>
      <c r="M15" s="32"/>
      <c r="N15" s="32"/>
      <c r="O15" s="32"/>
    </row>
    <row r="16" spans="1:15" ht="15.75" customHeight="1" x14ac:dyDescent="0.35">
      <c r="A16" s="9" t="s">
        <v>11</v>
      </c>
      <c r="B16" s="25" t="s">
        <v>71</v>
      </c>
      <c r="C16" s="26" t="s">
        <v>37</v>
      </c>
      <c r="D16" s="48">
        <v>24</v>
      </c>
      <c r="E16" s="4"/>
      <c r="F16" s="4">
        <f>ROUND(D16*E16,2)</f>
        <v>0</v>
      </c>
      <c r="G16" s="36"/>
      <c r="H16" s="32"/>
      <c r="I16" s="32"/>
      <c r="J16" s="32"/>
      <c r="K16" s="32"/>
      <c r="L16" s="32"/>
      <c r="M16" s="32"/>
      <c r="N16" s="32"/>
      <c r="O16" s="32"/>
    </row>
    <row r="17" spans="1:15" ht="15.75" customHeight="1" x14ac:dyDescent="0.35">
      <c r="A17" s="10" t="s">
        <v>42</v>
      </c>
      <c r="B17" s="25" t="s">
        <v>72</v>
      </c>
      <c r="C17" s="26" t="s">
        <v>37</v>
      </c>
      <c r="D17" s="48">
        <v>32</v>
      </c>
      <c r="E17" s="4"/>
      <c r="F17" s="4">
        <f t="shared" si="0"/>
        <v>0</v>
      </c>
      <c r="G17" s="36"/>
      <c r="H17" s="32"/>
      <c r="I17" s="32"/>
      <c r="J17" s="32"/>
      <c r="K17" s="32"/>
      <c r="L17" s="32"/>
      <c r="M17" s="32"/>
      <c r="N17" s="32"/>
      <c r="O17" s="32"/>
    </row>
    <row r="18" spans="1:15" ht="15.75" customHeight="1" x14ac:dyDescent="0.35">
      <c r="A18" s="39" t="s">
        <v>43</v>
      </c>
      <c r="B18" s="40" t="s">
        <v>73</v>
      </c>
      <c r="C18" s="41" t="s">
        <v>37</v>
      </c>
      <c r="D18" s="39">
        <v>40</v>
      </c>
      <c r="E18" s="38"/>
      <c r="F18" s="42">
        <f t="shared" si="0"/>
        <v>0</v>
      </c>
      <c r="G18" s="36"/>
      <c r="H18" s="32"/>
      <c r="I18" s="32"/>
      <c r="J18" s="32"/>
      <c r="K18" s="32"/>
      <c r="L18" s="32"/>
      <c r="M18" s="32"/>
      <c r="N18" s="32"/>
      <c r="O18" s="32"/>
    </row>
    <row r="19" spans="1:15" ht="15.75" customHeight="1" x14ac:dyDescent="0.35">
      <c r="A19" s="11" t="s">
        <v>44</v>
      </c>
      <c r="B19" s="25" t="s">
        <v>10</v>
      </c>
      <c r="C19" s="23" t="s">
        <v>6</v>
      </c>
      <c r="D19" s="48">
        <v>40</v>
      </c>
      <c r="E19" s="4"/>
      <c r="F19" s="4">
        <f t="shared" si="0"/>
        <v>0</v>
      </c>
      <c r="G19" s="36"/>
      <c r="H19" s="32"/>
      <c r="I19" s="32"/>
      <c r="J19" s="32"/>
      <c r="K19" s="32"/>
      <c r="L19" s="32"/>
      <c r="M19" s="32"/>
      <c r="N19" s="32"/>
      <c r="O19" s="32"/>
    </row>
    <row r="20" spans="1:15" ht="15.75" customHeight="1" x14ac:dyDescent="0.35">
      <c r="A20" s="11" t="s">
        <v>48</v>
      </c>
      <c r="B20" s="25" t="s">
        <v>12</v>
      </c>
      <c r="C20" s="23" t="s">
        <v>6</v>
      </c>
      <c r="D20" s="48">
        <v>60</v>
      </c>
      <c r="E20" s="4"/>
      <c r="F20" s="4">
        <f>ROUND(D20*E20,2)</f>
        <v>0</v>
      </c>
      <c r="G20" s="36"/>
      <c r="H20" s="32"/>
      <c r="I20" s="32"/>
      <c r="J20" s="32"/>
      <c r="K20" s="32"/>
      <c r="L20" s="32"/>
      <c r="M20" s="32"/>
      <c r="N20" s="32"/>
      <c r="O20" s="32"/>
    </row>
    <row r="21" spans="1:15" ht="15.5" x14ac:dyDescent="0.35">
      <c r="A21" s="61" t="s">
        <v>13</v>
      </c>
      <c r="B21" s="61"/>
      <c r="C21" s="61"/>
      <c r="D21" s="61"/>
      <c r="E21" s="61"/>
      <c r="F21" s="49">
        <f>ROUND(F12+F13+F14+F15+F16+F17+F18+F19+F20,2)</f>
        <v>0</v>
      </c>
      <c r="G21" s="36"/>
      <c r="H21" s="32"/>
      <c r="I21" s="32"/>
      <c r="J21" s="32"/>
      <c r="K21" s="32"/>
      <c r="L21" s="32"/>
      <c r="M21" s="32"/>
      <c r="N21" s="32"/>
      <c r="O21" s="32"/>
    </row>
    <row r="22" spans="1:15" ht="15.75" customHeight="1" x14ac:dyDescent="0.35">
      <c r="A22" s="58" t="s">
        <v>45</v>
      </c>
      <c r="B22" s="60" t="s">
        <v>21</v>
      </c>
      <c r="C22" s="60"/>
      <c r="D22" s="60"/>
      <c r="E22" s="60"/>
      <c r="F22" s="53"/>
      <c r="G22" s="36"/>
      <c r="H22" s="32"/>
      <c r="I22" s="32"/>
      <c r="J22" s="32"/>
      <c r="K22" s="32"/>
      <c r="L22" s="32"/>
      <c r="M22" s="32"/>
      <c r="N22" s="32"/>
      <c r="O22" s="32"/>
    </row>
    <row r="23" spans="1:15" ht="15.75" customHeight="1" x14ac:dyDescent="0.35">
      <c r="A23" s="9" t="s">
        <v>14</v>
      </c>
      <c r="B23" s="27" t="s">
        <v>57</v>
      </c>
      <c r="C23" s="5" t="s">
        <v>40</v>
      </c>
      <c r="D23" s="48">
        <v>2800</v>
      </c>
      <c r="E23" s="13"/>
      <c r="F23" s="4">
        <f>ROUND(D23*E23,2)</f>
        <v>0</v>
      </c>
      <c r="G23" s="36"/>
      <c r="H23" s="32"/>
      <c r="I23" s="32"/>
      <c r="J23" s="32"/>
      <c r="K23" s="32"/>
      <c r="L23" s="32"/>
      <c r="M23" s="32"/>
      <c r="N23" s="32"/>
      <c r="O23" s="32"/>
    </row>
    <row r="24" spans="1:15" ht="15.75" customHeight="1" x14ac:dyDescent="0.35">
      <c r="A24" s="9" t="s">
        <v>15</v>
      </c>
      <c r="B24" s="28" t="s">
        <v>58</v>
      </c>
      <c r="C24" s="5" t="s">
        <v>40</v>
      </c>
      <c r="D24" s="48">
        <v>100</v>
      </c>
      <c r="E24" s="13"/>
      <c r="F24" s="4">
        <f t="shared" ref="F24:F31" si="1">ROUND(D24*E24,2)</f>
        <v>0</v>
      </c>
      <c r="G24" s="36"/>
      <c r="H24" s="32"/>
      <c r="I24" s="32"/>
      <c r="J24" s="32"/>
      <c r="K24" s="32"/>
      <c r="L24" s="32"/>
      <c r="M24" s="32"/>
      <c r="N24" s="32"/>
      <c r="O24" s="32"/>
    </row>
    <row r="25" spans="1:15" ht="15.75" customHeight="1" x14ac:dyDescent="0.35">
      <c r="A25" s="9" t="s">
        <v>16</v>
      </c>
      <c r="B25" s="28" t="s">
        <v>59</v>
      </c>
      <c r="C25" s="5" t="s">
        <v>40</v>
      </c>
      <c r="D25" s="48">
        <v>1700</v>
      </c>
      <c r="E25" s="13"/>
      <c r="F25" s="4">
        <f t="shared" si="1"/>
        <v>0</v>
      </c>
      <c r="G25" s="36"/>
    </row>
    <row r="26" spans="1:15" ht="15.75" customHeight="1" x14ac:dyDescent="0.35">
      <c r="A26" s="9" t="s">
        <v>17</v>
      </c>
      <c r="B26" s="29" t="s">
        <v>22</v>
      </c>
      <c r="C26" s="5" t="s">
        <v>23</v>
      </c>
      <c r="D26" s="48">
        <v>1200</v>
      </c>
      <c r="E26" s="13"/>
      <c r="F26" s="4">
        <f t="shared" si="1"/>
        <v>0</v>
      </c>
      <c r="G26" s="36"/>
    </row>
    <row r="27" spans="1:15" ht="15.75" customHeight="1" x14ac:dyDescent="0.35">
      <c r="A27" s="9" t="s">
        <v>18</v>
      </c>
      <c r="B27" s="28" t="s">
        <v>24</v>
      </c>
      <c r="C27" s="5" t="s">
        <v>23</v>
      </c>
      <c r="D27" s="48">
        <v>90</v>
      </c>
      <c r="E27" s="13"/>
      <c r="F27" s="4">
        <f t="shared" si="1"/>
        <v>0</v>
      </c>
      <c r="G27" s="36"/>
    </row>
    <row r="28" spans="1:15" ht="15.75" customHeight="1" x14ac:dyDescent="0.35">
      <c r="A28" s="9" t="s">
        <v>19</v>
      </c>
      <c r="B28" s="28" t="s">
        <v>25</v>
      </c>
      <c r="C28" s="5" t="s">
        <v>23</v>
      </c>
      <c r="D28" s="48">
        <v>16</v>
      </c>
      <c r="E28" s="13"/>
      <c r="F28" s="4">
        <f t="shared" si="1"/>
        <v>0</v>
      </c>
      <c r="G28" s="36"/>
    </row>
    <row r="29" spans="1:15" ht="32.25" customHeight="1" x14ac:dyDescent="0.35">
      <c r="A29" s="30" t="s">
        <v>20</v>
      </c>
      <c r="B29" s="31" t="s">
        <v>26</v>
      </c>
      <c r="C29" s="5" t="s">
        <v>23</v>
      </c>
      <c r="D29" s="48">
        <v>30</v>
      </c>
      <c r="E29" s="13"/>
      <c r="F29" s="4">
        <f t="shared" si="1"/>
        <v>0</v>
      </c>
      <c r="G29" s="36"/>
    </row>
    <row r="30" spans="1:15" ht="15.5" x14ac:dyDescent="0.35">
      <c r="A30" s="9" t="s">
        <v>46</v>
      </c>
      <c r="B30" s="28" t="s">
        <v>27</v>
      </c>
      <c r="C30" s="5" t="s">
        <v>23</v>
      </c>
      <c r="D30" s="48">
        <v>30</v>
      </c>
      <c r="E30" s="13"/>
      <c r="F30" s="4">
        <f t="shared" si="1"/>
        <v>0</v>
      </c>
      <c r="G30" s="36"/>
    </row>
    <row r="31" spans="1:15" ht="15.5" x14ac:dyDescent="0.35">
      <c r="A31" s="43" t="s">
        <v>47</v>
      </c>
      <c r="B31" s="40" t="s">
        <v>28</v>
      </c>
      <c r="C31" s="44" t="s">
        <v>23</v>
      </c>
      <c r="D31" s="39">
        <v>20</v>
      </c>
      <c r="E31" s="38"/>
      <c r="F31" s="42">
        <f t="shared" si="1"/>
        <v>0</v>
      </c>
      <c r="G31" s="36"/>
    </row>
    <row r="32" spans="1:15" ht="15.5" x14ac:dyDescent="0.35">
      <c r="A32" s="67" t="s">
        <v>13</v>
      </c>
      <c r="B32" s="67"/>
      <c r="C32" s="67"/>
      <c r="D32" s="67"/>
      <c r="E32" s="67"/>
      <c r="F32" s="49">
        <f>ROUND(F23+F24+F25+F26+F27+F28+F29+F30+F31,2)</f>
        <v>0</v>
      </c>
      <c r="G32" s="36"/>
    </row>
    <row r="33" spans="1:7" ht="15.75" customHeight="1" x14ac:dyDescent="0.35">
      <c r="A33" s="59" t="s">
        <v>49</v>
      </c>
      <c r="B33" s="63" t="s">
        <v>85</v>
      </c>
      <c r="C33" s="64"/>
      <c r="D33" s="64"/>
      <c r="E33" s="65"/>
      <c r="F33" s="54"/>
      <c r="G33" s="36"/>
    </row>
    <row r="34" spans="1:7" ht="15.5" x14ac:dyDescent="0.35">
      <c r="A34" s="39" t="s">
        <v>50</v>
      </c>
      <c r="B34" s="45" t="s">
        <v>30</v>
      </c>
      <c r="C34" s="41" t="s">
        <v>31</v>
      </c>
      <c r="D34" s="39">
        <v>140</v>
      </c>
      <c r="E34" s="46"/>
      <c r="F34" s="46">
        <f t="shared" ref="F34:F39" si="2">ROUND(D34*E34,2)</f>
        <v>0</v>
      </c>
      <c r="G34" s="36"/>
    </row>
    <row r="35" spans="1:7" ht="15.5" x14ac:dyDescent="0.35">
      <c r="A35" s="39" t="s">
        <v>51</v>
      </c>
      <c r="B35" s="45" t="s">
        <v>33</v>
      </c>
      <c r="C35" s="41" t="s">
        <v>31</v>
      </c>
      <c r="D35" s="39">
        <v>140</v>
      </c>
      <c r="E35" s="46"/>
      <c r="F35" s="46">
        <f t="shared" si="2"/>
        <v>0</v>
      </c>
      <c r="G35" s="36"/>
    </row>
    <row r="36" spans="1:7" ht="15.5" x14ac:dyDescent="0.35">
      <c r="A36" s="39" t="s">
        <v>52</v>
      </c>
      <c r="B36" s="45" t="s">
        <v>34</v>
      </c>
      <c r="C36" s="41" t="s">
        <v>31</v>
      </c>
      <c r="D36" s="39">
        <v>140</v>
      </c>
      <c r="E36" s="46"/>
      <c r="F36" s="46">
        <f t="shared" si="2"/>
        <v>0</v>
      </c>
      <c r="G36" s="36"/>
    </row>
    <row r="37" spans="1:7" ht="15.5" x14ac:dyDescent="0.35">
      <c r="A37" s="39" t="s">
        <v>53</v>
      </c>
      <c r="B37" s="45" t="s">
        <v>35</v>
      </c>
      <c r="C37" s="41" t="s">
        <v>31</v>
      </c>
      <c r="D37" s="39">
        <v>140</v>
      </c>
      <c r="E37" s="46"/>
      <c r="F37" s="46">
        <f t="shared" si="2"/>
        <v>0</v>
      </c>
      <c r="G37" s="36"/>
    </row>
    <row r="38" spans="1:7" ht="46.5" x14ac:dyDescent="0.35">
      <c r="A38" s="39" t="s">
        <v>74</v>
      </c>
      <c r="B38" s="45" t="s">
        <v>76</v>
      </c>
      <c r="C38" s="41" t="s">
        <v>31</v>
      </c>
      <c r="D38" s="39">
        <v>100</v>
      </c>
      <c r="E38" s="46"/>
      <c r="F38" s="46">
        <f t="shared" si="2"/>
        <v>0</v>
      </c>
      <c r="G38" s="36"/>
    </row>
    <row r="39" spans="1:7" ht="15.5" x14ac:dyDescent="0.35">
      <c r="A39" s="39" t="s">
        <v>75</v>
      </c>
      <c r="B39" s="45" t="s">
        <v>77</v>
      </c>
      <c r="C39" s="41" t="s">
        <v>31</v>
      </c>
      <c r="D39" s="39">
        <v>40</v>
      </c>
      <c r="E39" s="46"/>
      <c r="F39" s="46">
        <f t="shared" si="2"/>
        <v>0</v>
      </c>
      <c r="G39" s="36"/>
    </row>
    <row r="40" spans="1:7" ht="15.5" x14ac:dyDescent="0.35">
      <c r="A40" s="67" t="s">
        <v>13</v>
      </c>
      <c r="B40" s="67"/>
      <c r="C40" s="67"/>
      <c r="D40" s="67"/>
      <c r="E40" s="67"/>
      <c r="F40" s="49">
        <f>ROUND(F34+F35+F36+F37+F38+F39,2)</f>
        <v>0</v>
      </c>
      <c r="G40" s="36"/>
    </row>
    <row r="41" spans="1:7" ht="15.5" x14ac:dyDescent="0.35">
      <c r="A41" s="58" t="s">
        <v>54</v>
      </c>
      <c r="B41" s="66" t="s">
        <v>86</v>
      </c>
      <c r="C41" s="66"/>
      <c r="D41" s="66"/>
      <c r="E41" s="66"/>
      <c r="F41" s="55"/>
      <c r="G41" s="36"/>
    </row>
    <row r="42" spans="1:7" ht="15.75" customHeight="1" x14ac:dyDescent="0.35">
      <c r="A42" s="10" t="s">
        <v>29</v>
      </c>
      <c r="B42" s="6" t="s">
        <v>83</v>
      </c>
      <c r="C42" s="7" t="s">
        <v>6</v>
      </c>
      <c r="D42" s="1">
        <v>300</v>
      </c>
      <c r="E42" s="4"/>
      <c r="F42" s="4">
        <f>ROUND(D42*E42,2)</f>
        <v>0</v>
      </c>
      <c r="G42" s="36"/>
    </row>
    <row r="43" spans="1:7" ht="31" x14ac:dyDescent="0.35">
      <c r="A43" s="10" t="s">
        <v>32</v>
      </c>
      <c r="B43" s="6" t="s">
        <v>84</v>
      </c>
      <c r="C43" s="7" t="s">
        <v>6</v>
      </c>
      <c r="D43" s="1">
        <v>120</v>
      </c>
      <c r="E43" s="4"/>
      <c r="F43" s="4">
        <f>ROUND(D43*E43,2)</f>
        <v>0</v>
      </c>
      <c r="G43" s="36"/>
    </row>
    <row r="44" spans="1:7" ht="15.75" customHeight="1" x14ac:dyDescent="0.35">
      <c r="A44" s="68" t="s">
        <v>13</v>
      </c>
      <c r="B44" s="68"/>
      <c r="C44" s="68"/>
      <c r="D44" s="68"/>
      <c r="E44" s="68"/>
      <c r="F44" s="56">
        <f>ROUND(F43+F42,2)</f>
        <v>0</v>
      </c>
      <c r="G44" s="36"/>
    </row>
    <row r="45" spans="1:7" ht="21" customHeight="1" x14ac:dyDescent="0.35">
      <c r="A45" s="62" t="s">
        <v>36</v>
      </c>
      <c r="B45" s="62"/>
      <c r="C45" s="62"/>
      <c r="D45" s="62"/>
      <c r="E45" s="62"/>
      <c r="F45" s="57">
        <f>ROUND(F21+F32+F40+F44,2)</f>
        <v>0</v>
      </c>
      <c r="G45" s="36"/>
    </row>
    <row r="46" spans="1:7" ht="12" customHeight="1" x14ac:dyDescent="0.35">
      <c r="G46" s="37"/>
    </row>
    <row r="47" spans="1:7" s="19" customFormat="1" ht="15.5" x14ac:dyDescent="0.35">
      <c r="A47" s="16"/>
      <c r="B47" s="17" t="s">
        <v>61</v>
      </c>
      <c r="C47" s="18"/>
      <c r="D47" s="18"/>
      <c r="E47" s="18"/>
    </row>
    <row r="48" spans="1:7" s="19" customFormat="1" ht="12" customHeight="1" x14ac:dyDescent="0.35">
      <c r="A48" s="17"/>
      <c r="C48" s="18"/>
      <c r="D48" s="18"/>
      <c r="E48" s="18"/>
    </row>
    <row r="49" spans="1:8" s="19" customFormat="1" ht="15.5" x14ac:dyDescent="0.35">
      <c r="A49" s="16"/>
      <c r="B49" s="34" t="s">
        <v>62</v>
      </c>
      <c r="C49" s="78"/>
      <c r="D49" s="78"/>
      <c r="E49" s="78"/>
      <c r="F49" s="78"/>
    </row>
    <row r="50" spans="1:8" s="19" customFormat="1" ht="15.5" x14ac:dyDescent="0.35">
      <c r="A50" s="16"/>
      <c r="B50" s="34" t="s">
        <v>63</v>
      </c>
      <c r="C50" s="78"/>
      <c r="D50" s="78"/>
      <c r="E50" s="78"/>
      <c r="F50" s="78"/>
    </row>
    <row r="51" spans="1:8" s="19" customFormat="1" ht="15.5" x14ac:dyDescent="0.35">
      <c r="A51" s="16"/>
      <c r="B51" s="34" t="s">
        <v>64</v>
      </c>
      <c r="C51" s="79" t="s">
        <v>65</v>
      </c>
      <c r="D51" s="79"/>
      <c r="E51" s="79"/>
      <c r="F51" s="79"/>
    </row>
    <row r="52" spans="1:8" s="19" customFormat="1" ht="15.5" x14ac:dyDescent="0.35">
      <c r="A52" s="16"/>
      <c r="B52" s="34" t="s">
        <v>66</v>
      </c>
      <c r="C52" s="79" t="s">
        <v>67</v>
      </c>
      <c r="D52" s="79"/>
      <c r="E52" s="79"/>
      <c r="F52" s="79"/>
    </row>
    <row r="53" spans="1:8" s="19" customFormat="1" ht="9.75" customHeight="1" x14ac:dyDescent="0.35">
      <c r="A53" s="20"/>
      <c r="C53" s="16"/>
      <c r="D53" s="16"/>
      <c r="E53" s="16"/>
      <c r="F53" s="21"/>
    </row>
    <row r="54" spans="1:8" s="22" customFormat="1" ht="15.5" x14ac:dyDescent="0.3">
      <c r="A54" s="77" t="s">
        <v>70</v>
      </c>
      <c r="B54" s="77"/>
      <c r="C54" s="77"/>
      <c r="D54" s="77"/>
      <c r="E54" s="77"/>
      <c r="F54" s="77"/>
      <c r="G54" s="33"/>
      <c r="H54" s="33"/>
    </row>
    <row r="55" spans="1:8" x14ac:dyDescent="0.35">
      <c r="A55" s="14"/>
      <c r="B55"/>
    </row>
  </sheetData>
  <mergeCells count="23">
    <mergeCell ref="A54:F54"/>
    <mergeCell ref="C49:F49"/>
    <mergeCell ref="C50:F50"/>
    <mergeCell ref="C51:F51"/>
    <mergeCell ref="C52:F52"/>
    <mergeCell ref="B11:E11"/>
    <mergeCell ref="A10:F10"/>
    <mergeCell ref="A7:F7"/>
    <mergeCell ref="A1:F1"/>
    <mergeCell ref="A2:F2"/>
    <mergeCell ref="A3:F3"/>
    <mergeCell ref="A4:F4"/>
    <mergeCell ref="A6:F6"/>
    <mergeCell ref="A5:F5"/>
    <mergeCell ref="A8:F8"/>
    <mergeCell ref="B22:E22"/>
    <mergeCell ref="A21:E21"/>
    <mergeCell ref="A45:E45"/>
    <mergeCell ref="B33:E33"/>
    <mergeCell ref="B41:E41"/>
    <mergeCell ref="A32:E32"/>
    <mergeCell ref="A40:E40"/>
    <mergeCell ref="A44:E44"/>
  </mergeCells>
  <printOptions horizontalCentered="1"/>
  <pageMargins left="0.19685039370078741" right="0.19685039370078741" top="0.70866141732283472" bottom="0.70866141732283472" header="0.19685039370078741" footer="0.19685039370078741"/>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3" ma:contentTypeDescription="Izveidot jaunu dokumentu." ma:contentTypeScope="" ma:versionID="f56386f19b4e2b0a64361ea258838940">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f7d507d883dbc8676125d9762be56062"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98ADF-112F-4D68-83EF-2C1026364D15}">
  <ds:schemaRefs>
    <ds:schemaRef ds:uri="http://schemas.microsoft.com/sharepoint/v3/contenttype/forms"/>
  </ds:schemaRefs>
</ds:datastoreItem>
</file>

<file path=customXml/itemProps2.xml><?xml version="1.0" encoding="utf-8"?>
<ds:datastoreItem xmlns:ds="http://schemas.openxmlformats.org/officeDocument/2006/customXml" ds:itemID="{8908F8EC-831C-4EC2-892A-499BC7A26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AD89BF-5481-44B9-B895-052F0460FC31}">
  <ds:schemaRefs>
    <ds:schemaRef ds:uri="http://schemas.microsoft.com/office/2006/metadata/properties"/>
    <ds:schemaRef ds:uri="http://schemas.microsoft.com/office/infopath/2007/PartnerControls"/>
    <ds:schemaRef ds:uri="7a74fd49-7fc8-42c9-a78c-d431a9037e86"/>
    <ds:schemaRef ds:uri="e1fb06ac-e1cc-45d0-b4a9-865a989f97f6"/>
    <ds:schemaRef ds:uri="d177710c-40cf-4d94-a9f9-6248e9450632"/>
    <ds:schemaRef ds:uri="90e81eab-0ee8-4447-a625-b324b79cd2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Finanšu piedāvājums</vt:lpstr>
      <vt:lpstr>'Finanšu piedāvājums'!Print_Area</vt:lpstr>
      <vt:lpstr>'Finanšu piedāvājums'!Print_Titles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Aleksandrs Maklagins</dc:creator>
  <cp:keywords/>
  <dc:description/>
  <cp:lastModifiedBy>Astra Bērziņa</cp:lastModifiedBy>
  <cp:revision/>
  <cp:lastPrinted>2026-05-08T07:29:06Z</cp:lastPrinted>
  <dcterms:created xsi:type="dcterms:W3CDTF">2023-07-03T05:13:58Z</dcterms:created>
  <dcterms:modified xsi:type="dcterms:W3CDTF">2026-06-17T07:42:09Z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0x0101002F626A60AF2BDF4BA4ABF216E4D12909</vt:lpwstr>
  </property>
  <property fmtid="{D5CDD505-2E9C-101B-9397-08002B2CF9AE}" pid="3" name="MediaServiceImageTags">
    <vt:lpwstr/>
  </property>
</Properties>
</file>