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rigassatiksme-my.sharepoint.com/personal/ivars_teibe_rigassatiksme_lv/Documents/Documents/Tirgus izpētes/07_30_stikla_skiedras_detalas_LIELAIS/Darba versijas/"/>
    </mc:Choice>
  </mc:AlternateContent>
  <xr:revisionPtr revIDLastSave="262" documentId="8_{602F74E1-F6D5-443A-A765-7F239D961771}" xr6:coauthVersionLast="47" xr6:coauthVersionMax="47" xr10:uidLastSave="{FD80C94B-B839-496B-B0A4-B07C9978CC15}"/>
  <bookViews>
    <workbookView xWindow="-120" yWindow="-120" windowWidth="29040" windowHeight="15720" xr2:uid="{00000000-000D-0000-FFFF-FFFF00000000}"/>
  </bookViews>
  <sheets>
    <sheet name="Piedav_forma" sheetId="2" r:id="rId1"/>
  </sheets>
  <definedNames>
    <definedName name="_xlnm._FilterDatabase" localSheetId="0" hidden="1">Piedav_forma!$A$16:$J$101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2" l="1"/>
  <c r="F104" i="2"/>
  <c r="K82" i="2" l="1"/>
  <c r="K83" i="2"/>
  <c r="K84" i="2"/>
  <c r="K85"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6" i="2"/>
  <c r="K87" i="2"/>
  <c r="K88" i="2"/>
  <c r="K89" i="2"/>
  <c r="K90" i="2"/>
  <c r="K91" i="2"/>
  <c r="K92" i="2"/>
  <c r="K93" i="2"/>
  <c r="K94" i="2"/>
  <c r="K95" i="2"/>
  <c r="K96" i="2"/>
  <c r="K97" i="2"/>
  <c r="K98" i="2"/>
  <c r="K99" i="2"/>
  <c r="K37" i="2"/>
  <c r="K19" i="2"/>
  <c r="K20" i="2"/>
  <c r="K21" i="2"/>
  <c r="K22" i="2"/>
  <c r="K23" i="2"/>
  <c r="K24" i="2"/>
  <c r="K25" i="2"/>
  <c r="K26" i="2"/>
  <c r="K27" i="2"/>
  <c r="K28" i="2"/>
  <c r="K29" i="2"/>
  <c r="K30" i="2"/>
  <c r="K31" i="2"/>
  <c r="K32" i="2"/>
  <c r="K33" i="2"/>
  <c r="K34" i="2"/>
  <c r="K35" i="2"/>
  <c r="K36" i="2"/>
  <c r="K100" i="2" l="1"/>
  <c r="K105" i="2" s="1"/>
  <c r="J100" i="2"/>
</calcChain>
</file>

<file path=xl/sharedStrings.xml><?xml version="1.0" encoding="utf-8"?>
<sst xmlns="http://schemas.openxmlformats.org/spreadsheetml/2006/main" count="531" uniqueCount="296">
  <si>
    <t xml:space="preserve">Nr.p.k. </t>
  </si>
  <si>
    <t xml:space="preserve">Nol. Nr. </t>
  </si>
  <si>
    <t>TEHNISKĀ SPECIFIKĀCIJA</t>
  </si>
  <si>
    <t>Ražotāja oriģinālrezerves daļas nr.</t>
  </si>
  <si>
    <t>FINANŠU PIEDĀVĀJUMS</t>
  </si>
  <si>
    <t>nosaukums</t>
  </si>
  <si>
    <t>Reģistrācijas Nr.</t>
  </si>
  <si>
    <t xml:space="preserve">Vārds, uzvārds: </t>
  </si>
  <si>
    <t>Amats:</t>
  </si>
  <si>
    <t>Kopā:</t>
  </si>
  <si>
    <t xml:space="preserve">Pretendents:         </t>
  </si>
  <si>
    <t>Tramvajs T3A</t>
  </si>
  <si>
    <t>Tramvajs 15T</t>
  </si>
  <si>
    <t>Trollejbuss 24Tr</t>
  </si>
  <si>
    <t>Autobuss SU</t>
  </si>
  <si>
    <t>Autobuss SU18</t>
  </si>
  <si>
    <t>Autobuss SU15, GST-18</t>
  </si>
  <si>
    <t>Autobuss SU, GST-18</t>
  </si>
  <si>
    <t>Autobuss SU12</t>
  </si>
  <si>
    <t>Autobuss SU18; Trollejbus 27Tr</t>
  </si>
  <si>
    <t>Autobuss SU15,18</t>
  </si>
  <si>
    <t>Autobuss SU12,18</t>
  </si>
  <si>
    <t>Autobuss CI</t>
  </si>
  <si>
    <t>Autobuss CI15; 18</t>
  </si>
  <si>
    <t>Trollejbuss 27Tr</t>
  </si>
  <si>
    <t>Autobuss GST-18</t>
  </si>
  <si>
    <t>Autobuss, Trollejbuss</t>
  </si>
  <si>
    <t xml:space="preserve">Jumta lūka, mazā </t>
  </si>
  <si>
    <t>KONTAKTORA KASTE LK (korpuss)</t>
  </si>
  <si>
    <t>Ratiņu panelis "A"  kreisais</t>
  </si>
  <si>
    <t xml:space="preserve">Ratiņu panelis "A" labais </t>
  </si>
  <si>
    <t>Ratiņu panelis "B" "C" E"</t>
  </si>
  <si>
    <t xml:space="preserve">Ratiņu panelis "D" labais </t>
  </si>
  <si>
    <t>Ratiņu panelis "D" kreisais</t>
  </si>
  <si>
    <t xml:space="preserve">Lukturu panelis priekšējais kreisais </t>
  </si>
  <si>
    <t>Priekšējais apakšējais apvalks kreisais</t>
  </si>
  <si>
    <t xml:space="preserve">Centrālais priekšējais apakšējais apvalks </t>
  </si>
  <si>
    <t>Priekšējais apakšējais apvalks labais</t>
  </si>
  <si>
    <t>Zemloga apvalks centrālais (priekšēja zemloga pārsegs pa vidu)</t>
  </si>
  <si>
    <t>Centrālais panelis priekšējais (otrā līmeņa pārsegs priekšējais pa vidu)</t>
  </si>
  <si>
    <t xml:space="preserve">Lukturu panelis priekšējais labais </t>
  </si>
  <si>
    <t>Vidus centrs aizmugurējais (otrais stāvs)</t>
  </si>
  <si>
    <t>Centrālais aizmugurējais apakšējais apvalks</t>
  </si>
  <si>
    <t>Gala pārsegs aizmugurējais apakšējais labais</t>
  </si>
  <si>
    <t xml:space="preserve">Gala pārsegs aizmugurējais apakšējais kreisais </t>
  </si>
  <si>
    <t>Pārsegs zem loga priekšējais (labā puse)</t>
  </si>
  <si>
    <t>Pārsegs zem loga priekšējais (kreisā puse)</t>
  </si>
  <si>
    <t>Parsegs zem loga aizmugurējais pa vidu</t>
  </si>
  <si>
    <t xml:space="preserve">Lukturu panelis aizmugurējais labais </t>
  </si>
  <si>
    <t xml:space="preserve">Lukturu panelis aizmugurējais kreisais </t>
  </si>
  <si>
    <t>Aizsargvāks apakšējais; 24Tr</t>
  </si>
  <si>
    <t>Kreisas puses aizmugurējais, apakšējais stūris SU</t>
  </si>
  <si>
    <t>Kreisas puses pr.lukturu dekoratīvā uzlika SU visiem</t>
  </si>
  <si>
    <t>Ārsienas sānu plastmasas panelis SU visiem</t>
  </si>
  <si>
    <t>Priekšējā bufera uzlika (kreisā puse); SU18 E6 NK2</t>
  </si>
  <si>
    <t>Priekšējais vāks  SU18 E6 NK2</t>
  </si>
  <si>
    <t>Priekšējais panelis SU15;01; GST-18</t>
  </si>
  <si>
    <t>Riteņa arka SU</t>
  </si>
  <si>
    <t>Labas puses aizmugējais apakšējais stūris; SU / Kreisas puses aizmugurējais, apakšējais stūris; SU</t>
  </si>
  <si>
    <t>Kreisas puses aizmugurējais, apakšējais stūris; SU</t>
  </si>
  <si>
    <t>Labas puses priekšējo lukturu dekoratīvā uzlika SU</t>
  </si>
  <si>
    <t>Priekšējais panelis SU; GST-18</t>
  </si>
  <si>
    <t>Priekšējais labās puses stūris SU GST Virs l.puses luktura</t>
  </si>
  <si>
    <t>Dekoratīvā uzlika SU   Priekšā starp lukturiem</t>
  </si>
  <si>
    <t>Aizsarvāks zem dzinēja SU12;04</t>
  </si>
  <si>
    <t>Aizmugurējais buferis SU18 E6</t>
  </si>
  <si>
    <t>Priekšējā bufera labais stūris, SU18 E6; Šk 27Tr</t>
  </si>
  <si>
    <t>Priekšējais buferis SU18 E6; Šk 27Tr</t>
  </si>
  <si>
    <t>Priekšējais vāks (vidusdaļa) SU18 E6; Šk 27Tr</t>
  </si>
  <si>
    <t>Priekšējais kreisās puses stūris SU18 E6; Šk 27Tr</t>
  </si>
  <si>
    <t>Priekšējais lab. puses stūris SU18 E6</t>
  </si>
  <si>
    <t>Priekšējā bufera vāks (nr. stiprināšanai) SU18 E6; Šk 27Tr</t>
  </si>
  <si>
    <t>Apakšējais aizsargvāks (zem kārbas); SU15;18</t>
  </si>
  <si>
    <t>Ugunsdzēšamā aparāta kastes vāks; SU18 E6; 27Tr</t>
  </si>
  <si>
    <t>Priekšējā bufera vidusdaļa SU12/18 E6 NK</t>
  </si>
  <si>
    <t>Priekšējā bufera labās puses stūris SU12/18 E6 NK</t>
  </si>
  <si>
    <t>Priekšējā  bufera kreisās puses stūris SU12/18 E6 NK</t>
  </si>
  <si>
    <t>Aizmugurējais buferis; SU18 E6 NK; NK2</t>
  </si>
  <si>
    <t>Priekšējā bufera kreisās puses stūra uzlika SU18 E6 NK (zilā krāsā)</t>
  </si>
  <si>
    <t xml:space="preserve">Priekšējais pārsegs (lielais priekšā zem vējstikla) SU12/18 E6 NK </t>
  </si>
  <si>
    <t>Riteņu arkas virsējais panelis, labā puse; SU12/18 E6 NK</t>
  </si>
  <si>
    <t>Riteņu arkas virsējais panelis kreisā puse SU12/18 E6 NK</t>
  </si>
  <si>
    <t>Aizmugures stūra apšuvums kreisā puse SU12/18 E6 NK</t>
  </si>
  <si>
    <t>Aizmugures stūra apšuvums labā puse SU12/18 E6 NK</t>
  </si>
  <si>
    <t>Priekšējā bufera labās puses stūra uzlika SU12/18 E6 NK</t>
  </si>
  <si>
    <t>Priekšēja bufera vāks numura zīmei; SU12/18 E6 NK</t>
  </si>
  <si>
    <t>Aizmugurējā bufera vāks SU18 E6 NK</t>
  </si>
  <si>
    <t>Labās puses priekšējais bufera stūris CI</t>
  </si>
  <si>
    <t>Kr.puses priekšējais bufera stūris CI</t>
  </si>
  <si>
    <t>Priekšējais buferis SU</t>
  </si>
  <si>
    <t xml:space="preserve">Ārsienas sānu plastmasas panelis (visiem); SU </t>
  </si>
  <si>
    <t>Aizmugurējais buferis SU</t>
  </si>
  <si>
    <t>Motora apakšējais aizsargvāks CI15,18</t>
  </si>
  <si>
    <t>Priekšējā bufera uzlika (labā puse); SU18 E6 NK2</t>
  </si>
  <si>
    <t>Vadītāja kabīnes kondicionera nosegvāks 27Tr</t>
  </si>
  <si>
    <t>Buferis priekšējais centrālā daļa, GST-18</t>
  </si>
  <si>
    <t>Luktura aizsargpanelis labais  GST-18</t>
  </si>
  <si>
    <t>Vāks (numura turētājs), priekšējais buferis</t>
  </si>
  <si>
    <t>Priekšējais vidējais panelis; 27Tr</t>
  </si>
  <si>
    <t>Priekšājā bufera kreisais stūris 24Tr</t>
  </si>
  <si>
    <t>Priekšējais buferis labais stūris; 24 Tr</t>
  </si>
  <si>
    <t>Priekšēja lukturu uzlika kreisā; 24Tr</t>
  </si>
  <si>
    <t>Apmale riteņa aizmugurēja; 24Tr</t>
  </si>
  <si>
    <t>Priekšējais buferis (vidēja daļa); 24Tr</t>
  </si>
  <si>
    <t>Aizmugurējo sienu panelis, kreisās puses; 27Tr</t>
  </si>
  <si>
    <t>Priekšējais bufera kreisais stūris, '17.g.  bez dienas gaitas luktura, 27Tr</t>
  </si>
  <si>
    <t>Priekšējais bufera labais stūris, '17.g.  bez dienas gaitas luktura, 27Tr</t>
  </si>
  <si>
    <t>RS rasējums / izgatavošana 
pēc parauga</t>
  </si>
  <si>
    <t>0301012614</t>
  </si>
  <si>
    <t>0390372559</t>
  </si>
  <si>
    <t>0915010039</t>
  </si>
  <si>
    <t>0915010040</t>
  </si>
  <si>
    <t>0915010041</t>
  </si>
  <si>
    <t>0915010042</t>
  </si>
  <si>
    <t>0915010043</t>
  </si>
  <si>
    <t>0915010048</t>
  </si>
  <si>
    <t>0915010056</t>
  </si>
  <si>
    <t>0915010058</t>
  </si>
  <si>
    <t>0915010059</t>
  </si>
  <si>
    <t>0915010062</t>
  </si>
  <si>
    <t>0915010063</t>
  </si>
  <si>
    <t>0915010065</t>
  </si>
  <si>
    <t>0915010066-J</t>
  </si>
  <si>
    <t>0915010067-J</t>
  </si>
  <si>
    <t>0915010068-J</t>
  </si>
  <si>
    <t>0915010069-J</t>
  </si>
  <si>
    <t>0915010070-J</t>
  </si>
  <si>
    <t>0915010071-J</t>
  </si>
  <si>
    <t>0915010072-J</t>
  </si>
  <si>
    <t>0915010073-J</t>
  </si>
  <si>
    <t>0915010074-J</t>
  </si>
  <si>
    <t>0924230015</t>
  </si>
  <si>
    <t>14146</t>
  </si>
  <si>
    <t>14613</t>
  </si>
  <si>
    <t>14726</t>
  </si>
  <si>
    <t>14614</t>
  </si>
  <si>
    <t>14716</t>
  </si>
  <si>
    <t>14727 = 0918230018</t>
  </si>
  <si>
    <t>15291</t>
  </si>
  <si>
    <t>15516</t>
  </si>
  <si>
    <t>15591</t>
  </si>
  <si>
    <t>15651</t>
  </si>
  <si>
    <t>15652</t>
  </si>
  <si>
    <t>15678</t>
  </si>
  <si>
    <t>15679</t>
  </si>
  <si>
    <t>15682</t>
  </si>
  <si>
    <t>15791</t>
  </si>
  <si>
    <t>16073</t>
  </si>
  <si>
    <t>16160</t>
  </si>
  <si>
    <t>16161</t>
  </si>
  <si>
    <t>16162</t>
  </si>
  <si>
    <t>16163</t>
  </si>
  <si>
    <t>16240</t>
  </si>
  <si>
    <t>16289</t>
  </si>
  <si>
    <t>16467</t>
  </si>
  <si>
    <t>16469</t>
  </si>
  <si>
    <t>16476</t>
  </si>
  <si>
    <t>16477</t>
  </si>
  <si>
    <t>16478</t>
  </si>
  <si>
    <t>16489</t>
  </si>
  <si>
    <t>17468 = 0918210001</t>
  </si>
  <si>
    <t>19243</t>
  </si>
  <si>
    <t>0918180131</t>
  </si>
  <si>
    <t>0918210005</t>
  </si>
  <si>
    <t>0918210006</t>
  </si>
  <si>
    <t>0918210008</t>
  </si>
  <si>
    <t>0918230012</t>
  </si>
  <si>
    <t>0924140005</t>
  </si>
  <si>
    <t>0924140006</t>
  </si>
  <si>
    <t>0924140011</t>
  </si>
  <si>
    <t>0924140034</t>
  </si>
  <si>
    <t>0924230006</t>
  </si>
  <si>
    <t>0927170008</t>
  </si>
  <si>
    <t>0927210002</t>
  </si>
  <si>
    <t>0927210003</t>
  </si>
  <si>
    <t>Rasējums 0301012614</t>
  </si>
  <si>
    <t>Rasējums 0390372559</t>
  </si>
  <si>
    <t>Izgat. pēc parauga</t>
  </si>
  <si>
    <t>Rasējums 0924230015</t>
  </si>
  <si>
    <t>Rasējums 14146</t>
  </si>
  <si>
    <t>Rasējums 14613</t>
  </si>
  <si>
    <t>Rasējums 14726</t>
  </si>
  <si>
    <t>-</t>
  </si>
  <si>
    <t>Škoda DO 583519</t>
  </si>
  <si>
    <t>Škoda DO 583515</t>
  </si>
  <si>
    <t>Škoda DO 583578</t>
  </si>
  <si>
    <t>Škoda DO 583558</t>
  </si>
  <si>
    <t>Škoda DO 583554</t>
  </si>
  <si>
    <t>Škoda DO 534119=1</t>
  </si>
  <si>
    <t>Škoda DO 533653</t>
  </si>
  <si>
    <t>Škoda DO 533630</t>
  </si>
  <si>
    <t>Škoda DO 533639</t>
  </si>
  <si>
    <t>Škoda DO 533530</t>
  </si>
  <si>
    <t>Škoda DO 534044=1</t>
  </si>
  <si>
    <t>Škoda DO 534135=1</t>
  </si>
  <si>
    <t>Škoda DO 534043</t>
  </si>
  <si>
    <t>Škoda DO 533633</t>
  </si>
  <si>
    <t>Škoda DO 533651</t>
  </si>
  <si>
    <t>Škoda DO 533666=1</t>
  </si>
  <si>
    <t>Škoda DO 540051</t>
  </si>
  <si>
    <t>Škoda DO 540071</t>
  </si>
  <si>
    <t>Škoda DO 533537=1</t>
  </si>
  <si>
    <t>Škoda DO 534159</t>
  </si>
  <si>
    <t>Škoda DO 534151</t>
  </si>
  <si>
    <t xml:space="preserve">Iveco 504304616 </t>
  </si>
  <si>
    <t>Sol 1710 030 002</t>
  </si>
  <si>
    <t xml:space="preserve">Sol 1701 169 240 </t>
  </si>
  <si>
    <t>Sol 0004 528 064</t>
  </si>
  <si>
    <t>Sol 4440 056 921</t>
  </si>
  <si>
    <t>Sol 1907 423 000</t>
  </si>
  <si>
    <t>Sol 1705 600 140</t>
  </si>
  <si>
    <t>Sol 1710 030 010</t>
  </si>
  <si>
    <t xml:space="preserve"> Sol 1710 030 002</t>
  </si>
  <si>
    <t>Sol 1701 169 250</t>
  </si>
  <si>
    <t xml:space="preserve">Sol 1701 169 020 </t>
  </si>
  <si>
    <t>Sol 1701 169 120</t>
  </si>
  <si>
    <t>Sol 1701 168 230</t>
  </si>
  <si>
    <t xml:space="preserve">Sol 1710 006 184 </t>
  </si>
  <si>
    <t>Sol 1405 006 015</t>
  </si>
  <si>
    <t>Sol 1405 006 017</t>
  </si>
  <si>
    <t>Sol 1701 169 714</t>
  </si>
  <si>
    <t>Sol 0000 059 748</t>
  </si>
  <si>
    <t>Sol 1701 169 772</t>
  </si>
  <si>
    <t>Sol 1701 169 771</t>
  </si>
  <si>
    <t xml:space="preserve">Sol 1710 007 501 </t>
  </si>
  <si>
    <t>Sol 2602 030 212</t>
  </si>
  <si>
    <t>Sol 0004 314 233</t>
  </si>
  <si>
    <t>Sol 0004 316 764</t>
  </si>
  <si>
    <t xml:space="preserve">Sol 0004 316 762 </t>
  </si>
  <si>
    <t>Sol 0004 330 914 / Sol 0004 044 995</t>
  </si>
  <si>
    <t>Sol 0004 316 765</t>
  </si>
  <si>
    <t>Sol 0004 352 107</t>
  </si>
  <si>
    <t>Sol 0004 381 713</t>
  </si>
  <si>
    <t>Sol 0004 381 341</t>
  </si>
  <si>
    <t>Sol 0004 364 741</t>
  </si>
  <si>
    <t>Sol 0004 364 785</t>
  </si>
  <si>
    <t>Sol 0004 316 766</t>
  </si>
  <si>
    <t>Sol 0004 316 598</t>
  </si>
  <si>
    <t>Sol 0004 331 546</t>
  </si>
  <si>
    <t>Sol 1701 169 700</t>
  </si>
  <si>
    <t>Sol 1710 030 050</t>
  </si>
  <si>
    <t>Sol 0004 528 065</t>
  </si>
  <si>
    <t>Sol 1804 170 224</t>
  </si>
  <si>
    <t>Sol 1701 169 712</t>
  </si>
  <si>
    <t>Sol 1701 169 765</t>
  </si>
  <si>
    <t>IVECO 50061430131 =&gt; 5006182631</t>
  </si>
  <si>
    <t>IVECO 5006182630</t>
  </si>
  <si>
    <t>Iveco 5006176731</t>
  </si>
  <si>
    <t>Iveco 504304616</t>
  </si>
  <si>
    <t xml:space="preserve">IVECO 504271801 </t>
  </si>
  <si>
    <t>Iveco 5006182232</t>
  </si>
  <si>
    <t xml:space="preserve">Sol 1710 090 026 </t>
  </si>
  <si>
    <t>Sol 1701 169 731</t>
  </si>
  <si>
    <t>Sol 1701 169 721</t>
  </si>
  <si>
    <t xml:space="preserve">Cena EUR bez PVN par kopējo apjomu </t>
  </si>
  <si>
    <t>Priekšējā bufera kreisais stūris SU18 E6; Šk 27Tr</t>
  </si>
  <si>
    <t>3. Cenas norādīšanas nosacījumi: cenā norāda ne vairāk kā 2 zīmes aiz komata. Ja būs norādītas vairāk kā 2 (divas) zīmes aiz komata, Iepirkuma komisija neveiks noapaļošanu un  Iepirkuma komisija ņems vērā cenu tikai ar 2 (divas) zīmes aiz komata.</t>
  </si>
  <si>
    <t>2. Cenā iekļauj materiālu un remontu saistītos darbus, visus transporta izdevumus.</t>
  </si>
  <si>
    <t>Konkrētās pozīcijas piedāvājuma izvēles kritērijs
 ir saimnieciski visizdevīgākais piedāvājums(cena+piegādes laiks)*</t>
  </si>
  <si>
    <t>Pozīciju vērtēšanas kriteriji</t>
  </si>
  <si>
    <t>Saimnieciski visizdevīgākais piedāvājums ar vienīgo vērtēšanas kritēriju – piedāvātā cena</t>
  </si>
  <si>
    <t>Cena EUR bez PVN par 1 vienību (iekļauj materiālu un saistītos darbus, visus transporta izdevumus)</t>
  </si>
  <si>
    <t>vai</t>
  </si>
  <si>
    <t>C = 70 x (ZC / PC), kur:</t>
  </si>
  <si>
    <t>ZC - zemākā piedāvātā cena EUR bez PVN;</t>
  </si>
  <si>
    <t>PC - vērtējamā pretendenta piedāvātā cena EUR bez PVN.</t>
  </si>
  <si>
    <t>T= 30 x (ĪT / PT), kur:</t>
  </si>
  <si>
    <t>ĪT - īsākais piedāvātais piegādes termiņš;</t>
  </si>
  <si>
    <t>PT - Pretendenta piedāvātais piegādes termiņš.</t>
  </si>
  <si>
    <t>1.1.   Piedāvājuma izvēles kritērijs ir saimnieciski visizdevīgākais piedāvājums, kuru nosaka, ņemot vērā Preces cenu un preces piegādes termiņu kalendārajās dienās kā kvalitātes kritēriju. Saimnieciski visizdevīgākā piedāvājuma izvērtēšanas kritēriji un to skaitliskās vērtības:</t>
  </si>
  <si>
    <t>-          Pretendenta piedāvātā cena (C) EUR bez PVN -</t>
  </si>
  <si>
    <t>-          Preces piegādes termiņš kalendārajās dienās (T) -</t>
  </si>
  <si>
    <t>1.2.  Katra iesniegtā piedāvājuma kopējais novērtējums (N) tiks aprēķināts pēc formulas: N = C + T</t>
  </si>
  <si>
    <t>1.3.  Punkti kritērijā C „Pretendenta piedāvātā cena EUR bez PVN” tiks aprēķināti saskaņā ar šādu formulu:</t>
  </si>
  <si>
    <t>1.4.  Punkti kritērijā T „Preces piegādes termiņš kalendārajās dienās” tiks aprēķināti saskaņā ar šādu formulu:</t>
  </si>
  <si>
    <t>70 punkti;</t>
  </si>
  <si>
    <t>30 punkti. Maksimālais iespējamais kopējā novērtējuma (N) punktu skaits – 100 punkti.</t>
  </si>
  <si>
    <t>1.5.   Par saimnieciski visizdevīgāko piedāvājumu tiks atzīs piedāvājums, kurš kopsummā būs ieguvis vislielāko punktu skaitu. Ja vairāki piedāvājumi iegūst vienādu punktu skaitu, tik izvēlēts tā pretendenta piedāvājums, kurš piedāvājis viszemāko cenu EUR bez PVN kritērijā “C”.</t>
  </si>
  <si>
    <t>Pakalpojumi</t>
  </si>
  <si>
    <t>Iepirkuma mērvienība</t>
  </si>
  <si>
    <t>Cena EUR bez PVN par 1 vienību (t.sk.visus transporta izdevumus, ja tādi ir)</t>
  </si>
  <si>
    <t>1.</t>
  </si>
  <si>
    <t>Defektācija,  (ja tiek pieņemts lēmums par detaļu neremontēšanu pēc remontizmaksu izvērtēšanas)</t>
  </si>
  <si>
    <t>Vērtējamā cena = Cena EUR bez PVN par kopējo apjomu (K99) + Cena EUR bez PVN par 1 vienību (t.sk.visus transporta izdevumus, ja tādi ir) Defektācija, (ja tiek pieņemts lēmums par detaļu neremontēšanu pēc remontizmaksu izvērtēšanas) (F103)</t>
  </si>
  <si>
    <t>Pielikums Nr. 1</t>
  </si>
  <si>
    <t>tirgus izpētei
Stikla šķiedras rezerves daļu remonts vai izgatavošana</t>
  </si>
  <si>
    <t>Autobusu, tramvaju, trolejbusu stikla šķiedras rezerves detaļu remonts vai izgatavošana</t>
  </si>
  <si>
    <t>1. Tirgus izpētes priekšmets ir autobusu, tramvaju, trolejbusu stikla šķiedras rezerves detaļu remonts vai izgatavošana - pakalpojums, kas ietver stikla šķiedras rezerves detaļu remontu vai izgatavošanu, pārvietošanu uz/no remontdarbu nodrošināšanas vietu, defektāciju (defekta/-u apzināšana, apsekošana, rašanās iemeslu noteikšana un priekšlikumi to novēršanai), rezerves daļas, to nomaiņu un visi nepieciešami pakalpojumi, kas nodrošina detaļas gatavību ievietošanai transportlīdzeklī.</t>
  </si>
  <si>
    <r>
      <t xml:space="preserve">*1. </t>
    </r>
    <r>
      <rPr>
        <b/>
        <sz val="11"/>
        <rFont val="Times New Roman"/>
        <family val="1"/>
        <charset val="186"/>
      </rPr>
      <t>Piedāvājuma izvēles kritērijs</t>
    </r>
    <r>
      <rPr>
        <sz val="11"/>
        <rFont val="Times New Roman"/>
        <family val="1"/>
        <charset val="186"/>
      </rPr>
      <t xml:space="preserve"> – Saimnieciski visizdevīgākais piedāvājums ar vienīgo vērtēšanas kritēriju – piedāvātā Preces cena. Par saimnieciski visizdevīgāko piedāvājumu tiks atzīts atbilstošs piedāvājums ar viszemāko cenu. Piedāvājumi tik izvērtēti atsevišķi par katru norādīto preci.</t>
    </r>
  </si>
  <si>
    <t>1 (vienai) detaļai</t>
  </si>
  <si>
    <t>Rezerves detaļas nosaukums</t>
  </si>
  <si>
    <t>Transportlīdzekļa veids un modelis</t>
  </si>
  <si>
    <t>FINANŠU PIEDĀVĀJUMA FORMA</t>
  </si>
  <si>
    <t>Plānotais daudzums 24 mēnešos, gab.</t>
  </si>
  <si>
    <r>
      <t xml:space="preserve">Piegādes termiņš, dienās**
 </t>
    </r>
    <r>
      <rPr>
        <b/>
        <sz val="11"/>
        <color rgb="FFFF0000"/>
        <rFont val="Times New Roman"/>
        <family val="1"/>
        <charset val="186"/>
      </rPr>
      <t>(aizpilda Pretendents)</t>
    </r>
  </si>
  <si>
    <t xml:space="preserve">**Piegādes termiņš nedrīkst būs mazāks par 5 darba dienām.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</si>
</sst>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0\ &quot;€&quot;"/>
  </numFmts>
  <fonts count="14">
    <font>
      <sz val="8"/>
      <name val="Arial"/>
      <family val="2"/>
    </font>
    <font>
      <b/>
      <sz val="12"/>
      <color rgb="FF000000"/>
      <name val="Times New Roman"/>
      <family val="1"/>
      <charset val="186"/>
    </font>
    <font>
      <sz val="11"/>
      <name val="Times New Roman"/>
      <family val="1"/>
      <charset val="186"/>
    </font>
    <font>
      <b/>
      <sz val="11"/>
      <color indexed="8"/>
      <name val="Times New Roman"/>
      <family val="1"/>
      <charset val="186"/>
    </font>
    <font>
      <sz val="11"/>
      <color indexed="8"/>
      <name val="Times New Roman"/>
      <family val="1"/>
      <charset val="186"/>
    </font>
    <font>
      <b/>
      <sz val="11"/>
      <name val="Times New Roman"/>
      <family val="1"/>
      <charset val="186"/>
    </font>
    <font>
      <b/>
      <i/>
      <sz val="11"/>
      <name val="Times New Roman"/>
      <family val="1"/>
      <charset val="186"/>
    </font>
    <font>
      <b/>
      <sz val="11"/>
      <color rgb="FF000000"/>
      <name val="Times New Roman"/>
      <family val="1"/>
      <charset val="186"/>
    </font>
    <font>
      <sz val="11"/>
      <color rgb="FF000000"/>
      <name val="Times New Roman"/>
      <family val="1"/>
      <charset val="186"/>
    </font>
    <font>
      <sz val="11"/>
      <color rgb="FF000000"/>
      <name val="Arial"/>
      <family val="2"/>
      <charset val="186"/>
    </font>
    <font>
      <b/>
      <sz val="11"/>
      <color rgb="FFFF0000"/>
      <name val="Times New Roman"/>
      <family val="1"/>
      <charset val="186"/>
    </font>
    <font>
      <b/>
      <sz val="12"/>
      <name val="Times New Roman"/>
      <family val="1"/>
      <charset val="186"/>
    </font>
    <font>
      <b/>
      <sz val="16"/>
      <color rgb="FFFF0000"/>
      <name val="Times New Roman"/>
      <family val="1"/>
      <charset val="186"/>
    </font>
    <font>
      <sz val="11"/>
      <color rgb="FFFF0000"/>
      <name val="Times New Roman"/>
      <family val="1"/>
      <charset val="186"/>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D9D9D9"/>
        <bgColor indexed="64"/>
      </patternFill>
    </fill>
    <fill>
      <patternFill patternType="solid">
        <fgColor rgb="FFFFFF00"/>
        <bgColor indexed="64"/>
      </patternFill>
    </fill>
    <fill>
      <patternFill patternType="solid">
        <fgColor rgb="FFB4C6E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164" fontId="2" fillId="0" borderId="1" xfId="0" applyNumberFormat="1" applyFont="1" applyBorder="1" applyAlignment="1">
      <alignment horizontal="center" vertical="center"/>
    </xf>
    <xf numFmtId="0" fontId="2" fillId="0" borderId="0" xfId="0" applyFont="1"/>
    <xf numFmtId="0" fontId="2"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right" vertical="center" wrapText="1"/>
    </xf>
    <xf numFmtId="0" fontId="6" fillId="0" borderId="0" xfId="0" applyFont="1" applyAlignment="1">
      <alignment horizontal="center" vertical="center" wrapText="1"/>
    </xf>
    <xf numFmtId="0" fontId="5" fillId="3" borderId="3" xfId="0" applyFont="1" applyFill="1" applyBorder="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7" fillId="3" borderId="1" xfId="0" applyFont="1" applyFill="1" applyBorder="1" applyAlignment="1"/>
    <xf numFmtId="0" fontId="7" fillId="3" borderId="1" xfId="0" applyFont="1" applyFill="1" applyBorder="1" applyAlignment="1">
      <alignment horizont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7" borderId="1" xfId="0" applyFont="1" applyFill="1" applyBorder="1" applyAlignment="1">
      <alignment horizontal="center" vertical="center" wrapText="1"/>
    </xf>
    <xf numFmtId="164" fontId="2" fillId="0" borderId="1" xfId="0" applyNumberFormat="1" applyFont="1" applyBorder="1" applyAlignment="1">
      <alignment horizontal="right" vertical="center"/>
    </xf>
    <xf numFmtId="165" fontId="2" fillId="0" borderId="1" xfId="0" applyNumberFormat="1" applyFont="1" applyBorder="1" applyAlignment="1">
      <alignment horizontal="righ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164" fontId="2" fillId="2" borderId="1" xfId="0" applyNumberFormat="1" applyFont="1" applyFill="1" applyBorder="1" applyAlignment="1">
      <alignment horizontal="right" vertical="center"/>
    </xf>
    <xf numFmtId="0" fontId="2" fillId="2" borderId="0" xfId="0" applyFont="1" applyFill="1"/>
    <xf numFmtId="0" fontId="7" fillId="5" borderId="4" xfId="0" applyFont="1" applyFill="1" applyBorder="1" applyAlignment="1">
      <alignment horizontal="right" vertical="center"/>
    </xf>
    <xf numFmtId="164" fontId="2" fillId="5" borderId="1" xfId="0" applyNumberFormat="1" applyFont="1" applyFill="1" applyBorder="1" applyAlignment="1">
      <alignment horizontal="center"/>
    </xf>
    <xf numFmtId="165" fontId="5" fillId="4" borderId="1" xfId="0" applyNumberFormat="1" applyFont="1" applyFill="1" applyBorder="1"/>
    <xf numFmtId="164" fontId="5" fillId="3" borderId="1" xfId="0" applyNumberFormat="1" applyFont="1" applyFill="1" applyBorder="1" applyAlignment="1">
      <alignment horizontal="center" vertical="center" wrapText="1"/>
    </xf>
    <xf numFmtId="0" fontId="7" fillId="2" borderId="0" xfId="0" applyFont="1" applyFill="1" applyBorder="1" applyAlignment="1">
      <alignment horizontal="right" vertical="center"/>
    </xf>
    <xf numFmtId="0" fontId="8" fillId="4" borderId="1" xfId="0" applyFont="1" applyFill="1" applyBorder="1" applyAlignment="1">
      <alignment horizontal="center" vertical="center"/>
    </xf>
    <xf numFmtId="164" fontId="5" fillId="4" borderId="1" xfId="0" applyNumberFormat="1" applyFont="1" applyFill="1" applyBorder="1" applyAlignment="1">
      <alignment horizontal="right" wrapText="1"/>
    </xf>
    <xf numFmtId="164" fontId="2" fillId="0" borderId="0" xfId="0" applyNumberFormat="1" applyFont="1" applyAlignment="1">
      <alignment horizontal="center"/>
    </xf>
    <xf numFmtId="0" fontId="2" fillId="7" borderId="0" xfId="0" applyFont="1" applyFill="1"/>
    <xf numFmtId="0" fontId="2" fillId="7" borderId="0" xfId="0" applyFont="1" applyFill="1" applyAlignment="1">
      <alignment horizontal="left"/>
    </xf>
    <xf numFmtId="164" fontId="2" fillId="7" borderId="0" xfId="0" applyNumberFormat="1" applyFont="1" applyFill="1" applyAlignment="1">
      <alignment horizontal="center"/>
    </xf>
    <xf numFmtId="0" fontId="8" fillId="2" borderId="1" xfId="0" applyFont="1" applyFill="1" applyBorder="1" applyAlignment="1">
      <alignment horizontal="center" vertical="center" wrapText="1"/>
    </xf>
    <xf numFmtId="164" fontId="5" fillId="5" borderId="12" xfId="0" applyNumberFormat="1" applyFont="1" applyFill="1" applyBorder="1" applyAlignment="1">
      <alignment horizontal="right" vertical="center"/>
    </xf>
    <xf numFmtId="0" fontId="1" fillId="6" borderId="7" xfId="0" applyFont="1" applyFill="1" applyBorder="1" applyAlignment="1">
      <alignment horizontal="justify" vertical="center" wrapText="1"/>
    </xf>
    <xf numFmtId="0" fontId="1" fillId="6" borderId="8" xfId="0" applyFont="1" applyFill="1" applyBorder="1" applyAlignment="1">
      <alignment horizontal="justify" vertical="center" wrapText="1"/>
    </xf>
    <xf numFmtId="0" fontId="7"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7" fillId="5" borderId="9" xfId="0" applyFont="1" applyFill="1" applyBorder="1" applyAlignment="1">
      <alignment horizontal="right" vertical="center"/>
    </xf>
    <xf numFmtId="0" fontId="7" fillId="5" borderId="10" xfId="0" applyFont="1" applyFill="1" applyBorder="1" applyAlignment="1">
      <alignment horizontal="right" vertical="center"/>
    </xf>
    <xf numFmtId="0" fontId="7" fillId="5" borderId="11" xfId="0" applyFont="1" applyFill="1" applyBorder="1" applyAlignment="1">
      <alignment horizontal="right" vertical="center"/>
    </xf>
    <xf numFmtId="164" fontId="5" fillId="3" borderId="2" xfId="0" applyNumberFormat="1" applyFont="1" applyFill="1" applyBorder="1" applyAlignment="1">
      <alignment horizontal="center"/>
    </xf>
    <xf numFmtId="164" fontId="5" fillId="3" borderId="4" xfId="0" applyNumberFormat="1" applyFont="1" applyFill="1" applyBorder="1" applyAlignment="1">
      <alignment horizontal="center"/>
    </xf>
    <xf numFmtId="0" fontId="11" fillId="0" borderId="0" xfId="0" applyFont="1" applyAlignment="1">
      <alignment horizontal="center" vertical="center" wrapText="1"/>
    </xf>
    <xf numFmtId="0" fontId="7" fillId="5" borderId="2" xfId="0" applyFont="1" applyFill="1" applyBorder="1" applyAlignment="1">
      <alignment horizontal="right"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2" fillId="0" borderId="0" xfId="0" applyFont="1" applyBorder="1" applyAlignment="1">
      <alignment vertical="top" wrapText="1"/>
    </xf>
    <xf numFmtId="0" fontId="2" fillId="0" borderId="6" xfId="0" applyFont="1" applyBorder="1" applyAlignment="1">
      <alignment vertical="top" wrapText="1"/>
    </xf>
    <xf numFmtId="0" fontId="5" fillId="0" borderId="6" xfId="0" applyFont="1" applyBorder="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right" vertical="center"/>
    </xf>
    <xf numFmtId="0" fontId="3" fillId="0" borderId="0" xfId="0" applyFont="1" applyAlignment="1">
      <alignment horizontal="right" vertical="center"/>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13" fillId="0" borderId="0" xfId="0" applyFo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C085"/>
      <rgbColor rgb="00993366"/>
      <rgbColor rgb="00F4ECC5"/>
      <rgbColor rgb="00CCFFFF"/>
      <rgbColor rgb="00F8F2D8"/>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109</xdr:row>
      <xdr:rowOff>0</xdr:rowOff>
    </xdr:from>
    <xdr:to>
      <xdr:col>9</xdr:col>
      <xdr:colOff>2824370</xdr:colOff>
      <xdr:row>115</xdr:row>
      <xdr:rowOff>157370</xdr:rowOff>
    </xdr:to>
    <xdr:sp macro="" textlink="">
      <xdr:nvSpPr>
        <xdr:cNvPr id="2" name="TextBox 1">
          <a:extLst>
            <a:ext uri="{FF2B5EF4-FFF2-40B4-BE49-F238E27FC236}">
              <a16:creationId xmlns:a16="http://schemas.microsoft.com/office/drawing/2014/main" id="{1D9EC1EC-BDD9-43CE-B135-326B0760C9E4}"/>
            </a:ext>
          </a:extLst>
        </xdr:cNvPr>
        <xdr:cNvSpPr txBox="1"/>
      </xdr:nvSpPr>
      <xdr:spPr>
        <a:xfrm>
          <a:off x="0" y="42961891"/>
          <a:ext cx="13127935" cy="1151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a:t>
          </a:r>
        </a:p>
        <a:p>
          <a:r>
            <a:rPr lang="lv-LV" sz="1100" i="1">
              <a:solidFill>
                <a:schemeClr val="dk1"/>
              </a:solidFill>
              <a:effectLst/>
              <a:latin typeface="+mn-lt"/>
              <a:ea typeface="+mn-ea"/>
              <a:cs typeface="+mn-cs"/>
            </a:rPr>
            <a:t>.</a:t>
          </a:r>
          <a:endParaRPr lang="lv-LV" sz="1100">
            <a:solidFill>
              <a:schemeClr val="dk1"/>
            </a:solidFill>
            <a:effectLst/>
            <a:latin typeface="+mn-lt"/>
            <a:ea typeface="+mn-ea"/>
            <a:cs typeface="+mn-cs"/>
          </a:endParaRPr>
        </a:p>
        <a:p>
          <a:endParaRPr lang="lv-LV"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K134"/>
  <sheetViews>
    <sheetView showGridLines="0" tabSelected="1" zoomScale="85" zoomScaleNormal="85" workbookViewId="0">
      <selection activeCell="I4" sqref="I4"/>
    </sheetView>
  </sheetViews>
  <sheetFormatPr defaultColWidth="10.6640625" defaultRowHeight="15"/>
  <cols>
    <col min="1" max="1" width="9.6640625" style="2" customWidth="1"/>
    <col min="2" max="2" width="35.5" style="2" customWidth="1"/>
    <col min="3" max="3" width="39.6640625" style="2" customWidth="1"/>
    <col min="4" max="4" width="20.5" style="2" customWidth="1"/>
    <col min="5" max="5" width="26.6640625" style="2" customWidth="1"/>
    <col min="6" max="6" width="34.33203125" style="2" customWidth="1"/>
    <col min="7" max="7" width="29.33203125" style="3" customWidth="1"/>
    <col min="8" max="8" width="34.5" style="3" customWidth="1"/>
    <col min="9" max="9" width="26.5" style="3" customWidth="1"/>
    <col min="10" max="10" width="29" style="30" customWidth="1"/>
    <col min="11" max="11" width="26.5" style="2" customWidth="1"/>
    <col min="12" max="12" width="23.1640625" style="2" customWidth="1"/>
    <col min="13" max="16384" width="10.6640625" style="2"/>
  </cols>
  <sheetData>
    <row r="1" spans="1:11">
      <c r="J1" s="61" t="s">
        <v>284</v>
      </c>
      <c r="K1" s="61"/>
    </row>
    <row r="2" spans="1:11">
      <c r="J2" s="59" t="s">
        <v>285</v>
      </c>
      <c r="K2" s="60"/>
    </row>
    <row r="3" spans="1:11" ht="15.75" customHeight="1">
      <c r="J3" s="59" t="s">
        <v>286</v>
      </c>
      <c r="K3" s="59"/>
    </row>
    <row r="4" spans="1:11" ht="15.75" customHeight="1">
      <c r="J4" s="59"/>
      <c r="K4" s="59"/>
    </row>
    <row r="6" spans="1:11" ht="12.75" customHeight="1">
      <c r="A6" s="49" t="s">
        <v>292</v>
      </c>
      <c r="B6" s="49"/>
      <c r="C6" s="49"/>
      <c r="D6" s="49"/>
      <c r="E6" s="49"/>
      <c r="F6" s="49"/>
      <c r="G6" s="49"/>
      <c r="H6" s="49"/>
      <c r="I6" s="49"/>
      <c r="J6" s="49"/>
    </row>
    <row r="7" spans="1:11" ht="12.75" customHeight="1">
      <c r="A7" s="49"/>
      <c r="B7" s="49"/>
      <c r="C7" s="49"/>
      <c r="D7" s="49"/>
      <c r="E7" s="49"/>
      <c r="F7" s="49"/>
      <c r="G7" s="49"/>
      <c r="H7" s="49"/>
      <c r="I7" s="49"/>
      <c r="J7" s="49"/>
    </row>
    <row r="8" spans="1:11" ht="12.75" customHeight="1">
      <c r="A8" s="40"/>
      <c r="B8" s="40"/>
      <c r="C8" s="40"/>
      <c r="D8" s="40"/>
      <c r="E8" s="40"/>
      <c r="F8" s="40"/>
      <c r="G8" s="40"/>
      <c r="H8" s="40"/>
      <c r="I8" s="40"/>
      <c r="J8" s="40"/>
    </row>
    <row r="9" spans="1:11" ht="12.75" customHeight="1">
      <c r="A9" s="4"/>
      <c r="B9" s="4"/>
      <c r="C9" s="5" t="s">
        <v>10</v>
      </c>
      <c r="D9" s="58"/>
      <c r="E9" s="58"/>
      <c r="F9" s="58"/>
      <c r="G9" s="4"/>
      <c r="H9" s="4"/>
      <c r="I9" s="4"/>
      <c r="J9" s="4"/>
    </row>
    <row r="10" spans="1:11" ht="12.75" customHeight="1">
      <c r="A10" s="4"/>
      <c r="B10" s="4"/>
      <c r="C10" s="4"/>
      <c r="D10" s="6" t="s">
        <v>5</v>
      </c>
      <c r="E10" s="6"/>
      <c r="F10" s="6" t="s">
        <v>6</v>
      </c>
      <c r="G10" s="4"/>
      <c r="H10" s="4"/>
      <c r="I10" s="4"/>
      <c r="J10" s="4"/>
    </row>
    <row r="11" spans="1:11" ht="12.75" customHeight="1">
      <c r="A11" s="4"/>
      <c r="B11" s="4"/>
      <c r="C11" s="4"/>
      <c r="D11" s="4"/>
      <c r="E11" s="4"/>
      <c r="F11" s="4"/>
      <c r="G11" s="4"/>
      <c r="H11" s="4"/>
      <c r="I11" s="4"/>
      <c r="J11" s="4"/>
    </row>
    <row r="12" spans="1:11" ht="31.5" customHeight="1">
      <c r="A12" s="62" t="s">
        <v>287</v>
      </c>
      <c r="B12" s="63"/>
      <c r="C12" s="63"/>
      <c r="D12" s="63"/>
      <c r="E12" s="63"/>
      <c r="F12" s="63"/>
      <c r="G12" s="63"/>
      <c r="H12" s="63"/>
      <c r="I12" s="63"/>
      <c r="J12" s="63"/>
      <c r="K12" s="63"/>
    </row>
    <row r="13" spans="1:11" ht="15" customHeight="1">
      <c r="A13" s="56" t="s">
        <v>257</v>
      </c>
      <c r="B13" s="56"/>
      <c r="C13" s="56"/>
      <c r="D13" s="56"/>
      <c r="E13" s="56"/>
      <c r="F13" s="56"/>
      <c r="G13" s="56"/>
      <c r="H13" s="56"/>
      <c r="I13" s="56"/>
      <c r="J13" s="56"/>
    </row>
    <row r="14" spans="1:11" ht="27.75" customHeight="1">
      <c r="A14" s="57" t="s">
        <v>256</v>
      </c>
      <c r="B14" s="57"/>
      <c r="C14" s="57"/>
      <c r="D14" s="57"/>
      <c r="E14" s="57"/>
      <c r="F14" s="57"/>
      <c r="G14" s="57"/>
      <c r="H14" s="56"/>
      <c r="I14" s="56"/>
      <c r="J14" s="56"/>
    </row>
    <row r="15" spans="1:11" ht="21" customHeight="1">
      <c r="A15" s="53" t="s">
        <v>2</v>
      </c>
      <c r="B15" s="54"/>
      <c r="C15" s="54"/>
      <c r="D15" s="54"/>
      <c r="E15" s="54"/>
      <c r="F15" s="54"/>
      <c r="G15" s="55"/>
      <c r="H15" s="7"/>
      <c r="I15" s="7"/>
      <c r="J15" s="47" t="s">
        <v>4</v>
      </c>
      <c r="K15" s="48"/>
    </row>
    <row r="16" spans="1:11" ht="60.75" customHeight="1">
      <c r="A16" s="8" t="s">
        <v>0</v>
      </c>
      <c r="B16" s="9" t="s">
        <v>291</v>
      </c>
      <c r="C16" s="8" t="s">
        <v>290</v>
      </c>
      <c r="D16" s="8" t="s">
        <v>1</v>
      </c>
      <c r="E16" s="9" t="s">
        <v>107</v>
      </c>
      <c r="F16" s="38" t="s">
        <v>3</v>
      </c>
      <c r="G16" s="39" t="s">
        <v>293</v>
      </c>
      <c r="H16" s="9" t="s">
        <v>259</v>
      </c>
      <c r="I16" s="9" t="s">
        <v>294</v>
      </c>
      <c r="J16" s="10" t="s">
        <v>261</v>
      </c>
      <c r="K16" s="10" t="s">
        <v>254</v>
      </c>
    </row>
    <row r="17" spans="1:11" ht="17.25" customHeight="1">
      <c r="A17" s="11"/>
      <c r="B17" s="12">
        <v>1</v>
      </c>
      <c r="C17" s="8">
        <v>2</v>
      </c>
      <c r="D17" s="8">
        <v>3</v>
      </c>
      <c r="E17" s="8">
        <v>4</v>
      </c>
      <c r="F17" s="9">
        <v>5</v>
      </c>
      <c r="G17" s="9">
        <v>6</v>
      </c>
      <c r="H17" s="9"/>
      <c r="I17" s="9"/>
      <c r="J17" s="9">
        <v>7</v>
      </c>
      <c r="K17" s="9">
        <v>8</v>
      </c>
    </row>
    <row r="18" spans="1:11" ht="75">
      <c r="A18" s="13">
        <v>1</v>
      </c>
      <c r="B18" s="13" t="s">
        <v>11</v>
      </c>
      <c r="C18" s="34" t="s">
        <v>27</v>
      </c>
      <c r="D18" s="13" t="s">
        <v>108</v>
      </c>
      <c r="E18" s="13" t="s">
        <v>175</v>
      </c>
      <c r="F18" s="14" t="s">
        <v>182</v>
      </c>
      <c r="G18" s="14">
        <v>40</v>
      </c>
      <c r="H18" s="15" t="s">
        <v>258</v>
      </c>
      <c r="I18" s="13"/>
      <c r="J18" s="16">
        <v>0</v>
      </c>
      <c r="K18" s="17">
        <f>J18*G18</f>
        <v>0</v>
      </c>
    </row>
    <row r="19" spans="1:11" ht="60">
      <c r="A19" s="13">
        <v>2</v>
      </c>
      <c r="B19" s="13" t="s">
        <v>11</v>
      </c>
      <c r="C19" s="34" t="s">
        <v>28</v>
      </c>
      <c r="D19" s="13" t="s">
        <v>109</v>
      </c>
      <c r="E19" s="13" t="s">
        <v>176</v>
      </c>
      <c r="F19" s="14" t="s">
        <v>182</v>
      </c>
      <c r="G19" s="14">
        <v>0.2</v>
      </c>
      <c r="H19" s="18" t="s">
        <v>260</v>
      </c>
      <c r="I19" s="14"/>
      <c r="J19" s="16">
        <v>0</v>
      </c>
      <c r="K19" s="17">
        <f t="shared" ref="K19:K36" si="0">J19*G19</f>
        <v>0</v>
      </c>
    </row>
    <row r="20" spans="1:11" ht="60">
      <c r="A20" s="13">
        <v>3</v>
      </c>
      <c r="B20" s="13" t="s">
        <v>12</v>
      </c>
      <c r="C20" s="34" t="s">
        <v>29</v>
      </c>
      <c r="D20" s="13" t="s">
        <v>110</v>
      </c>
      <c r="E20" s="13" t="s">
        <v>177</v>
      </c>
      <c r="F20" s="14" t="s">
        <v>183</v>
      </c>
      <c r="G20" s="14">
        <v>12</v>
      </c>
      <c r="H20" s="18" t="s">
        <v>260</v>
      </c>
      <c r="I20" s="14"/>
      <c r="J20" s="16">
        <v>0</v>
      </c>
      <c r="K20" s="17">
        <f t="shared" si="0"/>
        <v>0</v>
      </c>
    </row>
    <row r="21" spans="1:11" ht="60">
      <c r="A21" s="13">
        <v>4</v>
      </c>
      <c r="B21" s="13" t="s">
        <v>12</v>
      </c>
      <c r="C21" s="34" t="s">
        <v>30</v>
      </c>
      <c r="D21" s="13" t="s">
        <v>111</v>
      </c>
      <c r="E21" s="13" t="s">
        <v>177</v>
      </c>
      <c r="F21" s="14" t="s">
        <v>184</v>
      </c>
      <c r="G21" s="14">
        <v>10</v>
      </c>
      <c r="H21" s="18" t="s">
        <v>260</v>
      </c>
      <c r="I21" s="14"/>
      <c r="J21" s="16">
        <v>0</v>
      </c>
      <c r="K21" s="17">
        <f t="shared" si="0"/>
        <v>0</v>
      </c>
    </row>
    <row r="22" spans="1:11" ht="60">
      <c r="A22" s="13">
        <v>5</v>
      </c>
      <c r="B22" s="13" t="s">
        <v>12</v>
      </c>
      <c r="C22" s="34" t="s">
        <v>31</v>
      </c>
      <c r="D22" s="13" t="s">
        <v>112</v>
      </c>
      <c r="E22" s="13" t="s">
        <v>177</v>
      </c>
      <c r="F22" s="14" t="s">
        <v>185</v>
      </c>
      <c r="G22" s="14">
        <v>0.2</v>
      </c>
      <c r="H22" s="18" t="s">
        <v>260</v>
      </c>
      <c r="I22" s="14"/>
      <c r="J22" s="16">
        <v>0</v>
      </c>
      <c r="K22" s="17">
        <f t="shared" si="0"/>
        <v>0</v>
      </c>
    </row>
    <row r="23" spans="1:11" ht="60">
      <c r="A23" s="13">
        <v>6</v>
      </c>
      <c r="B23" s="13" t="s">
        <v>12</v>
      </c>
      <c r="C23" s="34" t="s">
        <v>32</v>
      </c>
      <c r="D23" s="13" t="s">
        <v>113</v>
      </c>
      <c r="E23" s="13" t="s">
        <v>177</v>
      </c>
      <c r="F23" s="14" t="s">
        <v>186</v>
      </c>
      <c r="G23" s="14">
        <v>0.2</v>
      </c>
      <c r="H23" s="18" t="s">
        <v>260</v>
      </c>
      <c r="I23" s="14"/>
      <c r="J23" s="16">
        <v>0</v>
      </c>
      <c r="K23" s="17">
        <f t="shared" si="0"/>
        <v>0</v>
      </c>
    </row>
    <row r="24" spans="1:11" ht="60">
      <c r="A24" s="13">
        <v>7</v>
      </c>
      <c r="B24" s="13" t="s">
        <v>12</v>
      </c>
      <c r="C24" s="34" t="s">
        <v>33</v>
      </c>
      <c r="D24" s="13" t="s">
        <v>114</v>
      </c>
      <c r="E24" s="13" t="s">
        <v>177</v>
      </c>
      <c r="F24" s="14" t="s">
        <v>187</v>
      </c>
      <c r="G24" s="14">
        <v>0.2</v>
      </c>
      <c r="H24" s="18" t="s">
        <v>260</v>
      </c>
      <c r="I24" s="14"/>
      <c r="J24" s="16">
        <v>0</v>
      </c>
      <c r="K24" s="17">
        <f t="shared" si="0"/>
        <v>0</v>
      </c>
    </row>
    <row r="25" spans="1:11" ht="60">
      <c r="A25" s="13">
        <v>8</v>
      </c>
      <c r="B25" s="13" t="s">
        <v>12</v>
      </c>
      <c r="C25" s="34" t="s">
        <v>34</v>
      </c>
      <c r="D25" s="13" t="s">
        <v>115</v>
      </c>
      <c r="E25" s="13" t="s">
        <v>177</v>
      </c>
      <c r="F25" s="14" t="s">
        <v>188</v>
      </c>
      <c r="G25" s="14">
        <v>6</v>
      </c>
      <c r="H25" s="18" t="s">
        <v>260</v>
      </c>
      <c r="I25" s="14"/>
      <c r="J25" s="16">
        <v>0</v>
      </c>
      <c r="K25" s="17">
        <f t="shared" si="0"/>
        <v>0</v>
      </c>
    </row>
    <row r="26" spans="1:11" ht="60">
      <c r="A26" s="13">
        <v>9</v>
      </c>
      <c r="B26" s="13" t="s">
        <v>12</v>
      </c>
      <c r="C26" s="34" t="s">
        <v>35</v>
      </c>
      <c r="D26" s="13" t="s">
        <v>116</v>
      </c>
      <c r="E26" s="13" t="s">
        <v>177</v>
      </c>
      <c r="F26" s="14" t="s">
        <v>189</v>
      </c>
      <c r="G26" s="14">
        <v>16</v>
      </c>
      <c r="H26" s="18" t="s">
        <v>260</v>
      </c>
      <c r="I26" s="14"/>
      <c r="J26" s="16">
        <v>0</v>
      </c>
      <c r="K26" s="17">
        <f t="shared" si="0"/>
        <v>0</v>
      </c>
    </row>
    <row r="27" spans="1:11" ht="60">
      <c r="A27" s="13">
        <v>10</v>
      </c>
      <c r="B27" s="13" t="s">
        <v>12</v>
      </c>
      <c r="C27" s="34" t="s">
        <v>36</v>
      </c>
      <c r="D27" s="13" t="s">
        <v>117</v>
      </c>
      <c r="E27" s="13" t="s">
        <v>177</v>
      </c>
      <c r="F27" s="14" t="s">
        <v>190</v>
      </c>
      <c r="G27" s="14">
        <v>8</v>
      </c>
      <c r="H27" s="18" t="s">
        <v>260</v>
      </c>
      <c r="I27" s="14"/>
      <c r="J27" s="16">
        <v>0</v>
      </c>
      <c r="K27" s="17">
        <f t="shared" si="0"/>
        <v>0</v>
      </c>
    </row>
    <row r="28" spans="1:11" ht="75">
      <c r="A28" s="13">
        <v>11</v>
      </c>
      <c r="B28" s="13" t="s">
        <v>12</v>
      </c>
      <c r="C28" s="34" t="s">
        <v>37</v>
      </c>
      <c r="D28" s="13" t="s">
        <v>118</v>
      </c>
      <c r="E28" s="13" t="s">
        <v>177</v>
      </c>
      <c r="F28" s="14" t="s">
        <v>191</v>
      </c>
      <c r="G28" s="14">
        <v>32</v>
      </c>
      <c r="H28" s="15" t="s">
        <v>258</v>
      </c>
      <c r="I28" s="13"/>
      <c r="J28" s="16">
        <v>0</v>
      </c>
      <c r="K28" s="17">
        <f t="shared" si="0"/>
        <v>0</v>
      </c>
    </row>
    <row r="29" spans="1:11" ht="60">
      <c r="A29" s="13">
        <v>12</v>
      </c>
      <c r="B29" s="13" t="s">
        <v>12</v>
      </c>
      <c r="C29" s="34" t="s">
        <v>38</v>
      </c>
      <c r="D29" s="13" t="s">
        <v>119</v>
      </c>
      <c r="E29" s="13" t="s">
        <v>177</v>
      </c>
      <c r="F29" s="14" t="s">
        <v>192</v>
      </c>
      <c r="G29" s="14">
        <v>4</v>
      </c>
      <c r="H29" s="18" t="s">
        <v>260</v>
      </c>
      <c r="I29" s="14"/>
      <c r="J29" s="16">
        <v>0</v>
      </c>
      <c r="K29" s="17">
        <f t="shared" si="0"/>
        <v>0</v>
      </c>
    </row>
    <row r="30" spans="1:11" ht="60">
      <c r="A30" s="13">
        <v>13</v>
      </c>
      <c r="B30" s="13" t="s">
        <v>12</v>
      </c>
      <c r="C30" s="34" t="s">
        <v>39</v>
      </c>
      <c r="D30" s="13" t="s">
        <v>120</v>
      </c>
      <c r="E30" s="13" t="s">
        <v>177</v>
      </c>
      <c r="F30" s="14" t="s">
        <v>193</v>
      </c>
      <c r="G30" s="14">
        <v>0.2</v>
      </c>
      <c r="H30" s="18" t="s">
        <v>260</v>
      </c>
      <c r="I30" s="14"/>
      <c r="J30" s="16">
        <v>0</v>
      </c>
      <c r="K30" s="17">
        <f t="shared" si="0"/>
        <v>0</v>
      </c>
    </row>
    <row r="31" spans="1:11" ht="60">
      <c r="A31" s="13">
        <v>14</v>
      </c>
      <c r="B31" s="13" t="s">
        <v>12</v>
      </c>
      <c r="C31" s="34" t="s">
        <v>40</v>
      </c>
      <c r="D31" s="13" t="s">
        <v>121</v>
      </c>
      <c r="E31" s="13" t="s">
        <v>177</v>
      </c>
      <c r="F31" s="14" t="s">
        <v>194</v>
      </c>
      <c r="G31" s="14">
        <v>10</v>
      </c>
      <c r="H31" s="18" t="s">
        <v>260</v>
      </c>
      <c r="I31" s="14"/>
      <c r="J31" s="16">
        <v>0</v>
      </c>
      <c r="K31" s="17">
        <f t="shared" si="0"/>
        <v>0</v>
      </c>
    </row>
    <row r="32" spans="1:11" ht="60">
      <c r="A32" s="13">
        <v>15</v>
      </c>
      <c r="B32" s="13" t="s">
        <v>12</v>
      </c>
      <c r="C32" s="34" t="s">
        <v>41</v>
      </c>
      <c r="D32" s="13" t="s">
        <v>122</v>
      </c>
      <c r="E32" s="13" t="s">
        <v>177</v>
      </c>
      <c r="F32" s="14" t="s">
        <v>195</v>
      </c>
      <c r="G32" s="14">
        <v>0.2</v>
      </c>
      <c r="H32" s="18" t="s">
        <v>260</v>
      </c>
      <c r="I32" s="14"/>
      <c r="J32" s="16">
        <v>0</v>
      </c>
      <c r="K32" s="17">
        <f t="shared" si="0"/>
        <v>0</v>
      </c>
    </row>
    <row r="33" spans="1:11" ht="60">
      <c r="A33" s="13">
        <v>16</v>
      </c>
      <c r="B33" s="13" t="s">
        <v>12</v>
      </c>
      <c r="C33" s="34" t="s">
        <v>42</v>
      </c>
      <c r="D33" s="13" t="s">
        <v>123</v>
      </c>
      <c r="E33" s="13" t="s">
        <v>177</v>
      </c>
      <c r="F33" s="14" t="s">
        <v>196</v>
      </c>
      <c r="G33" s="14">
        <v>4</v>
      </c>
      <c r="H33" s="18" t="s">
        <v>260</v>
      </c>
      <c r="I33" s="14"/>
      <c r="J33" s="16">
        <v>0</v>
      </c>
      <c r="K33" s="17">
        <f t="shared" si="0"/>
        <v>0</v>
      </c>
    </row>
    <row r="34" spans="1:11" ht="60">
      <c r="A34" s="13">
        <v>17</v>
      </c>
      <c r="B34" s="13" t="s">
        <v>12</v>
      </c>
      <c r="C34" s="34" t="s">
        <v>43</v>
      </c>
      <c r="D34" s="13" t="s">
        <v>124</v>
      </c>
      <c r="E34" s="13" t="s">
        <v>177</v>
      </c>
      <c r="F34" s="14" t="s">
        <v>197</v>
      </c>
      <c r="G34" s="14">
        <v>2</v>
      </c>
      <c r="H34" s="18" t="s">
        <v>260</v>
      </c>
      <c r="I34" s="14"/>
      <c r="J34" s="16">
        <v>0</v>
      </c>
      <c r="K34" s="17">
        <f t="shared" si="0"/>
        <v>0</v>
      </c>
    </row>
    <row r="35" spans="1:11" ht="60">
      <c r="A35" s="13">
        <v>18</v>
      </c>
      <c r="B35" s="13" t="s">
        <v>12</v>
      </c>
      <c r="C35" s="34" t="s">
        <v>44</v>
      </c>
      <c r="D35" s="13" t="s">
        <v>125</v>
      </c>
      <c r="E35" s="13" t="s">
        <v>177</v>
      </c>
      <c r="F35" s="14" t="s">
        <v>198</v>
      </c>
      <c r="G35" s="14">
        <v>6</v>
      </c>
      <c r="H35" s="18" t="s">
        <v>260</v>
      </c>
      <c r="I35" s="14"/>
      <c r="J35" s="16">
        <v>0</v>
      </c>
      <c r="K35" s="17">
        <f t="shared" si="0"/>
        <v>0</v>
      </c>
    </row>
    <row r="36" spans="1:11" ht="60">
      <c r="A36" s="13">
        <v>19</v>
      </c>
      <c r="B36" s="13" t="s">
        <v>12</v>
      </c>
      <c r="C36" s="34" t="s">
        <v>45</v>
      </c>
      <c r="D36" s="13" t="s">
        <v>126</v>
      </c>
      <c r="E36" s="13" t="s">
        <v>177</v>
      </c>
      <c r="F36" s="14" t="s">
        <v>199</v>
      </c>
      <c r="G36" s="14">
        <v>4</v>
      </c>
      <c r="H36" s="18" t="s">
        <v>260</v>
      </c>
      <c r="I36" s="14"/>
      <c r="J36" s="16">
        <v>0</v>
      </c>
      <c r="K36" s="17">
        <f t="shared" si="0"/>
        <v>0</v>
      </c>
    </row>
    <row r="37" spans="1:11" ht="60">
      <c r="A37" s="13">
        <v>20</v>
      </c>
      <c r="B37" s="13" t="s">
        <v>12</v>
      </c>
      <c r="C37" s="18" t="s">
        <v>46</v>
      </c>
      <c r="D37" s="14" t="s">
        <v>127</v>
      </c>
      <c r="E37" s="14" t="s">
        <v>177</v>
      </c>
      <c r="F37" s="14" t="s">
        <v>200</v>
      </c>
      <c r="G37" s="19">
        <v>4</v>
      </c>
      <c r="H37" s="18" t="s">
        <v>260</v>
      </c>
      <c r="I37" s="19"/>
      <c r="J37" s="16">
        <v>0</v>
      </c>
      <c r="K37" s="17">
        <f>J37*G37</f>
        <v>0</v>
      </c>
    </row>
    <row r="38" spans="1:11" ht="60">
      <c r="A38" s="13">
        <v>21</v>
      </c>
      <c r="B38" s="13" t="s">
        <v>12</v>
      </c>
      <c r="C38" s="18" t="s">
        <v>47</v>
      </c>
      <c r="D38" s="14" t="s">
        <v>128</v>
      </c>
      <c r="E38" s="14" t="s">
        <v>177</v>
      </c>
      <c r="F38" s="14" t="s">
        <v>201</v>
      </c>
      <c r="G38" s="19">
        <v>0.2</v>
      </c>
      <c r="H38" s="18" t="s">
        <v>260</v>
      </c>
      <c r="I38" s="19"/>
      <c r="J38" s="16">
        <v>0</v>
      </c>
      <c r="K38" s="17">
        <f t="shared" ref="K38:K99" si="1">J38*G38</f>
        <v>0</v>
      </c>
    </row>
    <row r="39" spans="1:11" ht="60">
      <c r="A39" s="13">
        <v>22</v>
      </c>
      <c r="B39" s="13" t="s">
        <v>12</v>
      </c>
      <c r="C39" s="18" t="s">
        <v>48</v>
      </c>
      <c r="D39" s="14" t="s">
        <v>129</v>
      </c>
      <c r="E39" s="14" t="s">
        <v>177</v>
      </c>
      <c r="F39" s="14" t="s">
        <v>202</v>
      </c>
      <c r="G39" s="19">
        <v>4</v>
      </c>
      <c r="H39" s="18" t="s">
        <v>260</v>
      </c>
      <c r="I39" s="19"/>
      <c r="J39" s="16">
        <v>0</v>
      </c>
      <c r="K39" s="17">
        <f t="shared" si="1"/>
        <v>0</v>
      </c>
    </row>
    <row r="40" spans="1:11" ht="60">
      <c r="A40" s="13">
        <v>23</v>
      </c>
      <c r="B40" s="13" t="s">
        <v>12</v>
      </c>
      <c r="C40" s="18" t="s">
        <v>49</v>
      </c>
      <c r="D40" s="14" t="s">
        <v>130</v>
      </c>
      <c r="E40" s="14" t="s">
        <v>177</v>
      </c>
      <c r="F40" s="14" t="s">
        <v>203</v>
      </c>
      <c r="G40" s="19">
        <v>2</v>
      </c>
      <c r="H40" s="18" t="s">
        <v>260</v>
      </c>
      <c r="I40" s="19"/>
      <c r="J40" s="16">
        <v>0</v>
      </c>
      <c r="K40" s="17">
        <f t="shared" si="1"/>
        <v>0</v>
      </c>
    </row>
    <row r="41" spans="1:11" ht="60">
      <c r="A41" s="13">
        <v>24</v>
      </c>
      <c r="B41" s="13" t="s">
        <v>13</v>
      </c>
      <c r="C41" s="18" t="s">
        <v>50</v>
      </c>
      <c r="D41" s="14" t="s">
        <v>131</v>
      </c>
      <c r="E41" s="14" t="s">
        <v>178</v>
      </c>
      <c r="F41" s="14" t="s">
        <v>204</v>
      </c>
      <c r="G41" s="19">
        <v>14</v>
      </c>
      <c r="H41" s="18" t="s">
        <v>260</v>
      </c>
      <c r="I41" s="19"/>
      <c r="J41" s="16">
        <v>0</v>
      </c>
      <c r="K41" s="17">
        <f t="shared" si="1"/>
        <v>0</v>
      </c>
    </row>
    <row r="42" spans="1:11" ht="60">
      <c r="A42" s="13">
        <v>25</v>
      </c>
      <c r="B42" s="13" t="s">
        <v>14</v>
      </c>
      <c r="C42" s="18" t="s">
        <v>51</v>
      </c>
      <c r="D42" s="14" t="s">
        <v>132</v>
      </c>
      <c r="E42" s="14" t="s">
        <v>179</v>
      </c>
      <c r="F42" s="14" t="s">
        <v>205</v>
      </c>
      <c r="G42" s="19">
        <v>16</v>
      </c>
      <c r="H42" s="18" t="s">
        <v>260</v>
      </c>
      <c r="I42" s="19"/>
      <c r="J42" s="16">
        <v>0</v>
      </c>
      <c r="K42" s="17">
        <f t="shared" si="1"/>
        <v>0</v>
      </c>
    </row>
    <row r="43" spans="1:11" ht="60">
      <c r="A43" s="13">
        <v>26</v>
      </c>
      <c r="B43" s="13" t="s">
        <v>14</v>
      </c>
      <c r="C43" s="34" t="s">
        <v>52</v>
      </c>
      <c r="D43" s="13" t="s">
        <v>133</v>
      </c>
      <c r="E43" s="13" t="s">
        <v>180</v>
      </c>
      <c r="F43" s="13" t="s">
        <v>206</v>
      </c>
      <c r="G43" s="20">
        <v>6</v>
      </c>
      <c r="H43" s="18" t="s">
        <v>260</v>
      </c>
      <c r="I43" s="20"/>
      <c r="J43" s="16">
        <v>0</v>
      </c>
      <c r="K43" s="17">
        <f t="shared" si="1"/>
        <v>0</v>
      </c>
    </row>
    <row r="44" spans="1:11" ht="75">
      <c r="A44" s="13">
        <v>27</v>
      </c>
      <c r="B44" s="13" t="s">
        <v>14</v>
      </c>
      <c r="C44" s="34" t="s">
        <v>53</v>
      </c>
      <c r="D44" s="13" t="s">
        <v>134</v>
      </c>
      <c r="E44" s="13" t="s">
        <v>181</v>
      </c>
      <c r="F44" s="13" t="s">
        <v>182</v>
      </c>
      <c r="G44" s="20">
        <v>50</v>
      </c>
      <c r="H44" s="15" t="s">
        <v>258</v>
      </c>
      <c r="I44" s="13"/>
      <c r="J44" s="16">
        <v>0</v>
      </c>
      <c r="K44" s="17">
        <f t="shared" si="1"/>
        <v>0</v>
      </c>
    </row>
    <row r="45" spans="1:11" ht="75">
      <c r="A45" s="13">
        <v>28</v>
      </c>
      <c r="B45" s="13" t="s">
        <v>15</v>
      </c>
      <c r="C45" s="34" t="s">
        <v>54</v>
      </c>
      <c r="D45" s="13">
        <v>11945</v>
      </c>
      <c r="E45" s="13" t="s">
        <v>177</v>
      </c>
      <c r="F45" s="13" t="s">
        <v>207</v>
      </c>
      <c r="G45" s="20">
        <v>22</v>
      </c>
      <c r="H45" s="15" t="s">
        <v>258</v>
      </c>
      <c r="I45" s="13"/>
      <c r="J45" s="16">
        <v>0</v>
      </c>
      <c r="K45" s="17">
        <f t="shared" si="1"/>
        <v>0</v>
      </c>
    </row>
    <row r="46" spans="1:11" ht="60">
      <c r="A46" s="13">
        <v>29</v>
      </c>
      <c r="B46" s="13" t="s">
        <v>15</v>
      </c>
      <c r="C46" s="34" t="s">
        <v>55</v>
      </c>
      <c r="D46" s="13">
        <v>11954</v>
      </c>
      <c r="E46" s="13" t="s">
        <v>177</v>
      </c>
      <c r="F46" s="13" t="s">
        <v>208</v>
      </c>
      <c r="G46" s="20">
        <v>4</v>
      </c>
      <c r="H46" s="18" t="s">
        <v>260</v>
      </c>
      <c r="I46" s="20"/>
      <c r="J46" s="16">
        <v>0</v>
      </c>
      <c r="K46" s="17">
        <f t="shared" si="1"/>
        <v>0</v>
      </c>
    </row>
    <row r="47" spans="1:11" ht="60">
      <c r="A47" s="13">
        <v>30</v>
      </c>
      <c r="B47" s="13" t="s">
        <v>16</v>
      </c>
      <c r="C47" s="34" t="s">
        <v>56</v>
      </c>
      <c r="D47" s="13">
        <v>12476</v>
      </c>
      <c r="E47" s="13" t="s">
        <v>177</v>
      </c>
      <c r="F47" s="13" t="s">
        <v>209</v>
      </c>
      <c r="G47" s="20">
        <v>2</v>
      </c>
      <c r="H47" s="18" t="s">
        <v>260</v>
      </c>
      <c r="I47" s="20"/>
      <c r="J47" s="16">
        <v>0</v>
      </c>
      <c r="K47" s="17">
        <f t="shared" si="1"/>
        <v>0</v>
      </c>
    </row>
    <row r="48" spans="1:11" ht="60">
      <c r="A48" s="13">
        <v>31</v>
      </c>
      <c r="B48" s="13" t="s">
        <v>14</v>
      </c>
      <c r="C48" s="34" t="s">
        <v>57</v>
      </c>
      <c r="D48" s="13">
        <v>12649</v>
      </c>
      <c r="E48" s="13" t="s">
        <v>177</v>
      </c>
      <c r="F48" s="13" t="s">
        <v>210</v>
      </c>
      <c r="G48" s="20">
        <v>6</v>
      </c>
      <c r="H48" s="18" t="s">
        <v>260</v>
      </c>
      <c r="I48" s="20"/>
      <c r="J48" s="16">
        <v>0</v>
      </c>
      <c r="K48" s="17">
        <f t="shared" si="1"/>
        <v>0</v>
      </c>
    </row>
    <row r="49" spans="1:11" ht="60">
      <c r="A49" s="13">
        <v>32</v>
      </c>
      <c r="B49" s="13" t="s">
        <v>14</v>
      </c>
      <c r="C49" s="34" t="s">
        <v>58</v>
      </c>
      <c r="D49" s="13">
        <v>14145</v>
      </c>
      <c r="E49" s="13" t="s">
        <v>177</v>
      </c>
      <c r="F49" s="13" t="s">
        <v>211</v>
      </c>
      <c r="G49" s="20">
        <v>14</v>
      </c>
      <c r="H49" s="18" t="s">
        <v>260</v>
      </c>
      <c r="I49" s="20"/>
      <c r="J49" s="16">
        <v>0</v>
      </c>
      <c r="K49" s="17">
        <f t="shared" si="1"/>
        <v>0</v>
      </c>
    </row>
    <row r="50" spans="1:11" ht="60">
      <c r="A50" s="13">
        <v>33</v>
      </c>
      <c r="B50" s="13" t="s">
        <v>14</v>
      </c>
      <c r="C50" s="34" t="s">
        <v>59</v>
      </c>
      <c r="D50" s="13">
        <v>14146</v>
      </c>
      <c r="E50" s="13" t="s">
        <v>177</v>
      </c>
      <c r="F50" s="13" t="s">
        <v>212</v>
      </c>
      <c r="G50" s="20">
        <v>12</v>
      </c>
      <c r="H50" s="18" t="s">
        <v>260</v>
      </c>
      <c r="I50" s="20"/>
      <c r="J50" s="16">
        <v>0</v>
      </c>
      <c r="K50" s="17">
        <f t="shared" si="1"/>
        <v>0</v>
      </c>
    </row>
    <row r="51" spans="1:11" ht="60">
      <c r="A51" s="13">
        <v>34</v>
      </c>
      <c r="B51" s="13" t="s">
        <v>14</v>
      </c>
      <c r="C51" s="34" t="s">
        <v>60</v>
      </c>
      <c r="D51" s="13" t="s">
        <v>135</v>
      </c>
      <c r="E51" s="13" t="s">
        <v>177</v>
      </c>
      <c r="F51" s="13" t="s">
        <v>213</v>
      </c>
      <c r="G51" s="20">
        <v>12</v>
      </c>
      <c r="H51" s="18" t="s">
        <v>260</v>
      </c>
      <c r="I51" s="20"/>
      <c r="J51" s="16">
        <v>0</v>
      </c>
      <c r="K51" s="17">
        <f t="shared" si="1"/>
        <v>0</v>
      </c>
    </row>
    <row r="52" spans="1:11" ht="60">
      <c r="A52" s="13">
        <v>35</v>
      </c>
      <c r="B52" s="13" t="s">
        <v>17</v>
      </c>
      <c r="C52" s="34" t="s">
        <v>61</v>
      </c>
      <c r="D52" s="13" t="s">
        <v>136</v>
      </c>
      <c r="E52" s="13" t="s">
        <v>177</v>
      </c>
      <c r="F52" s="13" t="s">
        <v>214</v>
      </c>
      <c r="G52" s="20">
        <v>0.2</v>
      </c>
      <c r="H52" s="18" t="s">
        <v>260</v>
      </c>
      <c r="I52" s="20"/>
      <c r="J52" s="16">
        <v>0</v>
      </c>
      <c r="K52" s="17">
        <f t="shared" si="1"/>
        <v>0</v>
      </c>
    </row>
    <row r="53" spans="1:11" ht="60">
      <c r="A53" s="13">
        <v>36</v>
      </c>
      <c r="B53" s="13" t="s">
        <v>14</v>
      </c>
      <c r="C53" s="34" t="s">
        <v>62</v>
      </c>
      <c r="D53" s="13">
        <v>14717</v>
      </c>
      <c r="E53" s="13" t="s">
        <v>177</v>
      </c>
      <c r="F53" s="13" t="s">
        <v>215</v>
      </c>
      <c r="G53" s="20">
        <v>8</v>
      </c>
      <c r="H53" s="18" t="s">
        <v>260</v>
      </c>
      <c r="I53" s="20"/>
      <c r="J53" s="16">
        <v>0</v>
      </c>
      <c r="K53" s="17">
        <f t="shared" si="1"/>
        <v>0</v>
      </c>
    </row>
    <row r="54" spans="1:11" ht="60">
      <c r="A54" s="13">
        <v>37</v>
      </c>
      <c r="B54" s="13" t="s">
        <v>14</v>
      </c>
      <c r="C54" s="34" t="s">
        <v>63</v>
      </c>
      <c r="D54" s="13" t="s">
        <v>137</v>
      </c>
      <c r="E54" s="13" t="s">
        <v>177</v>
      </c>
      <c r="F54" s="13" t="s">
        <v>216</v>
      </c>
      <c r="G54" s="20">
        <v>0.2</v>
      </c>
      <c r="H54" s="18" t="s">
        <v>260</v>
      </c>
      <c r="I54" s="20"/>
      <c r="J54" s="16">
        <v>0</v>
      </c>
      <c r="K54" s="17">
        <f t="shared" si="1"/>
        <v>0</v>
      </c>
    </row>
    <row r="55" spans="1:11" ht="60">
      <c r="A55" s="13">
        <v>38</v>
      </c>
      <c r="B55" s="13" t="s">
        <v>18</v>
      </c>
      <c r="C55" s="34" t="s">
        <v>64</v>
      </c>
      <c r="D55" s="13" t="s">
        <v>138</v>
      </c>
      <c r="E55" s="13" t="s">
        <v>177</v>
      </c>
      <c r="F55" s="13" t="s">
        <v>182</v>
      </c>
      <c r="G55" s="20">
        <v>0.2</v>
      </c>
      <c r="H55" s="18" t="s">
        <v>260</v>
      </c>
      <c r="I55" s="20"/>
      <c r="J55" s="16">
        <v>0</v>
      </c>
      <c r="K55" s="17">
        <f t="shared" si="1"/>
        <v>0</v>
      </c>
    </row>
    <row r="56" spans="1:11" ht="75">
      <c r="A56" s="13">
        <v>39</v>
      </c>
      <c r="B56" s="13" t="s">
        <v>15</v>
      </c>
      <c r="C56" s="34" t="s">
        <v>65</v>
      </c>
      <c r="D56" s="13" t="s">
        <v>139</v>
      </c>
      <c r="E56" s="13" t="s">
        <v>177</v>
      </c>
      <c r="F56" s="13" t="s">
        <v>217</v>
      </c>
      <c r="G56" s="20">
        <v>20</v>
      </c>
      <c r="H56" s="15" t="s">
        <v>258</v>
      </c>
      <c r="I56" s="13"/>
      <c r="J56" s="16">
        <v>0</v>
      </c>
      <c r="K56" s="17">
        <f t="shared" si="1"/>
        <v>0</v>
      </c>
    </row>
    <row r="57" spans="1:11" ht="75">
      <c r="A57" s="13">
        <v>40</v>
      </c>
      <c r="B57" s="13" t="s">
        <v>19</v>
      </c>
      <c r="C57" s="18" t="s">
        <v>66</v>
      </c>
      <c r="D57" s="14" t="s">
        <v>140</v>
      </c>
      <c r="E57" s="14" t="s">
        <v>177</v>
      </c>
      <c r="F57" s="14" t="s">
        <v>218</v>
      </c>
      <c r="G57" s="19">
        <v>40</v>
      </c>
      <c r="H57" s="15" t="s">
        <v>258</v>
      </c>
      <c r="I57" s="13"/>
      <c r="J57" s="16">
        <v>0</v>
      </c>
      <c r="K57" s="17">
        <f t="shared" si="1"/>
        <v>0</v>
      </c>
    </row>
    <row r="58" spans="1:11" ht="45" customHeight="1">
      <c r="A58" s="13">
        <v>41</v>
      </c>
      <c r="B58" s="13" t="s">
        <v>19</v>
      </c>
      <c r="C58" s="18" t="s">
        <v>255</v>
      </c>
      <c r="D58" s="14" t="s">
        <v>141</v>
      </c>
      <c r="E58" s="14" t="s">
        <v>177</v>
      </c>
      <c r="F58" s="14" t="s">
        <v>219</v>
      </c>
      <c r="G58" s="19">
        <v>14</v>
      </c>
      <c r="H58" s="18" t="s">
        <v>260</v>
      </c>
      <c r="I58" s="19"/>
      <c r="J58" s="16">
        <v>0</v>
      </c>
      <c r="K58" s="17">
        <f t="shared" si="1"/>
        <v>0</v>
      </c>
    </row>
    <row r="59" spans="1:11" ht="60">
      <c r="A59" s="13">
        <v>42</v>
      </c>
      <c r="B59" s="13" t="s">
        <v>19</v>
      </c>
      <c r="C59" s="18" t="s">
        <v>67</v>
      </c>
      <c r="D59" s="14" t="s">
        <v>142</v>
      </c>
      <c r="E59" s="14" t="s">
        <v>177</v>
      </c>
      <c r="F59" s="14" t="s">
        <v>220</v>
      </c>
      <c r="G59" s="19">
        <v>14</v>
      </c>
      <c r="H59" s="18" t="s">
        <v>260</v>
      </c>
      <c r="I59" s="19"/>
      <c r="J59" s="16">
        <v>0</v>
      </c>
      <c r="K59" s="17">
        <f t="shared" si="1"/>
        <v>0</v>
      </c>
    </row>
    <row r="60" spans="1:11" ht="60">
      <c r="A60" s="13">
        <v>43</v>
      </c>
      <c r="B60" s="13" t="s">
        <v>19</v>
      </c>
      <c r="C60" s="18" t="s">
        <v>68</v>
      </c>
      <c r="D60" s="14" t="s">
        <v>143</v>
      </c>
      <c r="E60" s="14" t="s">
        <v>177</v>
      </c>
      <c r="F60" s="14" t="s">
        <v>221</v>
      </c>
      <c r="G60" s="19">
        <v>6</v>
      </c>
      <c r="H60" s="18" t="s">
        <v>260</v>
      </c>
      <c r="I60" s="19"/>
      <c r="J60" s="16">
        <v>0</v>
      </c>
      <c r="K60" s="17">
        <f t="shared" si="1"/>
        <v>0</v>
      </c>
    </row>
    <row r="61" spans="1:11" ht="75">
      <c r="A61" s="13">
        <v>44</v>
      </c>
      <c r="B61" s="13" t="s">
        <v>19</v>
      </c>
      <c r="C61" s="18" t="s">
        <v>69</v>
      </c>
      <c r="D61" s="14" t="s">
        <v>144</v>
      </c>
      <c r="E61" s="14" t="s">
        <v>177</v>
      </c>
      <c r="F61" s="14" t="s">
        <v>222</v>
      </c>
      <c r="G61" s="19">
        <v>30</v>
      </c>
      <c r="H61" s="15" t="s">
        <v>258</v>
      </c>
      <c r="I61" s="13"/>
      <c r="J61" s="16">
        <v>0</v>
      </c>
      <c r="K61" s="17">
        <f t="shared" si="1"/>
        <v>0</v>
      </c>
    </row>
    <row r="62" spans="1:11" ht="75">
      <c r="A62" s="13">
        <v>45</v>
      </c>
      <c r="B62" s="13" t="s">
        <v>15</v>
      </c>
      <c r="C62" s="18" t="s">
        <v>70</v>
      </c>
      <c r="D62" s="14">
        <v>15680</v>
      </c>
      <c r="E62" s="14" t="s">
        <v>177</v>
      </c>
      <c r="F62" s="14" t="s">
        <v>223</v>
      </c>
      <c r="G62" s="19">
        <v>30</v>
      </c>
      <c r="H62" s="15" t="s">
        <v>258</v>
      </c>
      <c r="I62" s="13"/>
      <c r="J62" s="16">
        <v>0</v>
      </c>
      <c r="K62" s="17">
        <f t="shared" si="1"/>
        <v>0</v>
      </c>
    </row>
    <row r="63" spans="1:11" ht="60">
      <c r="A63" s="13">
        <v>46</v>
      </c>
      <c r="B63" s="13" t="s">
        <v>19</v>
      </c>
      <c r="C63" s="18" t="s">
        <v>71</v>
      </c>
      <c r="D63" s="14" t="s">
        <v>145</v>
      </c>
      <c r="E63" s="14" t="s">
        <v>177</v>
      </c>
      <c r="F63" s="14" t="s">
        <v>224</v>
      </c>
      <c r="G63" s="19">
        <v>14</v>
      </c>
      <c r="H63" s="18" t="s">
        <v>260</v>
      </c>
      <c r="I63" s="19"/>
      <c r="J63" s="16">
        <v>0</v>
      </c>
      <c r="K63" s="17">
        <f t="shared" si="1"/>
        <v>0</v>
      </c>
    </row>
    <row r="64" spans="1:11" ht="60">
      <c r="A64" s="13">
        <v>47</v>
      </c>
      <c r="B64" s="13" t="s">
        <v>20</v>
      </c>
      <c r="C64" s="18" t="s">
        <v>72</v>
      </c>
      <c r="D64" s="14" t="s">
        <v>146</v>
      </c>
      <c r="E64" s="14" t="s">
        <v>177</v>
      </c>
      <c r="F64" s="14" t="s">
        <v>182</v>
      </c>
      <c r="G64" s="19">
        <v>0.2</v>
      </c>
      <c r="H64" s="18" t="s">
        <v>260</v>
      </c>
      <c r="I64" s="19"/>
      <c r="J64" s="16">
        <v>0</v>
      </c>
      <c r="K64" s="17">
        <f t="shared" si="1"/>
        <v>0</v>
      </c>
    </row>
    <row r="65" spans="1:11" ht="75">
      <c r="A65" s="13">
        <v>48</v>
      </c>
      <c r="B65" s="13" t="s">
        <v>15</v>
      </c>
      <c r="C65" s="18" t="s">
        <v>73</v>
      </c>
      <c r="D65" s="14" t="s">
        <v>147</v>
      </c>
      <c r="E65" s="14" t="s">
        <v>177</v>
      </c>
      <c r="F65" s="14" t="s">
        <v>225</v>
      </c>
      <c r="G65" s="19">
        <v>126</v>
      </c>
      <c r="H65" s="15" t="s">
        <v>258</v>
      </c>
      <c r="I65" s="13"/>
      <c r="J65" s="16">
        <v>0</v>
      </c>
      <c r="K65" s="17">
        <f t="shared" si="1"/>
        <v>0</v>
      </c>
    </row>
    <row r="66" spans="1:11" ht="60">
      <c r="A66" s="13">
        <v>49</v>
      </c>
      <c r="B66" s="13" t="s">
        <v>21</v>
      </c>
      <c r="C66" s="18" t="s">
        <v>74</v>
      </c>
      <c r="D66" s="14" t="s">
        <v>148</v>
      </c>
      <c r="E66" s="14" t="s">
        <v>177</v>
      </c>
      <c r="F66" s="14" t="s">
        <v>226</v>
      </c>
      <c r="G66" s="19">
        <v>12</v>
      </c>
      <c r="H66" s="18" t="s">
        <v>260</v>
      </c>
      <c r="I66" s="19"/>
      <c r="J66" s="16">
        <v>0</v>
      </c>
      <c r="K66" s="17">
        <f t="shared" si="1"/>
        <v>0</v>
      </c>
    </row>
    <row r="67" spans="1:11" ht="60">
      <c r="A67" s="13">
        <v>50</v>
      </c>
      <c r="B67" s="13" t="s">
        <v>21</v>
      </c>
      <c r="C67" s="18" t="s">
        <v>75</v>
      </c>
      <c r="D67" s="14" t="s">
        <v>149</v>
      </c>
      <c r="E67" s="14" t="s">
        <v>177</v>
      </c>
      <c r="F67" s="14" t="s">
        <v>227</v>
      </c>
      <c r="G67" s="19">
        <v>16</v>
      </c>
      <c r="H67" s="18" t="s">
        <v>260</v>
      </c>
      <c r="I67" s="19"/>
      <c r="J67" s="16">
        <v>0</v>
      </c>
      <c r="K67" s="17">
        <f t="shared" si="1"/>
        <v>0</v>
      </c>
    </row>
    <row r="68" spans="1:11" ht="60">
      <c r="A68" s="13">
        <v>51</v>
      </c>
      <c r="B68" s="13" t="s">
        <v>21</v>
      </c>
      <c r="C68" s="18" t="s">
        <v>76</v>
      </c>
      <c r="D68" s="14" t="s">
        <v>150</v>
      </c>
      <c r="E68" s="14" t="s">
        <v>177</v>
      </c>
      <c r="F68" s="14" t="s">
        <v>228</v>
      </c>
      <c r="G68" s="19">
        <v>14</v>
      </c>
      <c r="H68" s="18" t="s">
        <v>260</v>
      </c>
      <c r="I68" s="19"/>
      <c r="J68" s="16">
        <v>0</v>
      </c>
      <c r="K68" s="17">
        <f t="shared" si="1"/>
        <v>0</v>
      </c>
    </row>
    <row r="69" spans="1:11" ht="60">
      <c r="A69" s="13">
        <v>52</v>
      </c>
      <c r="B69" s="13" t="s">
        <v>15</v>
      </c>
      <c r="C69" s="18" t="s">
        <v>77</v>
      </c>
      <c r="D69" s="14" t="s">
        <v>151</v>
      </c>
      <c r="E69" s="14" t="s">
        <v>177</v>
      </c>
      <c r="F69" s="14" t="s">
        <v>229</v>
      </c>
      <c r="G69" s="19">
        <v>12</v>
      </c>
      <c r="H69" s="18" t="s">
        <v>260</v>
      </c>
      <c r="I69" s="19"/>
      <c r="J69" s="16">
        <v>0</v>
      </c>
      <c r="K69" s="17">
        <f t="shared" si="1"/>
        <v>0</v>
      </c>
    </row>
    <row r="70" spans="1:11" ht="60">
      <c r="A70" s="13">
        <v>53</v>
      </c>
      <c r="B70" s="13" t="s">
        <v>15</v>
      </c>
      <c r="C70" s="34" t="s">
        <v>78</v>
      </c>
      <c r="D70" s="13" t="s">
        <v>152</v>
      </c>
      <c r="E70" s="13" t="s">
        <v>177</v>
      </c>
      <c r="F70" s="13" t="s">
        <v>230</v>
      </c>
      <c r="G70" s="20">
        <v>4</v>
      </c>
      <c r="H70" s="18" t="s">
        <v>260</v>
      </c>
      <c r="I70" s="20"/>
      <c r="J70" s="16">
        <v>0</v>
      </c>
      <c r="K70" s="17">
        <f t="shared" si="1"/>
        <v>0</v>
      </c>
    </row>
    <row r="71" spans="1:11" ht="60">
      <c r="A71" s="13">
        <v>54</v>
      </c>
      <c r="B71" s="13" t="s">
        <v>21</v>
      </c>
      <c r="C71" s="34" t="s">
        <v>79</v>
      </c>
      <c r="D71" s="13" t="s">
        <v>153</v>
      </c>
      <c r="E71" s="13" t="s">
        <v>177</v>
      </c>
      <c r="F71" s="13" t="s">
        <v>231</v>
      </c>
      <c r="G71" s="20">
        <v>12</v>
      </c>
      <c r="H71" s="18" t="s">
        <v>260</v>
      </c>
      <c r="I71" s="20"/>
      <c r="J71" s="16">
        <v>0</v>
      </c>
      <c r="K71" s="17">
        <f t="shared" si="1"/>
        <v>0</v>
      </c>
    </row>
    <row r="72" spans="1:11" ht="60">
      <c r="A72" s="13">
        <v>55</v>
      </c>
      <c r="B72" s="13" t="s">
        <v>21</v>
      </c>
      <c r="C72" s="34" t="s">
        <v>80</v>
      </c>
      <c r="D72" s="13" t="s">
        <v>154</v>
      </c>
      <c r="E72" s="13" t="s">
        <v>177</v>
      </c>
      <c r="F72" s="13" t="s">
        <v>232</v>
      </c>
      <c r="G72" s="20">
        <v>10</v>
      </c>
      <c r="H72" s="18" t="s">
        <v>260</v>
      </c>
      <c r="I72" s="20"/>
      <c r="J72" s="16">
        <v>0</v>
      </c>
      <c r="K72" s="17">
        <f t="shared" si="1"/>
        <v>0</v>
      </c>
    </row>
    <row r="73" spans="1:11" ht="60">
      <c r="A73" s="13">
        <v>56</v>
      </c>
      <c r="B73" s="13" t="s">
        <v>21</v>
      </c>
      <c r="C73" s="34" t="s">
        <v>81</v>
      </c>
      <c r="D73" s="13" t="s">
        <v>155</v>
      </c>
      <c r="E73" s="13" t="s">
        <v>177</v>
      </c>
      <c r="F73" s="13" t="s">
        <v>233</v>
      </c>
      <c r="G73" s="20">
        <v>4</v>
      </c>
      <c r="H73" s="18" t="s">
        <v>260</v>
      </c>
      <c r="I73" s="20"/>
      <c r="J73" s="16">
        <v>0</v>
      </c>
      <c r="K73" s="17">
        <f t="shared" si="1"/>
        <v>0</v>
      </c>
    </row>
    <row r="74" spans="1:11" ht="60">
      <c r="A74" s="13">
        <v>57</v>
      </c>
      <c r="B74" s="13" t="s">
        <v>21</v>
      </c>
      <c r="C74" s="34" t="s">
        <v>82</v>
      </c>
      <c r="D74" s="13" t="s">
        <v>156</v>
      </c>
      <c r="E74" s="13" t="s">
        <v>177</v>
      </c>
      <c r="F74" s="13" t="s">
        <v>234</v>
      </c>
      <c r="G74" s="20">
        <v>8</v>
      </c>
      <c r="H74" s="18" t="s">
        <v>260</v>
      </c>
      <c r="I74" s="20"/>
      <c r="J74" s="16">
        <v>0</v>
      </c>
      <c r="K74" s="17">
        <f t="shared" si="1"/>
        <v>0</v>
      </c>
    </row>
    <row r="75" spans="1:11" ht="60">
      <c r="A75" s="13">
        <v>58</v>
      </c>
      <c r="B75" s="13" t="s">
        <v>21</v>
      </c>
      <c r="C75" s="34" t="s">
        <v>83</v>
      </c>
      <c r="D75" s="13" t="s">
        <v>157</v>
      </c>
      <c r="E75" s="13" t="s">
        <v>177</v>
      </c>
      <c r="F75" s="13" t="s">
        <v>235</v>
      </c>
      <c r="G75" s="20">
        <v>2</v>
      </c>
      <c r="H75" s="18" t="s">
        <v>260</v>
      </c>
      <c r="I75" s="20"/>
      <c r="J75" s="16">
        <v>0</v>
      </c>
      <c r="K75" s="17">
        <f t="shared" si="1"/>
        <v>0</v>
      </c>
    </row>
    <row r="76" spans="1:11" ht="60">
      <c r="A76" s="13">
        <v>59</v>
      </c>
      <c r="B76" s="13" t="s">
        <v>21</v>
      </c>
      <c r="C76" s="34" t="s">
        <v>84</v>
      </c>
      <c r="D76" s="13" t="s">
        <v>158</v>
      </c>
      <c r="E76" s="13" t="s">
        <v>177</v>
      </c>
      <c r="F76" s="13" t="s">
        <v>236</v>
      </c>
      <c r="G76" s="20">
        <v>6</v>
      </c>
      <c r="H76" s="18" t="s">
        <v>260</v>
      </c>
      <c r="I76" s="20"/>
      <c r="J76" s="16">
        <v>0</v>
      </c>
      <c r="K76" s="17">
        <f t="shared" si="1"/>
        <v>0</v>
      </c>
    </row>
    <row r="77" spans="1:11" ht="60">
      <c r="A77" s="13">
        <v>60</v>
      </c>
      <c r="B77" s="13" t="s">
        <v>21</v>
      </c>
      <c r="C77" s="34" t="s">
        <v>85</v>
      </c>
      <c r="D77" s="13" t="s">
        <v>159</v>
      </c>
      <c r="E77" s="13" t="s">
        <v>177</v>
      </c>
      <c r="F77" s="13" t="s">
        <v>237</v>
      </c>
      <c r="G77" s="20">
        <v>6</v>
      </c>
      <c r="H77" s="18" t="s">
        <v>260</v>
      </c>
      <c r="I77" s="20"/>
      <c r="J77" s="16">
        <v>0</v>
      </c>
      <c r="K77" s="17">
        <f t="shared" si="1"/>
        <v>0</v>
      </c>
    </row>
    <row r="78" spans="1:11" ht="60">
      <c r="A78" s="13">
        <v>61</v>
      </c>
      <c r="B78" s="13" t="s">
        <v>15</v>
      </c>
      <c r="C78" s="34" t="s">
        <v>86</v>
      </c>
      <c r="D78" s="13">
        <v>16569</v>
      </c>
      <c r="E78" s="13" t="s">
        <v>177</v>
      </c>
      <c r="F78" s="13" t="s">
        <v>238</v>
      </c>
      <c r="G78" s="20">
        <v>4</v>
      </c>
      <c r="H78" s="18" t="s">
        <v>260</v>
      </c>
      <c r="I78" s="20"/>
      <c r="J78" s="16">
        <v>0</v>
      </c>
      <c r="K78" s="17">
        <f t="shared" si="1"/>
        <v>0</v>
      </c>
    </row>
    <row r="79" spans="1:11" ht="60">
      <c r="A79" s="13">
        <v>62</v>
      </c>
      <c r="B79" s="13" t="s">
        <v>22</v>
      </c>
      <c r="C79" s="34" t="s">
        <v>87</v>
      </c>
      <c r="D79" s="13">
        <v>17328</v>
      </c>
      <c r="E79" s="13" t="s">
        <v>177</v>
      </c>
      <c r="F79" s="13" t="s">
        <v>182</v>
      </c>
      <c r="G79" s="20">
        <v>0.2</v>
      </c>
      <c r="H79" s="18" t="s">
        <v>260</v>
      </c>
      <c r="I79" s="20"/>
      <c r="J79" s="16">
        <v>0</v>
      </c>
      <c r="K79" s="17">
        <f t="shared" si="1"/>
        <v>0</v>
      </c>
    </row>
    <row r="80" spans="1:11" ht="60">
      <c r="A80" s="13">
        <v>63</v>
      </c>
      <c r="B80" s="13" t="s">
        <v>22</v>
      </c>
      <c r="C80" s="34" t="s">
        <v>88</v>
      </c>
      <c r="D80" s="13">
        <v>17329</v>
      </c>
      <c r="E80" s="13" t="s">
        <v>177</v>
      </c>
      <c r="F80" s="13" t="s">
        <v>182</v>
      </c>
      <c r="G80" s="20">
        <v>0.2</v>
      </c>
      <c r="H80" s="18" t="s">
        <v>260</v>
      </c>
      <c r="I80" s="20"/>
      <c r="J80" s="16">
        <v>0</v>
      </c>
      <c r="K80" s="17">
        <f t="shared" si="1"/>
        <v>0</v>
      </c>
    </row>
    <row r="81" spans="1:11" s="22" customFormat="1" ht="60">
      <c r="A81" s="13">
        <v>64</v>
      </c>
      <c r="B81" s="13" t="s">
        <v>14</v>
      </c>
      <c r="C81" s="34" t="s">
        <v>89</v>
      </c>
      <c r="D81" s="13" t="s">
        <v>160</v>
      </c>
      <c r="E81" s="13" t="s">
        <v>177</v>
      </c>
      <c r="F81" s="13" t="s">
        <v>239</v>
      </c>
      <c r="G81" s="20">
        <v>8</v>
      </c>
      <c r="H81" s="18" t="s">
        <v>260</v>
      </c>
      <c r="I81" s="20"/>
      <c r="J81" s="21">
        <v>0</v>
      </c>
      <c r="K81" s="17">
        <f t="shared" si="1"/>
        <v>0</v>
      </c>
    </row>
    <row r="82" spans="1:11" s="22" customFormat="1" ht="60">
      <c r="A82" s="13">
        <v>65</v>
      </c>
      <c r="B82" s="13" t="s">
        <v>14</v>
      </c>
      <c r="C82" s="34" t="s">
        <v>90</v>
      </c>
      <c r="D82" s="13">
        <v>14726</v>
      </c>
      <c r="E82" s="13" t="s">
        <v>177</v>
      </c>
      <c r="F82" s="13" t="s">
        <v>182</v>
      </c>
      <c r="G82" s="20">
        <v>18</v>
      </c>
      <c r="H82" s="18" t="s">
        <v>260</v>
      </c>
      <c r="I82" s="20"/>
      <c r="J82" s="21">
        <v>0</v>
      </c>
      <c r="K82" s="17">
        <f t="shared" si="1"/>
        <v>0</v>
      </c>
    </row>
    <row r="83" spans="1:11" ht="60">
      <c r="A83" s="13">
        <v>66</v>
      </c>
      <c r="B83" s="13" t="s">
        <v>14</v>
      </c>
      <c r="C83" s="34" t="s">
        <v>91</v>
      </c>
      <c r="D83" s="13">
        <v>17491</v>
      </c>
      <c r="E83" s="13" t="s">
        <v>177</v>
      </c>
      <c r="F83" s="13" t="s">
        <v>240</v>
      </c>
      <c r="G83" s="20">
        <v>2</v>
      </c>
      <c r="H83" s="18" t="s">
        <v>260</v>
      </c>
      <c r="I83" s="20"/>
      <c r="J83" s="21">
        <v>0</v>
      </c>
      <c r="K83" s="17">
        <f t="shared" si="1"/>
        <v>0</v>
      </c>
    </row>
    <row r="84" spans="1:11" ht="60">
      <c r="A84" s="13">
        <v>67</v>
      </c>
      <c r="B84" s="13" t="s">
        <v>23</v>
      </c>
      <c r="C84" s="34" t="s">
        <v>92</v>
      </c>
      <c r="D84" s="13">
        <v>18434</v>
      </c>
      <c r="E84" s="13" t="s">
        <v>177</v>
      </c>
      <c r="F84" s="13" t="s">
        <v>182</v>
      </c>
      <c r="G84" s="20">
        <v>2</v>
      </c>
      <c r="H84" s="18" t="s">
        <v>260</v>
      </c>
      <c r="I84" s="20"/>
      <c r="J84" s="21">
        <v>0</v>
      </c>
      <c r="K84" s="17">
        <f t="shared" si="1"/>
        <v>0</v>
      </c>
    </row>
    <row r="85" spans="1:11" ht="60">
      <c r="A85" s="13">
        <v>68</v>
      </c>
      <c r="B85" s="13" t="s">
        <v>15</v>
      </c>
      <c r="C85" s="34" t="s">
        <v>93</v>
      </c>
      <c r="D85" s="13" t="s">
        <v>161</v>
      </c>
      <c r="E85" s="13" t="s">
        <v>177</v>
      </c>
      <c r="F85" s="13" t="s">
        <v>241</v>
      </c>
      <c r="G85" s="20">
        <v>16</v>
      </c>
      <c r="H85" s="18" t="s">
        <v>260</v>
      </c>
      <c r="I85" s="20"/>
      <c r="J85" s="21">
        <v>0</v>
      </c>
      <c r="K85" s="17">
        <f t="shared" si="1"/>
        <v>0</v>
      </c>
    </row>
    <row r="86" spans="1:11" ht="60">
      <c r="A86" s="13">
        <v>69</v>
      </c>
      <c r="B86" s="13" t="s">
        <v>24</v>
      </c>
      <c r="C86" s="34" t="s">
        <v>94</v>
      </c>
      <c r="D86" s="13" t="s">
        <v>162</v>
      </c>
      <c r="E86" s="13" t="s">
        <v>177</v>
      </c>
      <c r="F86" s="13" t="s">
        <v>242</v>
      </c>
      <c r="G86" s="20">
        <v>0.2</v>
      </c>
      <c r="H86" s="18" t="s">
        <v>260</v>
      </c>
      <c r="I86" s="20"/>
      <c r="J86" s="16">
        <v>0</v>
      </c>
      <c r="K86" s="17">
        <f t="shared" si="1"/>
        <v>0</v>
      </c>
    </row>
    <row r="87" spans="1:11" ht="60">
      <c r="A87" s="13">
        <v>70</v>
      </c>
      <c r="B87" s="13" t="s">
        <v>25</v>
      </c>
      <c r="C87" s="34" t="s">
        <v>95</v>
      </c>
      <c r="D87" s="13" t="s">
        <v>163</v>
      </c>
      <c r="E87" s="13" t="s">
        <v>177</v>
      </c>
      <c r="F87" s="13" t="s">
        <v>243</v>
      </c>
      <c r="G87" s="20">
        <v>0.2</v>
      </c>
      <c r="H87" s="18" t="s">
        <v>260</v>
      </c>
      <c r="I87" s="20"/>
      <c r="J87" s="16">
        <v>0</v>
      </c>
      <c r="K87" s="17">
        <f t="shared" si="1"/>
        <v>0</v>
      </c>
    </row>
    <row r="88" spans="1:11" ht="60">
      <c r="A88" s="13">
        <v>71</v>
      </c>
      <c r="B88" s="13" t="s">
        <v>25</v>
      </c>
      <c r="C88" s="34" t="s">
        <v>96</v>
      </c>
      <c r="D88" s="13" t="s">
        <v>164</v>
      </c>
      <c r="E88" s="13" t="s">
        <v>177</v>
      </c>
      <c r="F88" s="13" t="s">
        <v>244</v>
      </c>
      <c r="G88" s="20">
        <v>0.2</v>
      </c>
      <c r="H88" s="18" t="s">
        <v>260</v>
      </c>
      <c r="I88" s="20"/>
      <c r="J88" s="16">
        <v>0</v>
      </c>
      <c r="K88" s="17">
        <f t="shared" si="1"/>
        <v>0</v>
      </c>
    </row>
    <row r="89" spans="1:11" ht="60">
      <c r="A89" s="13">
        <v>72</v>
      </c>
      <c r="B89" s="13" t="s">
        <v>26</v>
      </c>
      <c r="C89" s="34" t="s">
        <v>97</v>
      </c>
      <c r="D89" s="13" t="s">
        <v>165</v>
      </c>
      <c r="E89" s="13" t="s">
        <v>177</v>
      </c>
      <c r="F89" s="13" t="s">
        <v>182</v>
      </c>
      <c r="G89" s="20">
        <v>0.2</v>
      </c>
      <c r="H89" s="18" t="s">
        <v>260</v>
      </c>
      <c r="I89" s="20"/>
      <c r="J89" s="16">
        <v>0</v>
      </c>
      <c r="K89" s="17">
        <f t="shared" si="1"/>
        <v>0</v>
      </c>
    </row>
    <row r="90" spans="1:11" ht="60">
      <c r="A90" s="13">
        <v>73</v>
      </c>
      <c r="B90" s="13" t="s">
        <v>24</v>
      </c>
      <c r="C90" s="34" t="s">
        <v>98</v>
      </c>
      <c r="D90" s="13" t="s">
        <v>166</v>
      </c>
      <c r="E90" s="13" t="s">
        <v>177</v>
      </c>
      <c r="F90" s="13" t="s">
        <v>182</v>
      </c>
      <c r="G90" s="20">
        <v>0.2</v>
      </c>
      <c r="H90" s="18" t="s">
        <v>260</v>
      </c>
      <c r="I90" s="20"/>
      <c r="J90" s="16">
        <v>0</v>
      </c>
      <c r="K90" s="17">
        <f t="shared" si="1"/>
        <v>0</v>
      </c>
    </row>
    <row r="91" spans="1:11" ht="60">
      <c r="A91" s="13">
        <v>74</v>
      </c>
      <c r="B91" s="13" t="s">
        <v>13</v>
      </c>
      <c r="C91" s="34" t="s">
        <v>99</v>
      </c>
      <c r="D91" s="13" t="s">
        <v>167</v>
      </c>
      <c r="E91" s="13" t="s">
        <v>177</v>
      </c>
      <c r="F91" s="13" t="s">
        <v>245</v>
      </c>
      <c r="G91" s="20">
        <v>0.2</v>
      </c>
      <c r="H91" s="18" t="s">
        <v>260</v>
      </c>
      <c r="I91" s="20"/>
      <c r="J91" s="16">
        <v>0</v>
      </c>
      <c r="K91" s="17">
        <f t="shared" si="1"/>
        <v>0</v>
      </c>
    </row>
    <row r="92" spans="1:11" ht="60">
      <c r="A92" s="13">
        <v>75</v>
      </c>
      <c r="B92" s="13" t="s">
        <v>13</v>
      </c>
      <c r="C92" s="34" t="s">
        <v>100</v>
      </c>
      <c r="D92" s="13" t="s">
        <v>168</v>
      </c>
      <c r="E92" s="13" t="s">
        <v>177</v>
      </c>
      <c r="F92" s="13" t="s">
        <v>246</v>
      </c>
      <c r="G92" s="20">
        <v>0.2</v>
      </c>
      <c r="H92" s="18" t="s">
        <v>260</v>
      </c>
      <c r="I92" s="20"/>
      <c r="J92" s="16">
        <v>0</v>
      </c>
      <c r="K92" s="17">
        <f t="shared" si="1"/>
        <v>0</v>
      </c>
    </row>
    <row r="93" spans="1:11" ht="60">
      <c r="A93" s="13">
        <v>76</v>
      </c>
      <c r="B93" s="13" t="s">
        <v>13</v>
      </c>
      <c r="C93" s="34" t="s">
        <v>101</v>
      </c>
      <c r="D93" s="13" t="s">
        <v>169</v>
      </c>
      <c r="E93" s="13" t="s">
        <v>177</v>
      </c>
      <c r="F93" s="13" t="s">
        <v>247</v>
      </c>
      <c r="G93" s="20">
        <v>0.2</v>
      </c>
      <c r="H93" s="18" t="s">
        <v>260</v>
      </c>
      <c r="I93" s="20"/>
      <c r="J93" s="16">
        <v>0</v>
      </c>
      <c r="K93" s="17">
        <f t="shared" si="1"/>
        <v>0</v>
      </c>
    </row>
    <row r="94" spans="1:11" ht="60">
      <c r="A94" s="13">
        <v>77</v>
      </c>
      <c r="B94" s="13" t="s">
        <v>13</v>
      </c>
      <c r="C94" s="34" t="s">
        <v>50</v>
      </c>
      <c r="D94" s="13" t="s">
        <v>131</v>
      </c>
      <c r="E94" s="13" t="s">
        <v>177</v>
      </c>
      <c r="F94" s="13" t="s">
        <v>248</v>
      </c>
      <c r="G94" s="20">
        <v>0.2</v>
      </c>
      <c r="H94" s="18" t="s">
        <v>260</v>
      </c>
      <c r="I94" s="20"/>
      <c r="J94" s="16">
        <v>0</v>
      </c>
      <c r="K94" s="17">
        <f t="shared" si="1"/>
        <v>0</v>
      </c>
    </row>
    <row r="95" spans="1:11" ht="60">
      <c r="A95" s="13">
        <v>78</v>
      </c>
      <c r="B95" s="13" t="s">
        <v>13</v>
      </c>
      <c r="C95" s="34" t="s">
        <v>102</v>
      </c>
      <c r="D95" s="13" t="s">
        <v>170</v>
      </c>
      <c r="E95" s="13" t="s">
        <v>177</v>
      </c>
      <c r="F95" s="13" t="s">
        <v>249</v>
      </c>
      <c r="G95" s="20">
        <v>0.2</v>
      </c>
      <c r="H95" s="18" t="s">
        <v>260</v>
      </c>
      <c r="I95" s="20"/>
      <c r="J95" s="16">
        <v>0</v>
      </c>
      <c r="K95" s="17">
        <f t="shared" si="1"/>
        <v>0</v>
      </c>
    </row>
    <row r="96" spans="1:11" ht="60">
      <c r="A96" s="13">
        <v>79</v>
      </c>
      <c r="B96" s="13" t="s">
        <v>13</v>
      </c>
      <c r="C96" s="34" t="s">
        <v>103</v>
      </c>
      <c r="D96" s="13" t="s">
        <v>171</v>
      </c>
      <c r="E96" s="13" t="s">
        <v>177</v>
      </c>
      <c r="F96" s="13" t="s">
        <v>250</v>
      </c>
      <c r="G96" s="20">
        <v>0.2</v>
      </c>
      <c r="H96" s="18" t="s">
        <v>260</v>
      </c>
      <c r="I96" s="20"/>
      <c r="J96" s="16">
        <v>0</v>
      </c>
      <c r="K96" s="17">
        <f t="shared" si="1"/>
        <v>0</v>
      </c>
    </row>
    <row r="97" spans="1:11" ht="60">
      <c r="A97" s="13">
        <v>80</v>
      </c>
      <c r="B97" s="13" t="s">
        <v>24</v>
      </c>
      <c r="C97" s="34" t="s">
        <v>104</v>
      </c>
      <c r="D97" s="13" t="s">
        <v>172</v>
      </c>
      <c r="E97" s="13" t="s">
        <v>177</v>
      </c>
      <c r="F97" s="13" t="s">
        <v>251</v>
      </c>
      <c r="G97" s="20">
        <v>0.2</v>
      </c>
      <c r="H97" s="18" t="s">
        <v>260</v>
      </c>
      <c r="I97" s="20"/>
      <c r="J97" s="16">
        <v>0</v>
      </c>
      <c r="K97" s="17">
        <f t="shared" si="1"/>
        <v>0</v>
      </c>
    </row>
    <row r="98" spans="1:11" ht="60">
      <c r="A98" s="13">
        <v>81</v>
      </c>
      <c r="B98" s="13" t="s">
        <v>24</v>
      </c>
      <c r="C98" s="34" t="s">
        <v>105</v>
      </c>
      <c r="D98" s="13" t="s">
        <v>173</v>
      </c>
      <c r="E98" s="13" t="s">
        <v>177</v>
      </c>
      <c r="F98" s="13" t="s">
        <v>252</v>
      </c>
      <c r="G98" s="20">
        <v>0.2</v>
      </c>
      <c r="H98" s="18" t="s">
        <v>260</v>
      </c>
      <c r="I98" s="20"/>
      <c r="J98" s="16">
        <v>0</v>
      </c>
      <c r="K98" s="17">
        <f t="shared" si="1"/>
        <v>0</v>
      </c>
    </row>
    <row r="99" spans="1:11" ht="60">
      <c r="A99" s="13">
        <v>82</v>
      </c>
      <c r="B99" s="13" t="s">
        <v>24</v>
      </c>
      <c r="C99" s="34" t="s">
        <v>106</v>
      </c>
      <c r="D99" s="13" t="s">
        <v>174</v>
      </c>
      <c r="E99" s="13" t="s">
        <v>177</v>
      </c>
      <c r="F99" s="13" t="s">
        <v>253</v>
      </c>
      <c r="G99" s="20">
        <v>0.2</v>
      </c>
      <c r="H99" s="18" t="s">
        <v>260</v>
      </c>
      <c r="I99" s="20"/>
      <c r="J99" s="16">
        <v>0</v>
      </c>
      <c r="K99" s="17">
        <f t="shared" si="1"/>
        <v>0</v>
      </c>
    </row>
    <row r="100" spans="1:11" ht="20.25" customHeight="1">
      <c r="A100" s="50" t="s">
        <v>9</v>
      </c>
      <c r="B100" s="51"/>
      <c r="C100" s="51"/>
      <c r="D100" s="51"/>
      <c r="E100" s="51"/>
      <c r="F100" s="51"/>
      <c r="G100" s="52"/>
      <c r="H100" s="23"/>
      <c r="I100" s="23"/>
      <c r="J100" s="24">
        <f>SUM(J37:J99,J18:J36)</f>
        <v>0</v>
      </c>
      <c r="K100" s="25">
        <f>SUM(K18:K99)</f>
        <v>0</v>
      </c>
    </row>
    <row r="101" spans="1:11">
      <c r="A101" s="50"/>
      <c r="B101" s="51"/>
      <c r="C101" s="51"/>
      <c r="D101" s="51"/>
      <c r="E101" s="51"/>
      <c r="F101" s="51"/>
      <c r="G101" s="52"/>
      <c r="H101" s="23"/>
      <c r="I101" s="23"/>
      <c r="J101" s="24"/>
    </row>
    <row r="102" spans="1:11" ht="48.75" customHeight="1">
      <c r="A102" s="8" t="s">
        <v>0</v>
      </c>
      <c r="B102" s="8" t="s">
        <v>278</v>
      </c>
      <c r="C102" s="8"/>
      <c r="D102" s="64" t="s">
        <v>279</v>
      </c>
      <c r="E102" s="65"/>
      <c r="F102" s="26" t="s">
        <v>280</v>
      </c>
      <c r="G102" s="27"/>
      <c r="H102" s="2"/>
      <c r="I102" s="2"/>
      <c r="J102" s="2"/>
    </row>
    <row r="103" spans="1:11" ht="60">
      <c r="A103" s="14" t="s">
        <v>281</v>
      </c>
      <c r="B103" s="18" t="s">
        <v>282</v>
      </c>
      <c r="C103" s="28"/>
      <c r="D103" s="42" t="s">
        <v>289</v>
      </c>
      <c r="E103" s="43"/>
      <c r="F103" s="1"/>
      <c r="H103" s="2"/>
      <c r="I103" s="2"/>
      <c r="J103" s="2"/>
    </row>
    <row r="104" spans="1:11">
      <c r="A104" s="44" t="s">
        <v>9</v>
      </c>
      <c r="B104" s="45"/>
      <c r="C104" s="45"/>
      <c r="D104" s="45"/>
      <c r="E104" s="46"/>
      <c r="F104" s="35">
        <f>F103</f>
        <v>0</v>
      </c>
      <c r="H104" s="2"/>
      <c r="I104" s="2"/>
      <c r="J104" s="2"/>
    </row>
    <row r="105" spans="1:11" ht="171.75">
      <c r="J105" s="29" t="s">
        <v>283</v>
      </c>
      <c r="K105" s="25">
        <f>K100+F104</f>
        <v>0</v>
      </c>
    </row>
    <row r="106" spans="1:11" ht="15.75" thickBot="1"/>
    <row r="107" spans="1:11" ht="16.5" thickBot="1">
      <c r="C107" s="36" t="s">
        <v>7</v>
      </c>
    </row>
    <row r="108" spans="1:11" ht="16.5" thickBot="1">
      <c r="C108" s="37" t="s">
        <v>8</v>
      </c>
    </row>
    <row r="117" spans="1:10" s="22" customFormat="1">
      <c r="A117" s="31" t="s">
        <v>288</v>
      </c>
      <c r="B117" s="31"/>
      <c r="C117" s="31"/>
      <c r="D117" s="31"/>
      <c r="E117" s="31"/>
      <c r="F117" s="31"/>
      <c r="G117" s="32"/>
      <c r="H117" s="32"/>
      <c r="I117" s="32"/>
      <c r="J117" s="33"/>
    </row>
    <row r="118" spans="1:10" s="22" customFormat="1">
      <c r="A118" s="31" t="s">
        <v>262</v>
      </c>
      <c r="B118" s="31"/>
      <c r="C118" s="31"/>
      <c r="D118" s="31"/>
      <c r="E118" s="31"/>
      <c r="F118" s="31"/>
      <c r="G118" s="32"/>
      <c r="H118" s="32"/>
      <c r="I118" s="32"/>
      <c r="J118" s="33"/>
    </row>
    <row r="119" spans="1:10" s="22" customFormat="1">
      <c r="A119" s="31" t="s">
        <v>269</v>
      </c>
      <c r="B119" s="31"/>
      <c r="C119" s="31"/>
      <c r="D119" s="31"/>
      <c r="E119" s="31"/>
      <c r="F119" s="31"/>
      <c r="G119" s="32"/>
      <c r="H119" s="32"/>
      <c r="I119" s="32"/>
      <c r="J119" s="33"/>
    </row>
    <row r="120" spans="1:10" s="22" customFormat="1">
      <c r="A120" s="31" t="s">
        <v>270</v>
      </c>
      <c r="B120" s="31" t="s">
        <v>275</v>
      </c>
      <c r="C120" s="31"/>
      <c r="D120" s="31"/>
      <c r="E120" s="31"/>
      <c r="F120" s="31"/>
      <c r="G120" s="32"/>
      <c r="H120" s="32"/>
      <c r="I120" s="32"/>
      <c r="J120" s="33"/>
    </row>
    <row r="121" spans="1:10" s="22" customFormat="1">
      <c r="A121" s="31" t="s">
        <v>271</v>
      </c>
      <c r="B121" s="31" t="s">
        <v>276</v>
      </c>
      <c r="C121" s="31"/>
      <c r="D121" s="31"/>
      <c r="E121" s="31"/>
      <c r="F121" s="31"/>
      <c r="G121" s="32"/>
      <c r="H121" s="32"/>
      <c r="I121" s="32"/>
      <c r="J121" s="33"/>
    </row>
    <row r="122" spans="1:10" s="22" customFormat="1">
      <c r="A122" s="31" t="s">
        <v>272</v>
      </c>
      <c r="B122" s="31"/>
      <c r="C122" s="31"/>
      <c r="D122" s="31"/>
      <c r="E122" s="31"/>
      <c r="F122" s="31"/>
      <c r="G122" s="32"/>
      <c r="H122" s="32"/>
      <c r="I122" s="32"/>
      <c r="J122" s="33"/>
    </row>
    <row r="123" spans="1:10" s="22" customFormat="1">
      <c r="A123" s="31" t="s">
        <v>273</v>
      </c>
      <c r="B123" s="31"/>
      <c r="C123" s="31"/>
      <c r="D123" s="31"/>
      <c r="E123" s="31"/>
      <c r="F123" s="31"/>
      <c r="G123" s="32"/>
      <c r="H123" s="32"/>
      <c r="I123" s="32"/>
      <c r="J123" s="33"/>
    </row>
    <row r="124" spans="1:10" s="22" customFormat="1">
      <c r="A124" s="31" t="s">
        <v>263</v>
      </c>
      <c r="B124" s="31"/>
      <c r="C124" s="31"/>
      <c r="D124" s="31"/>
      <c r="E124" s="31"/>
      <c r="F124" s="31"/>
      <c r="G124" s="32"/>
      <c r="H124" s="32"/>
      <c r="I124" s="32"/>
      <c r="J124" s="33"/>
    </row>
    <row r="125" spans="1:10" s="22" customFormat="1">
      <c r="A125" s="31" t="s">
        <v>264</v>
      </c>
      <c r="B125" s="31"/>
      <c r="C125" s="31"/>
      <c r="D125" s="31"/>
      <c r="E125" s="31"/>
      <c r="F125" s="31"/>
      <c r="G125" s="32"/>
      <c r="H125" s="32"/>
      <c r="I125" s="32"/>
      <c r="J125" s="33"/>
    </row>
    <row r="126" spans="1:10" s="22" customFormat="1">
      <c r="A126" s="31" t="s">
        <v>265</v>
      </c>
      <c r="B126" s="31"/>
      <c r="C126" s="31"/>
      <c r="D126" s="31"/>
      <c r="E126" s="31"/>
      <c r="F126" s="31"/>
      <c r="G126" s="32"/>
      <c r="H126" s="32"/>
      <c r="I126" s="32"/>
      <c r="J126" s="33"/>
    </row>
    <row r="127" spans="1:10" s="22" customFormat="1">
      <c r="A127" s="31" t="s">
        <v>274</v>
      </c>
      <c r="B127" s="31"/>
      <c r="C127" s="31"/>
      <c r="D127" s="31"/>
      <c r="E127" s="31"/>
      <c r="F127" s="31"/>
      <c r="G127" s="32"/>
      <c r="H127" s="32"/>
      <c r="I127" s="32"/>
      <c r="J127" s="33"/>
    </row>
    <row r="128" spans="1:10" s="22" customFormat="1">
      <c r="A128" s="31" t="s">
        <v>266</v>
      </c>
      <c r="B128" s="31"/>
      <c r="C128" s="31"/>
      <c r="D128" s="31"/>
      <c r="E128" s="31"/>
      <c r="F128" s="31"/>
      <c r="G128" s="32"/>
      <c r="H128" s="32"/>
      <c r="I128" s="32"/>
      <c r="J128" s="33"/>
    </row>
    <row r="129" spans="1:10" s="22" customFormat="1">
      <c r="A129" s="31" t="s">
        <v>267</v>
      </c>
      <c r="B129" s="31"/>
      <c r="C129" s="31"/>
      <c r="D129" s="31"/>
      <c r="E129" s="31"/>
      <c r="F129" s="31"/>
      <c r="G129" s="32"/>
      <c r="H129" s="32"/>
      <c r="I129" s="32"/>
      <c r="J129" s="33"/>
    </row>
    <row r="130" spans="1:10" s="22" customFormat="1">
      <c r="A130" s="31" t="s">
        <v>268</v>
      </c>
      <c r="B130" s="31"/>
      <c r="C130" s="31"/>
      <c r="D130" s="31"/>
      <c r="E130" s="31"/>
      <c r="F130" s="31"/>
      <c r="G130" s="32"/>
      <c r="H130" s="32"/>
      <c r="I130" s="32"/>
      <c r="J130" s="33"/>
    </row>
    <row r="131" spans="1:10" s="22" customFormat="1">
      <c r="A131" s="31" t="s">
        <v>277</v>
      </c>
      <c r="B131" s="31"/>
      <c r="C131" s="31"/>
      <c r="D131" s="31"/>
      <c r="E131" s="31"/>
      <c r="F131" s="31"/>
      <c r="G131" s="32"/>
      <c r="H131" s="32"/>
      <c r="I131" s="32"/>
      <c r="J131" s="33"/>
    </row>
    <row r="133" spans="1:10">
      <c r="A133" s="66" t="s">
        <v>295</v>
      </c>
    </row>
    <row r="134" spans="1:10" ht="20.25">
      <c r="C134" s="41"/>
    </row>
  </sheetData>
  <mergeCells count="15">
    <mergeCell ref="J2:K2"/>
    <mergeCell ref="J1:K1"/>
    <mergeCell ref="A12:K12"/>
    <mergeCell ref="J3:K4"/>
    <mergeCell ref="D102:E102"/>
    <mergeCell ref="D103:E103"/>
    <mergeCell ref="A104:E104"/>
    <mergeCell ref="J15:K15"/>
    <mergeCell ref="A6:J7"/>
    <mergeCell ref="A101:G101"/>
    <mergeCell ref="A15:G15"/>
    <mergeCell ref="A100:G100"/>
    <mergeCell ref="A13:J13"/>
    <mergeCell ref="A14:J14"/>
    <mergeCell ref="D9:F9"/>
  </mergeCells>
  <pageMargins left="0.7" right="0.7" top="0.75" bottom="0.75" header="0.3" footer="0.3"/>
  <pageSetup paperSize="9" orientation="portrait" r:id="rId1"/>
  <ignoredErrors>
    <ignoredError sqref="D18:D99 A103"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bfe4317-9314-4191-98d3-2f4cea71616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4" ma:contentTypeDescription="Izveidot jaunu dokumentu." ma:contentTypeScope="" ma:versionID="73d8dbdf14000c15e305eafa2368f279">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d518ef48feba557153d1b0101a77f492"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7632E8-4D18-47ED-8FFB-5B80DDC2D9B5}">
  <ds:schemaRefs>
    <ds:schemaRef ds:uri="7bfe4317-9314-4191-98d3-2f4cea716168"/>
    <ds:schemaRef ds:uri="http://schemas.microsoft.com/office/infopath/2007/PartnerControls"/>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schemas.openxmlformats.org/package/2006/metadata/core-properties"/>
    <ds:schemaRef ds:uri="7d09711d-ddb1-46c4-b4b5-88da398534d7"/>
    <ds:schemaRef ds:uri="http://purl.org/dc/dcmitype/"/>
  </ds:schemaRefs>
</ds:datastoreItem>
</file>

<file path=customXml/itemProps2.xml><?xml version="1.0" encoding="utf-8"?>
<ds:datastoreItem xmlns:ds="http://schemas.openxmlformats.org/officeDocument/2006/customXml" ds:itemID="{2254AD4E-F804-4875-8E98-54B82E729212}">
  <ds:schemaRefs>
    <ds:schemaRef ds:uri="http://schemas.microsoft.com/sharepoint/v3/contenttype/forms"/>
  </ds:schemaRefs>
</ds:datastoreItem>
</file>

<file path=customXml/itemProps3.xml><?xml version="1.0" encoding="utf-8"?>
<ds:datastoreItem xmlns:ds="http://schemas.openxmlformats.org/officeDocument/2006/customXml" ds:itemID="{6DBD625B-3880-4015-BAB0-527BBB3D5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Piedav_forma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Astra Bērziņa</dc:creator>
  <cp:keywords/>
  <dc:description/>
  <cp:lastModifiedBy>Ivars Teibe</cp:lastModifiedBy>
  <cp:revision>1</cp:revision>
  <cp:lastPrinted>2022-12-05T10:45:58Z</cp:lastPrinted>
  <dcterms:created xsi:type="dcterms:W3CDTF">2022-12-05T10:45:58Z</dcterms:created>
  <dcterms:modified xsi:type="dcterms:W3CDTF">2025-08-07T07:09:06Z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