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igassatiksme-my.sharepoint.com/personal/santa_evarte_rigassatiksme_lv/Documents/Desktop/New folder/"/>
    </mc:Choice>
  </mc:AlternateContent>
  <xr:revisionPtr revIDLastSave="138" documentId="13_ncr:1_{A3E1A80C-6459-47EB-A35A-2EC43C25547B}" xr6:coauthVersionLast="47" xr6:coauthVersionMax="47" xr10:uidLastSave="{9F200776-421E-4C2A-B102-BCF8A0DFB5D9}"/>
  <bookViews>
    <workbookView xWindow="-120" yWindow="-120" windowWidth="38640" windowHeight="21120" xr2:uid="{6A07A1D5-B79C-421B-9E32-989E7C4435AE}"/>
  </bookViews>
  <sheets>
    <sheet name="FINANŠU PIEDĀVĀJUMS" sheetId="3" r:id="rId1"/>
    <sheet name="TEHNISKAIS PIEDĀVĀJUM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 i="3" l="1"/>
  <c r="N44" i="3"/>
  <c r="M44" i="3"/>
  <c r="O23" i="3"/>
  <c r="O24" i="3"/>
  <c r="O25" i="3"/>
  <c r="O26" i="3"/>
  <c r="O27" i="3"/>
  <c r="O28" i="3"/>
  <c r="O29" i="3"/>
  <c r="O30" i="3"/>
  <c r="O31" i="3"/>
  <c r="O32" i="3"/>
  <c r="O33" i="3"/>
  <c r="O34" i="3"/>
  <c r="O35" i="3"/>
  <c r="O36" i="3"/>
  <c r="O37" i="3"/>
  <c r="O38" i="3"/>
  <c r="O39" i="3"/>
  <c r="O40" i="3"/>
  <c r="O41" i="3"/>
  <c r="O42" i="3"/>
  <c r="O43" i="3"/>
  <c r="Q43" i="3"/>
  <c r="Q36" i="3"/>
  <c r="Q28" i="3"/>
  <c r="E48" i="3"/>
  <c r="Q23" i="3" l="1"/>
  <c r="Q24" i="3"/>
  <c r="Q25" i="3"/>
  <c r="Q26" i="3"/>
  <c r="Q27" i="3"/>
  <c r="Q29" i="3"/>
  <c r="Q30" i="3"/>
  <c r="Q31" i="3"/>
  <c r="Q32" i="3"/>
  <c r="Q33" i="3"/>
  <c r="Q34" i="3"/>
  <c r="Q35" i="3"/>
  <c r="Q37" i="3"/>
  <c r="Q38" i="3"/>
  <c r="Q39" i="3"/>
  <c r="Q40" i="3"/>
  <c r="Q41" i="3"/>
  <c r="Q42" i="3"/>
  <c r="Q22" i="3"/>
  <c r="Q44" i="3" l="1"/>
  <c r="O22" i="3"/>
  <c r="O44" i="3" s="1"/>
  <c r="H45" i="3" s="1"/>
  <c r="N53" i="3" s="1"/>
</calcChain>
</file>

<file path=xl/sharedStrings.xml><?xml version="1.0" encoding="utf-8"?>
<sst xmlns="http://schemas.openxmlformats.org/spreadsheetml/2006/main" count="201" uniqueCount="138">
  <si>
    <t>Nr. p.k.</t>
  </si>
  <si>
    <t>Adrese</t>
  </si>
  <si>
    <t>Objekta nosaukums</t>
  </si>
  <si>
    <t>Stāvs</t>
  </si>
  <si>
    <t>Telpa</t>
  </si>
  <si>
    <t>Struktūrvienība</t>
  </si>
  <si>
    <t>Kondicionieru daudzums</t>
  </si>
  <si>
    <t>Darbinieku skaits telpā</t>
  </si>
  <si>
    <t>Apkopoju raksturojums (nepieciešamais biežums, veicamie darbi apkopes laikā)</t>
  </si>
  <si>
    <t>7.AP. Vestienas iela 35</t>
  </si>
  <si>
    <t>Ēka (Lit. 025)</t>
  </si>
  <si>
    <t>Apkope vienu reizi gadā, tīrīšana, dezinfekcija, pārbaude.</t>
  </si>
  <si>
    <t>1.TP. Ganību dambis 32</t>
  </si>
  <si>
    <t>Ēka (Lit. 001)</t>
  </si>
  <si>
    <t>IDSD</t>
  </si>
  <si>
    <t>5.TD. Brīvības iela 191</t>
  </si>
  <si>
    <t>Ēka (Lit. 009)</t>
  </si>
  <si>
    <t>6.AP. Kleistu iela 28</t>
  </si>
  <si>
    <t>Ēka (Lit. 007)</t>
  </si>
  <si>
    <t>Ēka (Lit. 002)</t>
  </si>
  <si>
    <t>2.TP. Jelgavas iela 37</t>
  </si>
  <si>
    <t>Ēka (Lit. 039)</t>
  </si>
  <si>
    <r>
      <t>Telpas 
platība (m</t>
    </r>
    <r>
      <rPr>
        <b/>
        <vertAlign val="superscript"/>
        <sz val="12"/>
        <color theme="1"/>
        <rFont val="Times New Roman"/>
        <family val="1"/>
        <charset val="186"/>
      </rPr>
      <t>2</t>
    </r>
    <r>
      <rPr>
        <b/>
        <sz val="12"/>
        <color theme="1"/>
        <rFont val="Times New Roman"/>
        <family val="1"/>
        <charset val="186"/>
      </rPr>
      <t>)</t>
    </r>
  </si>
  <si>
    <t>Ēka (Lit. 003)</t>
  </si>
  <si>
    <t>2.5 kW</t>
  </si>
  <si>
    <t>TEHNISKAIS UN FINANŠU PIEDĀVĀJUMS</t>
  </si>
  <si>
    <t>Gaisa kondicionieru ar apkures funkciju piegāde, uzstādīšana un apkope garantijas laikā</t>
  </si>
  <si>
    <t>Uzņēmuma nosaukums</t>
  </si>
  <si>
    <t>Kontaktpersona, tālrunis, e-pasts</t>
  </si>
  <si>
    <t>Piedāvātā kondicioniera vai kondicionieru apraksts</t>
  </si>
  <si>
    <t xml:space="preserve">* Jūsu piedāvājums var nebūtiski atšķirties no norādītajām prasībām. </t>
  </si>
  <si>
    <t>Ja tiek piedāvāti dažādi kondicionieri, lūdzam pievienot papildu kolonnas. Lūdzam piedāvāt kondicionierus, kas visefektīvāk atbilst norādītajai platībai.</t>
  </si>
  <si>
    <t>Prasība*</t>
  </si>
  <si>
    <t xml:space="preserve">Kondicionieri: </t>
  </si>
  <si>
    <t>jauni, nelietoti, ražotāja oriģinālajā iepakojumā</t>
  </si>
  <si>
    <t>Ražotājs un modelis</t>
  </si>
  <si>
    <t>Darba režīms: Automātiskais</t>
  </si>
  <si>
    <t>Funkcijas: Sadzīves gaisa kondicionieri, paredzēti izmantošanai iekštelpās - gaisa dzesēšanai un sildīšanai</t>
  </si>
  <si>
    <t>Automātiska atbrīvošanās no kondensāta, kondensāta sūknis (JĀ vai NĒ)</t>
  </si>
  <si>
    <t>Iekšējā bloka ventilators ar iespēju regulēt gaisa plūsmas intensitāti</t>
  </si>
  <si>
    <t>Nominālā dzesēšanas jauda: 1200-4100 W</t>
  </si>
  <si>
    <t>1000-4000</t>
  </si>
  <si>
    <t>Nominālā sildīšanas jauda:1600-4300 W</t>
  </si>
  <si>
    <t>1000-4200</t>
  </si>
  <si>
    <t>Nominālā patērētā enerģija: 190-1500 W</t>
  </si>
  <si>
    <t>190-1600</t>
  </si>
  <si>
    <t>Tālvadības pults</t>
  </si>
  <si>
    <t>Lietošanas instrukcija un tehniskā pase valsts valodā</t>
  </si>
  <si>
    <t>Norādīt, vai kondicionieri ir jāpasūta (provirzoriskais piegādes laiks) vai ir uz vietas</t>
  </si>
  <si>
    <r>
      <t xml:space="preserve">Preces sertifikāts, kas apliecina Preces atbilstību </t>
    </r>
    <r>
      <rPr>
        <i/>
        <sz val="12"/>
        <color theme="1"/>
        <rFont val="Times New Roman"/>
        <family val="1"/>
        <charset val="186"/>
      </rPr>
      <t>CE</t>
    </r>
    <r>
      <rPr>
        <sz val="12"/>
        <color theme="1"/>
        <rFont val="Times New Roman"/>
        <family val="1"/>
        <charset val="186"/>
      </rPr>
      <t xml:space="preserve"> (</t>
    </r>
    <r>
      <rPr>
        <i/>
        <sz val="12"/>
        <color theme="1"/>
        <rFont val="Times New Roman"/>
        <family val="1"/>
        <charset val="186"/>
      </rPr>
      <t>Conformité Européne</t>
    </r>
    <r>
      <rPr>
        <sz val="12"/>
        <color theme="1"/>
        <rFont val="Times New Roman"/>
        <family val="1"/>
        <charset val="186"/>
      </rPr>
      <t>) marķējumam</t>
    </r>
  </si>
  <si>
    <t xml:space="preserve">Papildus funkcijas, kas nav minētas specifikācijā </t>
  </si>
  <si>
    <t xml:space="preserve">Kondicionieru montāža jānodrošina darba dienās (darba dienās: 8-16.30, piektdienās 8-14.00) </t>
  </si>
  <si>
    <t xml:space="preserve">Ja kondicionieru montāžas procesā ir radušies apdares bojājumi, pakalpojuma sniedzējam defekti ir jānovērš par saviem līdzekļiem. </t>
  </si>
  <si>
    <t>Pēc līguma noslēgšanas, Izpildītājam jāiesniedz darbu veikšanas grafiks, kur norādīts katra kondicioniera montēšanas laiks, darbu izpildes progress līguma norādītajos termiņos.</t>
  </si>
  <si>
    <r>
      <t>Darbība n</t>
    </r>
    <r>
      <rPr>
        <b/>
        <sz val="12"/>
        <color theme="1"/>
        <rFont val="Times New Roman"/>
        <family val="1"/>
        <charset val="186"/>
      </rPr>
      <t>o -15°C līdz +45°C</t>
    </r>
    <r>
      <rPr>
        <sz val="12"/>
        <color theme="1"/>
        <rFont val="Times New Roman"/>
        <family val="1"/>
        <charset val="186"/>
      </rPr>
      <t xml:space="preserve"> āra gaisa temperatūrai</t>
    </r>
  </si>
  <si>
    <r>
      <t xml:space="preserve">Garantijas termiņš – ne īsāks kā </t>
    </r>
    <r>
      <rPr>
        <b/>
        <sz val="12"/>
        <color rgb="FF000000"/>
        <rFont val="Times New Roman"/>
        <family val="1"/>
        <charset val="186"/>
      </rPr>
      <t>36 mēneši</t>
    </r>
  </si>
  <si>
    <r>
      <t xml:space="preserve">Energoefektivitātes klase dzesēšanas režīmā (ne sliktāk kā </t>
    </r>
    <r>
      <rPr>
        <b/>
        <sz val="12"/>
        <color theme="1"/>
        <rFont val="Times New Roman"/>
        <family val="1"/>
        <charset val="186"/>
      </rPr>
      <t>A++</t>
    </r>
    <r>
      <rPr>
        <sz val="12"/>
        <color theme="1"/>
        <rFont val="Times New Roman"/>
        <family val="1"/>
        <charset val="186"/>
      </rPr>
      <t>)</t>
    </r>
  </si>
  <si>
    <t>Vājstrāvas sistēmu uzturēšanas brigāde (InD)</t>
  </si>
  <si>
    <t>Kabinets (Inv. 6)</t>
  </si>
  <si>
    <t>Trolejbusu remontdarbnīcas (TRD)</t>
  </si>
  <si>
    <t>Ēka (Lit. 004)</t>
  </si>
  <si>
    <t xml:space="preserve">Starpnoliktava </t>
  </si>
  <si>
    <t>TRD 2.TP</t>
  </si>
  <si>
    <t>3.5 kW</t>
  </si>
  <si>
    <t>Kontroles daļa</t>
  </si>
  <si>
    <t>Ēka (Lit. 015)</t>
  </si>
  <si>
    <t>TDED-5.TD</t>
  </si>
  <si>
    <t>APED  MPI</t>
  </si>
  <si>
    <t>ARD 6.AP</t>
  </si>
  <si>
    <t>TA2 atpūtas telpā/ēdam telpā</t>
  </si>
  <si>
    <t xml:space="preserve">ARD 7.AP </t>
  </si>
  <si>
    <t>Atgāzenes iela 24</t>
  </si>
  <si>
    <t>KAC</t>
  </si>
  <si>
    <t>Telpa (inv.1)</t>
  </si>
  <si>
    <t>Telpa (inv.3)</t>
  </si>
  <si>
    <t>5.5 kw</t>
  </si>
  <si>
    <t>Autostāvvietu apsaimniekošanas nodaļa (ATS)</t>
  </si>
  <si>
    <t>Noliktava</t>
  </si>
  <si>
    <t>Ēka (Lit. 020)</t>
  </si>
  <si>
    <t>7.0 kW</t>
  </si>
  <si>
    <t>MULTI SPLIT 
(1 ārējais bloks)</t>
  </si>
  <si>
    <t xml:space="preserve">TPED 1.TP </t>
  </si>
  <si>
    <t xml:space="preserve">	Sapulču zālē</t>
  </si>
  <si>
    <t>Daudzums</t>
  </si>
  <si>
    <t>Cena kopa (EUR bez PVN)</t>
  </si>
  <si>
    <t>Inženierkomunikāciju uzturēšanas nodaļa (InD)</t>
  </si>
  <si>
    <t>4.TD Augusta Spariņa iela 1</t>
  </si>
  <si>
    <t>Kabinets Nr.14 (gaitenī)</t>
  </si>
  <si>
    <t xml:space="preserve"> Brīvības gatve 384b </t>
  </si>
  <si>
    <r>
      <t xml:space="preserve">Ārēja bloka trokšņu līmenis: ne lielāks par </t>
    </r>
    <r>
      <rPr>
        <b/>
        <sz val="12"/>
        <color theme="1"/>
        <rFont val="Times New Roman"/>
        <family val="1"/>
        <charset val="186"/>
      </rPr>
      <t>60 db(A)</t>
    </r>
  </si>
  <si>
    <t>Elektrosaimniecība</t>
  </si>
  <si>
    <r>
      <t xml:space="preserve">Piedāvātais uzstādīšanas termiņš visiem kondicionieriem (ne ilgāk kā </t>
    </r>
    <r>
      <rPr>
        <b/>
        <sz val="12"/>
        <color rgb="FF000000"/>
        <rFont val="Times New Roman"/>
        <family val="1"/>
        <charset val="186"/>
      </rPr>
      <t>2</t>
    </r>
    <r>
      <rPr>
        <sz val="12"/>
        <color rgb="FF000000"/>
        <rFont val="Times New Roman"/>
        <family val="1"/>
        <charset val="186"/>
      </rPr>
      <t xml:space="preserve"> mēnešu laikā no līguma noslēgšanas dienas)</t>
    </r>
  </si>
  <si>
    <r>
      <t>Iekštelpu bloka trokšņu līmenis ne lielāks par</t>
    </r>
    <r>
      <rPr>
        <b/>
        <sz val="12"/>
        <color theme="1"/>
        <rFont val="Times New Roman"/>
        <family val="1"/>
        <charset val="186"/>
      </rPr>
      <t xml:space="preserve"> 40 db(A)</t>
    </r>
  </si>
  <si>
    <r>
      <t xml:space="preserve">Gaisa apmaiņas daudzums: </t>
    </r>
    <r>
      <rPr>
        <b/>
        <sz val="12"/>
        <color theme="1"/>
        <rFont val="Times New Roman"/>
        <family val="1"/>
        <charset val="186"/>
      </rPr>
      <t>300-1100 m3/h</t>
    </r>
  </si>
  <si>
    <r>
      <t xml:space="preserve">Energoefektivitātes klase sildīšanas režīmā (ne sliktāk kā </t>
    </r>
    <r>
      <rPr>
        <b/>
        <sz val="12"/>
        <color theme="1"/>
        <rFont val="Times New Roman"/>
        <family val="1"/>
        <charset val="186"/>
      </rPr>
      <t>A+</t>
    </r>
    <r>
      <rPr>
        <sz val="12"/>
        <color theme="1"/>
        <rFont val="Times New Roman"/>
        <family val="1"/>
        <charset val="186"/>
      </rPr>
      <t>)</t>
    </r>
  </si>
  <si>
    <t>TL vadītāju atpūtas telpa (inv.7)</t>
  </si>
  <si>
    <t>ARD 7.AP meistara kab.</t>
  </si>
  <si>
    <t>Kabinets (Nr.105)</t>
  </si>
  <si>
    <t xml:space="preserve">* Piedāvājot kondicionieri, lūdzam ņemt vērā telpas platību, telpas tilpumu,  darbinieku skaitu, atrašanās vietu (t.sk. stāvu) un piedāvāt energoefektīvu un piemērotu kondicionieri. Tabulā norādīta aptuvenā kondicioniera  jauda. Piegādātājs ir tiesīgs piedāvāt dažādus kondicionierus, ņemot vērā telpas platību, bet tiem visiem ir jāatbilst izvirzītajām minimālajām prasībām. </t>
  </si>
  <si>
    <t>Atputas telpa (Nr. 15)</t>
  </si>
  <si>
    <t>Kabinets (Nr. 3)</t>
  </si>
  <si>
    <t>Atputas telpa (ēdamzāle) (inv. 85)</t>
  </si>
  <si>
    <t>Apsardzes postenis (inv. 8)</t>
  </si>
  <si>
    <t>Kabinets (Nr. 1)</t>
  </si>
  <si>
    <t>Atputas telpa - ēdamzāle (inv. 85)</t>
  </si>
  <si>
    <t>Apsardzes postenis
 (inv. 19)</t>
  </si>
  <si>
    <t>TEHNISKĀ SPECIFIKĀCIJA</t>
  </si>
  <si>
    <t>FINANŠU PIEDĀVĀJUMS</t>
  </si>
  <si>
    <t>TEHNISKAIS PIEDĀVĀJUMS</t>
  </si>
  <si>
    <t>Tehniskais piedāvājums                                                          (Pretendenta piedāvātā kondicioniera parametri),                      visas ailes obligāti aizpildāmas</t>
  </si>
  <si>
    <t>Papildus informācija</t>
  </si>
  <si>
    <t>KONDICIONIERI</t>
  </si>
  <si>
    <t>KOPĀ:</t>
  </si>
  <si>
    <t>Cena par 1 pulti (EUR bez PVN)</t>
  </si>
  <si>
    <t>Kabinets (Nr. 21)</t>
  </si>
  <si>
    <t>Serveru telpa</t>
  </si>
  <si>
    <t xml:space="preserve">Informācijas sistēmu atbalsta nodaļa (ISD) </t>
  </si>
  <si>
    <t xml:space="preserve">Maiņa, demontēto iekārtu utilizācija </t>
  </si>
  <si>
    <t>!!!NEDRĪKST veikt izmaiņas kolonnu un rindu skaitā, tās dzēšot vai kā citādi koriģējot.</t>
  </si>
  <si>
    <r>
      <t>**Cenā ir iekļautas visas izmaksas, kas saistītas ar kondicionieru uzstādīšanu, piegādi un garantijas apkopju veikšanu, t.sk. izmaksas:</t>
    </r>
    <r>
      <rPr>
        <b/>
        <sz val="11"/>
        <color rgb="FF00B050"/>
        <rFont val="Times New Roman"/>
        <family val="1"/>
        <charset val="186"/>
      </rPr>
      <t xml:space="preserve"> </t>
    </r>
  </si>
  <si>
    <t>Pēc vajadzības vienā no Pasūtītāja objektiem (objekta adrese tiks saskaņota līguma izpildes laikā)</t>
  </si>
  <si>
    <r>
      <rPr>
        <b/>
        <sz val="11"/>
        <color rgb="FFFF0000"/>
        <rFont val="Times New Roman"/>
        <family val="1"/>
        <charset val="186"/>
      </rPr>
      <t xml:space="preserve">Pirms piedāvājuma iesniegšanas obligāti veicama objekta apsekošana Vestienas ielā 35 </t>
    </r>
    <r>
      <rPr>
        <sz val="11"/>
        <color rgb="FFFF0000"/>
        <rFont val="Times New Roman"/>
        <family val="1"/>
        <charset val="186"/>
      </rPr>
      <t>(pārējos objektos pēc pretendenta izvēles).</t>
    </r>
  </si>
  <si>
    <t>1. Par kondicionieru piegādi uz objektu un to iepakojumu utilizācija (kā arī demontēto kondicionieru (iekārtu) utilizācija);</t>
  </si>
  <si>
    <t>2. Par kondensāta sūkņu un plastmasas kanālu izmaksām (jāņem vērā, ka trases garums ir līdz 15 m);</t>
  </si>
  <si>
    <t>3. Par pacēlāja vai stalažu izmantošanau objektā, kur paredzēta kondicionieru uzstādīšana;</t>
  </si>
  <si>
    <t>TĀLVADĪBAS PULTIS***</t>
  </si>
  <si>
    <r>
      <t xml:space="preserve">***  Izvēlētajam gaisa kondicionieru modeļiem papildus nodrošināt 3 (trīs) tālvadības pultis (izņemot </t>
    </r>
    <r>
      <rPr>
        <b/>
        <sz val="11"/>
        <color theme="1"/>
        <rFont val="Times New Roman"/>
        <family val="1"/>
        <charset val="186"/>
      </rPr>
      <t>Hisense</t>
    </r>
    <r>
      <rPr>
        <sz val="11"/>
        <color theme="1"/>
        <rFont val="Times New Roman"/>
        <family val="1"/>
        <charset val="186"/>
      </rPr>
      <t>).</t>
    </r>
  </si>
  <si>
    <t>Piedāvātā kondicioniera modelis un nominālā dzesēšanas jauda*</t>
  </si>
  <si>
    <t>4. Par apkopju veikšanu garantijas laikā (t.sk. rezerves daļas/komponentes, kas tiek mainītas apkopes laikā).</t>
  </si>
  <si>
    <t>Papildus tālvadības pults</t>
  </si>
  <si>
    <t>Prasība</t>
  </si>
  <si>
    <t>PAVISAM KOPĀ (KONDICIONIERU UZSTĀDĪŠANA UN APKOPE+TĀLVADĪBAS PULTIS):</t>
  </si>
  <si>
    <t xml:space="preserve">KOPĀ ((15+17)(kondicionieri +uzstādīšana+apkopes 3 gadiem)): </t>
  </si>
  <si>
    <t>Cena kopā (13+14) EUR bez PVN</t>
  </si>
  <si>
    <t>Cena par kondicionieri          EUR bez PVN*</t>
  </si>
  <si>
    <t>Cena par uzstādīšanu           EUR bez PVN**</t>
  </si>
  <si>
    <t>Cena par apkopēm garantijas laikā             (1 gadam)**              EUR bez PVN</t>
  </si>
  <si>
    <t>Cena par apkopēm 3 gadiem (garantijas) laikā (16x3)                         EUR bez PVN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</si>
</sst>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 #,##0.00"/>
  </numFmts>
  <fonts count="26" x14ac:knownFonts="1">
    <font>
      <sz val="11"/>
      <color theme="1"/>
      <name val="Calibri"/>
      <family val="2"/>
      <charset val="186"/>
      <scheme val="minor"/>
    </font>
    <font>
      <u/>
      <sz val="11"/>
      <color theme="10"/>
      <name val="Calibri"/>
      <family val="2"/>
      <charset val="186"/>
      <scheme val="minor"/>
    </font>
    <font>
      <sz val="8"/>
      <color theme="1"/>
      <name val="Times New Roman"/>
      <family val="1"/>
      <charset val="186"/>
    </font>
    <font>
      <b/>
      <sz val="11"/>
      <color theme="1"/>
      <name val="Times New Roman"/>
      <family val="1"/>
      <charset val="186"/>
    </font>
    <font>
      <sz val="11"/>
      <color theme="1"/>
      <name val="Times New Roman"/>
      <family val="1"/>
      <charset val="186"/>
    </font>
    <font>
      <sz val="8"/>
      <color rgb="FFFF0000"/>
      <name val="Times New Roman"/>
      <family val="1"/>
      <charset val="186"/>
    </font>
    <font>
      <b/>
      <sz val="11"/>
      <name val="Times New Roman"/>
      <family val="1"/>
      <charset val="186"/>
    </font>
    <font>
      <sz val="12"/>
      <color theme="1"/>
      <name val="Times New Roman"/>
      <family val="1"/>
      <charset val="186"/>
    </font>
    <font>
      <sz val="12"/>
      <color rgb="FFFF0000"/>
      <name val="Times New Roman"/>
      <family val="1"/>
      <charset val="186"/>
    </font>
    <font>
      <sz val="12"/>
      <color rgb="FF000000"/>
      <name val="Times New Roman"/>
      <family val="1"/>
      <charset val="186"/>
    </font>
    <font>
      <sz val="12"/>
      <name val="Times New Roman"/>
      <family val="1"/>
      <charset val="186"/>
    </font>
    <font>
      <b/>
      <sz val="12"/>
      <color theme="1"/>
      <name val="Times New Roman"/>
      <family val="1"/>
      <charset val="186"/>
    </font>
    <font>
      <b/>
      <vertAlign val="superscript"/>
      <sz val="12"/>
      <color theme="1"/>
      <name val="Times New Roman"/>
      <family val="1"/>
      <charset val="186"/>
    </font>
    <font>
      <b/>
      <sz val="14"/>
      <color theme="1"/>
      <name val="Times New Roman"/>
      <family val="1"/>
      <charset val="186"/>
    </font>
    <font>
      <b/>
      <i/>
      <sz val="14"/>
      <color theme="1"/>
      <name val="Times New Roman"/>
      <family val="1"/>
      <charset val="186"/>
    </font>
    <font>
      <sz val="11"/>
      <name val="Times New Roman"/>
      <family val="1"/>
      <charset val="186"/>
    </font>
    <font>
      <sz val="12"/>
      <color theme="1"/>
      <name val="Calibri"/>
      <family val="2"/>
      <charset val="186"/>
      <scheme val="minor"/>
    </font>
    <font>
      <b/>
      <sz val="12"/>
      <color rgb="FFFF0000"/>
      <name val="Times New Roman"/>
      <family val="1"/>
      <charset val="186"/>
    </font>
    <font>
      <i/>
      <sz val="12"/>
      <color theme="1"/>
      <name val="Times New Roman"/>
      <family val="1"/>
      <charset val="186"/>
    </font>
    <font>
      <b/>
      <sz val="12"/>
      <color rgb="FF000000"/>
      <name val="Times New Roman"/>
      <family val="1"/>
      <charset val="186"/>
    </font>
    <font>
      <b/>
      <sz val="11"/>
      <color rgb="FFFF0000"/>
      <name val="Times New Roman"/>
      <family val="1"/>
      <charset val="186"/>
    </font>
    <font>
      <b/>
      <sz val="12"/>
      <name val="Times New Roman"/>
      <family val="1"/>
      <charset val="186"/>
    </font>
    <font>
      <sz val="11"/>
      <color rgb="FFFF0000"/>
      <name val="Times New Roman"/>
      <family val="1"/>
      <charset val="186"/>
    </font>
    <font>
      <sz val="11"/>
      <color theme="1"/>
      <name val="Calibri"/>
      <family val="2"/>
      <charset val="186"/>
      <scheme val="minor"/>
    </font>
    <font>
      <b/>
      <sz val="11"/>
      <color rgb="FF00B050"/>
      <name val="Times New Roman"/>
      <family val="1"/>
      <charset val="186"/>
    </font>
    <font>
      <b/>
      <sz val="14"/>
      <name val="Times New Roman"/>
      <family val="1"/>
      <charset val="186"/>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43" fontId="23" fillId="0" borderId="0" applyFont="0" applyFill="0" applyBorder="0" applyAlignment="0" applyProtection="0"/>
  </cellStyleXfs>
  <cellXfs count="22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6" xfId="0" applyFont="1" applyBorder="1" applyAlignment="1">
      <alignment horizontal="center" vertical="center"/>
    </xf>
    <xf numFmtId="164" fontId="6" fillId="0" borderId="0" xfId="0" applyNumberFormat="1" applyFont="1" applyAlignment="1">
      <alignment horizontal="right" vertical="center"/>
    </xf>
    <xf numFmtId="164" fontId="6" fillId="0" borderId="0" xfId="0" applyNumberFormat="1" applyFont="1" applyAlignment="1">
      <alignment horizontal="center" vertical="center"/>
    </xf>
    <xf numFmtId="0" fontId="16" fillId="0" borderId="0" xfId="0" applyFont="1" applyAlignment="1">
      <alignment horizontal="left"/>
    </xf>
    <xf numFmtId="0" fontId="16" fillId="0" borderId="0" xfId="0" applyFont="1"/>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9" fillId="0" borderId="1" xfId="0" applyFont="1" applyBorder="1" applyAlignment="1">
      <alignment horizontal="left" vertical="center" wrapText="1"/>
    </xf>
    <xf numFmtId="0" fontId="11" fillId="0" borderId="1" xfId="0" applyFont="1" applyBorder="1" applyAlignment="1">
      <alignment horizontal="justify" vertical="center"/>
    </xf>
    <xf numFmtId="0" fontId="7" fillId="3" borderId="1" xfId="0" applyFont="1" applyFill="1" applyBorder="1" applyAlignment="1">
      <alignment horizontal="left" vertical="center"/>
    </xf>
    <xf numFmtId="0" fontId="7" fillId="3" borderId="1" xfId="0" applyFont="1" applyFill="1" applyBorder="1" applyAlignme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wrapText="1"/>
    </xf>
    <xf numFmtId="0" fontId="11" fillId="3" borderId="1" xfId="0" applyFont="1" applyFill="1" applyBorder="1" applyAlignment="1">
      <alignment horizontal="justify" vertical="center"/>
    </xf>
    <xf numFmtId="0" fontId="9" fillId="3" borderId="1" xfId="0" applyFont="1" applyFill="1" applyBorder="1" applyAlignment="1">
      <alignment horizontal="left" vertical="center" wrapText="1"/>
    </xf>
    <xf numFmtId="0" fontId="7" fillId="3" borderId="1" xfId="0" applyFont="1" applyFill="1" applyBorder="1" applyAlignment="1">
      <alignment horizontal="justify" vertical="center"/>
    </xf>
    <xf numFmtId="0" fontId="16" fillId="0" borderId="1" xfId="0" applyFont="1" applyBorder="1"/>
    <xf numFmtId="0" fontId="9" fillId="0" borderId="1" xfId="0" applyFont="1" applyBorder="1" applyAlignment="1">
      <alignment horizontal="left" wrapText="1"/>
    </xf>
    <xf numFmtId="0" fontId="11" fillId="4" borderId="10" xfId="0" applyFont="1" applyFill="1" applyBorder="1" applyAlignment="1">
      <alignment horizontal="center" vertical="center" wrapText="1"/>
    </xf>
    <xf numFmtId="0" fontId="20" fillId="0" borderId="0" xfId="0" applyFont="1" applyBorder="1" applyAlignment="1">
      <alignment vertical="center" wrapText="1"/>
    </xf>
    <xf numFmtId="0" fontId="21" fillId="4" borderId="10"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2" fontId="7" fillId="0" borderId="3"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2" fontId="7" fillId="0" borderId="12"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3" xfId="1" applyFont="1" applyFill="1" applyBorder="1" applyAlignment="1">
      <alignment horizontal="center" vertical="center" wrapText="1"/>
    </xf>
    <xf numFmtId="2" fontId="10"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2" fontId="7" fillId="0" borderId="11" xfId="0"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1" xfId="1" applyFont="1" applyFill="1" applyBorder="1" applyAlignment="1">
      <alignment horizontal="center" vertical="center" wrapText="1"/>
    </xf>
    <xf numFmtId="0" fontId="10" fillId="0" borderId="11" xfId="0" applyFont="1" applyFill="1" applyBorder="1" applyAlignment="1">
      <alignment horizontal="center" vertical="center" wrapText="1"/>
    </xf>
    <xf numFmtId="2" fontId="10" fillId="0" borderId="11" xfId="0" applyNumberFormat="1" applyFont="1" applyFill="1" applyBorder="1" applyAlignment="1">
      <alignment horizontal="center" vertical="center"/>
    </xf>
    <xf numFmtId="0" fontId="10" fillId="0" borderId="14" xfId="0" applyFont="1" applyFill="1" applyBorder="1" applyAlignment="1">
      <alignment horizontal="center" vertical="center"/>
    </xf>
    <xf numFmtId="0" fontId="10" fillId="0" borderId="14" xfId="1" applyFont="1" applyFill="1" applyBorder="1" applyAlignment="1">
      <alignment horizontal="center" vertical="center" wrapText="1"/>
    </xf>
    <xf numFmtId="0" fontId="10" fillId="0" borderId="14" xfId="0" applyFont="1" applyFill="1" applyBorder="1" applyAlignment="1">
      <alignment horizontal="center" vertical="center" wrapText="1"/>
    </xf>
    <xf numFmtId="2" fontId="10" fillId="0" borderId="13"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2" fontId="10" fillId="0" borderId="3" xfId="0" applyNumberFormat="1" applyFont="1" applyFill="1" applyBorder="1" applyAlignment="1">
      <alignment horizontal="center" vertical="center"/>
    </xf>
    <xf numFmtId="0" fontId="10" fillId="0" borderId="15" xfId="0" applyFont="1" applyFill="1" applyBorder="1" applyAlignment="1">
      <alignment horizontal="center" vertical="center"/>
    </xf>
    <xf numFmtId="2" fontId="10" fillId="0" borderId="12"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1"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11" xfId="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11"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4" fillId="0" borderId="0" xfId="0" applyFont="1" applyAlignment="1">
      <alignment horizontal="left" vertical="center"/>
    </xf>
    <xf numFmtId="0" fontId="11"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7" fillId="0" borderId="1" xfId="0" applyFont="1" applyBorder="1" applyAlignment="1">
      <alignment horizontal="left"/>
    </xf>
    <xf numFmtId="0" fontId="7" fillId="0" borderId="1" xfId="0" applyFont="1" applyBorder="1"/>
    <xf numFmtId="0" fontId="11"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0" xfId="0" applyFont="1" applyBorder="1" applyAlignment="1">
      <alignment horizontal="right" vertical="center"/>
    </xf>
    <xf numFmtId="0" fontId="2" fillId="0" borderId="0" xfId="0" applyFont="1" applyBorder="1" applyAlignment="1">
      <alignment vertical="center"/>
    </xf>
    <xf numFmtId="0" fontId="21" fillId="0" borderId="3" xfId="0" applyFont="1" applyBorder="1" applyAlignment="1">
      <alignment horizontal="center" vertical="center" wrapText="1"/>
    </xf>
    <xf numFmtId="0" fontId="11" fillId="4" borderId="3" xfId="0" applyFont="1" applyFill="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21" fillId="0" borderId="0" xfId="0" applyFont="1" applyBorder="1" applyAlignment="1">
      <alignment horizontal="center" vertical="center"/>
    </xf>
    <xf numFmtId="0" fontId="21" fillId="8" borderId="2"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5" fillId="0" borderId="10" xfId="0" applyFont="1" applyBorder="1" applyAlignment="1">
      <alignment horizontal="center" vertical="center"/>
    </xf>
    <xf numFmtId="0" fontId="7" fillId="8" borderId="3"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2" fillId="0" borderId="3" xfId="0" applyFont="1" applyBorder="1" applyAlignment="1">
      <alignment horizontal="center" vertical="center" wrapText="1"/>
    </xf>
    <xf numFmtId="0" fontId="7" fillId="0" borderId="16"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xf>
    <xf numFmtId="0" fontId="20" fillId="0" borderId="3" xfId="0" applyFont="1" applyBorder="1" applyAlignment="1">
      <alignment horizontal="center" vertical="center" wrapText="1"/>
    </xf>
    <xf numFmtId="0" fontId="7" fillId="8" borderId="14" xfId="0" applyFont="1" applyFill="1" applyBorder="1" applyAlignment="1">
      <alignment horizontal="center" vertical="center" wrapText="1"/>
    </xf>
    <xf numFmtId="0" fontId="2" fillId="0" borderId="14" xfId="0" applyFont="1" applyBorder="1" applyAlignment="1">
      <alignment horizontal="center" vertical="center" wrapText="1"/>
    </xf>
    <xf numFmtId="2" fontId="7" fillId="0" borderId="13" xfId="0" applyNumberFormat="1" applyFont="1" applyFill="1" applyBorder="1" applyAlignment="1">
      <alignment horizontal="center" vertical="center" wrapText="1"/>
    </xf>
    <xf numFmtId="0" fontId="21" fillId="0" borderId="21" xfId="0" applyFont="1" applyFill="1" applyBorder="1" applyAlignment="1">
      <alignment vertical="center" wrapText="1"/>
    </xf>
    <xf numFmtId="0" fontId="7" fillId="0" borderId="13" xfId="0" applyFont="1" applyFill="1" applyBorder="1" applyAlignment="1">
      <alignment horizontal="center" vertical="center"/>
    </xf>
    <xf numFmtId="0" fontId="10" fillId="0" borderId="13" xfId="0" applyFont="1" applyFill="1" applyBorder="1" applyAlignment="1">
      <alignment horizontal="center" vertical="center"/>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0" xfId="0" applyFont="1" applyAlignment="1">
      <alignment horizontal="left" vertical="center"/>
    </xf>
    <xf numFmtId="0" fontId="13" fillId="0" borderId="0" xfId="0" applyFont="1" applyAlignment="1">
      <alignment vertical="center"/>
    </xf>
    <xf numFmtId="0" fontId="2" fillId="0" borderId="22" xfId="0" applyFont="1" applyBorder="1" applyAlignment="1">
      <alignment vertical="center" wrapText="1"/>
    </xf>
    <xf numFmtId="0" fontId="2" fillId="0" borderId="0" xfId="0" applyFont="1" applyBorder="1" applyAlignment="1">
      <alignment vertical="center" wrapText="1"/>
    </xf>
    <xf numFmtId="0" fontId="2" fillId="0" borderId="22" xfId="0" applyFont="1" applyFill="1" applyBorder="1" applyAlignment="1">
      <alignment vertical="center" wrapText="1"/>
    </xf>
    <xf numFmtId="0" fontId="2" fillId="0" borderId="0" xfId="0" applyFont="1" applyFill="1" applyBorder="1" applyAlignment="1">
      <alignment vertical="center" wrapText="1"/>
    </xf>
    <xf numFmtId="0" fontId="11" fillId="0" borderId="0" xfId="0" applyFont="1" applyFill="1" applyBorder="1" applyAlignment="1">
      <alignment vertical="center" wrapText="1"/>
    </xf>
    <xf numFmtId="2" fontId="11" fillId="0" borderId="0" xfId="0" applyNumberFormat="1" applyFont="1" applyFill="1" applyBorder="1" applyAlignment="1">
      <alignment vertical="center" wrapText="1"/>
    </xf>
    <xf numFmtId="0" fontId="2" fillId="0" borderId="0" xfId="0" applyFont="1" applyFill="1" applyBorder="1" applyAlignment="1">
      <alignment vertical="center"/>
    </xf>
    <xf numFmtId="0" fontId="21" fillId="4" borderId="3" xfId="0" applyFont="1" applyFill="1" applyBorder="1" applyAlignment="1">
      <alignment horizontal="center" vertical="center"/>
    </xf>
    <xf numFmtId="0" fontId="21" fillId="0" borderId="0" xfId="0" applyFont="1" applyFill="1" applyBorder="1" applyAlignment="1">
      <alignment vertical="center" wrapText="1"/>
    </xf>
    <xf numFmtId="0" fontId="21" fillId="4" borderId="3" xfId="0" applyFont="1" applyFill="1" applyBorder="1" applyAlignment="1">
      <alignment horizontal="center" vertical="center" wrapText="1"/>
    </xf>
    <xf numFmtId="164" fontId="21" fillId="8" borderId="3"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5" fillId="0" borderId="0" xfId="0" applyFont="1" applyAlignment="1">
      <alignment vertical="center" wrapText="1"/>
    </xf>
    <xf numFmtId="1" fontId="21" fillId="4" borderId="10" xfId="2" applyNumberFormat="1" applyFont="1" applyFill="1" applyBorder="1" applyAlignment="1">
      <alignment horizontal="center" vertical="center" wrapText="1"/>
    </xf>
    <xf numFmtId="0" fontId="8" fillId="0" borderId="18" xfId="0" applyFont="1" applyBorder="1" applyAlignment="1">
      <alignment vertical="center"/>
    </xf>
    <xf numFmtId="0" fontId="7" fillId="0" borderId="18" xfId="0" applyFont="1" applyBorder="1" applyAlignment="1">
      <alignment vertical="center"/>
    </xf>
    <xf numFmtId="0" fontId="7" fillId="0" borderId="0" xfId="0" applyFont="1" applyAlignment="1">
      <alignment horizontal="left" vertical="center"/>
    </xf>
    <xf numFmtId="0" fontId="11" fillId="0" borderId="2" xfId="0" applyFont="1" applyBorder="1" applyAlignment="1">
      <alignment horizontal="center" vertical="center" wrapText="1"/>
    </xf>
    <xf numFmtId="0" fontId="9" fillId="0" borderId="1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27" xfId="0" applyFont="1" applyFill="1" applyBorder="1" applyAlignment="1">
      <alignment horizontal="center" vertical="center"/>
    </xf>
    <xf numFmtId="0" fontId="8" fillId="0" borderId="12" xfId="0" applyFont="1" applyBorder="1" applyAlignment="1">
      <alignment horizontal="center" vertical="center" wrapText="1"/>
    </xf>
    <xf numFmtId="0" fontId="17" fillId="0" borderId="11" xfId="0" applyFont="1" applyBorder="1" applyAlignment="1">
      <alignment horizontal="center" vertical="center" wrapText="1"/>
    </xf>
    <xf numFmtId="2" fontId="11" fillId="4" borderId="12" xfId="0" applyNumberFormat="1" applyFont="1" applyFill="1" applyBorder="1" applyAlignment="1">
      <alignment horizontal="center" vertical="center"/>
    </xf>
    <xf numFmtId="2" fontId="11" fillId="8" borderId="12" xfId="0" applyNumberFormat="1" applyFont="1" applyFill="1" applyBorder="1" applyAlignment="1">
      <alignment horizontal="center" vertical="center"/>
    </xf>
    <xf numFmtId="0" fontId="7" fillId="8" borderId="16"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7" fillId="0" borderId="2" xfId="1" applyFont="1" applyFill="1" applyBorder="1" applyAlignment="1">
      <alignment horizontal="center" vertical="center" wrapText="1"/>
    </xf>
    <xf numFmtId="0" fontId="9" fillId="0" borderId="2" xfId="0" applyFont="1" applyFill="1" applyBorder="1" applyAlignment="1">
      <alignment horizontal="center" vertical="center" wrapText="1"/>
    </xf>
    <xf numFmtId="2" fontId="10" fillId="0" borderId="2"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2" fontId="7" fillId="0" borderId="10" xfId="0" applyNumberFormat="1" applyFont="1" applyFill="1" applyBorder="1" applyAlignment="1">
      <alignment horizontal="center" vertical="center"/>
    </xf>
    <xf numFmtId="0" fontId="17" fillId="0" borderId="3" xfId="0" applyFont="1" applyBorder="1" applyAlignment="1">
      <alignment horizontal="center" vertical="center" wrapText="1"/>
    </xf>
    <xf numFmtId="0" fontId="7" fillId="0" borderId="13" xfId="1" applyFont="1" applyFill="1" applyBorder="1" applyAlignment="1">
      <alignment horizontal="center" vertical="center" wrapText="1"/>
    </xf>
    <xf numFmtId="0" fontId="9" fillId="0" borderId="13" xfId="0" applyFont="1" applyFill="1" applyBorder="1" applyAlignment="1">
      <alignment horizontal="center" vertical="center" wrapText="1"/>
    </xf>
    <xf numFmtId="2" fontId="7" fillId="0" borderId="13" xfId="0" applyNumberFormat="1"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10" fillId="8" borderId="12"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3" xfId="0" applyFont="1" applyFill="1" applyBorder="1" applyAlignment="1">
      <alignment horizontal="center" vertical="center"/>
    </xf>
    <xf numFmtId="0" fontId="11" fillId="7" borderId="25" xfId="0" applyFont="1" applyFill="1" applyBorder="1" applyAlignment="1">
      <alignment horizontal="center" vertical="center"/>
    </xf>
    <xf numFmtId="0" fontId="15" fillId="0" borderId="0" xfId="0" applyFont="1" applyFill="1" applyAlignment="1">
      <alignment horizontal="left" vertical="center"/>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11" fillId="6" borderId="8"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9" xfId="0" applyFont="1" applyFill="1" applyBorder="1" applyAlignment="1">
      <alignment horizontal="center" vertical="center"/>
    </xf>
    <xf numFmtId="0" fontId="11" fillId="7" borderId="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8" fillId="0" borderId="1" xfId="0" applyFont="1" applyBorder="1" applyAlignment="1">
      <alignment horizontal="center" vertical="center" wrapText="1"/>
    </xf>
    <xf numFmtId="0" fontId="22" fillId="0" borderId="0" xfId="0" applyFont="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5" borderId="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5" xfId="0" applyFont="1" applyFill="1" applyBorder="1" applyAlignment="1">
      <alignment horizontal="center" vertical="center"/>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0" borderId="0" xfId="0" applyFont="1" applyAlignment="1">
      <alignment horizontal="left"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2" borderId="8" xfId="0" applyFont="1" applyFill="1" applyBorder="1" applyAlignment="1">
      <alignment horizontal="right" vertical="center" wrapText="1"/>
    </xf>
    <xf numFmtId="0" fontId="11" fillId="2" borderId="17"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1" fillId="0" borderId="14"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left" vertical="center" wrapText="1"/>
    </xf>
    <xf numFmtId="0" fontId="3" fillId="0" borderId="0" xfId="0" applyFont="1" applyAlignment="1">
      <alignment horizontal="left" vertical="center"/>
    </xf>
    <xf numFmtId="0" fontId="11" fillId="4"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7" fillId="0" borderId="1" xfId="0" applyFont="1" applyBorder="1" applyAlignment="1">
      <alignment horizontal="left" wrapText="1"/>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1" fillId="6" borderId="8" xfId="0" applyFont="1" applyFill="1" applyBorder="1" applyAlignment="1">
      <alignment horizontal="center"/>
    </xf>
    <xf numFmtId="0" fontId="16" fillId="6" borderId="9" xfId="0" applyFont="1" applyFill="1" applyBorder="1" applyAlignment="1">
      <alignment horizontal="center"/>
    </xf>
    <xf numFmtId="2" fontId="13" fillId="8" borderId="31" xfId="0" applyNumberFormat="1" applyFont="1" applyFill="1" applyBorder="1" applyAlignment="1">
      <alignment horizontal="center" vertical="center"/>
    </xf>
    <xf numFmtId="164" fontId="25" fillId="8" borderId="8" xfId="0" applyNumberFormat="1" applyFont="1" applyFill="1" applyBorder="1" applyAlignment="1">
      <alignment horizontal="right" vertical="center"/>
    </xf>
    <xf numFmtId="164" fontId="25" fillId="8" borderId="17" xfId="0" applyNumberFormat="1" applyFont="1" applyFill="1" applyBorder="1" applyAlignment="1">
      <alignment horizontal="right" vertical="center"/>
    </xf>
    <xf numFmtId="164" fontId="25" fillId="8" borderId="9" xfId="0" applyNumberFormat="1" applyFont="1" applyFill="1" applyBorder="1" applyAlignment="1">
      <alignment horizontal="right" vertical="center"/>
    </xf>
    <xf numFmtId="0" fontId="13" fillId="8" borderId="8" xfId="0" applyFont="1" applyFill="1" applyBorder="1" applyAlignment="1">
      <alignment horizontal="right" vertical="center" wrapText="1"/>
    </xf>
    <xf numFmtId="0" fontId="13" fillId="8" borderId="17" xfId="0" applyFont="1" applyFill="1" applyBorder="1" applyAlignment="1">
      <alignment horizontal="right" vertical="center" wrapText="1"/>
    </xf>
    <xf numFmtId="0" fontId="13" fillId="8" borderId="9" xfId="0" applyFont="1" applyFill="1" applyBorder="1" applyAlignment="1">
      <alignment horizontal="right" vertical="center" wrapText="1"/>
    </xf>
    <xf numFmtId="2" fontId="13" fillId="8" borderId="8" xfId="0" applyNumberFormat="1" applyFont="1" applyFill="1" applyBorder="1" applyAlignment="1">
      <alignment horizontal="center" vertical="center" wrapText="1"/>
    </xf>
    <xf numFmtId="2" fontId="13" fillId="8" borderId="17" xfId="0" applyNumberFormat="1" applyFont="1" applyFill="1" applyBorder="1" applyAlignment="1">
      <alignment horizontal="center" vertical="center" wrapText="1"/>
    </xf>
    <xf numFmtId="2" fontId="13" fillId="8" borderId="9" xfId="0" applyNumberFormat="1" applyFont="1" applyFill="1" applyBorder="1" applyAlignment="1">
      <alignment horizontal="center" vertical="center" wrapText="1"/>
    </xf>
  </cellXfs>
  <cellStyles count="3">
    <cellStyle name="Hipersaite" xfId="1" builtinId="8"/>
    <cellStyle name="Komats" xfId="2"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090FC-CA73-412A-A016-21AAEFD633F5}">
  <dimension ref="A2:X57"/>
  <sheetViews>
    <sheetView tabSelected="1" zoomScale="80" zoomScaleNormal="80" workbookViewId="0">
      <selection activeCell="E49" sqref="E49"/>
    </sheetView>
  </sheetViews>
  <sheetFormatPr defaultColWidth="6.5703125" defaultRowHeight="11.25" x14ac:dyDescent="0.25"/>
  <cols>
    <col min="1" max="1" width="6" style="2" customWidth="1"/>
    <col min="2" max="2" width="26.140625" style="3" customWidth="1"/>
    <col min="3" max="3" width="22" style="3" customWidth="1"/>
    <col min="4" max="4" width="20.7109375" style="2" customWidth="1"/>
    <col min="5" max="5" width="26.85546875" style="3" customWidth="1"/>
    <col min="6" max="6" width="24.140625" style="3" customWidth="1"/>
    <col min="7" max="7" width="9.42578125" style="2" customWidth="1"/>
    <col min="8" max="8" width="15.7109375" style="2" customWidth="1"/>
    <col min="9" max="9" width="13.28515625" style="2" customWidth="1"/>
    <col min="10" max="10" width="16" style="1" customWidth="1"/>
    <col min="11" max="11" width="27.85546875" style="1" customWidth="1"/>
    <col min="12" max="12" width="23.5703125" style="1" customWidth="1"/>
    <col min="13" max="14" width="20.140625" style="1" customWidth="1"/>
    <col min="15" max="16" width="20.28515625" style="1" customWidth="1"/>
    <col min="17" max="17" width="20.140625" style="1" customWidth="1"/>
    <col min="18" max="18" width="27.85546875" style="1" customWidth="1"/>
    <col min="19" max="19" width="23.5703125" style="1" customWidth="1"/>
    <col min="20" max="20" width="9.85546875" style="1" customWidth="1"/>
    <col min="21" max="21" width="9.28515625" style="1" customWidth="1"/>
    <col min="22" max="22" width="7.42578125" style="1" customWidth="1"/>
    <col min="23" max="16384" width="6.5703125" style="1"/>
  </cols>
  <sheetData>
    <row r="2" spans="1:24" ht="18.75" x14ac:dyDescent="0.25">
      <c r="A2" s="201" t="s">
        <v>25</v>
      </c>
      <c r="B2" s="201"/>
      <c r="C2" s="201"/>
      <c r="D2" s="201"/>
      <c r="E2" s="201"/>
      <c r="F2" s="201"/>
      <c r="G2" s="201"/>
      <c r="H2" s="201"/>
      <c r="I2" s="201"/>
      <c r="J2" s="201"/>
      <c r="K2" s="201"/>
      <c r="L2" s="201"/>
      <c r="M2" s="201"/>
      <c r="N2" s="201"/>
      <c r="O2" s="201"/>
      <c r="P2" s="201"/>
      <c r="Q2" s="201"/>
      <c r="R2" s="201"/>
      <c r="S2" s="201"/>
      <c r="T2" s="122"/>
      <c r="U2" s="122"/>
      <c r="V2" s="122"/>
      <c r="W2" s="122"/>
      <c r="X2" s="122"/>
    </row>
    <row r="3" spans="1:24" ht="15" customHeight="1" x14ac:dyDescent="0.25">
      <c r="A3" s="202" t="s">
        <v>26</v>
      </c>
      <c r="B3" s="202"/>
      <c r="C3" s="202"/>
      <c r="D3" s="202"/>
      <c r="E3" s="202"/>
      <c r="F3" s="202"/>
      <c r="G3" s="202"/>
      <c r="H3" s="202"/>
      <c r="I3" s="202"/>
      <c r="J3" s="202"/>
      <c r="K3" s="202"/>
      <c r="L3" s="202"/>
      <c r="M3" s="202"/>
      <c r="N3" s="202"/>
      <c r="O3" s="202"/>
      <c r="P3" s="202"/>
      <c r="Q3" s="202"/>
      <c r="R3" s="202"/>
      <c r="S3" s="202"/>
    </row>
    <row r="5" spans="1:24" ht="18" customHeight="1" x14ac:dyDescent="0.25">
      <c r="A5" s="8"/>
      <c r="B5" s="185" t="s">
        <v>27</v>
      </c>
      <c r="C5" s="186"/>
      <c r="D5" s="187"/>
      <c r="E5" s="188"/>
      <c r="F5" s="189"/>
    </row>
    <row r="6" spans="1:24" ht="18" customHeight="1" x14ac:dyDescent="0.25">
      <c r="A6" s="8"/>
      <c r="B6" s="190" t="s">
        <v>28</v>
      </c>
      <c r="C6" s="191"/>
      <c r="D6" s="187"/>
      <c r="E6" s="188"/>
      <c r="F6" s="189"/>
    </row>
    <row r="7" spans="1:24" ht="15" x14ac:dyDescent="0.25">
      <c r="A7" s="5"/>
      <c r="B7" s="6"/>
      <c r="C7" s="6"/>
    </row>
    <row r="8" spans="1:24" ht="27" customHeight="1" x14ac:dyDescent="0.25">
      <c r="A8" s="5"/>
      <c r="B8" s="203" t="s">
        <v>98</v>
      </c>
      <c r="C8" s="203"/>
      <c r="D8" s="203"/>
      <c r="E8" s="203"/>
      <c r="F8" s="203"/>
      <c r="G8" s="203"/>
      <c r="H8" s="203"/>
      <c r="I8" s="203"/>
      <c r="J8" s="203"/>
      <c r="K8" s="203"/>
      <c r="L8" s="203"/>
      <c r="M8" s="203"/>
      <c r="N8" s="203"/>
      <c r="O8" s="203"/>
      <c r="P8" s="203"/>
      <c r="Q8" s="203"/>
      <c r="R8" s="136"/>
    </row>
    <row r="9" spans="1:24" ht="15" x14ac:dyDescent="0.25">
      <c r="A9" s="5"/>
      <c r="B9" s="204" t="s">
        <v>119</v>
      </c>
      <c r="C9" s="204"/>
      <c r="D9" s="204"/>
      <c r="E9" s="204"/>
      <c r="F9" s="204"/>
      <c r="G9" s="204"/>
      <c r="H9" s="204"/>
      <c r="I9" s="204"/>
      <c r="J9" s="204"/>
      <c r="K9" s="204"/>
      <c r="L9" s="204"/>
      <c r="M9" s="204"/>
      <c r="N9" s="204"/>
      <c r="O9" s="204"/>
      <c r="P9" s="204"/>
      <c r="Q9" s="204"/>
    </row>
    <row r="10" spans="1:24" ht="15" x14ac:dyDescent="0.25">
      <c r="A10" s="5"/>
      <c r="B10" s="169" t="s">
        <v>122</v>
      </c>
      <c r="C10" s="169"/>
      <c r="D10" s="169"/>
      <c r="E10" s="169"/>
      <c r="F10" s="169"/>
      <c r="G10" s="169"/>
      <c r="H10" s="169"/>
      <c r="I10" s="169"/>
      <c r="J10" s="169"/>
      <c r="K10" s="169"/>
      <c r="L10" s="169"/>
      <c r="M10" s="169"/>
      <c r="N10" s="169"/>
      <c r="O10" s="169"/>
      <c r="P10" s="169"/>
      <c r="Q10" s="169"/>
    </row>
    <row r="11" spans="1:24" ht="15" x14ac:dyDescent="0.25">
      <c r="A11" s="5"/>
      <c r="B11" s="169" t="s">
        <v>123</v>
      </c>
      <c r="C11" s="169"/>
      <c r="D11" s="169"/>
      <c r="E11" s="169"/>
      <c r="F11" s="169"/>
      <c r="G11" s="169"/>
      <c r="H11" s="169"/>
      <c r="I11" s="169"/>
      <c r="J11" s="169"/>
      <c r="K11" s="169"/>
      <c r="L11" s="169"/>
      <c r="M11" s="169"/>
      <c r="N11" s="169"/>
      <c r="O11" s="169"/>
      <c r="P11" s="169"/>
      <c r="Q11" s="163"/>
    </row>
    <row r="12" spans="1:24" ht="15" x14ac:dyDescent="0.25">
      <c r="A12" s="5"/>
      <c r="B12" s="169" t="s">
        <v>124</v>
      </c>
      <c r="C12" s="169"/>
      <c r="D12" s="169"/>
      <c r="E12" s="169"/>
      <c r="F12" s="169"/>
      <c r="G12" s="169"/>
      <c r="H12" s="169"/>
      <c r="I12" s="169"/>
      <c r="J12" s="169"/>
      <c r="K12" s="169"/>
      <c r="L12" s="169"/>
      <c r="M12" s="169"/>
      <c r="N12" s="169"/>
      <c r="O12" s="169"/>
      <c r="P12" s="169"/>
      <c r="Q12" s="163"/>
    </row>
    <row r="13" spans="1:24" ht="18" customHeight="1" x14ac:dyDescent="0.25">
      <c r="A13" s="5"/>
      <c r="B13" s="169" t="s">
        <v>128</v>
      </c>
      <c r="C13" s="169"/>
      <c r="D13" s="169"/>
      <c r="E13" s="169"/>
      <c r="F13" s="169"/>
      <c r="G13" s="169"/>
      <c r="H13" s="169"/>
      <c r="I13" s="169"/>
      <c r="J13" s="169"/>
      <c r="K13" s="169"/>
      <c r="L13" s="169"/>
      <c r="M13" s="169"/>
      <c r="N13" s="169"/>
      <c r="O13" s="169"/>
      <c r="P13" s="169"/>
      <c r="Q13" s="169"/>
    </row>
    <row r="14" spans="1:24" ht="15" x14ac:dyDescent="0.25">
      <c r="B14" s="192" t="s">
        <v>126</v>
      </c>
      <c r="C14" s="192"/>
      <c r="D14" s="192"/>
      <c r="E14" s="192"/>
      <c r="F14" s="192"/>
      <c r="G14" s="192"/>
      <c r="H14" s="192"/>
      <c r="I14" s="192"/>
      <c r="J14" s="192"/>
      <c r="K14" s="192"/>
      <c r="L14" s="192"/>
      <c r="M14" s="192"/>
      <c r="N14" s="192"/>
      <c r="O14" s="192"/>
      <c r="P14" s="192"/>
      <c r="Q14" s="192"/>
    </row>
    <row r="15" spans="1:24" ht="15" x14ac:dyDescent="0.25">
      <c r="B15" s="184" t="s">
        <v>121</v>
      </c>
      <c r="C15" s="184"/>
      <c r="D15" s="184"/>
      <c r="E15" s="184"/>
      <c r="F15" s="184"/>
      <c r="G15" s="184"/>
      <c r="H15" s="184"/>
      <c r="I15" s="184"/>
      <c r="J15" s="184"/>
      <c r="K15" s="184"/>
      <c r="L15" s="184"/>
      <c r="M15" s="184"/>
      <c r="N15" s="184"/>
      <c r="O15" s="184"/>
      <c r="P15" s="184"/>
      <c r="Q15" s="184"/>
    </row>
    <row r="16" spans="1:24" ht="15" x14ac:dyDescent="0.25">
      <c r="B16" s="6"/>
      <c r="C16" s="6"/>
      <c r="D16" s="6"/>
      <c r="E16" s="6"/>
      <c r="F16" s="6"/>
      <c r="G16" s="121"/>
      <c r="H16" s="121"/>
      <c r="I16" s="6"/>
      <c r="J16" s="6"/>
      <c r="K16" s="6"/>
      <c r="L16" s="82"/>
      <c r="M16" s="6"/>
    </row>
    <row r="17" spans="1:19" ht="16.5" thickBot="1" x14ac:dyDescent="0.3">
      <c r="B17" s="138" t="s">
        <v>118</v>
      </c>
      <c r="C17" s="139"/>
      <c r="D17" s="139"/>
      <c r="E17" s="139"/>
      <c r="F17" s="140"/>
    </row>
    <row r="18" spans="1:19" ht="31.5" customHeight="1" thickBot="1" x14ac:dyDescent="0.3">
      <c r="A18" s="172" t="s">
        <v>106</v>
      </c>
      <c r="B18" s="173"/>
      <c r="C18" s="173"/>
      <c r="D18" s="173"/>
      <c r="E18" s="173"/>
      <c r="F18" s="173"/>
      <c r="G18" s="173"/>
      <c r="H18" s="173"/>
      <c r="I18" s="173"/>
      <c r="J18" s="173"/>
      <c r="K18" s="173"/>
      <c r="L18" s="174"/>
      <c r="M18" s="172" t="s">
        <v>107</v>
      </c>
      <c r="N18" s="173"/>
      <c r="O18" s="173"/>
      <c r="P18" s="173"/>
      <c r="Q18" s="174"/>
    </row>
    <row r="19" spans="1:19" s="4" customFormat="1" ht="94.5" x14ac:dyDescent="0.25">
      <c r="A19" s="83" t="s">
        <v>0</v>
      </c>
      <c r="B19" s="83" t="s">
        <v>1</v>
      </c>
      <c r="C19" s="83" t="s">
        <v>2</v>
      </c>
      <c r="D19" s="83" t="s">
        <v>3</v>
      </c>
      <c r="E19" s="83" t="s">
        <v>4</v>
      </c>
      <c r="F19" s="83" t="s">
        <v>5</v>
      </c>
      <c r="G19" s="83" t="s">
        <v>22</v>
      </c>
      <c r="H19" s="83" t="s">
        <v>6</v>
      </c>
      <c r="I19" s="83" t="s">
        <v>7</v>
      </c>
      <c r="J19" s="83" t="s">
        <v>127</v>
      </c>
      <c r="K19" s="83" t="s">
        <v>8</v>
      </c>
      <c r="L19" s="93" t="s">
        <v>110</v>
      </c>
      <c r="M19" s="84" t="s">
        <v>134</v>
      </c>
      <c r="N19" s="84" t="s">
        <v>135</v>
      </c>
      <c r="O19" s="98" t="s">
        <v>133</v>
      </c>
      <c r="P19" s="84" t="s">
        <v>136</v>
      </c>
      <c r="Q19" s="100" t="s">
        <v>137</v>
      </c>
    </row>
    <row r="20" spans="1:19" s="4" customFormat="1" ht="15.75" x14ac:dyDescent="0.25">
      <c r="A20" s="26">
        <v>1</v>
      </c>
      <c r="B20" s="26">
        <v>2</v>
      </c>
      <c r="C20" s="26">
        <v>3</v>
      </c>
      <c r="D20" s="26">
        <v>4</v>
      </c>
      <c r="E20" s="26">
        <v>5</v>
      </c>
      <c r="F20" s="26">
        <v>6</v>
      </c>
      <c r="G20" s="26">
        <v>7</v>
      </c>
      <c r="H20" s="26">
        <v>8</v>
      </c>
      <c r="I20" s="26">
        <v>9</v>
      </c>
      <c r="J20" s="26">
        <v>10</v>
      </c>
      <c r="K20" s="26">
        <v>11</v>
      </c>
      <c r="L20" s="26">
        <v>12</v>
      </c>
      <c r="M20" s="137">
        <v>13</v>
      </c>
      <c r="N20" s="28">
        <v>14</v>
      </c>
      <c r="O20" s="99">
        <v>15</v>
      </c>
      <c r="P20" s="26">
        <v>16</v>
      </c>
      <c r="Q20" s="101">
        <v>17</v>
      </c>
      <c r="R20" s="123"/>
      <c r="S20" s="124"/>
    </row>
    <row r="21" spans="1:19" s="4" customFormat="1" ht="21" customHeight="1" x14ac:dyDescent="0.25">
      <c r="A21" s="175" t="s">
        <v>111</v>
      </c>
      <c r="B21" s="176"/>
      <c r="C21" s="176"/>
      <c r="D21" s="176"/>
      <c r="E21" s="176"/>
      <c r="F21" s="176"/>
      <c r="G21" s="176"/>
      <c r="H21" s="176"/>
      <c r="I21" s="176"/>
      <c r="J21" s="176"/>
      <c r="K21" s="176"/>
      <c r="L21" s="176"/>
      <c r="M21" s="176"/>
      <c r="N21" s="176"/>
      <c r="O21" s="176"/>
      <c r="P21" s="176"/>
      <c r="Q21" s="177"/>
      <c r="R21" s="127"/>
      <c r="S21" s="127"/>
    </row>
    <row r="22" spans="1:19" s="4" customFormat="1" ht="47.1" customHeight="1" x14ac:dyDescent="0.25">
      <c r="A22" s="87">
        <v>1</v>
      </c>
      <c r="B22" s="193" t="s">
        <v>12</v>
      </c>
      <c r="C22" s="29" t="s">
        <v>19</v>
      </c>
      <c r="D22" s="29">
        <v>1</v>
      </c>
      <c r="E22" s="30" t="s">
        <v>99</v>
      </c>
      <c r="F22" s="29" t="s">
        <v>81</v>
      </c>
      <c r="G22" s="31">
        <v>20</v>
      </c>
      <c r="H22" s="29">
        <v>1</v>
      </c>
      <c r="I22" s="29">
        <v>6</v>
      </c>
      <c r="J22" s="30" t="s">
        <v>24</v>
      </c>
      <c r="K22" s="30" t="s">
        <v>11</v>
      </c>
      <c r="L22" s="88"/>
      <c r="M22" s="162"/>
      <c r="N22" s="30"/>
      <c r="O22" s="102">
        <f>M22+N22</f>
        <v>0</v>
      </c>
      <c r="P22" s="30"/>
      <c r="Q22" s="102">
        <f>P22*3</f>
        <v>0</v>
      </c>
      <c r="R22" s="125"/>
      <c r="S22" s="126"/>
    </row>
    <row r="23" spans="1:19" s="4" customFormat="1" ht="47.1" customHeight="1" x14ac:dyDescent="0.25">
      <c r="A23" s="87">
        <v>2</v>
      </c>
      <c r="B23" s="179"/>
      <c r="C23" s="29" t="s">
        <v>16</v>
      </c>
      <c r="D23" s="32">
        <v>2</v>
      </c>
      <c r="E23" s="33" t="s">
        <v>58</v>
      </c>
      <c r="F23" s="33" t="s">
        <v>57</v>
      </c>
      <c r="G23" s="34">
        <v>15</v>
      </c>
      <c r="H23" s="32">
        <v>1</v>
      </c>
      <c r="I23" s="32">
        <v>2</v>
      </c>
      <c r="J23" s="30" t="s">
        <v>24</v>
      </c>
      <c r="K23" s="33" t="s">
        <v>11</v>
      </c>
      <c r="L23" s="88"/>
      <c r="M23" s="30"/>
      <c r="N23" s="30"/>
      <c r="O23" s="102">
        <f t="shared" ref="O23:O43" si="0">M23+N23</f>
        <v>0</v>
      </c>
      <c r="P23" s="30"/>
      <c r="Q23" s="102">
        <f t="shared" ref="Q23:Q43" si="1">P23*3</f>
        <v>0</v>
      </c>
    </row>
    <row r="24" spans="1:19" s="4" customFormat="1" ht="47.1" customHeight="1" thickBot="1" x14ac:dyDescent="0.3">
      <c r="A24" s="87">
        <v>3</v>
      </c>
      <c r="B24" s="180"/>
      <c r="C24" s="35" t="s">
        <v>60</v>
      </c>
      <c r="D24" s="36">
        <v>2</v>
      </c>
      <c r="E24" s="37" t="s">
        <v>100</v>
      </c>
      <c r="F24" s="38" t="s">
        <v>59</v>
      </c>
      <c r="G24" s="39">
        <v>20</v>
      </c>
      <c r="H24" s="36">
        <v>1</v>
      </c>
      <c r="I24" s="36">
        <v>1</v>
      </c>
      <c r="J24" s="40" t="s">
        <v>63</v>
      </c>
      <c r="K24" s="40" t="s">
        <v>11</v>
      </c>
      <c r="L24" s="120" t="s">
        <v>117</v>
      </c>
      <c r="M24" s="40"/>
      <c r="N24" s="41"/>
      <c r="O24" s="103">
        <f t="shared" si="0"/>
        <v>0</v>
      </c>
      <c r="P24" s="40"/>
      <c r="Q24" s="107">
        <f t="shared" si="1"/>
        <v>0</v>
      </c>
    </row>
    <row r="25" spans="1:19" s="4" customFormat="1" ht="47.1" customHeight="1" x14ac:dyDescent="0.25">
      <c r="A25" s="87">
        <v>4</v>
      </c>
      <c r="B25" s="194" t="s">
        <v>20</v>
      </c>
      <c r="C25" s="42" t="s">
        <v>13</v>
      </c>
      <c r="D25" s="42">
        <v>1</v>
      </c>
      <c r="E25" s="43" t="s">
        <v>61</v>
      </c>
      <c r="F25" s="42" t="s">
        <v>62</v>
      </c>
      <c r="G25" s="44">
        <v>200</v>
      </c>
      <c r="H25" s="42">
        <v>1</v>
      </c>
      <c r="I25" s="42">
        <v>2</v>
      </c>
      <c r="J25" s="42" t="s">
        <v>79</v>
      </c>
      <c r="K25" s="33" t="s">
        <v>11</v>
      </c>
      <c r="L25" s="112"/>
      <c r="M25" s="33"/>
      <c r="N25" s="45"/>
      <c r="O25" s="106">
        <f t="shared" si="0"/>
        <v>0</v>
      </c>
      <c r="P25" s="33"/>
      <c r="Q25" s="105">
        <f t="shared" si="1"/>
        <v>0</v>
      </c>
      <c r="R25" s="27"/>
      <c r="S25" s="27"/>
    </row>
    <row r="26" spans="1:19" s="4" customFormat="1" ht="47.1" customHeight="1" thickBot="1" x14ac:dyDescent="0.3">
      <c r="A26" s="87">
        <v>5</v>
      </c>
      <c r="B26" s="195"/>
      <c r="C26" s="40" t="s">
        <v>13</v>
      </c>
      <c r="D26" s="40">
        <v>2</v>
      </c>
      <c r="E26" s="40" t="s">
        <v>101</v>
      </c>
      <c r="F26" s="46" t="s">
        <v>62</v>
      </c>
      <c r="G26" s="47">
        <v>23.3</v>
      </c>
      <c r="H26" s="40">
        <v>1</v>
      </c>
      <c r="I26" s="40">
        <v>8</v>
      </c>
      <c r="J26" s="40" t="s">
        <v>63</v>
      </c>
      <c r="K26" s="40" t="s">
        <v>11</v>
      </c>
      <c r="L26" s="110"/>
      <c r="M26" s="41"/>
      <c r="N26" s="40"/>
      <c r="O26" s="107">
        <f t="shared" si="0"/>
        <v>0</v>
      </c>
      <c r="P26" s="41"/>
      <c r="Q26" s="103">
        <f t="shared" si="1"/>
        <v>0</v>
      </c>
    </row>
    <row r="27" spans="1:19" s="4" customFormat="1" ht="54.75" customHeight="1" thickBot="1" x14ac:dyDescent="0.3">
      <c r="A27" s="87">
        <v>6</v>
      </c>
      <c r="B27" s="78" t="s">
        <v>86</v>
      </c>
      <c r="C27" s="109" t="s">
        <v>23</v>
      </c>
      <c r="D27" s="79">
        <v>1</v>
      </c>
      <c r="E27" s="79" t="s">
        <v>102</v>
      </c>
      <c r="F27" s="80" t="s">
        <v>14</v>
      </c>
      <c r="G27" s="81">
        <v>21.2</v>
      </c>
      <c r="H27" s="79">
        <v>1</v>
      </c>
      <c r="I27" s="79">
        <v>1</v>
      </c>
      <c r="J27" s="79" t="s">
        <v>24</v>
      </c>
      <c r="K27" s="79" t="s">
        <v>11</v>
      </c>
      <c r="L27" s="114"/>
      <c r="M27" s="60"/>
      <c r="N27" s="109"/>
      <c r="O27" s="151">
        <f t="shared" si="0"/>
        <v>0</v>
      </c>
      <c r="P27" s="60"/>
      <c r="Q27" s="113">
        <f t="shared" si="1"/>
        <v>0</v>
      </c>
    </row>
    <row r="28" spans="1:19" s="4" customFormat="1" ht="54.75" customHeight="1" x14ac:dyDescent="0.25">
      <c r="A28" s="87">
        <v>7</v>
      </c>
      <c r="B28" s="178" t="s">
        <v>15</v>
      </c>
      <c r="C28" s="32" t="s">
        <v>13</v>
      </c>
      <c r="D28" s="45">
        <v>2</v>
      </c>
      <c r="E28" s="45" t="s">
        <v>114</v>
      </c>
      <c r="F28" s="42" t="s">
        <v>85</v>
      </c>
      <c r="G28" s="115">
        <v>18.3</v>
      </c>
      <c r="H28" s="45">
        <v>1</v>
      </c>
      <c r="I28" s="45">
        <v>1</v>
      </c>
      <c r="J28" s="45" t="s">
        <v>24</v>
      </c>
      <c r="K28" s="45" t="s">
        <v>11</v>
      </c>
      <c r="L28" s="119" t="s">
        <v>117</v>
      </c>
      <c r="M28" s="45"/>
      <c r="N28" s="33"/>
      <c r="O28" s="105">
        <f t="shared" si="0"/>
        <v>0</v>
      </c>
      <c r="P28" s="45"/>
      <c r="Q28" s="106">
        <f t="shared" si="1"/>
        <v>0</v>
      </c>
    </row>
    <row r="29" spans="1:19" ht="47.1" customHeight="1" x14ac:dyDescent="0.25">
      <c r="A29" s="87">
        <v>8</v>
      </c>
      <c r="B29" s="179"/>
      <c r="C29" s="32" t="s">
        <v>23</v>
      </c>
      <c r="D29" s="32">
        <v>1</v>
      </c>
      <c r="E29" s="48" t="s">
        <v>105</v>
      </c>
      <c r="F29" s="49" t="s">
        <v>14</v>
      </c>
      <c r="G29" s="34">
        <v>15</v>
      </c>
      <c r="H29" s="33">
        <v>1</v>
      </c>
      <c r="I29" s="32">
        <v>2</v>
      </c>
      <c r="J29" s="33" t="s">
        <v>24</v>
      </c>
      <c r="K29" s="33" t="s">
        <v>11</v>
      </c>
      <c r="L29" s="111"/>
      <c r="M29" s="33"/>
      <c r="N29" s="30"/>
      <c r="O29" s="102">
        <f t="shared" si="0"/>
        <v>0</v>
      </c>
      <c r="P29" s="33"/>
      <c r="Q29" s="105">
        <f t="shared" si="1"/>
        <v>0</v>
      </c>
    </row>
    <row r="30" spans="1:19" ht="47.1" customHeight="1" x14ac:dyDescent="0.25">
      <c r="A30" s="87">
        <v>9</v>
      </c>
      <c r="B30" s="179"/>
      <c r="C30" s="32" t="s">
        <v>65</v>
      </c>
      <c r="D30" s="32">
        <v>1</v>
      </c>
      <c r="E30" s="48" t="s">
        <v>95</v>
      </c>
      <c r="F30" s="49" t="s">
        <v>66</v>
      </c>
      <c r="G30" s="34">
        <v>18.2</v>
      </c>
      <c r="H30" s="33">
        <v>1</v>
      </c>
      <c r="I30" s="32">
        <v>3</v>
      </c>
      <c r="J30" s="33" t="s">
        <v>24</v>
      </c>
      <c r="K30" s="33" t="s">
        <v>11</v>
      </c>
      <c r="L30" s="89"/>
      <c r="M30" s="30"/>
      <c r="N30" s="30"/>
      <c r="O30" s="102">
        <f t="shared" si="0"/>
        <v>0</v>
      </c>
      <c r="P30" s="30"/>
      <c r="Q30" s="102">
        <f t="shared" si="1"/>
        <v>0</v>
      </c>
    </row>
    <row r="31" spans="1:19" ht="47.1" customHeight="1" x14ac:dyDescent="0.25">
      <c r="A31" s="87">
        <v>10</v>
      </c>
      <c r="B31" s="179"/>
      <c r="C31" s="32" t="s">
        <v>78</v>
      </c>
      <c r="D31" s="29">
        <v>1</v>
      </c>
      <c r="E31" s="50" t="s">
        <v>77</v>
      </c>
      <c r="F31" s="30" t="s">
        <v>90</v>
      </c>
      <c r="G31" s="31">
        <v>20</v>
      </c>
      <c r="H31" s="30">
        <v>1</v>
      </c>
      <c r="I31" s="29">
        <v>1</v>
      </c>
      <c r="J31" s="33" t="s">
        <v>24</v>
      </c>
      <c r="K31" s="30" t="s">
        <v>11</v>
      </c>
      <c r="L31" s="89"/>
      <c r="M31" s="30"/>
      <c r="N31" s="30"/>
      <c r="O31" s="102">
        <f t="shared" si="0"/>
        <v>0</v>
      </c>
      <c r="P31" s="30"/>
      <c r="Q31" s="102">
        <f t="shared" si="1"/>
        <v>0</v>
      </c>
    </row>
    <row r="32" spans="1:19" ht="47.1" customHeight="1" thickBot="1" x14ac:dyDescent="0.3">
      <c r="A32" s="87">
        <v>11</v>
      </c>
      <c r="B32" s="180"/>
      <c r="C32" s="51" t="s">
        <v>21</v>
      </c>
      <c r="D32" s="51">
        <v>1</v>
      </c>
      <c r="E32" s="52" t="s">
        <v>103</v>
      </c>
      <c r="F32" s="53" t="s">
        <v>64</v>
      </c>
      <c r="G32" s="54">
        <v>16.600000000000001</v>
      </c>
      <c r="H32" s="53">
        <v>1</v>
      </c>
      <c r="I32" s="35">
        <v>1</v>
      </c>
      <c r="J32" s="40" t="s">
        <v>24</v>
      </c>
      <c r="K32" s="41" t="s">
        <v>11</v>
      </c>
      <c r="L32" s="94" t="s">
        <v>117</v>
      </c>
      <c r="M32" s="41"/>
      <c r="N32" s="41"/>
      <c r="O32" s="103">
        <f t="shared" si="0"/>
        <v>0</v>
      </c>
      <c r="P32" s="41"/>
      <c r="Q32" s="103">
        <f t="shared" si="1"/>
        <v>0</v>
      </c>
    </row>
    <row r="33" spans="1:21" ht="47.1" customHeight="1" x14ac:dyDescent="0.25">
      <c r="A33" s="87">
        <v>12</v>
      </c>
      <c r="B33" s="178" t="s">
        <v>88</v>
      </c>
      <c r="C33" s="55" t="s">
        <v>13</v>
      </c>
      <c r="D33" s="55">
        <v>1</v>
      </c>
      <c r="E33" s="56" t="s">
        <v>73</v>
      </c>
      <c r="F33" s="57" t="s">
        <v>72</v>
      </c>
      <c r="G33" s="58">
        <v>47.6</v>
      </c>
      <c r="H33" s="57">
        <v>1</v>
      </c>
      <c r="I33" s="59">
        <v>6</v>
      </c>
      <c r="J33" s="60" t="s">
        <v>75</v>
      </c>
      <c r="K33" s="60" t="s">
        <v>11</v>
      </c>
      <c r="L33" s="170" t="s">
        <v>80</v>
      </c>
      <c r="M33" s="45"/>
      <c r="N33" s="45"/>
      <c r="O33" s="106">
        <f t="shared" si="0"/>
        <v>0</v>
      </c>
      <c r="P33" s="45"/>
      <c r="Q33" s="106">
        <f t="shared" si="1"/>
        <v>0</v>
      </c>
    </row>
    <row r="34" spans="1:21" ht="47.1" customHeight="1" x14ac:dyDescent="0.25">
      <c r="A34" s="87">
        <v>13</v>
      </c>
      <c r="B34" s="179"/>
      <c r="C34" s="61" t="s">
        <v>13</v>
      </c>
      <c r="D34" s="62">
        <v>1</v>
      </c>
      <c r="E34" s="63" t="s">
        <v>73</v>
      </c>
      <c r="F34" s="64" t="s">
        <v>72</v>
      </c>
      <c r="G34" s="65">
        <v>47.6</v>
      </c>
      <c r="H34" s="64">
        <v>1</v>
      </c>
      <c r="I34" s="29">
        <v>6</v>
      </c>
      <c r="J34" s="30" t="s">
        <v>75</v>
      </c>
      <c r="K34" s="30" t="s">
        <v>11</v>
      </c>
      <c r="L34" s="183"/>
      <c r="M34" s="30"/>
      <c r="N34" s="30"/>
      <c r="O34" s="102">
        <f t="shared" si="0"/>
        <v>0</v>
      </c>
      <c r="P34" s="30"/>
      <c r="Q34" s="102">
        <f t="shared" si="1"/>
        <v>0</v>
      </c>
    </row>
    <row r="35" spans="1:21" ht="47.1" customHeight="1" thickBot="1" x14ac:dyDescent="0.3">
      <c r="A35" s="87">
        <v>14</v>
      </c>
      <c r="B35" s="180"/>
      <c r="C35" s="51" t="s">
        <v>13</v>
      </c>
      <c r="D35" s="66">
        <v>1</v>
      </c>
      <c r="E35" s="52" t="s">
        <v>74</v>
      </c>
      <c r="F35" s="53" t="s">
        <v>72</v>
      </c>
      <c r="G35" s="67">
        <v>15.1</v>
      </c>
      <c r="H35" s="46">
        <v>1</v>
      </c>
      <c r="I35" s="68">
        <v>3</v>
      </c>
      <c r="J35" s="40" t="s">
        <v>75</v>
      </c>
      <c r="K35" s="36" t="s">
        <v>11</v>
      </c>
      <c r="L35" s="171"/>
      <c r="M35" s="40"/>
      <c r="N35" s="40"/>
      <c r="O35" s="107">
        <f t="shared" si="0"/>
        <v>0</v>
      </c>
      <c r="P35" s="40"/>
      <c r="Q35" s="107">
        <f t="shared" si="1"/>
        <v>0</v>
      </c>
    </row>
    <row r="36" spans="1:21" ht="47.1" customHeight="1" x14ac:dyDescent="0.25">
      <c r="A36" s="87">
        <v>15</v>
      </c>
      <c r="B36" s="199" t="s">
        <v>17</v>
      </c>
      <c r="C36" s="117" t="s">
        <v>13</v>
      </c>
      <c r="D36" s="118">
        <v>2</v>
      </c>
      <c r="E36" s="43" t="s">
        <v>115</v>
      </c>
      <c r="F36" s="42" t="s">
        <v>116</v>
      </c>
      <c r="G36" s="58">
        <v>15</v>
      </c>
      <c r="H36" s="42">
        <v>1</v>
      </c>
      <c r="I36" s="117"/>
      <c r="J36" s="45" t="s">
        <v>63</v>
      </c>
      <c r="K36" s="45" t="s">
        <v>11</v>
      </c>
      <c r="L36" s="119" t="s">
        <v>117</v>
      </c>
      <c r="M36" s="45"/>
      <c r="N36" s="33"/>
      <c r="O36" s="105">
        <f t="shared" si="0"/>
        <v>0</v>
      </c>
      <c r="P36" s="45"/>
      <c r="Q36" s="106">
        <f t="shared" si="1"/>
        <v>0</v>
      </c>
    </row>
    <row r="37" spans="1:21" ht="47.1" customHeight="1" x14ac:dyDescent="0.25">
      <c r="A37" s="87">
        <v>16</v>
      </c>
      <c r="B37" s="200"/>
      <c r="C37" s="69" t="s">
        <v>18</v>
      </c>
      <c r="D37" s="69">
        <v>1</v>
      </c>
      <c r="E37" s="70" t="s">
        <v>97</v>
      </c>
      <c r="F37" s="71" t="s">
        <v>67</v>
      </c>
      <c r="G37" s="65">
        <v>17</v>
      </c>
      <c r="H37" s="71">
        <v>1</v>
      </c>
      <c r="I37" s="32">
        <v>1</v>
      </c>
      <c r="J37" s="33" t="s">
        <v>24</v>
      </c>
      <c r="K37" s="33" t="s">
        <v>11</v>
      </c>
      <c r="L37" s="108"/>
      <c r="M37" s="33"/>
      <c r="N37" s="30"/>
      <c r="O37" s="102">
        <f t="shared" si="0"/>
        <v>0</v>
      </c>
      <c r="P37" s="33"/>
      <c r="Q37" s="105">
        <f t="shared" si="1"/>
        <v>0</v>
      </c>
    </row>
    <row r="38" spans="1:21" ht="47.1" customHeight="1" thickBot="1" x14ac:dyDescent="0.3">
      <c r="A38" s="87">
        <v>17</v>
      </c>
      <c r="B38" s="200"/>
      <c r="C38" s="156" t="s">
        <v>13</v>
      </c>
      <c r="D38" s="156">
        <v>2</v>
      </c>
      <c r="E38" s="41" t="s">
        <v>104</v>
      </c>
      <c r="F38" s="142" t="s">
        <v>68</v>
      </c>
      <c r="G38" s="157">
        <v>18</v>
      </c>
      <c r="H38" s="41">
        <v>1</v>
      </c>
      <c r="I38" s="156">
        <v>1</v>
      </c>
      <c r="J38" s="41" t="s">
        <v>24</v>
      </c>
      <c r="K38" s="41" t="s">
        <v>11</v>
      </c>
      <c r="L38" s="104"/>
      <c r="M38" s="41"/>
      <c r="N38" s="41"/>
      <c r="O38" s="103">
        <f t="shared" si="0"/>
        <v>0</v>
      </c>
      <c r="P38" s="41"/>
      <c r="Q38" s="103">
        <f t="shared" si="1"/>
        <v>0</v>
      </c>
    </row>
    <row r="39" spans="1:21" ht="47.1" customHeight="1" x14ac:dyDescent="0.25">
      <c r="A39" s="87">
        <v>18</v>
      </c>
      <c r="B39" s="181" t="s">
        <v>9</v>
      </c>
      <c r="C39" s="117" t="s">
        <v>10</v>
      </c>
      <c r="D39" s="117">
        <v>2</v>
      </c>
      <c r="E39" s="159" t="s">
        <v>69</v>
      </c>
      <c r="F39" s="160" t="s">
        <v>70</v>
      </c>
      <c r="G39" s="161">
        <v>24.7</v>
      </c>
      <c r="H39" s="45">
        <v>1</v>
      </c>
      <c r="I39" s="117">
        <v>1</v>
      </c>
      <c r="J39" s="45" t="s">
        <v>63</v>
      </c>
      <c r="K39" s="45" t="s">
        <v>11</v>
      </c>
      <c r="L39" s="170" t="s">
        <v>80</v>
      </c>
      <c r="M39" s="45"/>
      <c r="N39" s="45"/>
      <c r="O39" s="106">
        <f t="shared" si="0"/>
        <v>0</v>
      </c>
      <c r="P39" s="45"/>
      <c r="Q39" s="106">
        <f t="shared" si="1"/>
        <v>0</v>
      </c>
    </row>
    <row r="40" spans="1:21" ht="47.1" customHeight="1" thickBot="1" x14ac:dyDescent="0.3">
      <c r="A40" s="87">
        <v>19</v>
      </c>
      <c r="B40" s="182"/>
      <c r="C40" s="40" t="s">
        <v>10</v>
      </c>
      <c r="D40" s="40">
        <v>2</v>
      </c>
      <c r="E40" s="73" t="s">
        <v>96</v>
      </c>
      <c r="F40" s="72" t="s">
        <v>70</v>
      </c>
      <c r="G40" s="74">
        <v>15</v>
      </c>
      <c r="H40" s="40">
        <v>1</v>
      </c>
      <c r="I40" s="40">
        <v>1</v>
      </c>
      <c r="J40" s="40" t="s">
        <v>24</v>
      </c>
      <c r="K40" s="40" t="s">
        <v>11</v>
      </c>
      <c r="L40" s="171"/>
      <c r="M40" s="40"/>
      <c r="N40" s="40"/>
      <c r="O40" s="107">
        <f t="shared" si="0"/>
        <v>0</v>
      </c>
      <c r="P40" s="40"/>
      <c r="Q40" s="107">
        <f t="shared" si="1"/>
        <v>0</v>
      </c>
    </row>
    <row r="41" spans="1:21" ht="54.75" customHeight="1" x14ac:dyDescent="0.25">
      <c r="A41" s="87">
        <v>20</v>
      </c>
      <c r="B41" s="179" t="s">
        <v>71</v>
      </c>
      <c r="C41" s="79" t="s">
        <v>13</v>
      </c>
      <c r="D41" s="79">
        <v>1</v>
      </c>
      <c r="E41" s="153" t="s">
        <v>87</v>
      </c>
      <c r="F41" s="154" t="s">
        <v>76</v>
      </c>
      <c r="G41" s="155">
        <v>11.1</v>
      </c>
      <c r="H41" s="79">
        <v>1</v>
      </c>
      <c r="I41" s="79">
        <v>2</v>
      </c>
      <c r="J41" s="79" t="s">
        <v>63</v>
      </c>
      <c r="K41" s="33" t="s">
        <v>11</v>
      </c>
      <c r="L41" s="158"/>
      <c r="M41" s="33"/>
      <c r="N41" s="33"/>
      <c r="O41" s="105">
        <f t="shared" si="0"/>
        <v>0</v>
      </c>
      <c r="P41" s="33"/>
      <c r="Q41" s="105">
        <f t="shared" si="1"/>
        <v>0</v>
      </c>
    </row>
    <row r="42" spans="1:21" ht="56.25" customHeight="1" thickBot="1" x14ac:dyDescent="0.3">
      <c r="A42" s="26">
        <v>21</v>
      </c>
      <c r="B42" s="180"/>
      <c r="C42" s="40" t="s">
        <v>13</v>
      </c>
      <c r="D42" s="40">
        <v>1</v>
      </c>
      <c r="E42" s="73" t="s">
        <v>82</v>
      </c>
      <c r="F42" s="72" t="s">
        <v>76</v>
      </c>
      <c r="G42" s="74">
        <v>29.2</v>
      </c>
      <c r="H42" s="40">
        <v>1</v>
      </c>
      <c r="I42" s="40">
        <v>16</v>
      </c>
      <c r="J42" s="40" t="s">
        <v>63</v>
      </c>
      <c r="K42" s="36" t="s">
        <v>11</v>
      </c>
      <c r="L42" s="148"/>
      <c r="M42" s="40"/>
      <c r="N42" s="41"/>
      <c r="O42" s="107">
        <f t="shared" si="0"/>
        <v>0</v>
      </c>
      <c r="P42" s="41"/>
      <c r="Q42" s="103">
        <f t="shared" si="1"/>
        <v>0</v>
      </c>
    </row>
    <row r="43" spans="1:21" ht="82.5" customHeight="1" thickBot="1" x14ac:dyDescent="0.3">
      <c r="A43" s="152">
        <v>22</v>
      </c>
      <c r="B43" s="141" t="s">
        <v>120</v>
      </c>
      <c r="C43" s="79"/>
      <c r="D43" s="79"/>
      <c r="E43" s="153"/>
      <c r="F43" s="154"/>
      <c r="G43" s="155"/>
      <c r="H43" s="36">
        <v>1</v>
      </c>
      <c r="I43" s="36"/>
      <c r="J43" s="36" t="s">
        <v>63</v>
      </c>
      <c r="K43" s="36" t="s">
        <v>11</v>
      </c>
      <c r="L43" s="147" t="s">
        <v>117</v>
      </c>
      <c r="M43" s="36"/>
      <c r="N43" s="109"/>
      <c r="O43" s="151">
        <f t="shared" si="0"/>
        <v>0</v>
      </c>
      <c r="P43" s="109"/>
      <c r="Q43" s="151">
        <f t="shared" si="1"/>
        <v>0</v>
      </c>
    </row>
    <row r="44" spans="1:21" ht="54" customHeight="1" thickBot="1" x14ac:dyDescent="0.3">
      <c r="A44" s="196" t="s">
        <v>112</v>
      </c>
      <c r="B44" s="197"/>
      <c r="C44" s="197"/>
      <c r="D44" s="197"/>
      <c r="E44" s="197"/>
      <c r="F44" s="197"/>
      <c r="G44" s="198"/>
      <c r="H44" s="143">
        <v>23</v>
      </c>
      <c r="I44" s="144"/>
      <c r="J44" s="144"/>
      <c r="K44" s="145"/>
      <c r="L44" s="146"/>
      <c r="M44" s="149">
        <f>SUM(M22+M23+M24+M25+M26+M27+M28+M29+M30+M31+M32+M33+M34+M35+M36+M37+M38+M39+M40+M41+M42+M43)</f>
        <v>0</v>
      </c>
      <c r="N44" s="149">
        <f>SUM(N22+N23+N24+N25+N26+N27+N28+N29+N30+N31+N32+N33+N34+N35+N36+N37+N38+N39+N40+N41+N42+N43)</f>
        <v>0</v>
      </c>
      <c r="O44" s="150">
        <f>SUM(O22:O43)</f>
        <v>0</v>
      </c>
      <c r="P44" s="149">
        <f>SUM(P22+P23+P24+P25+P26+P27+P28+P29+P30+P31+P32+P33+P34+P35+P36+P37+P38+P39+P40+P41+P42+P43)</f>
        <v>0</v>
      </c>
      <c r="Q44" s="150">
        <f>SUM(Q22:Q43)</f>
        <v>0</v>
      </c>
    </row>
    <row r="45" spans="1:21" ht="54" customHeight="1" thickBot="1" x14ac:dyDescent="0.3">
      <c r="A45" s="217" t="s">
        <v>132</v>
      </c>
      <c r="B45" s="218"/>
      <c r="C45" s="218"/>
      <c r="D45" s="218"/>
      <c r="E45" s="218"/>
      <c r="F45" s="218"/>
      <c r="G45" s="219"/>
      <c r="H45" s="220">
        <f>O44+Q44</f>
        <v>0</v>
      </c>
      <c r="I45" s="221"/>
      <c r="J45" s="221"/>
      <c r="K45" s="221"/>
      <c r="L45" s="221"/>
      <c r="M45" s="221"/>
      <c r="N45" s="221"/>
      <c r="O45" s="221"/>
      <c r="P45" s="221"/>
      <c r="Q45" s="222"/>
      <c r="R45" s="128"/>
      <c r="S45" s="128"/>
      <c r="T45" s="129"/>
      <c r="U45" s="129"/>
    </row>
    <row r="46" spans="1:21" ht="20.25" customHeight="1" x14ac:dyDescent="0.25">
      <c r="A46" s="166" t="s">
        <v>125</v>
      </c>
      <c r="B46" s="167"/>
      <c r="C46" s="167"/>
      <c r="D46" s="167"/>
      <c r="E46" s="168"/>
      <c r="F46" s="135"/>
      <c r="G46" s="135"/>
      <c r="H46" s="135"/>
      <c r="I46" s="135"/>
      <c r="J46" s="135"/>
      <c r="K46" s="135"/>
      <c r="L46" s="135"/>
      <c r="M46" s="135"/>
      <c r="N46" s="135"/>
      <c r="O46" s="135"/>
      <c r="P46" s="135"/>
      <c r="Q46" s="135"/>
      <c r="R46" s="135"/>
      <c r="S46" s="135"/>
    </row>
    <row r="47" spans="1:21" ht="47.25" customHeight="1" x14ac:dyDescent="0.25">
      <c r="A47" s="132" t="s">
        <v>0</v>
      </c>
      <c r="B47" s="130" t="s">
        <v>130</v>
      </c>
      <c r="C47" s="130" t="s">
        <v>83</v>
      </c>
      <c r="D47" s="132" t="s">
        <v>113</v>
      </c>
      <c r="E47" s="133" t="s">
        <v>84</v>
      </c>
      <c r="F47" s="134"/>
      <c r="G47" s="134"/>
      <c r="H47" s="134"/>
      <c r="I47" s="134"/>
      <c r="J47" s="134"/>
      <c r="K47" s="91"/>
      <c r="L47" s="91"/>
      <c r="M47" s="91"/>
      <c r="N47" s="91"/>
      <c r="O47" s="91"/>
      <c r="P47" s="91"/>
      <c r="Q47" s="91"/>
    </row>
    <row r="48" spans="1:21" ht="54" customHeight="1" thickBot="1" x14ac:dyDescent="0.3">
      <c r="A48" s="130">
        <v>23</v>
      </c>
      <c r="B48" s="92" t="s">
        <v>129</v>
      </c>
      <c r="C48" s="165">
        <v>3</v>
      </c>
      <c r="D48" s="80"/>
      <c r="E48" s="164">
        <f>C48*D48</f>
        <v>0</v>
      </c>
      <c r="F48" s="95"/>
      <c r="G48" s="95"/>
      <c r="H48" s="95"/>
      <c r="I48" s="95"/>
      <c r="J48" s="96"/>
      <c r="K48" s="91"/>
    </row>
    <row r="49" spans="1:16" ht="21" customHeight="1" x14ac:dyDescent="0.25">
      <c r="A49" s="116"/>
      <c r="B49" s="116"/>
      <c r="C49" s="116"/>
      <c r="D49" s="116"/>
      <c r="E49" s="116"/>
      <c r="F49" s="131"/>
      <c r="G49" s="131"/>
      <c r="H49" s="131"/>
      <c r="I49" s="131"/>
      <c r="J49" s="131"/>
      <c r="K49" s="131"/>
      <c r="L49" s="97"/>
      <c r="M49" s="97"/>
      <c r="N49" s="97"/>
      <c r="O49" s="97"/>
      <c r="P49" s="97"/>
    </row>
    <row r="50" spans="1:16" x14ac:dyDescent="0.25">
      <c r="A50" s="1"/>
      <c r="B50" s="1"/>
      <c r="C50" s="1"/>
      <c r="D50" s="1"/>
      <c r="E50" s="1"/>
      <c r="F50" s="1"/>
      <c r="G50" s="1"/>
      <c r="H50" s="1"/>
      <c r="I50" s="1"/>
    </row>
    <row r="51" spans="1:16" x14ac:dyDescent="0.25">
      <c r="A51" s="1"/>
      <c r="B51" s="1"/>
      <c r="C51" s="1"/>
      <c r="D51" s="1"/>
      <c r="E51" s="1"/>
      <c r="F51" s="1"/>
      <c r="G51" s="1"/>
      <c r="H51" s="1"/>
      <c r="I51" s="1"/>
    </row>
    <row r="52" spans="1:16" ht="15.75" thickBot="1" x14ac:dyDescent="0.3">
      <c r="A52" s="9"/>
      <c r="B52" s="9"/>
      <c r="C52" s="9"/>
      <c r="D52" s="10"/>
      <c r="E52" s="7"/>
      <c r="F52" s="1"/>
      <c r="G52" s="1"/>
      <c r="H52" s="1"/>
      <c r="I52" s="1"/>
    </row>
    <row r="53" spans="1:16" ht="54.75" customHeight="1" thickBot="1" x14ac:dyDescent="0.3">
      <c r="A53" s="214" t="s">
        <v>131</v>
      </c>
      <c r="B53" s="215"/>
      <c r="C53" s="215"/>
      <c r="D53" s="215"/>
      <c r="E53" s="215"/>
      <c r="F53" s="215"/>
      <c r="G53" s="215"/>
      <c r="H53" s="215"/>
      <c r="I53" s="215"/>
      <c r="J53" s="215"/>
      <c r="K53" s="215"/>
      <c r="L53" s="215"/>
      <c r="M53" s="216"/>
      <c r="N53" s="213">
        <f>H45+E48</f>
        <v>0</v>
      </c>
    </row>
    <row r="54" spans="1:16" ht="30.75" customHeight="1" x14ac:dyDescent="0.25">
      <c r="A54" s="77"/>
      <c r="B54" s="77"/>
      <c r="C54" s="77"/>
      <c r="D54" s="1"/>
      <c r="E54" s="1"/>
      <c r="F54" s="1"/>
      <c r="G54" s="1"/>
      <c r="H54" s="1"/>
      <c r="I54" s="1"/>
      <c r="J54" s="91"/>
      <c r="K54" s="91"/>
      <c r="L54" s="91"/>
    </row>
    <row r="55" spans="1:16" ht="15.75" x14ac:dyDescent="0.25">
      <c r="A55" s="75"/>
      <c r="B55" s="76"/>
      <c r="C55" s="76"/>
      <c r="D55" s="75"/>
      <c r="E55" s="76"/>
      <c r="F55" s="76"/>
      <c r="G55" s="75"/>
      <c r="H55" s="75"/>
      <c r="I55" s="75"/>
      <c r="J55" s="90"/>
      <c r="K55" s="90"/>
      <c r="L55" s="90"/>
    </row>
    <row r="56" spans="1:16" ht="15.75" x14ac:dyDescent="0.25">
      <c r="A56" s="75"/>
      <c r="B56" s="76"/>
      <c r="C56" s="76"/>
      <c r="D56" s="75"/>
      <c r="E56" s="76"/>
      <c r="F56" s="76"/>
      <c r="G56" s="75"/>
      <c r="H56" s="75"/>
      <c r="I56" s="75"/>
      <c r="J56" s="77"/>
      <c r="K56" s="77"/>
      <c r="L56" s="77"/>
    </row>
    <row r="57" spans="1:16" ht="15.75" x14ac:dyDescent="0.25">
      <c r="A57" s="75"/>
      <c r="B57" s="76"/>
      <c r="C57" s="76"/>
      <c r="D57" s="75"/>
      <c r="E57" s="76"/>
      <c r="F57" s="76"/>
      <c r="G57" s="75"/>
      <c r="H57" s="75"/>
      <c r="I57" s="75"/>
      <c r="J57" s="77"/>
      <c r="K57" s="77"/>
      <c r="L57" s="77"/>
    </row>
  </sheetData>
  <mergeCells count="31">
    <mergeCell ref="A2:S2"/>
    <mergeCell ref="A3:S3"/>
    <mergeCell ref="B12:P12"/>
    <mergeCell ref="B11:P11"/>
    <mergeCell ref="B10:Q10"/>
    <mergeCell ref="B8:Q8"/>
    <mergeCell ref="B9:Q9"/>
    <mergeCell ref="A53:M53"/>
    <mergeCell ref="B5:C5"/>
    <mergeCell ref="D5:F5"/>
    <mergeCell ref="B6:C6"/>
    <mergeCell ref="D6:F6"/>
    <mergeCell ref="B14:Q14"/>
    <mergeCell ref="B22:B24"/>
    <mergeCell ref="B25:B26"/>
    <mergeCell ref="M18:Q18"/>
    <mergeCell ref="A44:G44"/>
    <mergeCell ref="A45:G45"/>
    <mergeCell ref="B41:B42"/>
    <mergeCell ref="B28:B32"/>
    <mergeCell ref="B36:B38"/>
    <mergeCell ref="A46:E46"/>
    <mergeCell ref="B13:Q13"/>
    <mergeCell ref="L39:L40"/>
    <mergeCell ref="A18:L18"/>
    <mergeCell ref="A21:Q21"/>
    <mergeCell ref="B33:B35"/>
    <mergeCell ref="B39:B40"/>
    <mergeCell ref="L33:L35"/>
    <mergeCell ref="B15:Q15"/>
    <mergeCell ref="H45:Q45"/>
  </mergeCells>
  <pageMargins left="0.31496062992125984" right="0.11811023622047245" top="0.55118110236220474" bottom="0.55118110236220474" header="0.31496062992125984" footer="0.31496062992125984"/>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61B52-7DF2-4F05-802C-A6A30FC7C5CB}">
  <dimension ref="B1:C33"/>
  <sheetViews>
    <sheetView workbookViewId="0">
      <selection activeCell="B25" sqref="B25"/>
    </sheetView>
  </sheetViews>
  <sheetFormatPr defaultRowHeight="15.75" x14ac:dyDescent="0.25"/>
  <cols>
    <col min="1" max="1" width="2.5703125" customWidth="1"/>
    <col min="2" max="2" width="46.140625" style="11" customWidth="1"/>
    <col min="3" max="3" width="58.85546875" style="12" customWidth="1"/>
  </cols>
  <sheetData>
    <row r="1" spans="2:3" ht="16.5" thickBot="1" x14ac:dyDescent="0.3"/>
    <row r="2" spans="2:3" ht="16.5" thickBot="1" x14ac:dyDescent="0.3">
      <c r="B2" s="211" t="s">
        <v>108</v>
      </c>
      <c r="C2" s="212"/>
    </row>
    <row r="3" spans="2:3" x14ac:dyDescent="0.25">
      <c r="B3" s="205" t="s">
        <v>29</v>
      </c>
      <c r="C3" s="206"/>
    </row>
    <row r="4" spans="2:3" x14ac:dyDescent="0.25">
      <c r="B4" s="85" t="s">
        <v>30</v>
      </c>
      <c r="C4" s="86"/>
    </row>
    <row r="5" spans="2:3" ht="32.25" customHeight="1" x14ac:dyDescent="0.25">
      <c r="B5" s="207" t="s">
        <v>31</v>
      </c>
      <c r="C5" s="207"/>
    </row>
    <row r="6" spans="2:3" ht="47.25" x14ac:dyDescent="0.25">
      <c r="B6" s="87" t="s">
        <v>32</v>
      </c>
      <c r="C6" s="87" t="s">
        <v>109</v>
      </c>
    </row>
    <row r="7" spans="2:3" x14ac:dyDescent="0.25">
      <c r="B7" s="13" t="s">
        <v>33</v>
      </c>
      <c r="C7" s="14" t="s">
        <v>34</v>
      </c>
    </row>
    <row r="8" spans="2:3" x14ac:dyDescent="0.25">
      <c r="B8" s="15" t="s">
        <v>35</v>
      </c>
      <c r="C8" s="16"/>
    </row>
    <row r="9" spans="2:3" x14ac:dyDescent="0.25">
      <c r="B9" s="17" t="s">
        <v>36</v>
      </c>
      <c r="C9" s="18"/>
    </row>
    <row r="10" spans="2:3" ht="47.25" x14ac:dyDescent="0.25">
      <c r="B10" s="19" t="s">
        <v>37</v>
      </c>
      <c r="C10" s="18"/>
    </row>
    <row r="11" spans="2:3" ht="31.5" x14ac:dyDescent="0.25">
      <c r="B11" s="20" t="s">
        <v>38</v>
      </c>
      <c r="C11" s="18"/>
    </row>
    <row r="12" spans="2:3" ht="31.5" x14ac:dyDescent="0.25">
      <c r="B12" s="15" t="s">
        <v>39</v>
      </c>
      <c r="C12" s="16"/>
    </row>
    <row r="13" spans="2:3" hidden="1" x14ac:dyDescent="0.25">
      <c r="B13" s="13" t="s">
        <v>40</v>
      </c>
      <c r="C13" s="16" t="s">
        <v>41</v>
      </c>
    </row>
    <row r="14" spans="2:3" hidden="1" x14ac:dyDescent="0.25">
      <c r="B14" s="13" t="s">
        <v>42</v>
      </c>
      <c r="C14" s="16" t="s">
        <v>43</v>
      </c>
    </row>
    <row r="15" spans="2:3" hidden="1" x14ac:dyDescent="0.25">
      <c r="B15" s="13" t="s">
        <v>44</v>
      </c>
      <c r="C15" s="16" t="s">
        <v>45</v>
      </c>
    </row>
    <row r="16" spans="2:3" ht="31.5" x14ac:dyDescent="0.25">
      <c r="B16" s="13" t="s">
        <v>92</v>
      </c>
      <c r="C16" s="16"/>
    </row>
    <row r="17" spans="2:3" ht="31.5" x14ac:dyDescent="0.25">
      <c r="B17" s="13" t="s">
        <v>89</v>
      </c>
      <c r="C17" s="16"/>
    </row>
    <row r="18" spans="2:3" x14ac:dyDescent="0.25">
      <c r="B18" s="13" t="s">
        <v>93</v>
      </c>
      <c r="C18" s="16"/>
    </row>
    <row r="19" spans="2:3" ht="31.5" x14ac:dyDescent="0.25">
      <c r="B19" s="19" t="s">
        <v>56</v>
      </c>
      <c r="C19" s="21"/>
    </row>
    <row r="20" spans="2:3" ht="31.5" x14ac:dyDescent="0.25">
      <c r="B20" s="19" t="s">
        <v>94</v>
      </c>
      <c r="C20" s="21"/>
    </row>
    <row r="21" spans="2:3" ht="31.5" x14ac:dyDescent="0.25">
      <c r="B21" s="19" t="s">
        <v>54</v>
      </c>
      <c r="C21" s="21"/>
    </row>
    <row r="22" spans="2:3" x14ac:dyDescent="0.25">
      <c r="B22" s="19" t="s">
        <v>46</v>
      </c>
      <c r="C22" s="21"/>
    </row>
    <row r="23" spans="2:3" ht="31.5" x14ac:dyDescent="0.25">
      <c r="B23" s="22" t="s">
        <v>47</v>
      </c>
      <c r="C23" s="21"/>
    </row>
    <row r="24" spans="2:3" ht="31.5" x14ac:dyDescent="0.25">
      <c r="B24" s="22" t="s">
        <v>48</v>
      </c>
      <c r="C24" s="21"/>
    </row>
    <row r="25" spans="2:3" x14ac:dyDescent="0.25">
      <c r="B25" s="22" t="s">
        <v>55</v>
      </c>
      <c r="C25" s="21"/>
    </row>
    <row r="26" spans="2:3" ht="47.25" x14ac:dyDescent="0.25">
      <c r="B26" s="22" t="s">
        <v>91</v>
      </c>
      <c r="C26" s="21"/>
    </row>
    <row r="27" spans="2:3" ht="33" customHeight="1" x14ac:dyDescent="0.25">
      <c r="B27" s="20" t="s">
        <v>49</v>
      </c>
      <c r="C27" s="23"/>
    </row>
    <row r="28" spans="2:3" x14ac:dyDescent="0.25">
      <c r="B28" s="208" t="s">
        <v>50</v>
      </c>
      <c r="C28" s="24"/>
    </row>
    <row r="29" spans="2:3" x14ac:dyDescent="0.25">
      <c r="B29" s="209"/>
      <c r="C29" s="24"/>
    </row>
    <row r="30" spans="2:3" x14ac:dyDescent="0.25">
      <c r="B30" s="210"/>
      <c r="C30" s="24"/>
    </row>
    <row r="31" spans="2:3" ht="31.5" x14ac:dyDescent="0.25">
      <c r="B31" s="25" t="s">
        <v>51</v>
      </c>
      <c r="C31" s="24"/>
    </row>
    <row r="32" spans="2:3" ht="47.25" x14ac:dyDescent="0.25">
      <c r="B32" s="25" t="s">
        <v>52</v>
      </c>
      <c r="C32" s="24"/>
    </row>
    <row r="33" spans="2:3" ht="63" x14ac:dyDescent="0.25">
      <c r="B33" s="25" t="s">
        <v>53</v>
      </c>
      <c r="C33" s="24"/>
    </row>
  </sheetData>
  <mergeCells count="4">
    <mergeCell ref="B3:C3"/>
    <mergeCell ref="B5:C5"/>
    <mergeCell ref="B28:B30"/>
    <mergeCell ref="B2:C2"/>
  </mergeCells>
  <pageMargins left="0.31496062992125984" right="0.31496062992125984" top="0.55118110236220474" bottom="0.55118110236220474" header="0.31496062992125984" footer="0.31496062992125984"/>
  <pageSetup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FINANŠU PIEDĀVĀJUMS</vt:lpstr>
      <vt:lpstr>TEHNISKAIS PIEDĀVĀJUMS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Vitālijs Gaņuškins</dc:creator>
  <cp:lastModifiedBy>Santa Evarte</cp:lastModifiedBy>
  <cp:lastPrinted>2025-03-20T09:46:08Z</cp:lastPrinted>
  <dcterms:created xsi:type="dcterms:W3CDTF">2023-04-03T10:43:03Z</dcterms:created>
  <dcterms:modified xsi:type="dcterms:W3CDTF">2025-03-25T09:44:45Z</dcterms:modified>
</cp:coreProperties>
</file>