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https://rigassatiksme-my.sharepoint.com/personal/solvita_riekstina_rigassatiksme_lv/Documents/Desktop/ZGT 4karta/TI/"/>
    </mc:Choice>
  </mc:AlternateContent>
  <xr:revisionPtr revIDLastSave="0" documentId="11_67A6ED730254247C552E1F6CBDE93785E4ED376D" xr6:coauthVersionLast="46" xr6:coauthVersionMax="46" xr10:uidLastSave="{00000000-0000-0000-0000-000000000000}"/>
  <bookViews>
    <workbookView xWindow="2730" yWindow="2730" windowWidth="21600" windowHeight="11385" activeTab="1" xr2:uid="{00000000-000D-0000-FFFF-FFFF00000000}"/>
  </bookViews>
  <sheets>
    <sheet name="Koptāme" sheetId="10" r:id="rId1"/>
    <sheet name="Kopsavilkums" sheetId="12" r:id="rId2"/>
    <sheet name="1.TS-CD" sheetId="1" r:id="rId3"/>
    <sheet name="2.LKT" sheetId="5" r:id="rId4"/>
    <sheet name="3.UKT" sheetId="2" r:id="rId5"/>
    <sheet name="4.ELT1" sheetId="6" r:id="rId6"/>
    <sheet name="5.ELT2" sheetId="7" r:id="rId7"/>
    <sheet name="6.ELT-TKT" sheetId="8" r:id="rId8"/>
  </sheets>
  <definedNames>
    <definedName name="_xlnm.Print_Area" localSheetId="5">'4.ELT1'!$A$1:$P$124</definedName>
    <definedName name="_xlnm.Print_Titles" localSheetId="2">'1.TS-CD'!$12:$13</definedName>
    <definedName name="_xlnm.Print_Titles" localSheetId="3">'2.LKT'!$12:$13</definedName>
    <definedName name="_xlnm.Print_Titles" localSheetId="4">'3.UKT'!$12:$13</definedName>
    <definedName name="_xlnm.Print_Titles" localSheetId="5">'4.ELT1'!$12:$13</definedName>
    <definedName name="_xlnm.Print_Titles" localSheetId="6">'5.ELT2'!$12:$13</definedName>
    <definedName name="_xlnm.Print_Titles" localSheetId="7">'6.ELT-TKT'!$12:$13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9" i="1" l="1"/>
  <c r="K169" i="1" s="1"/>
  <c r="L169" i="1"/>
  <c r="N169" i="1"/>
  <c r="O169" i="1"/>
  <c r="M169" i="1" l="1"/>
  <c r="P169" i="1" s="1"/>
  <c r="H155" i="1"/>
  <c r="M155" i="1" s="1"/>
  <c r="L155" i="1"/>
  <c r="N155" i="1"/>
  <c r="O155" i="1"/>
  <c r="H140" i="1"/>
  <c r="K140" i="1" s="1"/>
  <c r="L140" i="1"/>
  <c r="N140" i="1"/>
  <c r="O140" i="1"/>
  <c r="H129" i="1"/>
  <c r="M129" i="1" s="1"/>
  <c r="L129" i="1"/>
  <c r="N129" i="1"/>
  <c r="O129" i="1"/>
  <c r="A132" i="1"/>
  <c r="A133" i="1" s="1"/>
  <c r="A134" i="1" s="1"/>
  <c r="A135" i="1" s="1"/>
  <c r="A136" i="1" s="1"/>
  <c r="A137" i="1" s="1"/>
  <c r="A138" i="1" s="1"/>
  <c r="A139" i="1" s="1"/>
  <c r="A140" i="1" s="1"/>
  <c r="A129" i="1"/>
  <c r="H126" i="1"/>
  <c r="K126" i="1" s="1"/>
  <c r="L126" i="1"/>
  <c r="N126" i="1"/>
  <c r="O126" i="1"/>
  <c r="H124" i="1"/>
  <c r="K124" i="1" s="1"/>
  <c r="L124" i="1"/>
  <c r="N124" i="1"/>
  <c r="O124" i="1"/>
  <c r="H115" i="1"/>
  <c r="M115" i="1" s="1"/>
  <c r="L115" i="1"/>
  <c r="N115" i="1"/>
  <c r="O115" i="1"/>
  <c r="H106" i="1"/>
  <c r="M106" i="1" s="1"/>
  <c r="L106" i="1"/>
  <c r="N106" i="1"/>
  <c r="O106" i="1"/>
  <c r="H102" i="1"/>
  <c r="M102" i="1" s="1"/>
  <c r="L102" i="1"/>
  <c r="N102" i="1"/>
  <c r="O102" i="1"/>
  <c r="H95" i="1"/>
  <c r="K95" i="1" s="1"/>
  <c r="L95" i="1"/>
  <c r="N95" i="1"/>
  <c r="O95" i="1"/>
  <c r="H91" i="1"/>
  <c r="K91" i="1" s="1"/>
  <c r="L91" i="1"/>
  <c r="N91" i="1"/>
  <c r="O91" i="1"/>
  <c r="H87" i="1"/>
  <c r="M87" i="1" s="1"/>
  <c r="L87" i="1"/>
  <c r="N87" i="1"/>
  <c r="O87" i="1"/>
  <c r="K83" i="1"/>
  <c r="L83" i="1"/>
  <c r="M83" i="1"/>
  <c r="N83" i="1"/>
  <c r="O83" i="1"/>
  <c r="H77" i="1"/>
  <c r="M77" i="1" s="1"/>
  <c r="L77" i="1"/>
  <c r="N77" i="1"/>
  <c r="O77"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51" i="1" s="1"/>
  <c r="A52" i="1" s="1"/>
  <c r="A53" i="1" s="1"/>
  <c r="H48" i="1"/>
  <c r="M48" i="1" s="1"/>
  <c r="L48" i="1"/>
  <c r="N48" i="1"/>
  <c r="O48" i="1"/>
  <c r="H53" i="1"/>
  <c r="M53" i="1" s="1"/>
  <c r="L53" i="1"/>
  <c r="N53" i="1"/>
  <c r="O53" i="1"/>
  <c r="A57" i="1"/>
  <c r="A58" i="1" s="1"/>
  <c r="A59" i="1" s="1"/>
  <c r="A60" i="1" s="1"/>
  <c r="A61" i="1" s="1"/>
  <c r="A62" i="1" s="1"/>
  <c r="A63" i="1" s="1"/>
  <c r="A64" i="1" s="1"/>
  <c r="A65" i="1" s="1"/>
  <c r="A66" i="1" s="1"/>
  <c r="A67" i="1" s="1"/>
  <c r="A68" i="1" s="1"/>
  <c r="A69" i="1" s="1"/>
  <c r="A70" i="1" s="1"/>
  <c r="A71" i="1" s="1"/>
  <c r="A72" i="1" s="1"/>
  <c r="A73" i="1" s="1"/>
  <c r="A74" i="1" s="1"/>
  <c r="A75" i="1" s="1"/>
  <c r="A76" i="1" s="1"/>
  <c r="A77" i="1" s="1"/>
  <c r="A81" i="1"/>
  <c r="A82" i="1" s="1"/>
  <c r="A83" i="1" s="1"/>
  <c r="A86" i="1" s="1"/>
  <c r="A87" i="1" s="1"/>
  <c r="A90" i="1" s="1"/>
  <c r="A91" i="1" s="1"/>
  <c r="A94" i="1" s="1"/>
  <c r="A95" i="1" s="1"/>
  <c r="A98" i="1" s="1"/>
  <c r="A99" i="1" s="1"/>
  <c r="A100" i="1" s="1"/>
  <c r="A101" i="1" s="1"/>
  <c r="A102" i="1" s="1"/>
  <c r="A105" i="1" s="1"/>
  <c r="A106" i="1" s="1"/>
  <c r="A109" i="1" s="1"/>
  <c r="A110" i="1" s="1"/>
  <c r="A113" i="1" s="1"/>
  <c r="A114" i="1" s="1"/>
  <c r="A115" i="1" s="1"/>
  <c r="A118" i="1" s="1"/>
  <c r="A119" i="1" s="1"/>
  <c r="A120" i="1" s="1"/>
  <c r="A123" i="1" s="1"/>
  <c r="A124" i="1" s="1"/>
  <c r="A143" i="1"/>
  <c r="A144" i="1" s="1"/>
  <c r="A145" i="1" s="1"/>
  <c r="A146" i="1" s="1"/>
  <c r="A147" i="1" s="1"/>
  <c r="A148" i="1" s="1"/>
  <c r="A149" i="1" s="1"/>
  <c r="A150" i="1" s="1"/>
  <c r="A151" i="1" s="1"/>
  <c r="A152" i="1" s="1"/>
  <c r="A153" i="1" s="1"/>
  <c r="A154" i="1" s="1"/>
  <c r="A155" i="1" s="1"/>
  <c r="A158" i="1"/>
  <c r="A159" i="1" s="1"/>
  <c r="A160" i="1" s="1"/>
  <c r="A161" i="1" s="1"/>
  <c r="A162" i="1" s="1"/>
  <c r="A163" i="1" s="1"/>
  <c r="A164" i="1" s="1"/>
  <c r="A165" i="1" s="1"/>
  <c r="A166" i="1" s="1"/>
  <c r="A167" i="1" s="1"/>
  <c r="A168" i="1" s="1"/>
  <c r="A169" i="1" s="1"/>
  <c r="A170" i="1" s="1"/>
  <c r="P87" i="1" l="1"/>
  <c r="K102" i="1"/>
  <c r="M126" i="1"/>
  <c r="K129" i="1"/>
  <c r="M140" i="1"/>
  <c r="P140" i="1" s="1"/>
  <c r="P126" i="1"/>
  <c r="P48" i="1"/>
  <c r="P115" i="1"/>
  <c r="P129" i="1"/>
  <c r="P77" i="1"/>
  <c r="P83" i="1"/>
  <c r="K53" i="1"/>
  <c r="P102" i="1"/>
  <c r="K106" i="1"/>
  <c r="P155" i="1"/>
  <c r="P53" i="1"/>
  <c r="K48" i="1"/>
  <c r="K77" i="1"/>
  <c r="K87" i="1"/>
  <c r="M95" i="1"/>
  <c r="P95" i="1" s="1"/>
  <c r="P106" i="1"/>
  <c r="K115" i="1"/>
  <c r="M124" i="1"/>
  <c r="P124" i="1" s="1"/>
  <c r="K155" i="1"/>
  <c r="M91" i="1"/>
  <c r="P91" i="1" s="1"/>
  <c r="H112" i="6" l="1"/>
  <c r="H113" i="6"/>
  <c r="H114" i="6"/>
  <c r="H115" i="6"/>
  <c r="H96" i="6"/>
  <c r="H97" i="6"/>
  <c r="H98" i="6"/>
  <c r="H99" i="6"/>
  <c r="H100" i="6"/>
  <c r="H101" i="6"/>
  <c r="H102" i="6"/>
  <c r="H103" i="6"/>
  <c r="H104" i="6"/>
  <c r="H105" i="6"/>
  <c r="H106" i="6"/>
  <c r="H107" i="6"/>
  <c r="H108" i="6"/>
  <c r="H109" i="6"/>
  <c r="H86" i="6"/>
  <c r="H87" i="6"/>
  <c r="H88" i="6"/>
  <c r="H89" i="6"/>
  <c r="H90" i="6"/>
  <c r="H91" i="6"/>
  <c r="H92" i="6"/>
  <c r="H93" i="6"/>
  <c r="H79" i="6"/>
  <c r="H80" i="6"/>
  <c r="H81" i="6"/>
  <c r="H82" i="6"/>
  <c r="H83" i="6"/>
  <c r="H89" i="7"/>
  <c r="H90" i="7"/>
  <c r="H91" i="7"/>
  <c r="H92" i="7"/>
  <c r="M92" i="7" s="1"/>
  <c r="H93" i="7"/>
  <c r="H94" i="7"/>
  <c r="H95" i="7"/>
  <c r="H96" i="7"/>
  <c r="M96" i="7" s="1"/>
  <c r="H97" i="7"/>
  <c r="H98" i="7"/>
  <c r="H99" i="7"/>
  <c r="H100" i="7"/>
  <c r="M100" i="7" s="1"/>
  <c r="H101" i="7"/>
  <c r="H102" i="7"/>
  <c r="K102" i="7" s="1"/>
  <c r="H103" i="7"/>
  <c r="H104" i="7"/>
  <c r="H105" i="7"/>
  <c r="H106" i="7"/>
  <c r="H107" i="7"/>
  <c r="H108" i="7"/>
  <c r="K108" i="7" s="1"/>
  <c r="H109" i="7"/>
  <c r="H110" i="7"/>
  <c r="K110" i="7" s="1"/>
  <c r="H111" i="7"/>
  <c r="H112" i="7"/>
  <c r="K112" i="7" s="1"/>
  <c r="H113" i="7"/>
  <c r="H114" i="7"/>
  <c r="H115" i="7"/>
  <c r="H116" i="7"/>
  <c r="M116" i="7" s="1"/>
  <c r="H117" i="7"/>
  <c r="H118" i="7"/>
  <c r="K118" i="7" s="1"/>
  <c r="H119" i="7"/>
  <c r="H120" i="7"/>
  <c r="H121" i="7"/>
  <c r="H122" i="7"/>
  <c r="H123" i="7"/>
  <c r="H124" i="7"/>
  <c r="M124" i="7" s="1"/>
  <c r="H125" i="7"/>
  <c r="H126" i="7"/>
  <c r="H127" i="7"/>
  <c r="H128" i="7"/>
  <c r="H129" i="7"/>
  <c r="H130" i="7"/>
  <c r="H131" i="7"/>
  <c r="H132" i="7"/>
  <c r="K132" i="7" s="1"/>
  <c r="H133" i="7"/>
  <c r="H134" i="7"/>
  <c r="K134" i="7" s="1"/>
  <c r="H135" i="7"/>
  <c r="H136" i="7"/>
  <c r="K136" i="7" s="1"/>
  <c r="H137" i="7"/>
  <c r="H138" i="7"/>
  <c r="H64" i="7"/>
  <c r="H65" i="7"/>
  <c r="H66" i="7"/>
  <c r="H67" i="7"/>
  <c r="M67" i="7" s="1"/>
  <c r="H68" i="7"/>
  <c r="K68" i="7" s="1"/>
  <c r="H69" i="7"/>
  <c r="H70" i="7"/>
  <c r="H71" i="7"/>
  <c r="M71" i="7" s="1"/>
  <c r="H72" i="7"/>
  <c r="H73" i="7"/>
  <c r="H74" i="7"/>
  <c r="H75" i="7"/>
  <c r="M75" i="7" s="1"/>
  <c r="H76" i="7"/>
  <c r="K76" i="7" s="1"/>
  <c r="H77" i="7"/>
  <c r="H78" i="7"/>
  <c r="H79" i="7"/>
  <c r="H80" i="7"/>
  <c r="H81" i="7"/>
  <c r="H82" i="7"/>
  <c r="H83" i="7"/>
  <c r="M83" i="7" s="1"/>
  <c r="H84" i="7"/>
  <c r="K84" i="7" s="1"/>
  <c r="H85" i="7"/>
  <c r="H86" i="7"/>
  <c r="H54" i="7"/>
  <c r="H55" i="7"/>
  <c r="H56" i="7"/>
  <c r="H57" i="7"/>
  <c r="M57" i="7" s="1"/>
  <c r="H58" i="7"/>
  <c r="M58" i="7" s="1"/>
  <c r="H59" i="7"/>
  <c r="K59" i="7" s="1"/>
  <c r="H60" i="7"/>
  <c r="H61" i="7"/>
  <c r="H23" i="7"/>
  <c r="K23" i="7" s="1"/>
  <c r="H24" i="7"/>
  <c r="H25" i="7"/>
  <c r="M25" i="7" s="1"/>
  <c r="H26" i="7"/>
  <c r="K26" i="7" s="1"/>
  <c r="H27" i="7"/>
  <c r="H28" i="7"/>
  <c r="M28" i="7" s="1"/>
  <c r="H29" i="7"/>
  <c r="M29" i="7" s="1"/>
  <c r="H30" i="7"/>
  <c r="K30" i="7" s="1"/>
  <c r="H31" i="7"/>
  <c r="H32" i="7"/>
  <c r="H33" i="7"/>
  <c r="H34" i="7"/>
  <c r="M34" i="7" s="1"/>
  <c r="H35" i="7"/>
  <c r="K35" i="7" s="1"/>
  <c r="H36" i="7"/>
  <c r="M36" i="7" s="1"/>
  <c r="H37" i="7"/>
  <c r="H38" i="7"/>
  <c r="H39" i="7"/>
  <c r="K39" i="7" s="1"/>
  <c r="H40" i="7"/>
  <c r="H41" i="7"/>
  <c r="M41" i="7" s="1"/>
  <c r="H42" i="7"/>
  <c r="K42" i="7" s="1"/>
  <c r="H43" i="7"/>
  <c r="K43" i="7" s="1"/>
  <c r="H44" i="7"/>
  <c r="M44" i="7" s="1"/>
  <c r="H45" i="7"/>
  <c r="M45" i="7" s="1"/>
  <c r="H46" i="7"/>
  <c r="K46" i="7" s="1"/>
  <c r="H47" i="7"/>
  <c r="H48" i="7"/>
  <c r="H49" i="7"/>
  <c r="H50" i="7"/>
  <c r="K50" i="7" s="1"/>
  <c r="H51" i="7"/>
  <c r="K51" i="7" s="1"/>
  <c r="H16" i="7"/>
  <c r="H17" i="7"/>
  <c r="H18" i="7"/>
  <c r="H19" i="7"/>
  <c r="M19" i="7" s="1"/>
  <c r="H20" i="7"/>
  <c r="H88" i="7"/>
  <c r="M88" i="7" s="1"/>
  <c r="H63" i="7"/>
  <c r="H53" i="7"/>
  <c r="H22" i="7"/>
  <c r="K22" i="7" s="1"/>
  <c r="H15" i="7"/>
  <c r="H111" i="6"/>
  <c r="H95" i="6"/>
  <c r="H85" i="6"/>
  <c r="H78" i="6"/>
  <c r="H76" i="6"/>
  <c r="H75" i="6"/>
  <c r="H74" i="6"/>
  <c r="H73" i="6"/>
  <c r="H72" i="6"/>
  <c r="H67" i="6"/>
  <c r="H68" i="6"/>
  <c r="H69" i="6"/>
  <c r="H70" i="6"/>
  <c r="H66" i="6"/>
  <c r="H44" i="6"/>
  <c r="H45" i="6"/>
  <c r="H46" i="6"/>
  <c r="H47" i="6"/>
  <c r="H48" i="6"/>
  <c r="H49" i="6"/>
  <c r="H50" i="6"/>
  <c r="H51" i="6"/>
  <c r="H52" i="6"/>
  <c r="H53" i="6"/>
  <c r="H54" i="6"/>
  <c r="H55" i="6"/>
  <c r="H56" i="6"/>
  <c r="H57" i="6"/>
  <c r="H58" i="6"/>
  <c r="H59" i="6"/>
  <c r="H60" i="6"/>
  <c r="H61" i="6"/>
  <c r="H62" i="6"/>
  <c r="H63" i="6"/>
  <c r="H64" i="6"/>
  <c r="H43" i="6"/>
  <c r="H41" i="6"/>
  <c r="H40" i="6"/>
  <c r="H39" i="6"/>
  <c r="H38" i="6"/>
  <c r="H37" i="6"/>
  <c r="H36" i="6"/>
  <c r="H35" i="6"/>
  <c r="H34" i="6"/>
  <c r="H33" i="6"/>
  <c r="H32" i="6"/>
  <c r="H31" i="6"/>
  <c r="H30" i="6"/>
  <c r="H29" i="6"/>
  <c r="H28" i="6"/>
  <c r="H27" i="6"/>
  <c r="H26" i="6"/>
  <c r="H25" i="6"/>
  <c r="H24" i="6"/>
  <c r="H23" i="6"/>
  <c r="H22" i="6"/>
  <c r="H21" i="6"/>
  <c r="H20" i="6"/>
  <c r="H17" i="6"/>
  <c r="H18" i="6"/>
  <c r="H16" i="6"/>
  <c r="M18" i="7"/>
  <c r="K27" i="7"/>
  <c r="K31" i="7"/>
  <c r="K47" i="7"/>
  <c r="K56" i="7"/>
  <c r="K60" i="7"/>
  <c r="K64" i="7"/>
  <c r="K65" i="7"/>
  <c r="K69" i="7"/>
  <c r="K77" i="7"/>
  <c r="K80" i="7"/>
  <c r="K81" i="7"/>
  <c r="K85" i="7"/>
  <c r="K94" i="7"/>
  <c r="K97" i="7"/>
  <c r="K98" i="7"/>
  <c r="K113" i="7"/>
  <c r="K114" i="7"/>
  <c r="K125" i="7"/>
  <c r="K126" i="7"/>
  <c r="K129" i="7"/>
  <c r="K130" i="7"/>
  <c r="M138" i="7"/>
  <c r="A89" i="7"/>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65" i="7"/>
  <c r="A66" i="7" s="1"/>
  <c r="A67" i="7" s="1"/>
  <c r="A68" i="7" s="1"/>
  <c r="A69" i="7" s="1"/>
  <c r="A70" i="7" s="1"/>
  <c r="A71" i="7" s="1"/>
  <c r="A72" i="7" s="1"/>
  <c r="A73" i="7" s="1"/>
  <c r="A74" i="7" s="1"/>
  <c r="A75" i="7" s="1"/>
  <c r="A76" i="7" s="1"/>
  <c r="A77" i="7" s="1"/>
  <c r="A78" i="7" s="1"/>
  <c r="A79" i="7" s="1"/>
  <c r="A80" i="7" s="1"/>
  <c r="A81" i="7" s="1"/>
  <c r="A82" i="7" s="1"/>
  <c r="A83" i="7" s="1"/>
  <c r="A84" i="7" s="1"/>
  <c r="A85" i="7" s="1"/>
  <c r="A86" i="7" s="1"/>
  <c r="A64" i="7"/>
  <c r="A54" i="7"/>
  <c r="A55" i="7" s="1"/>
  <c r="A56" i="7" s="1"/>
  <c r="A57" i="7" s="1"/>
  <c r="A58" i="7" s="1"/>
  <c r="A59" i="7" s="1"/>
  <c r="A60" i="7" s="1"/>
  <c r="A61" i="7" s="1"/>
  <c r="A23" i="7"/>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17" i="7"/>
  <c r="A18" i="7" s="1"/>
  <c r="A19" i="7" s="1"/>
  <c r="A20" i="7" s="1"/>
  <c r="A16" i="7"/>
  <c r="O138" i="7"/>
  <c r="N138" i="7"/>
  <c r="L138" i="7"/>
  <c r="O137" i="7"/>
  <c r="N137" i="7"/>
  <c r="L137" i="7"/>
  <c r="K137" i="7"/>
  <c r="O136" i="7"/>
  <c r="N136" i="7"/>
  <c r="L136" i="7"/>
  <c r="O135" i="7"/>
  <c r="N135" i="7"/>
  <c r="L135" i="7"/>
  <c r="O134" i="7"/>
  <c r="N134" i="7"/>
  <c r="L134" i="7"/>
  <c r="O133" i="7"/>
  <c r="N133" i="7"/>
  <c r="L133" i="7"/>
  <c r="K133" i="7"/>
  <c r="O132" i="7"/>
  <c r="N132" i="7"/>
  <c r="L132" i="7"/>
  <c r="O131" i="7"/>
  <c r="N131" i="7"/>
  <c r="L131" i="7"/>
  <c r="O130" i="7"/>
  <c r="N130" i="7"/>
  <c r="L130" i="7"/>
  <c r="O129" i="7"/>
  <c r="N129" i="7"/>
  <c r="L129" i="7"/>
  <c r="O128" i="7"/>
  <c r="N128" i="7"/>
  <c r="L128" i="7"/>
  <c r="K128" i="7"/>
  <c r="O127" i="7"/>
  <c r="N127" i="7"/>
  <c r="L127" i="7"/>
  <c r="O126" i="7"/>
  <c r="N126" i="7"/>
  <c r="L126" i="7"/>
  <c r="O125" i="7"/>
  <c r="N125" i="7"/>
  <c r="L125" i="7"/>
  <c r="O124" i="7"/>
  <c r="N124" i="7"/>
  <c r="L124" i="7"/>
  <c r="O123" i="7"/>
  <c r="N123" i="7"/>
  <c r="L123" i="7"/>
  <c r="O122" i="7"/>
  <c r="N122" i="7"/>
  <c r="L122" i="7"/>
  <c r="K122" i="7"/>
  <c r="O121" i="7"/>
  <c r="N121" i="7"/>
  <c r="L121" i="7"/>
  <c r="K121" i="7"/>
  <c r="O120" i="7"/>
  <c r="N120" i="7"/>
  <c r="L120" i="7"/>
  <c r="M120" i="7"/>
  <c r="O119" i="7"/>
  <c r="N119" i="7"/>
  <c r="L119" i="7"/>
  <c r="O118" i="7"/>
  <c r="N118" i="7"/>
  <c r="L118" i="7"/>
  <c r="O117" i="7"/>
  <c r="N117" i="7"/>
  <c r="L117" i="7"/>
  <c r="K117" i="7"/>
  <c r="O116" i="7"/>
  <c r="N116" i="7"/>
  <c r="L116" i="7"/>
  <c r="O115" i="7"/>
  <c r="N115" i="7"/>
  <c r="L115" i="7"/>
  <c r="O114" i="7"/>
  <c r="N114" i="7"/>
  <c r="L114" i="7"/>
  <c r="O113" i="7"/>
  <c r="N113" i="7"/>
  <c r="L113" i="7"/>
  <c r="O112" i="7"/>
  <c r="N112" i="7"/>
  <c r="L112" i="7"/>
  <c r="O111" i="7"/>
  <c r="N111" i="7"/>
  <c r="L111" i="7"/>
  <c r="O110" i="7"/>
  <c r="N110" i="7"/>
  <c r="L110" i="7"/>
  <c r="O109" i="7"/>
  <c r="N109" i="7"/>
  <c r="L109" i="7"/>
  <c r="K109" i="7"/>
  <c r="O108" i="7"/>
  <c r="N108" i="7"/>
  <c r="L108" i="7"/>
  <c r="O107" i="7"/>
  <c r="N107" i="7"/>
  <c r="L107" i="7"/>
  <c r="O106" i="7"/>
  <c r="N106" i="7"/>
  <c r="L106" i="7"/>
  <c r="K106" i="7"/>
  <c r="O105" i="7"/>
  <c r="N105" i="7"/>
  <c r="L105" i="7"/>
  <c r="K105" i="7"/>
  <c r="O104" i="7"/>
  <c r="N104" i="7"/>
  <c r="L104" i="7"/>
  <c r="M104" i="7"/>
  <c r="O103" i="7"/>
  <c r="N103" i="7"/>
  <c r="L103" i="7"/>
  <c r="O102" i="7"/>
  <c r="N102" i="7"/>
  <c r="L102" i="7"/>
  <c r="O101" i="7"/>
  <c r="N101" i="7"/>
  <c r="L101" i="7"/>
  <c r="K101" i="7"/>
  <c r="O100" i="7"/>
  <c r="N100" i="7"/>
  <c r="L100" i="7"/>
  <c r="O99" i="7"/>
  <c r="N99" i="7"/>
  <c r="L99" i="7"/>
  <c r="O98" i="7"/>
  <c r="N98" i="7"/>
  <c r="L98" i="7"/>
  <c r="O97" i="7"/>
  <c r="N97" i="7"/>
  <c r="L97" i="7"/>
  <c r="O96" i="7"/>
  <c r="N96" i="7"/>
  <c r="L96" i="7"/>
  <c r="O95" i="7"/>
  <c r="N95" i="7"/>
  <c r="L95" i="7"/>
  <c r="O94" i="7"/>
  <c r="N94" i="7"/>
  <c r="L94" i="7"/>
  <c r="O93" i="7"/>
  <c r="N93" i="7"/>
  <c r="L93" i="7"/>
  <c r="K93" i="7"/>
  <c r="O92" i="7"/>
  <c r="N92" i="7"/>
  <c r="L92" i="7"/>
  <c r="O91" i="7"/>
  <c r="N91" i="7"/>
  <c r="L91" i="7"/>
  <c r="O90" i="7"/>
  <c r="N90" i="7"/>
  <c r="L90" i="7"/>
  <c r="K90" i="7"/>
  <c r="O89" i="7"/>
  <c r="N89" i="7"/>
  <c r="L89" i="7"/>
  <c r="K89" i="7"/>
  <c r="O88" i="7"/>
  <c r="N88" i="7"/>
  <c r="L88" i="7"/>
  <c r="O86" i="7"/>
  <c r="N86" i="7"/>
  <c r="L86" i="7"/>
  <c r="O85" i="7"/>
  <c r="N85" i="7"/>
  <c r="L85" i="7"/>
  <c r="O84" i="7"/>
  <c r="N84" i="7"/>
  <c r="L84" i="7"/>
  <c r="O83" i="7"/>
  <c r="N83" i="7"/>
  <c r="L83" i="7"/>
  <c r="O82" i="7"/>
  <c r="N82" i="7"/>
  <c r="L82" i="7"/>
  <c r="O81" i="7"/>
  <c r="N81" i="7"/>
  <c r="L81" i="7"/>
  <c r="O80" i="7"/>
  <c r="N80" i="7"/>
  <c r="L80" i="7"/>
  <c r="O79" i="7"/>
  <c r="N79" i="7"/>
  <c r="L79" i="7"/>
  <c r="M79" i="7"/>
  <c r="O78" i="7"/>
  <c r="N78" i="7"/>
  <c r="L78" i="7"/>
  <c r="O77" i="7"/>
  <c r="N77" i="7"/>
  <c r="L77" i="7"/>
  <c r="O76" i="7"/>
  <c r="N76" i="7"/>
  <c r="L76" i="7"/>
  <c r="O75" i="7"/>
  <c r="N75" i="7"/>
  <c r="L75" i="7"/>
  <c r="O74" i="7"/>
  <c r="N74" i="7"/>
  <c r="L74" i="7"/>
  <c r="O73" i="7"/>
  <c r="N73" i="7"/>
  <c r="L73" i="7"/>
  <c r="K73" i="7"/>
  <c r="O72" i="7"/>
  <c r="N72" i="7"/>
  <c r="L72" i="7"/>
  <c r="K72" i="7"/>
  <c r="O71" i="7"/>
  <c r="N71" i="7"/>
  <c r="L71" i="7"/>
  <c r="O70" i="7"/>
  <c r="N70" i="7"/>
  <c r="L70" i="7"/>
  <c r="O69" i="7"/>
  <c r="N69" i="7"/>
  <c r="L69" i="7"/>
  <c r="O68" i="7"/>
  <c r="N68" i="7"/>
  <c r="L68" i="7"/>
  <c r="O67" i="7"/>
  <c r="N67" i="7"/>
  <c r="L67" i="7"/>
  <c r="O66" i="7"/>
  <c r="N66" i="7"/>
  <c r="L66" i="7"/>
  <c r="O65" i="7"/>
  <c r="N65" i="7"/>
  <c r="L65" i="7"/>
  <c r="O64" i="7"/>
  <c r="N64" i="7"/>
  <c r="L64" i="7"/>
  <c r="O63" i="7"/>
  <c r="N63" i="7"/>
  <c r="L63" i="7"/>
  <c r="M63" i="7"/>
  <c r="O61" i="7"/>
  <c r="N61" i="7"/>
  <c r="L61" i="7"/>
  <c r="O60" i="7"/>
  <c r="N60" i="7"/>
  <c r="L60" i="7"/>
  <c r="O59" i="7"/>
  <c r="N59" i="7"/>
  <c r="L59" i="7"/>
  <c r="O58" i="7"/>
  <c r="N58" i="7"/>
  <c r="L58" i="7"/>
  <c r="O57" i="7"/>
  <c r="N57" i="7"/>
  <c r="L57" i="7"/>
  <c r="O56" i="7"/>
  <c r="N56" i="7"/>
  <c r="L56" i="7"/>
  <c r="O55" i="7"/>
  <c r="N55" i="7"/>
  <c r="L55" i="7"/>
  <c r="K55" i="7"/>
  <c r="O54" i="7"/>
  <c r="N54" i="7"/>
  <c r="L54" i="7"/>
  <c r="M54" i="7"/>
  <c r="O53" i="7"/>
  <c r="N53" i="7"/>
  <c r="L53" i="7"/>
  <c r="M53" i="7"/>
  <c r="O51" i="7"/>
  <c r="N51" i="7"/>
  <c r="L51" i="7"/>
  <c r="O50" i="7"/>
  <c r="N50" i="7"/>
  <c r="L50" i="7"/>
  <c r="O49" i="7"/>
  <c r="N49" i="7"/>
  <c r="L49" i="7"/>
  <c r="M49" i="7"/>
  <c r="O48" i="7"/>
  <c r="N48" i="7"/>
  <c r="L48" i="7"/>
  <c r="M48" i="7"/>
  <c r="O47" i="7"/>
  <c r="N47" i="7"/>
  <c r="L47" i="7"/>
  <c r="O46" i="7"/>
  <c r="N46" i="7"/>
  <c r="L46" i="7"/>
  <c r="O45" i="7"/>
  <c r="N45" i="7"/>
  <c r="L45" i="7"/>
  <c r="O44" i="7"/>
  <c r="N44" i="7"/>
  <c r="L44" i="7"/>
  <c r="O43" i="7"/>
  <c r="N43" i="7"/>
  <c r="L43" i="7"/>
  <c r="O42" i="7"/>
  <c r="N42" i="7"/>
  <c r="L42" i="7"/>
  <c r="O41" i="7"/>
  <c r="N41" i="7"/>
  <c r="L41" i="7"/>
  <c r="O40" i="7"/>
  <c r="N40" i="7"/>
  <c r="L40" i="7"/>
  <c r="M40" i="7"/>
  <c r="O39" i="7"/>
  <c r="N39" i="7"/>
  <c r="L39" i="7"/>
  <c r="O38" i="7"/>
  <c r="N38" i="7"/>
  <c r="L38" i="7"/>
  <c r="M38" i="7"/>
  <c r="O37" i="7"/>
  <c r="N37" i="7"/>
  <c r="L37" i="7"/>
  <c r="M37" i="7"/>
  <c r="O36" i="7"/>
  <c r="N36" i="7"/>
  <c r="L36" i="7"/>
  <c r="O35" i="7"/>
  <c r="N35" i="7"/>
  <c r="L35" i="7"/>
  <c r="O34" i="7"/>
  <c r="N34" i="7"/>
  <c r="L34" i="7"/>
  <c r="O33" i="7"/>
  <c r="N33" i="7"/>
  <c r="L33" i="7"/>
  <c r="M33" i="7"/>
  <c r="O32" i="7"/>
  <c r="N32" i="7"/>
  <c r="L32" i="7"/>
  <c r="M32" i="7"/>
  <c r="O31" i="7"/>
  <c r="N31" i="7"/>
  <c r="L31" i="7"/>
  <c r="O30" i="7"/>
  <c r="N30" i="7"/>
  <c r="L30" i="7"/>
  <c r="O29" i="7"/>
  <c r="N29" i="7"/>
  <c r="L29" i="7"/>
  <c r="O28" i="7"/>
  <c r="N28" i="7"/>
  <c r="L28" i="7"/>
  <c r="O27" i="7"/>
  <c r="N27" i="7"/>
  <c r="L27" i="7"/>
  <c r="O26" i="7"/>
  <c r="N26" i="7"/>
  <c r="L26" i="7"/>
  <c r="O25" i="7"/>
  <c r="N25" i="7"/>
  <c r="L25" i="7"/>
  <c r="O24" i="7"/>
  <c r="N24" i="7"/>
  <c r="L24" i="7"/>
  <c r="M24" i="7"/>
  <c r="O23" i="7"/>
  <c r="N23" i="7"/>
  <c r="L23" i="7"/>
  <c r="O22" i="7"/>
  <c r="N22" i="7"/>
  <c r="L22" i="7"/>
  <c r="O20" i="7"/>
  <c r="N20" i="7"/>
  <c r="L20" i="7"/>
  <c r="M20" i="7"/>
  <c r="O19" i="7"/>
  <c r="N19" i="7"/>
  <c r="L19" i="7"/>
  <c r="O18" i="7"/>
  <c r="N18" i="7"/>
  <c r="L18" i="7"/>
  <c r="O17" i="7"/>
  <c r="N17" i="7"/>
  <c r="L17" i="7"/>
  <c r="K17" i="7"/>
  <c r="O16" i="7"/>
  <c r="N16" i="7"/>
  <c r="L16" i="7"/>
  <c r="K16" i="7"/>
  <c r="O15" i="7"/>
  <c r="N15" i="7"/>
  <c r="L15" i="7"/>
  <c r="K15" i="7"/>
  <c r="A112" i="6"/>
  <c r="A113" i="6" s="1"/>
  <c r="A114" i="6" s="1"/>
  <c r="A115" i="6" s="1"/>
  <c r="A97" i="6"/>
  <c r="A98" i="6" s="1"/>
  <c r="A99" i="6" s="1"/>
  <c r="A100" i="6" s="1"/>
  <c r="A101" i="6" s="1"/>
  <c r="A102" i="6" s="1"/>
  <c r="A103" i="6" s="1"/>
  <c r="A104" i="6" s="1"/>
  <c r="A105" i="6" s="1"/>
  <c r="A106" i="6" s="1"/>
  <c r="A107" i="6" s="1"/>
  <c r="A108" i="6" s="1"/>
  <c r="A109" i="6" s="1"/>
  <c r="A96" i="6"/>
  <c r="A86" i="6"/>
  <c r="A87" i="6" s="1"/>
  <c r="A88" i="6" s="1"/>
  <c r="A89" i="6" s="1"/>
  <c r="A90" i="6" s="1"/>
  <c r="A91" i="6" s="1"/>
  <c r="A92" i="6" s="1"/>
  <c r="A93" i="6" s="1"/>
  <c r="A79" i="6"/>
  <c r="A80" i="6" s="1"/>
  <c r="A81" i="6" s="1"/>
  <c r="A67" i="6"/>
  <c r="A68" i="6" s="1"/>
  <c r="A69" i="6" s="1"/>
  <c r="A70" i="6" s="1"/>
  <c r="A71" i="6" s="1"/>
  <c r="A72" i="6" s="1"/>
  <c r="A73" i="6" s="1"/>
  <c r="A74" i="6" s="1"/>
  <c r="A75" i="6" s="1"/>
  <c r="A76" i="6" s="1"/>
  <c r="A44" i="6"/>
  <c r="A45" i="6" s="1"/>
  <c r="A46" i="6" s="1"/>
  <c r="A47" i="6" s="1"/>
  <c r="A48" i="6" s="1"/>
  <c r="A49" i="6" s="1"/>
  <c r="A50" i="6" s="1"/>
  <c r="A51" i="6" s="1"/>
  <c r="A52" i="6" s="1"/>
  <c r="A53" i="6" s="1"/>
  <c r="A54" i="6" s="1"/>
  <c r="A55" i="6" s="1"/>
  <c r="A56" i="6" s="1"/>
  <c r="A57" i="6" s="1"/>
  <c r="A58" i="6" s="1"/>
  <c r="A59" i="6" s="1"/>
  <c r="A60" i="6" s="1"/>
  <c r="A61" i="6" s="1"/>
  <c r="A62" i="6" s="1"/>
  <c r="A63" i="6" s="1"/>
  <c r="A64" i="6" s="1"/>
  <c r="A21" i="6"/>
  <c r="A22" i="6" s="1"/>
  <c r="A23" i="6" s="1"/>
  <c r="A24" i="6" s="1"/>
  <c r="A25" i="6" s="1"/>
  <c r="A26" i="6" s="1"/>
  <c r="A27" i="6" s="1"/>
  <c r="A28" i="6" s="1"/>
  <c r="A29" i="6" s="1"/>
  <c r="A30" i="6" s="1"/>
  <c r="A31" i="6" s="1"/>
  <c r="A32" i="6" s="1"/>
  <c r="A33" i="6" s="1"/>
  <c r="A34" i="6" s="1"/>
  <c r="A35" i="6" s="1"/>
  <c r="A36" i="6" s="1"/>
  <c r="A37" i="6" s="1"/>
  <c r="A38" i="6" s="1"/>
  <c r="A39" i="6" s="1"/>
  <c r="A40" i="6" s="1"/>
  <c r="A41" i="6" s="1"/>
  <c r="M136" i="7" l="1"/>
  <c r="K138" i="7"/>
  <c r="P138" i="7"/>
  <c r="M30" i="7"/>
  <c r="P30" i="7" s="1"/>
  <c r="M55" i="7"/>
  <c r="P55" i="7" s="1"/>
  <c r="K25" i="7"/>
  <c r="M76" i="7"/>
  <c r="P76" i="7" s="1"/>
  <c r="P34" i="7"/>
  <c r="M109" i="7"/>
  <c r="P109" i="7" s="1"/>
  <c r="K37" i="7"/>
  <c r="P45" i="7"/>
  <c r="M80" i="7"/>
  <c r="P80" i="7" s="1"/>
  <c r="M114" i="7"/>
  <c r="P114" i="7" s="1"/>
  <c r="M42" i="7"/>
  <c r="P42" i="7" s="1"/>
  <c r="M108" i="7"/>
  <c r="P108" i="7" s="1"/>
  <c r="M122" i="7"/>
  <c r="P122" i="7" s="1"/>
  <c r="K58" i="7"/>
  <c r="K45" i="7"/>
  <c r="K36" i="7"/>
  <c r="P37" i="7"/>
  <c r="K54" i="7"/>
  <c r="M93" i="7"/>
  <c r="P93" i="7" s="1"/>
  <c r="M125" i="7"/>
  <c r="P125" i="7" s="1"/>
  <c r="K34" i="7"/>
  <c r="M16" i="7"/>
  <c r="P16" i="7" s="1"/>
  <c r="P38" i="7"/>
  <c r="P41" i="7"/>
  <c r="M64" i="7"/>
  <c r="P64" i="7" s="1"/>
  <c r="M97" i="7"/>
  <c r="P97" i="7" s="1"/>
  <c r="M112" i="7"/>
  <c r="P112" i="7" s="1"/>
  <c r="M132" i="7"/>
  <c r="P132" i="7" s="1"/>
  <c r="K41" i="7"/>
  <c r="K116" i="7"/>
  <c r="M15" i="7"/>
  <c r="P15" i="7" s="1"/>
  <c r="M26" i="7"/>
  <c r="P26" i="7" s="1"/>
  <c r="P29" i="7"/>
  <c r="M47" i="7"/>
  <c r="P47" i="7" s="1"/>
  <c r="K48" i="7"/>
  <c r="P49" i="7"/>
  <c r="K57" i="7"/>
  <c r="P58" i="7"/>
  <c r="M68" i="7"/>
  <c r="P68" i="7" s="1"/>
  <c r="M84" i="7"/>
  <c r="P84" i="7" s="1"/>
  <c r="M101" i="7"/>
  <c r="P101" i="7" s="1"/>
  <c r="P120" i="7"/>
  <c r="M128" i="7"/>
  <c r="P128" i="7" s="1"/>
  <c r="M134" i="7"/>
  <c r="P134" i="7" s="1"/>
  <c r="P136" i="7"/>
  <c r="P20" i="7"/>
  <c r="M72" i="7"/>
  <c r="P72" i="7" s="1"/>
  <c r="M89" i="7"/>
  <c r="P89" i="7" s="1"/>
  <c r="M105" i="7"/>
  <c r="P105" i="7" s="1"/>
  <c r="M118" i="7"/>
  <c r="P118" i="7" s="1"/>
  <c r="M129" i="7"/>
  <c r="P129" i="7" s="1"/>
  <c r="P33" i="7"/>
  <c r="K38" i="7"/>
  <c r="P63" i="7"/>
  <c r="P67" i="7"/>
  <c r="P71" i="7"/>
  <c r="P75" i="7"/>
  <c r="P79" i="7"/>
  <c r="P83" i="7"/>
  <c r="P88" i="7"/>
  <c r="P92" i="7"/>
  <c r="P96" i="7"/>
  <c r="P100" i="7"/>
  <c r="P104" i="7"/>
  <c r="K120" i="7"/>
  <c r="K124" i="7"/>
  <c r="P124" i="7"/>
  <c r="P116" i="7"/>
  <c r="P18" i="7"/>
  <c r="M22" i="7"/>
  <c r="P22" i="7" s="1"/>
  <c r="P24" i="7"/>
  <c r="P25" i="7"/>
  <c r="K29" i="7"/>
  <c r="M31" i="7"/>
  <c r="P31" i="7" s="1"/>
  <c r="K33" i="7"/>
  <c r="M46" i="7"/>
  <c r="P46" i="7" s="1"/>
  <c r="P54" i="7"/>
  <c r="P57" i="7"/>
  <c r="M59" i="7"/>
  <c r="P59" i="7" s="1"/>
  <c r="K63" i="7"/>
  <c r="M65" i="7"/>
  <c r="P65" i="7" s="1"/>
  <c r="K67" i="7"/>
  <c r="M69" i="7"/>
  <c r="P69" i="7" s="1"/>
  <c r="K71" i="7"/>
  <c r="M73" i="7"/>
  <c r="P73" i="7" s="1"/>
  <c r="K75" i="7"/>
  <c r="M77" i="7"/>
  <c r="P77" i="7" s="1"/>
  <c r="K79" i="7"/>
  <c r="M81" i="7"/>
  <c r="P81" i="7" s="1"/>
  <c r="K83" i="7"/>
  <c r="M85" i="7"/>
  <c r="P85" i="7" s="1"/>
  <c r="K88" i="7"/>
  <c r="M90" i="7"/>
  <c r="P90" i="7" s="1"/>
  <c r="K92" i="7"/>
  <c r="M94" i="7"/>
  <c r="P94" i="7" s="1"/>
  <c r="K96" i="7"/>
  <c r="M98" i="7"/>
  <c r="P98" i="7" s="1"/>
  <c r="K100" i="7"/>
  <c r="M102" i="7"/>
  <c r="P102" i="7" s="1"/>
  <c r="K104" i="7"/>
  <c r="M106" i="7"/>
  <c r="P106" i="7" s="1"/>
  <c r="M113" i="7"/>
  <c r="P113" i="7" s="1"/>
  <c r="M126" i="7"/>
  <c r="P126" i="7" s="1"/>
  <c r="M133" i="7"/>
  <c r="P133" i="7" s="1"/>
  <c r="P32" i="7"/>
  <c r="K49" i="7"/>
  <c r="M17" i="7"/>
  <c r="P17" i="7" s="1"/>
  <c r="K20" i="7"/>
  <c r="M23" i="7"/>
  <c r="P23" i="7" s="1"/>
  <c r="M35" i="7"/>
  <c r="P35" i="7" s="1"/>
  <c r="M50" i="7"/>
  <c r="P50" i="7" s="1"/>
  <c r="M56" i="7"/>
  <c r="P56" i="7" s="1"/>
  <c r="M110" i="7"/>
  <c r="P110" i="7" s="1"/>
  <c r="M117" i="7"/>
  <c r="P117" i="7" s="1"/>
  <c r="M121" i="7"/>
  <c r="P121" i="7" s="1"/>
  <c r="M130" i="7"/>
  <c r="P130" i="7" s="1"/>
  <c r="M137" i="7"/>
  <c r="P137" i="7" s="1"/>
  <c r="M119" i="7"/>
  <c r="P119" i="7" s="1"/>
  <c r="K119" i="7"/>
  <c r="K18" i="7"/>
  <c r="K24" i="7"/>
  <c r="K32" i="7"/>
  <c r="P44" i="7"/>
  <c r="P53" i="7"/>
  <c r="M70" i="7"/>
  <c r="P70" i="7" s="1"/>
  <c r="K70" i="7"/>
  <c r="M74" i="7"/>
  <c r="P74" i="7" s="1"/>
  <c r="K74" i="7"/>
  <c r="M78" i="7"/>
  <c r="P78" i="7" s="1"/>
  <c r="K78" i="7"/>
  <c r="M82" i="7"/>
  <c r="P82" i="7" s="1"/>
  <c r="K82" i="7"/>
  <c r="M86" i="7"/>
  <c r="P86" i="7" s="1"/>
  <c r="K86" i="7"/>
  <c r="M91" i="7"/>
  <c r="P91" i="7" s="1"/>
  <c r="K91" i="7"/>
  <c r="M99" i="7"/>
  <c r="P99" i="7" s="1"/>
  <c r="K99" i="7"/>
  <c r="M103" i="7"/>
  <c r="P103" i="7" s="1"/>
  <c r="K103" i="7"/>
  <c r="M127" i="7"/>
  <c r="P127" i="7" s="1"/>
  <c r="K127" i="7"/>
  <c r="P19" i="7"/>
  <c r="P28" i="7"/>
  <c r="P40" i="7"/>
  <c r="M43" i="7"/>
  <c r="P43" i="7" s="1"/>
  <c r="K44" i="7"/>
  <c r="M51" i="7"/>
  <c r="P51" i="7" s="1"/>
  <c r="K53" i="7"/>
  <c r="M60" i="7"/>
  <c r="P60" i="7" s="1"/>
  <c r="M111" i="7"/>
  <c r="P111" i="7" s="1"/>
  <c r="K111" i="7"/>
  <c r="M131" i="7"/>
  <c r="P131" i="7" s="1"/>
  <c r="K131" i="7"/>
  <c r="M123" i="7"/>
  <c r="P123" i="7" s="1"/>
  <c r="K123" i="7"/>
  <c r="M61" i="7"/>
  <c r="P61" i="7" s="1"/>
  <c r="K61" i="7"/>
  <c r="M66" i="7"/>
  <c r="P66" i="7" s="1"/>
  <c r="K66" i="7"/>
  <c r="M95" i="7"/>
  <c r="P95" i="7" s="1"/>
  <c r="K95" i="7"/>
  <c r="M107" i="7"/>
  <c r="P107" i="7" s="1"/>
  <c r="K107" i="7"/>
  <c r="K19" i="7"/>
  <c r="M27" i="7"/>
  <c r="P27" i="7" s="1"/>
  <c r="K28" i="7"/>
  <c r="P36" i="7"/>
  <c r="M39" i="7"/>
  <c r="P39" i="7" s="1"/>
  <c r="K40" i="7"/>
  <c r="P48" i="7"/>
  <c r="M115" i="7"/>
  <c r="P115" i="7" s="1"/>
  <c r="K115" i="7"/>
  <c r="M135" i="7"/>
  <c r="P135" i="7" s="1"/>
  <c r="K135" i="7"/>
  <c r="A17" i="6"/>
  <c r="A18" i="6" s="1"/>
  <c r="O115" i="6"/>
  <c r="N115" i="6"/>
  <c r="L115" i="6"/>
  <c r="K115" i="6"/>
  <c r="O114" i="6"/>
  <c r="N114" i="6"/>
  <c r="L114" i="6"/>
  <c r="M114" i="6"/>
  <c r="O113" i="6"/>
  <c r="N113" i="6"/>
  <c r="L113" i="6"/>
  <c r="M113" i="6"/>
  <c r="O112" i="6"/>
  <c r="N112" i="6"/>
  <c r="L112" i="6"/>
  <c r="M112" i="6"/>
  <c r="O111" i="6"/>
  <c r="N111" i="6"/>
  <c r="L111" i="6"/>
  <c r="K111" i="6"/>
  <c r="O109" i="6"/>
  <c r="N109" i="6"/>
  <c r="L109" i="6"/>
  <c r="M109" i="6"/>
  <c r="O108" i="6"/>
  <c r="N108" i="6"/>
  <c r="L108" i="6"/>
  <c r="M108" i="6"/>
  <c r="O107" i="6"/>
  <c r="N107" i="6"/>
  <c r="L107" i="6"/>
  <c r="M107" i="6"/>
  <c r="O106" i="6"/>
  <c r="N106" i="6"/>
  <c r="L106" i="6"/>
  <c r="K106" i="6"/>
  <c r="O105" i="6"/>
  <c r="N105" i="6"/>
  <c r="L105" i="6"/>
  <c r="M105" i="6"/>
  <c r="O104" i="6"/>
  <c r="N104" i="6"/>
  <c r="L104" i="6"/>
  <c r="M104" i="6"/>
  <c r="O103" i="6"/>
  <c r="N103" i="6"/>
  <c r="L103" i="6"/>
  <c r="M103" i="6"/>
  <c r="O102" i="6"/>
  <c r="N102" i="6"/>
  <c r="L102" i="6"/>
  <c r="K102" i="6"/>
  <c r="O101" i="6"/>
  <c r="N101" i="6"/>
  <c r="L101" i="6"/>
  <c r="K101" i="6"/>
  <c r="O100" i="6"/>
  <c r="N100" i="6"/>
  <c r="L100" i="6"/>
  <c r="M100" i="6"/>
  <c r="O99" i="6"/>
  <c r="N99" i="6"/>
  <c r="L99" i="6"/>
  <c r="M99" i="6"/>
  <c r="O98" i="6"/>
  <c r="N98" i="6"/>
  <c r="L98" i="6"/>
  <c r="K98" i="6"/>
  <c r="O97" i="6"/>
  <c r="N97" i="6"/>
  <c r="L97" i="6"/>
  <c r="M97" i="6"/>
  <c r="O96" i="6"/>
  <c r="N96" i="6"/>
  <c r="L96" i="6"/>
  <c r="M96" i="6"/>
  <c r="O95" i="6"/>
  <c r="N95" i="6"/>
  <c r="L95" i="6"/>
  <c r="M95" i="6"/>
  <c r="O93" i="6"/>
  <c r="N93" i="6"/>
  <c r="L93" i="6"/>
  <c r="K93" i="6"/>
  <c r="O92" i="6"/>
  <c r="N92" i="6"/>
  <c r="L92" i="6"/>
  <c r="M92" i="6"/>
  <c r="O91" i="6"/>
  <c r="N91" i="6"/>
  <c r="L91" i="6"/>
  <c r="M91" i="6"/>
  <c r="O90" i="6"/>
  <c r="N90" i="6"/>
  <c r="L90" i="6"/>
  <c r="M90" i="6"/>
  <c r="O89" i="6"/>
  <c r="N89" i="6"/>
  <c r="L89" i="6"/>
  <c r="K89" i="6"/>
  <c r="O88" i="6"/>
  <c r="N88" i="6"/>
  <c r="L88" i="6"/>
  <c r="M88" i="6"/>
  <c r="O87" i="6"/>
  <c r="N87" i="6"/>
  <c r="L87" i="6"/>
  <c r="M87" i="6"/>
  <c r="O86" i="6"/>
  <c r="N86" i="6"/>
  <c r="L86" i="6"/>
  <c r="M86" i="6"/>
  <c r="O85" i="6"/>
  <c r="N85" i="6"/>
  <c r="L85" i="6"/>
  <c r="K85" i="6"/>
  <c r="O83" i="6"/>
  <c r="N83" i="6"/>
  <c r="L83" i="6"/>
  <c r="K83" i="6"/>
  <c r="O82" i="6"/>
  <c r="N82" i="6"/>
  <c r="L82" i="6"/>
  <c r="M82" i="6"/>
  <c r="O81" i="6"/>
  <c r="N81" i="6"/>
  <c r="L81" i="6"/>
  <c r="K81" i="6"/>
  <c r="O80" i="6"/>
  <c r="N80" i="6"/>
  <c r="L80" i="6"/>
  <c r="M80" i="6"/>
  <c r="O79" i="6"/>
  <c r="N79" i="6"/>
  <c r="L79" i="6"/>
  <c r="M79" i="6"/>
  <c r="O78" i="6"/>
  <c r="N78" i="6"/>
  <c r="L78" i="6"/>
  <c r="K78" i="6"/>
  <c r="O76" i="6"/>
  <c r="N76" i="6"/>
  <c r="L76" i="6"/>
  <c r="K76" i="6"/>
  <c r="O75" i="6"/>
  <c r="N75" i="6"/>
  <c r="L75" i="6"/>
  <c r="M75" i="6"/>
  <c r="O74" i="6"/>
  <c r="N74" i="6"/>
  <c r="L74" i="6"/>
  <c r="M74" i="6"/>
  <c r="O73" i="6"/>
  <c r="N73" i="6"/>
  <c r="L73" i="6"/>
  <c r="K73" i="6"/>
  <c r="O72" i="6"/>
  <c r="N72" i="6"/>
  <c r="L72" i="6"/>
  <c r="M72" i="6"/>
  <c r="O70" i="6"/>
  <c r="N70" i="6"/>
  <c r="L70" i="6"/>
  <c r="M70" i="6"/>
  <c r="O69" i="6"/>
  <c r="N69" i="6"/>
  <c r="L69" i="6"/>
  <c r="M69" i="6"/>
  <c r="O68" i="6"/>
  <c r="N68" i="6"/>
  <c r="L68" i="6"/>
  <c r="K68" i="6"/>
  <c r="O67" i="6"/>
  <c r="N67" i="6"/>
  <c r="L67" i="6"/>
  <c r="M67" i="6"/>
  <c r="O66" i="6"/>
  <c r="N66" i="6"/>
  <c r="L66" i="6"/>
  <c r="M66" i="6"/>
  <c r="O64" i="6"/>
  <c r="N64" i="6"/>
  <c r="L64" i="6"/>
  <c r="M64" i="6"/>
  <c r="O63" i="6"/>
  <c r="N63" i="6"/>
  <c r="L63" i="6"/>
  <c r="K63" i="6"/>
  <c r="O62" i="6"/>
  <c r="N62" i="6"/>
  <c r="L62" i="6"/>
  <c r="M62" i="6"/>
  <c r="O61" i="6"/>
  <c r="N61" i="6"/>
  <c r="L61" i="6"/>
  <c r="M61" i="6"/>
  <c r="O60" i="6"/>
  <c r="N60" i="6"/>
  <c r="L60" i="6"/>
  <c r="M60" i="6"/>
  <c r="O59" i="6"/>
  <c r="N59" i="6"/>
  <c r="L59" i="6"/>
  <c r="K59" i="6"/>
  <c r="O58" i="6"/>
  <c r="N58" i="6"/>
  <c r="L58" i="6"/>
  <c r="K58" i="6"/>
  <c r="O57" i="6"/>
  <c r="N57" i="6"/>
  <c r="L57" i="6"/>
  <c r="M57" i="6"/>
  <c r="O56" i="6"/>
  <c r="N56" i="6"/>
  <c r="L56" i="6"/>
  <c r="M56" i="6"/>
  <c r="O55" i="6"/>
  <c r="N55" i="6"/>
  <c r="L55" i="6"/>
  <c r="K55" i="6"/>
  <c r="O54" i="6"/>
  <c r="N54" i="6"/>
  <c r="L54" i="6"/>
  <c r="M54" i="6"/>
  <c r="O53" i="6"/>
  <c r="N53" i="6"/>
  <c r="L53" i="6"/>
  <c r="M53" i="6"/>
  <c r="O52" i="6"/>
  <c r="N52" i="6"/>
  <c r="L52" i="6"/>
  <c r="M52" i="6"/>
  <c r="O51" i="6"/>
  <c r="N51" i="6"/>
  <c r="L51" i="6"/>
  <c r="K51" i="6"/>
  <c r="O50" i="6"/>
  <c r="N50" i="6"/>
  <c r="L50" i="6"/>
  <c r="M50" i="6"/>
  <c r="O49" i="6"/>
  <c r="N49" i="6"/>
  <c r="L49" i="6"/>
  <c r="M49" i="6"/>
  <c r="O48" i="6"/>
  <c r="N48" i="6"/>
  <c r="L48" i="6"/>
  <c r="M48" i="6"/>
  <c r="O47" i="6"/>
  <c r="N47" i="6"/>
  <c r="L47" i="6"/>
  <c r="K47" i="6"/>
  <c r="O46" i="6"/>
  <c r="N46" i="6"/>
  <c r="L46" i="6"/>
  <c r="M46" i="6"/>
  <c r="O45" i="6"/>
  <c r="N45" i="6"/>
  <c r="L45" i="6"/>
  <c r="M45" i="6"/>
  <c r="O44" i="6"/>
  <c r="N44" i="6"/>
  <c r="L44" i="6"/>
  <c r="M44" i="6"/>
  <c r="O43" i="6"/>
  <c r="N43" i="6"/>
  <c r="L43" i="6"/>
  <c r="K43" i="6"/>
  <c r="O41" i="6"/>
  <c r="N41" i="6"/>
  <c r="L41" i="6"/>
  <c r="K41" i="6"/>
  <c r="O40" i="6"/>
  <c r="N40" i="6"/>
  <c r="L40" i="6"/>
  <c r="M40" i="6"/>
  <c r="O39" i="6"/>
  <c r="N39" i="6"/>
  <c r="L39" i="6"/>
  <c r="M39" i="6"/>
  <c r="O38" i="6"/>
  <c r="N38" i="6"/>
  <c r="L38" i="6"/>
  <c r="K38" i="6"/>
  <c r="O37" i="6"/>
  <c r="N37" i="6"/>
  <c r="L37" i="6"/>
  <c r="M37" i="6"/>
  <c r="O36" i="6"/>
  <c r="N36" i="6"/>
  <c r="L36" i="6"/>
  <c r="M36" i="6"/>
  <c r="O35" i="6"/>
  <c r="N35" i="6"/>
  <c r="L35" i="6"/>
  <c r="M35" i="6"/>
  <c r="O34" i="6"/>
  <c r="N34" i="6"/>
  <c r="L34" i="6"/>
  <c r="K34" i="6"/>
  <c r="O33" i="6"/>
  <c r="N33" i="6"/>
  <c r="L33" i="6"/>
  <c r="M33" i="6"/>
  <c r="O32" i="6"/>
  <c r="N32" i="6"/>
  <c r="L32" i="6"/>
  <c r="M32" i="6"/>
  <c r="O31" i="6"/>
  <c r="N31" i="6"/>
  <c r="L31" i="6"/>
  <c r="K31" i="6"/>
  <c r="O30" i="6"/>
  <c r="N30" i="6"/>
  <c r="L30" i="6"/>
  <c r="K30" i="6"/>
  <c r="O29" i="6"/>
  <c r="N29" i="6"/>
  <c r="L29" i="6"/>
  <c r="M29" i="6"/>
  <c r="O28" i="6"/>
  <c r="N28" i="6"/>
  <c r="L28" i="6"/>
  <c r="M28" i="6"/>
  <c r="O27" i="6"/>
  <c r="N27" i="6"/>
  <c r="L27" i="6"/>
  <c r="K27" i="6"/>
  <c r="O26" i="6"/>
  <c r="N26" i="6"/>
  <c r="L26" i="6"/>
  <c r="M26" i="6"/>
  <c r="O25" i="6"/>
  <c r="N25" i="6"/>
  <c r="L25" i="6"/>
  <c r="M25" i="6"/>
  <c r="O24" i="6"/>
  <c r="N24" i="6"/>
  <c r="L24" i="6"/>
  <c r="M24" i="6"/>
  <c r="O23" i="6"/>
  <c r="N23" i="6"/>
  <c r="L23" i="6"/>
  <c r="K23" i="6"/>
  <c r="O22" i="6"/>
  <c r="N22" i="6"/>
  <c r="L22" i="6"/>
  <c r="M22" i="6"/>
  <c r="O21" i="6"/>
  <c r="N21" i="6"/>
  <c r="L21" i="6"/>
  <c r="M21" i="6"/>
  <c r="O20" i="6"/>
  <c r="N20" i="6"/>
  <c r="L20" i="6"/>
  <c r="M20" i="6"/>
  <c r="O18" i="6"/>
  <c r="N18" i="6"/>
  <c r="L18" i="6"/>
  <c r="K18" i="6"/>
  <c r="O17" i="6"/>
  <c r="N17" i="6"/>
  <c r="L17" i="6"/>
  <c r="M17" i="6"/>
  <c r="O16" i="6"/>
  <c r="N16" i="6"/>
  <c r="L16" i="6"/>
  <c r="M16" i="6"/>
  <c r="K53" i="6" l="1"/>
  <c r="K62" i="6"/>
  <c r="K96" i="6"/>
  <c r="K109" i="6"/>
  <c r="K36" i="6"/>
  <c r="M41" i="6"/>
  <c r="P41" i="6" s="1"/>
  <c r="P46" i="6"/>
  <c r="P25" i="6"/>
  <c r="K45" i="6"/>
  <c r="P50" i="6"/>
  <c r="K67" i="6"/>
  <c r="P69" i="6"/>
  <c r="P112" i="6"/>
  <c r="M23" i="6"/>
  <c r="P23" i="6" s="1"/>
  <c r="K25" i="6"/>
  <c r="P26" i="6"/>
  <c r="P28" i="6"/>
  <c r="K50" i="6"/>
  <c r="P95" i="6"/>
  <c r="P96" i="6"/>
  <c r="M111" i="6"/>
  <c r="P111" i="6" s="1"/>
  <c r="K113" i="6"/>
  <c r="P49" i="6"/>
  <c r="P70" i="6"/>
  <c r="P113" i="6"/>
  <c r="M93" i="6"/>
  <c r="P93" i="6" s="1"/>
  <c r="P97" i="6"/>
  <c r="P99" i="6"/>
  <c r="P100" i="6"/>
  <c r="M58" i="6"/>
  <c r="P58" i="6" s="1"/>
  <c r="K17" i="6"/>
  <c r="M18" i="6"/>
  <c r="P18" i="6" s="1"/>
  <c r="K21" i="6"/>
  <c r="P22" i="6"/>
  <c r="M30" i="6"/>
  <c r="P30" i="6" s="1"/>
  <c r="P88" i="6"/>
  <c r="K104" i="6"/>
  <c r="P105" i="6"/>
  <c r="P114" i="6"/>
  <c r="P62" i="6"/>
  <c r="M68" i="6"/>
  <c r="P68" i="6" s="1"/>
  <c r="K88" i="6"/>
  <c r="P91" i="6"/>
  <c r="K105" i="6"/>
  <c r="P108" i="6"/>
  <c r="P17" i="6"/>
  <c r="K22" i="6"/>
  <c r="P35" i="6"/>
  <c r="P36" i="6"/>
  <c r="K46" i="6"/>
  <c r="P52" i="6"/>
  <c r="P53" i="6"/>
  <c r="P66" i="6"/>
  <c r="K70" i="6"/>
  <c r="P72" i="6"/>
  <c r="P74" i="6"/>
  <c r="P75" i="6"/>
  <c r="M81" i="6"/>
  <c r="P81" i="6" s="1"/>
  <c r="M89" i="6"/>
  <c r="P89" i="6" s="1"/>
  <c r="K91" i="6"/>
  <c r="P92" i="6"/>
  <c r="M106" i="6"/>
  <c r="P106" i="6" s="1"/>
  <c r="K108" i="6"/>
  <c r="P109" i="6"/>
  <c r="P24" i="6"/>
  <c r="M34" i="6"/>
  <c r="P34" i="6" s="1"/>
  <c r="P37" i="6"/>
  <c r="P39" i="6"/>
  <c r="P40" i="6"/>
  <c r="M51" i="6"/>
  <c r="P51" i="6" s="1"/>
  <c r="P54" i="6"/>
  <c r="P56" i="6"/>
  <c r="P57" i="6"/>
  <c r="M63" i="6"/>
  <c r="P63" i="6" s="1"/>
  <c r="K66" i="6"/>
  <c r="P67" i="6"/>
  <c r="K92" i="6"/>
  <c r="M101" i="6"/>
  <c r="P101" i="6" s="1"/>
  <c r="P29" i="6"/>
  <c r="M47" i="6"/>
  <c r="P47" i="6" s="1"/>
  <c r="K49" i="6"/>
  <c r="M76" i="6"/>
  <c r="P76" i="6" s="1"/>
  <c r="M83" i="6"/>
  <c r="P83" i="6" s="1"/>
  <c r="K26" i="6"/>
  <c r="M27" i="6"/>
  <c r="P27" i="6" s="1"/>
  <c r="K29" i="6"/>
  <c r="P32" i="6"/>
  <c r="K37" i="6"/>
  <c r="M38" i="6"/>
  <c r="P38" i="6" s="1"/>
  <c r="K40" i="6"/>
  <c r="P44" i="6"/>
  <c r="P45" i="6"/>
  <c r="K54" i="6"/>
  <c r="M55" i="6"/>
  <c r="P55" i="6" s="1"/>
  <c r="K57" i="6"/>
  <c r="P60" i="6"/>
  <c r="P61" i="6"/>
  <c r="K72" i="6"/>
  <c r="M73" i="6"/>
  <c r="P73" i="6" s="1"/>
  <c r="K75" i="6"/>
  <c r="P79" i="6"/>
  <c r="P80" i="6"/>
  <c r="P86" i="6"/>
  <c r="P87" i="6"/>
  <c r="K97" i="6"/>
  <c r="M98" i="6"/>
  <c r="P98" i="6" s="1"/>
  <c r="K100" i="6"/>
  <c r="P103" i="6"/>
  <c r="P104" i="6"/>
  <c r="K114" i="6"/>
  <c r="M115" i="6"/>
  <c r="P115" i="6" s="1"/>
  <c r="P16" i="6"/>
  <c r="K16" i="6"/>
  <c r="P20" i="6"/>
  <c r="P21" i="6"/>
  <c r="M31" i="6"/>
  <c r="P31" i="6" s="1"/>
  <c r="K33" i="6"/>
  <c r="M43" i="6"/>
  <c r="P43" i="6" s="1"/>
  <c r="P48" i="6"/>
  <c r="M59" i="6"/>
  <c r="P59" i="6" s="1"/>
  <c r="K61" i="6"/>
  <c r="P64" i="6"/>
  <c r="M78" i="6"/>
  <c r="P78" i="6" s="1"/>
  <c r="K80" i="6"/>
  <c r="M85" i="6"/>
  <c r="P85" i="6" s="1"/>
  <c r="K87" i="6"/>
  <c r="P90" i="6"/>
  <c r="M102" i="6"/>
  <c r="P102" i="6" s="1"/>
  <c r="P107" i="6"/>
  <c r="K24" i="6"/>
  <c r="K28" i="6"/>
  <c r="K52" i="6"/>
  <c r="K56" i="6"/>
  <c r="K60" i="6"/>
  <c r="K64" i="6"/>
  <c r="K69" i="6"/>
  <c r="K74" i="6"/>
  <c r="K79" i="6"/>
  <c r="K86" i="6"/>
  <c r="K90" i="6"/>
  <c r="K95" i="6"/>
  <c r="K99" i="6"/>
  <c r="K103" i="6"/>
  <c r="K107" i="6"/>
  <c r="K112" i="6"/>
  <c r="K20" i="6"/>
  <c r="K35" i="6"/>
  <c r="K32" i="6"/>
  <c r="K39" i="6"/>
  <c r="K44" i="6"/>
  <c r="K48" i="6"/>
  <c r="N116" i="6"/>
  <c r="O116" i="6"/>
  <c r="L116" i="6"/>
  <c r="P116" i="6" l="1"/>
  <c r="M116" i="6"/>
  <c r="M109" i="2" l="1"/>
  <c r="O109" i="2"/>
  <c r="O118" i="2" l="1"/>
  <c r="M118" i="2"/>
  <c r="A140" i="2"/>
  <c r="A141" i="2" s="1"/>
  <c r="A142" i="2" s="1"/>
  <c r="A143" i="2" s="1"/>
  <c r="A144" i="2" s="1"/>
  <c r="A133" i="2"/>
  <c r="A134" i="2" s="1"/>
  <c r="A135" i="2" s="1"/>
  <c r="A136" i="2" s="1"/>
  <c r="A137" i="2" s="1"/>
  <c r="A124" i="2"/>
  <c r="A125" i="2" s="1"/>
  <c r="A126" i="2" s="1"/>
  <c r="A127" i="2" s="1"/>
  <c r="A128" i="2" s="1"/>
  <c r="A129" i="2" s="1"/>
  <c r="A130" i="2" s="1"/>
  <c r="A94" i="2"/>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93" i="2"/>
  <c r="A84" i="2"/>
  <c r="A85" i="2" s="1"/>
  <c r="A86" i="2" s="1"/>
  <c r="A87" i="2" s="1"/>
  <c r="A88" i="2" s="1"/>
  <c r="A89" i="2" s="1"/>
  <c r="A90"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64" i="5"/>
  <c r="A65" i="5" s="1"/>
  <c r="A66" i="5" s="1"/>
  <c r="A67" i="5" s="1"/>
  <c r="A68" i="5" s="1"/>
  <c r="A69" i="5" s="1"/>
  <c r="A54" i="5"/>
  <c r="A55" i="5" s="1"/>
  <c r="A56" i="5" s="1"/>
  <c r="A57" i="5" s="1"/>
  <c r="A58" i="5" s="1"/>
  <c r="A59" i="5" s="1"/>
  <c r="A60" i="5" s="1"/>
  <c r="A61" i="5" s="1"/>
  <c r="A46" i="5"/>
  <c r="A47" i="5" s="1"/>
  <c r="A48" i="5" s="1"/>
  <c r="A49" i="5" s="1"/>
  <c r="A50" i="5" s="1"/>
  <c r="A51" i="5" s="1"/>
  <c r="A45" i="5"/>
  <c r="A40" i="5"/>
  <c r="A41" i="5" s="1"/>
  <c r="A42" i="5" s="1"/>
  <c r="A39" i="5"/>
  <c r="A17" i="5"/>
  <c r="A18" i="5"/>
  <c r="A19" i="5" s="1"/>
  <c r="A20" i="5" s="1"/>
  <c r="A21" i="5" s="1"/>
  <c r="A22" i="5" s="1"/>
  <c r="A23" i="5" s="1"/>
  <c r="A24" i="5" s="1"/>
  <c r="A25" i="5" s="1"/>
  <c r="A26" i="5" s="1"/>
  <c r="A27" i="5" s="1"/>
  <c r="A28" i="5" s="1"/>
  <c r="A29" i="5" s="1"/>
  <c r="A30" i="5" s="1"/>
  <c r="A31" i="5" s="1"/>
  <c r="A32" i="5" s="1"/>
  <c r="A33" i="5" s="1"/>
  <c r="A34" i="5" s="1"/>
  <c r="A35" i="5" s="1"/>
  <c r="A36" i="5" s="1"/>
  <c r="A16" i="5"/>
  <c r="D22" i="12" l="1"/>
  <c r="D20" i="12"/>
  <c r="A14" i="12"/>
  <c r="A15" i="12" s="1"/>
  <c r="A16" i="12" s="1"/>
  <c r="A17" i="12" s="1"/>
  <c r="A18" i="12" s="1"/>
  <c r="H82" i="1" l="1"/>
  <c r="K82" i="1" s="1"/>
  <c r="L82" i="1"/>
  <c r="N82" i="1"/>
  <c r="O82" i="1"/>
  <c r="H85" i="1"/>
  <c r="M85" i="1" s="1"/>
  <c r="L85" i="1"/>
  <c r="N85" i="1"/>
  <c r="O85" i="1"/>
  <c r="H86" i="1"/>
  <c r="K86" i="1" s="1"/>
  <c r="L86" i="1"/>
  <c r="N86" i="1"/>
  <c r="O86" i="1"/>
  <c r="H89" i="1"/>
  <c r="K89" i="1" s="1"/>
  <c r="L89" i="1"/>
  <c r="N89" i="1"/>
  <c r="O89" i="1"/>
  <c r="H90" i="1"/>
  <c r="K90" i="1" s="1"/>
  <c r="L90" i="1"/>
  <c r="N90" i="1"/>
  <c r="O90" i="1"/>
  <c r="H93" i="1"/>
  <c r="K93" i="1" s="1"/>
  <c r="L93" i="1"/>
  <c r="N93" i="1"/>
  <c r="O93" i="1"/>
  <c r="H94" i="1"/>
  <c r="K94" i="1" s="1"/>
  <c r="L94" i="1"/>
  <c r="N94" i="1"/>
  <c r="O94" i="1"/>
  <c r="H97" i="1"/>
  <c r="K97" i="1" s="1"/>
  <c r="L97" i="1"/>
  <c r="N97" i="1"/>
  <c r="O97" i="1"/>
  <c r="H98" i="1"/>
  <c r="K98" i="1" s="1"/>
  <c r="L98" i="1"/>
  <c r="N98" i="1"/>
  <c r="O98" i="1"/>
  <c r="H99" i="1"/>
  <c r="K99" i="1" s="1"/>
  <c r="L99" i="1"/>
  <c r="N99" i="1"/>
  <c r="O99" i="1"/>
  <c r="H100" i="1"/>
  <c r="M100" i="1" s="1"/>
  <c r="L100" i="1"/>
  <c r="N100" i="1"/>
  <c r="O100" i="1"/>
  <c r="H101" i="1"/>
  <c r="M101" i="1" s="1"/>
  <c r="L101" i="1"/>
  <c r="N101" i="1"/>
  <c r="O101" i="1"/>
  <c r="H104" i="1"/>
  <c r="M104" i="1" s="1"/>
  <c r="L104" i="1"/>
  <c r="N104" i="1"/>
  <c r="O104" i="1"/>
  <c r="H105" i="1"/>
  <c r="K105" i="1" s="1"/>
  <c r="L105" i="1"/>
  <c r="N105" i="1"/>
  <c r="O105" i="1"/>
  <c r="H108" i="1"/>
  <c r="M108" i="1" s="1"/>
  <c r="L108" i="1"/>
  <c r="N108" i="1"/>
  <c r="O108" i="1"/>
  <c r="H109" i="1"/>
  <c r="K109" i="1" s="1"/>
  <c r="L109" i="1"/>
  <c r="N109" i="1"/>
  <c r="O109" i="1"/>
  <c r="H110" i="1"/>
  <c r="K110" i="1" s="1"/>
  <c r="L110" i="1"/>
  <c r="N110" i="1"/>
  <c r="O110" i="1"/>
  <c r="H111" i="1"/>
  <c r="K111" i="1" s="1"/>
  <c r="L111" i="1"/>
  <c r="N111" i="1"/>
  <c r="O111" i="1"/>
  <c r="H112" i="1"/>
  <c r="M112" i="1" s="1"/>
  <c r="L112" i="1"/>
  <c r="N112" i="1"/>
  <c r="O112" i="1"/>
  <c r="H113" i="1"/>
  <c r="K113" i="1" s="1"/>
  <c r="L113" i="1"/>
  <c r="N113" i="1"/>
  <c r="O113" i="1"/>
  <c r="H114" i="1"/>
  <c r="K114" i="1" s="1"/>
  <c r="L114" i="1"/>
  <c r="N114" i="1"/>
  <c r="O114" i="1"/>
  <c r="H117" i="1"/>
  <c r="K117" i="1" s="1"/>
  <c r="L117" i="1"/>
  <c r="N117" i="1"/>
  <c r="O117" i="1"/>
  <c r="H118" i="1"/>
  <c r="K118" i="1" s="1"/>
  <c r="L118" i="1"/>
  <c r="N118" i="1"/>
  <c r="O118" i="1"/>
  <c r="H119" i="1"/>
  <c r="K119" i="1" s="1"/>
  <c r="L119" i="1"/>
  <c r="N119" i="1"/>
  <c r="O119" i="1"/>
  <c r="H120" i="1"/>
  <c r="M120" i="1" s="1"/>
  <c r="L120" i="1"/>
  <c r="N120" i="1"/>
  <c r="O120" i="1"/>
  <c r="H122" i="1"/>
  <c r="K122" i="1" s="1"/>
  <c r="L122" i="1"/>
  <c r="N122" i="1"/>
  <c r="O122" i="1"/>
  <c r="H123" i="1"/>
  <c r="K123" i="1" s="1"/>
  <c r="L123" i="1"/>
  <c r="N123" i="1"/>
  <c r="O123" i="1"/>
  <c r="H128" i="1"/>
  <c r="M128" i="1" s="1"/>
  <c r="L128" i="1"/>
  <c r="N128" i="1"/>
  <c r="O128" i="1"/>
  <c r="H131" i="1"/>
  <c r="K131" i="1" s="1"/>
  <c r="L131" i="1"/>
  <c r="N131" i="1"/>
  <c r="O131" i="1"/>
  <c r="H132" i="1"/>
  <c r="M132" i="1" s="1"/>
  <c r="L132" i="1"/>
  <c r="N132" i="1"/>
  <c r="O132" i="1"/>
  <c r="H133" i="1"/>
  <c r="K133" i="1" s="1"/>
  <c r="L133" i="1"/>
  <c r="N133" i="1"/>
  <c r="O133" i="1"/>
  <c r="H134" i="1"/>
  <c r="K134" i="1" s="1"/>
  <c r="L134" i="1"/>
  <c r="M134" i="1"/>
  <c r="N134" i="1"/>
  <c r="O134" i="1"/>
  <c r="H135" i="1"/>
  <c r="K135" i="1" s="1"/>
  <c r="L135" i="1"/>
  <c r="N135" i="1"/>
  <c r="O135" i="1"/>
  <c r="H136" i="1"/>
  <c r="M136" i="1" s="1"/>
  <c r="L136" i="1"/>
  <c r="N136" i="1"/>
  <c r="O136" i="1"/>
  <c r="H137" i="1"/>
  <c r="K137" i="1" s="1"/>
  <c r="L137" i="1"/>
  <c r="N137" i="1"/>
  <c r="O137" i="1"/>
  <c r="H138" i="1"/>
  <c r="K138" i="1" s="1"/>
  <c r="L138" i="1"/>
  <c r="N138" i="1"/>
  <c r="O138" i="1"/>
  <c r="H139" i="1"/>
  <c r="K139" i="1" s="1"/>
  <c r="L139" i="1"/>
  <c r="N139" i="1"/>
  <c r="O139" i="1"/>
  <c r="H142" i="1"/>
  <c r="K142" i="1" s="1"/>
  <c r="L142" i="1"/>
  <c r="N142" i="1"/>
  <c r="O142" i="1"/>
  <c r="H143" i="1"/>
  <c r="K143" i="1" s="1"/>
  <c r="L143" i="1"/>
  <c r="N143" i="1"/>
  <c r="O143" i="1"/>
  <c r="H144" i="1"/>
  <c r="M144" i="1" s="1"/>
  <c r="L144" i="1"/>
  <c r="N144" i="1"/>
  <c r="O144" i="1"/>
  <c r="H145" i="1"/>
  <c r="K145" i="1" s="1"/>
  <c r="L145" i="1"/>
  <c r="N145" i="1"/>
  <c r="O145" i="1"/>
  <c r="H146" i="1"/>
  <c r="K146" i="1" s="1"/>
  <c r="L146" i="1"/>
  <c r="N146" i="1"/>
  <c r="O146" i="1"/>
  <c r="H147" i="1"/>
  <c r="K147" i="1" s="1"/>
  <c r="L147" i="1"/>
  <c r="N147" i="1"/>
  <c r="O147" i="1"/>
  <c r="H148" i="1"/>
  <c r="M148" i="1" s="1"/>
  <c r="L148" i="1"/>
  <c r="N148" i="1"/>
  <c r="O148" i="1"/>
  <c r="H149" i="1"/>
  <c r="K149" i="1" s="1"/>
  <c r="L149" i="1"/>
  <c r="N149" i="1"/>
  <c r="O149" i="1"/>
  <c r="H150" i="1"/>
  <c r="K150" i="1" s="1"/>
  <c r="L150" i="1"/>
  <c r="N150" i="1"/>
  <c r="O150" i="1"/>
  <c r="H151" i="1"/>
  <c r="K151" i="1" s="1"/>
  <c r="L151" i="1"/>
  <c r="N151" i="1"/>
  <c r="O151" i="1"/>
  <c r="H152" i="1"/>
  <c r="M152" i="1" s="1"/>
  <c r="L152" i="1"/>
  <c r="N152" i="1"/>
  <c r="O152" i="1"/>
  <c r="H153" i="1"/>
  <c r="K153" i="1" s="1"/>
  <c r="L153" i="1"/>
  <c r="N153" i="1"/>
  <c r="O153" i="1"/>
  <c r="H154" i="1"/>
  <c r="K154" i="1" s="1"/>
  <c r="L154" i="1"/>
  <c r="N154" i="1"/>
  <c r="O154" i="1"/>
  <c r="H157" i="1"/>
  <c r="K157" i="1" s="1"/>
  <c r="L157" i="1"/>
  <c r="N157" i="1"/>
  <c r="O157" i="1"/>
  <c r="H158" i="1"/>
  <c r="K158" i="1" s="1"/>
  <c r="L158" i="1"/>
  <c r="N158" i="1"/>
  <c r="O158" i="1"/>
  <c r="H159" i="1"/>
  <c r="K159" i="1" s="1"/>
  <c r="L159" i="1"/>
  <c r="N159" i="1"/>
  <c r="O159" i="1"/>
  <c r="H160" i="1"/>
  <c r="M160" i="1" s="1"/>
  <c r="L160" i="1"/>
  <c r="N160" i="1"/>
  <c r="O160" i="1"/>
  <c r="H161" i="1"/>
  <c r="K161" i="1" s="1"/>
  <c r="L161" i="1"/>
  <c r="N161" i="1"/>
  <c r="O161" i="1"/>
  <c r="H162" i="1"/>
  <c r="K162" i="1" s="1"/>
  <c r="L162" i="1"/>
  <c r="N162" i="1"/>
  <c r="O162" i="1"/>
  <c r="H163" i="1"/>
  <c r="K163" i="1" s="1"/>
  <c r="L163" i="1"/>
  <c r="N163" i="1"/>
  <c r="O163" i="1"/>
  <c r="H164" i="1"/>
  <c r="M164" i="1" s="1"/>
  <c r="L164" i="1"/>
  <c r="N164" i="1"/>
  <c r="O164" i="1"/>
  <c r="H165" i="1"/>
  <c r="K165" i="1" s="1"/>
  <c r="L165" i="1"/>
  <c r="N165" i="1"/>
  <c r="O165" i="1"/>
  <c r="H166" i="1"/>
  <c r="K166" i="1" s="1"/>
  <c r="L166" i="1"/>
  <c r="N166" i="1"/>
  <c r="O166" i="1"/>
  <c r="H167" i="1"/>
  <c r="K167" i="1" s="1"/>
  <c r="L167" i="1"/>
  <c r="N167" i="1"/>
  <c r="O167" i="1"/>
  <c r="H168" i="1"/>
  <c r="M168" i="1" s="1"/>
  <c r="L168" i="1"/>
  <c r="N168" i="1"/>
  <c r="O168" i="1"/>
  <c r="H170" i="1"/>
  <c r="K170" i="1" s="1"/>
  <c r="L170" i="1"/>
  <c r="N170" i="1"/>
  <c r="O170" i="1"/>
  <c r="L41" i="1"/>
  <c r="N41" i="1"/>
  <c r="O41" i="1"/>
  <c r="H41" i="1"/>
  <c r="K41" i="1" s="1"/>
  <c r="M86" i="1" l="1"/>
  <c r="M133" i="1"/>
  <c r="P133" i="1" s="1"/>
  <c r="M93" i="1"/>
  <c r="P93" i="1" s="1"/>
  <c r="P134" i="1"/>
  <c r="M153" i="1"/>
  <c r="P153" i="1" s="1"/>
  <c r="K120" i="1"/>
  <c r="M117" i="1"/>
  <c r="P117" i="1" s="1"/>
  <c r="M105" i="1"/>
  <c r="M110" i="1"/>
  <c r="P110" i="1" s="1"/>
  <c r="M98" i="1"/>
  <c r="M170" i="1"/>
  <c r="P170" i="1" s="1"/>
  <c r="M149" i="1"/>
  <c r="P149" i="1" s="1"/>
  <c r="M161" i="1"/>
  <c r="P161" i="1" s="1"/>
  <c r="M145" i="1"/>
  <c r="P145" i="1" s="1"/>
  <c r="M109" i="1"/>
  <c r="P109" i="1" s="1"/>
  <c r="M165" i="1"/>
  <c r="P165" i="1" s="1"/>
  <c r="K128" i="1"/>
  <c r="M122" i="1"/>
  <c r="P122" i="1" s="1"/>
  <c r="K104" i="1"/>
  <c r="M97" i="1"/>
  <c r="P97" i="1" s="1"/>
  <c r="K85" i="1"/>
  <c r="P160" i="1"/>
  <c r="M154" i="1"/>
  <c r="P154" i="1" s="1"/>
  <c r="P105" i="1"/>
  <c r="K101" i="1"/>
  <c r="P85" i="1"/>
  <c r="P144" i="1"/>
  <c r="K136" i="1"/>
  <c r="K112" i="1"/>
  <c r="P101" i="1"/>
  <c r="K100" i="1"/>
  <c r="P86" i="1"/>
  <c r="M41" i="1"/>
  <c r="P41" i="1" s="1"/>
  <c r="K168" i="1"/>
  <c r="M166" i="1"/>
  <c r="P166" i="1" s="1"/>
  <c r="M157" i="1"/>
  <c r="P157" i="1" s="1"/>
  <c r="K152" i="1"/>
  <c r="M150" i="1"/>
  <c r="P150" i="1" s="1"/>
  <c r="M137" i="1"/>
  <c r="P137" i="1" s="1"/>
  <c r="P136" i="1"/>
  <c r="K132" i="1"/>
  <c r="M113" i="1"/>
  <c r="P113" i="1" s="1"/>
  <c r="P112" i="1"/>
  <c r="K108" i="1"/>
  <c r="P98" i="1"/>
  <c r="M89" i="1"/>
  <c r="P89" i="1" s="1"/>
  <c r="M82" i="1"/>
  <c r="P82" i="1" s="1"/>
  <c r="P168" i="1"/>
  <c r="K164" i="1"/>
  <c r="M162" i="1"/>
  <c r="P162" i="1" s="1"/>
  <c r="P152" i="1"/>
  <c r="K148" i="1"/>
  <c r="M146" i="1"/>
  <c r="P146" i="1" s="1"/>
  <c r="P132" i="1"/>
  <c r="M118" i="1"/>
  <c r="P118" i="1" s="1"/>
  <c r="P108" i="1"/>
  <c r="P104" i="1"/>
  <c r="P100" i="1"/>
  <c r="M94" i="1"/>
  <c r="P94" i="1" s="1"/>
  <c r="P164" i="1"/>
  <c r="K160" i="1"/>
  <c r="M158" i="1"/>
  <c r="P158" i="1" s="1"/>
  <c r="P148" i="1"/>
  <c r="K144" i="1"/>
  <c r="M142" i="1"/>
  <c r="P142" i="1" s="1"/>
  <c r="M138" i="1"/>
  <c r="P138" i="1" s="1"/>
  <c r="P128" i="1"/>
  <c r="P120" i="1"/>
  <c r="M114" i="1"/>
  <c r="P114" i="1" s="1"/>
  <c r="M90" i="1"/>
  <c r="P90" i="1" s="1"/>
  <c r="M167" i="1"/>
  <c r="P167" i="1" s="1"/>
  <c r="M163" i="1"/>
  <c r="P163" i="1" s="1"/>
  <c r="M159" i="1"/>
  <c r="P159" i="1" s="1"/>
  <c r="M151" i="1"/>
  <c r="P151" i="1" s="1"/>
  <c r="M147" i="1"/>
  <c r="P147" i="1" s="1"/>
  <c r="M143" i="1"/>
  <c r="P143" i="1" s="1"/>
  <c r="M139" i="1"/>
  <c r="P139" i="1" s="1"/>
  <c r="M135" i="1"/>
  <c r="P135" i="1" s="1"/>
  <c r="M131" i="1"/>
  <c r="P131" i="1" s="1"/>
  <c r="M123" i="1"/>
  <c r="P123" i="1" s="1"/>
  <c r="M119" i="1"/>
  <c r="P119" i="1" s="1"/>
  <c r="M111" i="1"/>
  <c r="P111" i="1" s="1"/>
  <c r="M99" i="1"/>
  <c r="P99" i="1" s="1"/>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N109" i="2" s="1"/>
  <c r="I110" i="2"/>
  <c r="I111" i="2"/>
  <c r="I112" i="2"/>
  <c r="I113" i="2"/>
  <c r="I114" i="2"/>
  <c r="I115" i="2"/>
  <c r="I116" i="2"/>
  <c r="I117" i="2"/>
  <c r="I118" i="2"/>
  <c r="N118" i="2" s="1"/>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H16" i="5"/>
  <c r="H17" i="5"/>
  <c r="H18" i="5"/>
  <c r="H19" i="5"/>
  <c r="H20" i="5"/>
  <c r="H21" i="5"/>
  <c r="H22" i="5"/>
  <c r="H23" i="5"/>
  <c r="H24" i="5"/>
  <c r="H25" i="5"/>
  <c r="H26" i="5"/>
  <c r="H27" i="5"/>
  <c r="H28" i="5"/>
  <c r="H29" i="5"/>
  <c r="H30" i="5"/>
  <c r="H31" i="5"/>
  <c r="H32" i="5"/>
  <c r="H33" i="5"/>
  <c r="H34" i="5"/>
  <c r="H35" i="5"/>
  <c r="H36" i="5"/>
  <c r="H38" i="5"/>
  <c r="H39" i="5"/>
  <c r="H40" i="5"/>
  <c r="H41" i="5"/>
  <c r="H42" i="5"/>
  <c r="H44" i="5"/>
  <c r="H45" i="5"/>
  <c r="H46" i="5"/>
  <c r="H47" i="5"/>
  <c r="H48" i="5"/>
  <c r="H49" i="5"/>
  <c r="H50" i="5"/>
  <c r="H51" i="5"/>
  <c r="H53" i="5"/>
  <c r="H54" i="5"/>
  <c r="H55" i="5"/>
  <c r="H56" i="5"/>
  <c r="H57" i="5"/>
  <c r="H58" i="5"/>
  <c r="H59" i="5"/>
  <c r="H60" i="5"/>
  <c r="H61" i="5"/>
  <c r="H63" i="5"/>
  <c r="H64" i="5"/>
  <c r="H65" i="5"/>
  <c r="H66" i="5"/>
  <c r="H67" i="5"/>
  <c r="H68" i="5"/>
  <c r="H69" i="5"/>
  <c r="H70" i="5"/>
  <c r="H71" i="5"/>
  <c r="H72" i="5"/>
  <c r="H76" i="1" l="1"/>
  <c r="H71" i="1"/>
  <c r="H72" i="1"/>
  <c r="H73" i="1"/>
  <c r="H74" i="1"/>
  <c r="H75" i="1"/>
  <c r="H63" i="1"/>
  <c r="H64" i="1"/>
  <c r="H65" i="1"/>
  <c r="H66" i="1"/>
  <c r="H67" i="1"/>
  <c r="H68" i="1"/>
  <c r="H69" i="1"/>
  <c r="H70" i="1"/>
  <c r="H57" i="1"/>
  <c r="H58" i="1"/>
  <c r="H59" i="1"/>
  <c r="H60" i="1"/>
  <c r="H61" i="1"/>
  <c r="H62" i="1"/>
  <c r="H18" i="1"/>
  <c r="K18" i="1" s="1"/>
  <c r="L19" i="1"/>
  <c r="H15" i="1"/>
  <c r="H16" i="1"/>
  <c r="H17" i="1"/>
  <c r="H19" i="1"/>
  <c r="H20" i="1"/>
  <c r="H21" i="1"/>
  <c r="H22" i="1"/>
  <c r="H23" i="1"/>
  <c r="H24" i="1"/>
  <c r="H25" i="1"/>
  <c r="H26" i="1"/>
  <c r="H27" i="1"/>
  <c r="H28" i="1"/>
  <c r="H29" i="1"/>
  <c r="H30" i="1"/>
  <c r="H31" i="1"/>
  <c r="H32" i="1"/>
  <c r="H33" i="1"/>
  <c r="H34" i="1"/>
  <c r="H35" i="1"/>
  <c r="H36" i="1"/>
  <c r="H37" i="1"/>
  <c r="H38" i="1"/>
  <c r="H39" i="1"/>
  <c r="H40" i="1"/>
  <c r="H42" i="1"/>
  <c r="H43" i="1"/>
  <c r="H44" i="1"/>
  <c r="H45" i="1"/>
  <c r="H46" i="1"/>
  <c r="H47" i="1"/>
  <c r="H50" i="1"/>
  <c r="H51" i="1"/>
  <c r="H52" i="1"/>
  <c r="H56" i="1"/>
  <c r="H80" i="1"/>
  <c r="H81" i="1"/>
  <c r="P144" i="2"/>
  <c r="O144" i="2"/>
  <c r="N144" i="2"/>
  <c r="Q144" i="2" s="1"/>
  <c r="M144" i="2"/>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H14" i="8"/>
  <c r="K14" i="8" s="1"/>
  <c r="L15" i="1"/>
  <c r="N15" i="1"/>
  <c r="O15" i="1"/>
  <c r="L144" i="2" l="1"/>
  <c r="P143" i="2"/>
  <c r="O143" i="2"/>
  <c r="M143" i="2"/>
  <c r="L143" i="2"/>
  <c r="P142" i="2"/>
  <c r="O142" i="2"/>
  <c r="M142" i="2"/>
  <c r="P141" i="2"/>
  <c r="O141" i="2"/>
  <c r="N141" i="2"/>
  <c r="M141" i="2"/>
  <c r="L141" i="2"/>
  <c r="P140" i="2"/>
  <c r="O140" i="2"/>
  <c r="N140" i="2"/>
  <c r="M140" i="2"/>
  <c r="L140" i="2"/>
  <c r="P139" i="2"/>
  <c r="O139" i="2"/>
  <c r="M139" i="2"/>
  <c r="P137" i="2"/>
  <c r="O137" i="2"/>
  <c r="M137" i="2"/>
  <c r="L137" i="2"/>
  <c r="P136" i="2"/>
  <c r="O136" i="2"/>
  <c r="M136" i="2"/>
  <c r="L136" i="2"/>
  <c r="P135" i="2"/>
  <c r="O135" i="2"/>
  <c r="M135" i="2"/>
  <c r="L135" i="2"/>
  <c r="P134" i="2"/>
  <c r="O134" i="2"/>
  <c r="M134" i="2"/>
  <c r="L134" i="2"/>
  <c r="P133" i="2"/>
  <c r="O133" i="2"/>
  <c r="M133" i="2"/>
  <c r="P132" i="2"/>
  <c r="O132" i="2"/>
  <c r="M132" i="2"/>
  <c r="L132" i="2"/>
  <c r="P130" i="2"/>
  <c r="O130" i="2"/>
  <c r="N130" i="2"/>
  <c r="M130" i="2"/>
  <c r="L130" i="2"/>
  <c r="P129" i="2"/>
  <c r="O129" i="2"/>
  <c r="M129" i="2"/>
  <c r="P128" i="2"/>
  <c r="O128" i="2"/>
  <c r="M128" i="2"/>
  <c r="L128" i="2"/>
  <c r="P127" i="2"/>
  <c r="O127" i="2"/>
  <c r="M127" i="2"/>
  <c r="L127" i="2"/>
  <c r="P126" i="2"/>
  <c r="O126" i="2"/>
  <c r="M126" i="2"/>
  <c r="L126" i="2"/>
  <c r="P125" i="2"/>
  <c r="O125" i="2"/>
  <c r="M125" i="2"/>
  <c r="P124" i="2"/>
  <c r="O124" i="2"/>
  <c r="N124" i="2"/>
  <c r="Q124" i="2" s="1"/>
  <c r="M124" i="2"/>
  <c r="L124" i="2"/>
  <c r="P123" i="2"/>
  <c r="O123" i="2"/>
  <c r="M123" i="2"/>
  <c r="L123" i="2"/>
  <c r="P122" i="2"/>
  <c r="O122" i="2"/>
  <c r="M122" i="2"/>
  <c r="L122" i="2"/>
  <c r="P121" i="2"/>
  <c r="O121" i="2"/>
  <c r="M121" i="2"/>
  <c r="L121" i="2"/>
  <c r="N121" i="2"/>
  <c r="P120" i="2"/>
  <c r="O120" i="2"/>
  <c r="M120" i="2"/>
  <c r="N120" i="2"/>
  <c r="P119" i="2"/>
  <c r="O119" i="2"/>
  <c r="M119" i="2"/>
  <c r="L119" i="2"/>
  <c r="N119" i="2"/>
  <c r="P118" i="2"/>
  <c r="P117" i="2"/>
  <c r="O117" i="2"/>
  <c r="M117" i="2"/>
  <c r="L117" i="2"/>
  <c r="N117" i="2"/>
  <c r="P116" i="2"/>
  <c r="O116" i="2"/>
  <c r="M116" i="2"/>
  <c r="N116" i="2"/>
  <c r="P115" i="2"/>
  <c r="O115" i="2"/>
  <c r="M115" i="2"/>
  <c r="L115" i="2"/>
  <c r="N115" i="2"/>
  <c r="P114" i="2"/>
  <c r="O114" i="2"/>
  <c r="M114" i="2"/>
  <c r="N114" i="2"/>
  <c r="P113" i="2"/>
  <c r="O113" i="2"/>
  <c r="M113" i="2"/>
  <c r="L113" i="2"/>
  <c r="P112" i="2"/>
  <c r="O112" i="2"/>
  <c r="M112" i="2"/>
  <c r="N112" i="2"/>
  <c r="P111" i="2"/>
  <c r="O111" i="2"/>
  <c r="M111" i="2"/>
  <c r="L111" i="2"/>
  <c r="P110" i="2"/>
  <c r="O110" i="2"/>
  <c r="M110" i="2"/>
  <c r="N110" i="2"/>
  <c r="P109" i="2"/>
  <c r="L109" i="2"/>
  <c r="P108" i="2"/>
  <c r="O108" i="2"/>
  <c r="M108" i="2"/>
  <c r="N108" i="2"/>
  <c r="P107" i="2"/>
  <c r="O107" i="2"/>
  <c r="M107" i="2"/>
  <c r="L107" i="2"/>
  <c r="P106" i="2"/>
  <c r="O106" i="2"/>
  <c r="M106" i="2"/>
  <c r="N106" i="2"/>
  <c r="P105" i="2"/>
  <c r="O105" i="2"/>
  <c r="M105" i="2"/>
  <c r="L105" i="2"/>
  <c r="P104" i="2"/>
  <c r="O104" i="2"/>
  <c r="N104" i="2"/>
  <c r="M104" i="2"/>
  <c r="L104" i="2"/>
  <c r="P103" i="2"/>
  <c r="O103" i="2"/>
  <c r="N103" i="2"/>
  <c r="M103" i="2"/>
  <c r="L103" i="2"/>
  <c r="P102" i="2"/>
  <c r="O102" i="2"/>
  <c r="M102" i="2"/>
  <c r="L102" i="2"/>
  <c r="P101" i="2"/>
  <c r="O101" i="2"/>
  <c r="M101" i="2"/>
  <c r="L101" i="2"/>
  <c r="P100" i="2"/>
  <c r="O100" i="2"/>
  <c r="N100" i="2"/>
  <c r="M100" i="2"/>
  <c r="L100" i="2"/>
  <c r="P99" i="2"/>
  <c r="O99" i="2"/>
  <c r="N99" i="2"/>
  <c r="M99" i="2"/>
  <c r="L99" i="2"/>
  <c r="P98" i="2"/>
  <c r="O98" i="2"/>
  <c r="M98" i="2"/>
  <c r="L98" i="2"/>
  <c r="P97" i="2"/>
  <c r="O97" i="2"/>
  <c r="M97" i="2"/>
  <c r="L97" i="2"/>
  <c r="P96" i="2"/>
  <c r="O96" i="2"/>
  <c r="N96" i="2"/>
  <c r="M96" i="2"/>
  <c r="L96" i="2"/>
  <c r="P95" i="2"/>
  <c r="O95" i="2"/>
  <c r="N95" i="2"/>
  <c r="M95" i="2"/>
  <c r="L95" i="2"/>
  <c r="P94" i="2"/>
  <c r="O94" i="2"/>
  <c r="M94" i="2"/>
  <c r="L94" i="2"/>
  <c r="P93" i="2"/>
  <c r="O93" i="2"/>
  <c r="M93" i="2"/>
  <c r="L93" i="2"/>
  <c r="P92" i="2"/>
  <c r="O92" i="2"/>
  <c r="N92" i="2"/>
  <c r="M92" i="2"/>
  <c r="L92" i="2"/>
  <c r="P91" i="2"/>
  <c r="O91" i="2"/>
  <c r="N91" i="2"/>
  <c r="M91" i="2"/>
  <c r="L91" i="2"/>
  <c r="P90" i="2"/>
  <c r="O90" i="2"/>
  <c r="M90" i="2"/>
  <c r="L90" i="2"/>
  <c r="N90" i="2"/>
  <c r="P89" i="2"/>
  <c r="O89" i="2"/>
  <c r="N89" i="2"/>
  <c r="M89" i="2"/>
  <c r="L89" i="2"/>
  <c r="P88" i="2"/>
  <c r="O88" i="2"/>
  <c r="M88" i="2"/>
  <c r="L88" i="2"/>
  <c r="N88" i="2"/>
  <c r="P87" i="2"/>
  <c r="O87" i="2"/>
  <c r="M87" i="2"/>
  <c r="N87" i="2"/>
  <c r="P86" i="2"/>
  <c r="O86" i="2"/>
  <c r="N86" i="2"/>
  <c r="M86" i="2"/>
  <c r="L86" i="2"/>
  <c r="P85" i="2"/>
  <c r="O85" i="2"/>
  <c r="M85" i="2"/>
  <c r="L85" i="2"/>
  <c r="N85" i="2"/>
  <c r="P84" i="2"/>
  <c r="O84" i="2"/>
  <c r="N84" i="2"/>
  <c r="M84" i="2"/>
  <c r="L84" i="2"/>
  <c r="P83" i="2"/>
  <c r="O83" i="2"/>
  <c r="M83" i="2"/>
  <c r="L83" i="2"/>
  <c r="N83" i="2"/>
  <c r="P82" i="2"/>
  <c r="O82" i="2"/>
  <c r="N82" i="2"/>
  <c r="M82" i="2"/>
  <c r="L82" i="2"/>
  <c r="P81" i="2"/>
  <c r="O81" i="2"/>
  <c r="M81" i="2"/>
  <c r="P80" i="2"/>
  <c r="O80" i="2"/>
  <c r="M80" i="2"/>
  <c r="N80" i="2"/>
  <c r="P79" i="2"/>
  <c r="O79" i="2"/>
  <c r="M79" i="2"/>
  <c r="L79" i="2"/>
  <c r="P78" i="2"/>
  <c r="O78" i="2"/>
  <c r="M78" i="2"/>
  <c r="L78" i="2"/>
  <c r="N78" i="2"/>
  <c r="P77" i="2"/>
  <c r="O77" i="2"/>
  <c r="M77" i="2"/>
  <c r="P76" i="2"/>
  <c r="O76" i="2"/>
  <c r="M76" i="2"/>
  <c r="N76" i="2"/>
  <c r="P75" i="2"/>
  <c r="O75" i="2"/>
  <c r="N75" i="2"/>
  <c r="M75" i="2"/>
  <c r="L75" i="2"/>
  <c r="P74" i="2"/>
  <c r="O74" i="2"/>
  <c r="M74" i="2"/>
  <c r="L74" i="2"/>
  <c r="N74" i="2"/>
  <c r="P73" i="2"/>
  <c r="O73" i="2"/>
  <c r="M73" i="2"/>
  <c r="P72" i="2"/>
  <c r="O72" i="2"/>
  <c r="M72" i="2"/>
  <c r="N72" i="2"/>
  <c r="P71" i="2"/>
  <c r="O71" i="2"/>
  <c r="N71" i="2"/>
  <c r="M71" i="2"/>
  <c r="L71" i="2"/>
  <c r="P70" i="2"/>
  <c r="O70" i="2"/>
  <c r="M70" i="2"/>
  <c r="N70" i="2"/>
  <c r="P69" i="2"/>
  <c r="O69" i="2"/>
  <c r="M69" i="2"/>
  <c r="P68" i="2"/>
  <c r="O68" i="2"/>
  <c r="M68" i="2"/>
  <c r="N68" i="2"/>
  <c r="P67" i="2"/>
  <c r="O67" i="2"/>
  <c r="M67" i="2"/>
  <c r="L67" i="2"/>
  <c r="P66" i="2"/>
  <c r="O66" i="2"/>
  <c r="N66" i="2"/>
  <c r="M66" i="2"/>
  <c r="L66" i="2"/>
  <c r="P65" i="2"/>
  <c r="O65" i="2"/>
  <c r="M65" i="2"/>
  <c r="P64" i="2"/>
  <c r="O64" i="2"/>
  <c r="M64" i="2"/>
  <c r="N64" i="2"/>
  <c r="P63" i="2"/>
  <c r="O63" i="2"/>
  <c r="M63" i="2"/>
  <c r="L63" i="2"/>
  <c r="P62" i="2"/>
  <c r="O62" i="2"/>
  <c r="N62" i="2"/>
  <c r="M62" i="2"/>
  <c r="L62" i="2"/>
  <c r="P61" i="2"/>
  <c r="O61" i="2"/>
  <c r="M61" i="2"/>
  <c r="P60" i="2"/>
  <c r="O60" i="2"/>
  <c r="M60" i="2"/>
  <c r="N60" i="2"/>
  <c r="P59" i="2"/>
  <c r="O59" i="2"/>
  <c r="M59" i="2"/>
  <c r="L59" i="2"/>
  <c r="P58" i="2"/>
  <c r="O58" i="2"/>
  <c r="M58" i="2"/>
  <c r="L58" i="2"/>
  <c r="N58" i="2"/>
  <c r="P57" i="2"/>
  <c r="O57" i="2"/>
  <c r="M57" i="2"/>
  <c r="P56" i="2"/>
  <c r="O56" i="2"/>
  <c r="M56" i="2"/>
  <c r="N56" i="2"/>
  <c r="P55" i="2"/>
  <c r="O55" i="2"/>
  <c r="N55" i="2"/>
  <c r="M55" i="2"/>
  <c r="L55" i="2"/>
  <c r="P54" i="2"/>
  <c r="O54" i="2"/>
  <c r="M54" i="2"/>
  <c r="N54" i="2"/>
  <c r="P53" i="2"/>
  <c r="O53" i="2"/>
  <c r="M53" i="2"/>
  <c r="P52" i="2"/>
  <c r="O52" i="2"/>
  <c r="M52" i="2"/>
  <c r="N52" i="2"/>
  <c r="P51" i="2"/>
  <c r="O51" i="2"/>
  <c r="M51" i="2"/>
  <c r="L51" i="2"/>
  <c r="P50" i="2"/>
  <c r="O50" i="2"/>
  <c r="N50" i="2"/>
  <c r="M50" i="2"/>
  <c r="L50" i="2"/>
  <c r="P49" i="2"/>
  <c r="O49" i="2"/>
  <c r="M49" i="2"/>
  <c r="P48" i="2"/>
  <c r="O48" i="2"/>
  <c r="M48" i="2"/>
  <c r="N48" i="2"/>
  <c r="P47" i="2"/>
  <c r="O47" i="2"/>
  <c r="M47" i="2"/>
  <c r="L47" i="2"/>
  <c r="P46" i="2"/>
  <c r="O46" i="2"/>
  <c r="M46" i="2"/>
  <c r="L46" i="2"/>
  <c r="N46" i="2"/>
  <c r="P45" i="2"/>
  <c r="O45" i="2"/>
  <c r="M45" i="2"/>
  <c r="P44" i="2"/>
  <c r="O44" i="2"/>
  <c r="M44" i="2"/>
  <c r="N44" i="2"/>
  <c r="P43" i="2"/>
  <c r="O43" i="2"/>
  <c r="M43" i="2"/>
  <c r="L43" i="2"/>
  <c r="P42" i="2"/>
  <c r="O42" i="2"/>
  <c r="M42" i="2"/>
  <c r="L42" i="2"/>
  <c r="N42" i="2"/>
  <c r="P41" i="2"/>
  <c r="O41" i="2"/>
  <c r="M41" i="2"/>
  <c r="P40" i="2"/>
  <c r="O40" i="2"/>
  <c r="M40" i="2"/>
  <c r="N40" i="2"/>
  <c r="P39" i="2"/>
  <c r="O39" i="2"/>
  <c r="N39" i="2"/>
  <c r="M39" i="2"/>
  <c r="L39" i="2"/>
  <c r="P38" i="2"/>
  <c r="O38" i="2"/>
  <c r="M38" i="2"/>
  <c r="N38" i="2"/>
  <c r="P37" i="2"/>
  <c r="O37" i="2"/>
  <c r="M37" i="2"/>
  <c r="P36" i="2"/>
  <c r="O36" i="2"/>
  <c r="M36" i="2"/>
  <c r="N36" i="2"/>
  <c r="P35" i="2"/>
  <c r="O35" i="2"/>
  <c r="M35" i="2"/>
  <c r="L35" i="2"/>
  <c r="P34" i="2"/>
  <c r="O34" i="2"/>
  <c r="N34" i="2"/>
  <c r="M34" i="2"/>
  <c r="L34" i="2"/>
  <c r="P33" i="2"/>
  <c r="O33" i="2"/>
  <c r="M33" i="2"/>
  <c r="P32" i="2"/>
  <c r="O32" i="2"/>
  <c r="M32" i="2"/>
  <c r="N32" i="2"/>
  <c r="P31" i="2"/>
  <c r="O31" i="2"/>
  <c r="M31" i="2"/>
  <c r="L31" i="2"/>
  <c r="P30" i="2"/>
  <c r="O30" i="2"/>
  <c r="M30" i="2"/>
  <c r="L30" i="2"/>
  <c r="N30" i="2"/>
  <c r="P29" i="2"/>
  <c r="O29" i="2"/>
  <c r="M29" i="2"/>
  <c r="P28" i="2"/>
  <c r="O28" i="2"/>
  <c r="M28" i="2"/>
  <c r="N28" i="2"/>
  <c r="P27" i="2"/>
  <c r="O27" i="2"/>
  <c r="M27" i="2"/>
  <c r="L27" i="2"/>
  <c r="P26" i="2"/>
  <c r="O26" i="2"/>
  <c r="M26" i="2"/>
  <c r="L26" i="2"/>
  <c r="N26" i="2"/>
  <c r="P25" i="2"/>
  <c r="O25" i="2"/>
  <c r="N25" i="2"/>
  <c r="M25" i="2"/>
  <c r="L25" i="2"/>
  <c r="P24" i="2"/>
  <c r="O24" i="2"/>
  <c r="M24" i="2"/>
  <c r="N24" i="2"/>
  <c r="P23" i="2"/>
  <c r="O23" i="2"/>
  <c r="M23" i="2"/>
  <c r="P22" i="2"/>
  <c r="O22" i="2"/>
  <c r="M22" i="2"/>
  <c r="P21" i="2"/>
  <c r="O21" i="2"/>
  <c r="M21" i="2"/>
  <c r="N21" i="2"/>
  <c r="P20" i="2"/>
  <c r="O20" i="2"/>
  <c r="M20" i="2"/>
  <c r="L20" i="2"/>
  <c r="N20" i="2"/>
  <c r="P19" i="2"/>
  <c r="O19" i="2"/>
  <c r="N19" i="2"/>
  <c r="M19" i="2"/>
  <c r="L19" i="2"/>
  <c r="P18" i="2"/>
  <c r="O18" i="2"/>
  <c r="M18" i="2"/>
  <c r="N18" i="2"/>
  <c r="P17" i="2"/>
  <c r="O17" i="2"/>
  <c r="N17" i="2"/>
  <c r="M17" i="2"/>
  <c r="L17" i="2"/>
  <c r="P16" i="2"/>
  <c r="O16" i="2"/>
  <c r="M16" i="2"/>
  <c r="I16" i="2"/>
  <c r="N16" i="2" s="1"/>
  <c r="P15" i="2"/>
  <c r="O15" i="2"/>
  <c r="M15" i="2"/>
  <c r="I15" i="2"/>
  <c r="N15" i="2" s="1"/>
  <c r="O72" i="5"/>
  <c r="N72" i="5"/>
  <c r="L72" i="5"/>
  <c r="M72" i="5"/>
  <c r="O71" i="5"/>
  <c r="N71" i="5"/>
  <c r="M71" i="5"/>
  <c r="L71" i="5"/>
  <c r="K71" i="5"/>
  <c r="O69" i="5"/>
  <c r="N69" i="5"/>
  <c r="L69" i="5"/>
  <c r="K69" i="5"/>
  <c r="N68" i="5"/>
  <c r="L68" i="5"/>
  <c r="M68" i="5"/>
  <c r="O67" i="5"/>
  <c r="N67" i="5"/>
  <c r="L67" i="5"/>
  <c r="K67" i="5"/>
  <c r="O66" i="5"/>
  <c r="N66" i="5"/>
  <c r="L66" i="5"/>
  <c r="M66" i="5"/>
  <c r="O65" i="5"/>
  <c r="N65" i="5"/>
  <c r="L65" i="5"/>
  <c r="K65" i="5"/>
  <c r="N64" i="5"/>
  <c r="L64" i="5"/>
  <c r="M64" i="5"/>
  <c r="O63" i="5"/>
  <c r="N63" i="5"/>
  <c r="L63" i="5"/>
  <c r="K63" i="5"/>
  <c r="L61" i="5"/>
  <c r="M61" i="5"/>
  <c r="O60" i="5"/>
  <c r="N60" i="5"/>
  <c r="L60" i="5"/>
  <c r="K60" i="5"/>
  <c r="N59" i="5"/>
  <c r="L59" i="5"/>
  <c r="M59" i="5"/>
  <c r="O58" i="5"/>
  <c r="N58" i="5"/>
  <c r="L58" i="5"/>
  <c r="M58" i="5"/>
  <c r="N57" i="5"/>
  <c r="L57" i="5"/>
  <c r="M57" i="5"/>
  <c r="O56" i="5"/>
  <c r="N56" i="5"/>
  <c r="L56" i="5"/>
  <c r="M56" i="5"/>
  <c r="N55" i="5"/>
  <c r="L55" i="5"/>
  <c r="M55" i="5"/>
  <c r="O54" i="5"/>
  <c r="N54" i="5"/>
  <c r="M54" i="5"/>
  <c r="L54" i="5"/>
  <c r="K54" i="5"/>
  <c r="N53" i="5"/>
  <c r="L53" i="5"/>
  <c r="M53" i="5"/>
  <c r="O51" i="5"/>
  <c r="N51" i="5"/>
  <c r="L51" i="5"/>
  <c r="M51" i="5"/>
  <c r="N50" i="5"/>
  <c r="L50" i="5"/>
  <c r="O49" i="5"/>
  <c r="N49" i="5"/>
  <c r="L49" i="5"/>
  <c r="K49" i="5"/>
  <c r="M49" i="5"/>
  <c r="O48" i="5"/>
  <c r="N48" i="5"/>
  <c r="L48" i="5"/>
  <c r="M48" i="5"/>
  <c r="O47" i="5"/>
  <c r="N47" i="5"/>
  <c r="M47" i="5"/>
  <c r="L47" i="5"/>
  <c r="K47" i="5"/>
  <c r="O46" i="5"/>
  <c r="N46" i="5"/>
  <c r="L46" i="5"/>
  <c r="K46" i="5"/>
  <c r="N45" i="5"/>
  <c r="L45" i="5"/>
  <c r="M45" i="5"/>
  <c r="O44" i="5"/>
  <c r="N44" i="5"/>
  <c r="L44" i="5"/>
  <c r="K44" i="5"/>
  <c r="M44" i="5"/>
  <c r="O42" i="5"/>
  <c r="N42" i="5"/>
  <c r="L42" i="5"/>
  <c r="M42" i="5"/>
  <c r="O41" i="5"/>
  <c r="N41" i="5"/>
  <c r="M41" i="5"/>
  <c r="L41" i="5"/>
  <c r="K41" i="5"/>
  <c r="O40" i="5"/>
  <c r="N40" i="5"/>
  <c r="L40" i="5"/>
  <c r="M40" i="5"/>
  <c r="P40" i="5" s="1"/>
  <c r="O39" i="5"/>
  <c r="N39" i="5"/>
  <c r="L39" i="5"/>
  <c r="K39" i="5"/>
  <c r="O38" i="5"/>
  <c r="N38" i="5"/>
  <c r="L38" i="5"/>
  <c r="M38" i="5"/>
  <c r="L36" i="5"/>
  <c r="O36" i="5"/>
  <c r="O35" i="5"/>
  <c r="N35" i="5"/>
  <c r="L35" i="5"/>
  <c r="M35" i="5"/>
  <c r="N34" i="5"/>
  <c r="L34" i="5"/>
  <c r="M34" i="5"/>
  <c r="O33" i="5"/>
  <c r="N33" i="5"/>
  <c r="L33" i="5"/>
  <c r="K33" i="5"/>
  <c r="N32" i="5"/>
  <c r="L32" i="5"/>
  <c r="M32" i="5"/>
  <c r="O31" i="5"/>
  <c r="N31" i="5"/>
  <c r="L31" i="5"/>
  <c r="K31" i="5"/>
  <c r="O30" i="5"/>
  <c r="N30" i="5"/>
  <c r="L30" i="5"/>
  <c r="K30" i="5"/>
  <c r="O29" i="5"/>
  <c r="N29" i="5"/>
  <c r="L29" i="5"/>
  <c r="M29" i="5"/>
  <c r="O28" i="5"/>
  <c r="N28" i="5"/>
  <c r="L28" i="5"/>
  <c r="K28" i="5"/>
  <c r="N27" i="5"/>
  <c r="L27" i="5"/>
  <c r="M27" i="5"/>
  <c r="N26" i="5"/>
  <c r="L26" i="5"/>
  <c r="M26" i="5"/>
  <c r="N25" i="5"/>
  <c r="L25" i="5"/>
  <c r="M25" i="5"/>
  <c r="O24" i="5"/>
  <c r="N24" i="5"/>
  <c r="L24" i="5"/>
  <c r="M24" i="5"/>
  <c r="O23" i="5"/>
  <c r="N23" i="5"/>
  <c r="L23" i="5"/>
  <c r="M23" i="5"/>
  <c r="O22" i="5"/>
  <c r="N22" i="5"/>
  <c r="L22" i="5"/>
  <c r="M22" i="5"/>
  <c r="O21" i="5"/>
  <c r="N21" i="5"/>
  <c r="L21" i="5"/>
  <c r="K21" i="5"/>
  <c r="O20" i="5"/>
  <c r="N20" i="5"/>
  <c r="L20" i="5"/>
  <c r="K20" i="5"/>
  <c r="O19" i="5"/>
  <c r="N19" i="5"/>
  <c r="L19" i="5"/>
  <c r="K19" i="5"/>
  <c r="M19" i="5"/>
  <c r="O17" i="5"/>
  <c r="N17" i="5"/>
  <c r="M17" i="5"/>
  <c r="L17" i="5"/>
  <c r="K17" i="5"/>
  <c r="O16" i="5"/>
  <c r="N16" i="5"/>
  <c r="L16" i="5"/>
  <c r="K16" i="5"/>
  <c r="O15" i="5"/>
  <c r="N15" i="5"/>
  <c r="L15" i="5"/>
  <c r="H15" i="5"/>
  <c r="M15" i="5" s="1"/>
  <c r="P29" i="5" l="1"/>
  <c r="Q18" i="2"/>
  <c r="Q82" i="2"/>
  <c r="Q86" i="2"/>
  <c r="Q120" i="2"/>
  <c r="P145" i="2"/>
  <c r="G15" i="12" s="1"/>
  <c r="Q19" i="2"/>
  <c r="Q25" i="2"/>
  <c r="Q40" i="2"/>
  <c r="Q52" i="2"/>
  <c r="Q56" i="2"/>
  <c r="Q72" i="2"/>
  <c r="Q78" i="2"/>
  <c r="Q84" i="2"/>
  <c r="Q89" i="2"/>
  <c r="Q108" i="2"/>
  <c r="Q112" i="2"/>
  <c r="Q115" i="2"/>
  <c r="O145" i="2"/>
  <c r="F15" i="12" s="1"/>
  <c r="Q26" i="2"/>
  <c r="Q30" i="2"/>
  <c r="Q38" i="2"/>
  <c r="Q42" i="2"/>
  <c r="Q46" i="2"/>
  <c r="Q54" i="2"/>
  <c r="Q58" i="2"/>
  <c r="Q70" i="2"/>
  <c r="Q74" i="2"/>
  <c r="Q90" i="2"/>
  <c r="Q34" i="2"/>
  <c r="Q39" i="2"/>
  <c r="Q50" i="2"/>
  <c r="Q55" i="2"/>
  <c r="Q66" i="2"/>
  <c r="Q71" i="2"/>
  <c r="Q83" i="2"/>
  <c r="Q87" i="2"/>
  <c r="Q116" i="2"/>
  <c r="Q117" i="2"/>
  <c r="Q130" i="2"/>
  <c r="Q141" i="2"/>
  <c r="M145" i="2"/>
  <c r="H15" i="12" s="1"/>
  <c r="P51" i="5"/>
  <c r="P42" i="5"/>
  <c r="P24" i="5"/>
  <c r="P72" i="5"/>
  <c r="Q17" i="2"/>
  <c r="Q20" i="2"/>
  <c r="M30" i="5"/>
  <c r="P30" i="5" s="1"/>
  <c r="M36" i="5"/>
  <c r="M39" i="5"/>
  <c r="P39" i="5" s="1"/>
  <c r="K40" i="5"/>
  <c r="O68" i="5"/>
  <c r="P68" i="5" s="1"/>
  <c r="L18" i="2"/>
  <c r="Q21" i="2"/>
  <c r="Q24" i="2"/>
  <c r="Q32" i="2"/>
  <c r="N35" i="2"/>
  <c r="Q35" i="2" s="1"/>
  <c r="L38" i="2"/>
  <c r="N51" i="2"/>
  <c r="Q51" i="2" s="1"/>
  <c r="L54" i="2"/>
  <c r="Q62" i="2"/>
  <c r="Q64" i="2"/>
  <c r="N67" i="2"/>
  <c r="Q67" i="2" s="1"/>
  <c r="L70" i="2"/>
  <c r="L87" i="2"/>
  <c r="N93" i="2"/>
  <c r="Q93" i="2" s="1"/>
  <c r="N97" i="2"/>
  <c r="N101" i="2"/>
  <c r="Q101" i="2" s="1"/>
  <c r="N105" i="2"/>
  <c r="Q105" i="2" s="1"/>
  <c r="L106" i="2"/>
  <c r="N107" i="2"/>
  <c r="Q107" i="2" s="1"/>
  <c r="L108" i="2"/>
  <c r="Q109" i="2"/>
  <c r="L110" i="2"/>
  <c r="N111" i="2"/>
  <c r="Q111" i="2" s="1"/>
  <c r="L112" i="2"/>
  <c r="N113" i="2"/>
  <c r="Q113" i="2" s="1"/>
  <c r="L114" i="2"/>
  <c r="L116" i="2"/>
  <c r="L118" i="2"/>
  <c r="L120" i="2"/>
  <c r="N126" i="2"/>
  <c r="Q126" i="2" s="1"/>
  <c r="N132" i="2"/>
  <c r="Q132" i="2" s="1"/>
  <c r="M46" i="5"/>
  <c r="P46" i="5" s="1"/>
  <c r="P48" i="5"/>
  <c r="K58" i="5"/>
  <c r="M63" i="5"/>
  <c r="P63" i="5" s="1"/>
  <c r="N31" i="2"/>
  <c r="Q31" i="2" s="1"/>
  <c r="Q44" i="2"/>
  <c r="N47" i="2"/>
  <c r="Q47" i="2" s="1"/>
  <c r="N63" i="2"/>
  <c r="Q63" i="2" s="1"/>
  <c r="Q76" i="2"/>
  <c r="N79" i="2"/>
  <c r="Q79" i="2" s="1"/>
  <c r="N94" i="2"/>
  <c r="Q94" i="2" s="1"/>
  <c r="N98" i="2"/>
  <c r="Q98" i="2" s="1"/>
  <c r="N102" i="2"/>
  <c r="Q102" i="2" s="1"/>
  <c r="N122" i="2"/>
  <c r="Q122" i="2" s="1"/>
  <c r="N128" i="2"/>
  <c r="Q128" i="2" s="1"/>
  <c r="N136" i="2"/>
  <c r="Q136" i="2" s="1"/>
  <c r="P17" i="5"/>
  <c r="M60" i="5"/>
  <c r="P60" i="5" s="1"/>
  <c r="M69" i="5"/>
  <c r="P69" i="5" s="1"/>
  <c r="N27" i="2"/>
  <c r="Q27" i="2" s="1"/>
  <c r="N43" i="2"/>
  <c r="Q43" i="2" s="1"/>
  <c r="N59" i="2"/>
  <c r="Q59" i="2" s="1"/>
  <c r="Q75" i="2"/>
  <c r="Q85" i="2"/>
  <c r="Q88" i="2"/>
  <c r="Q91" i="2"/>
  <c r="Q95" i="2"/>
  <c r="Q99" i="2"/>
  <c r="Q140" i="2"/>
  <c r="N57" i="2"/>
  <c r="Q57" i="2" s="1"/>
  <c r="L57" i="2"/>
  <c r="L125" i="2"/>
  <c r="N125" i="2"/>
  <c r="Q125" i="2" s="1"/>
  <c r="L15" i="2"/>
  <c r="N22" i="2"/>
  <c r="Q22" i="2" s="1"/>
  <c r="L22" i="2"/>
  <c r="L24" i="2"/>
  <c r="N29" i="2"/>
  <c r="Q29" i="2" s="1"/>
  <c r="L29" i="2"/>
  <c r="N61" i="2"/>
  <c r="Q61" i="2" s="1"/>
  <c r="L61" i="2"/>
  <c r="L129" i="2"/>
  <c r="N129" i="2"/>
  <c r="Q129" i="2" s="1"/>
  <c r="L142" i="2"/>
  <c r="N142" i="2"/>
  <c r="Q142" i="2" s="1"/>
  <c r="Q16" i="2"/>
  <c r="N23" i="2"/>
  <c r="Q23" i="2" s="1"/>
  <c r="L23" i="2"/>
  <c r="Q36" i="2"/>
  <c r="Q68" i="2"/>
  <c r="L16" i="2"/>
  <c r="N33" i="2"/>
  <c r="Q33" i="2" s="1"/>
  <c r="L33" i="2"/>
  <c r="Q48" i="2"/>
  <c r="N65" i="2"/>
  <c r="Q65" i="2" s="1"/>
  <c r="L65" i="2"/>
  <c r="Q80" i="2"/>
  <c r="L139" i="2"/>
  <c r="N139" i="2"/>
  <c r="Q139" i="2" s="1"/>
  <c r="Q15" i="2"/>
  <c r="N37" i="2"/>
  <c r="Q37" i="2" s="1"/>
  <c r="L37" i="2"/>
  <c r="N69" i="2"/>
  <c r="Q69" i="2" s="1"/>
  <c r="L69" i="2"/>
  <c r="L133" i="2"/>
  <c r="N133" i="2"/>
  <c r="Q133" i="2" s="1"/>
  <c r="N49" i="2"/>
  <c r="Q49" i="2" s="1"/>
  <c r="L49" i="2"/>
  <c r="N81" i="2"/>
  <c r="Q81" i="2" s="1"/>
  <c r="L81" i="2"/>
  <c r="N41" i="2"/>
  <c r="Q41" i="2" s="1"/>
  <c r="L41" i="2"/>
  <c r="N73" i="2"/>
  <c r="Q73" i="2" s="1"/>
  <c r="L73" i="2"/>
  <c r="N53" i="2"/>
  <c r="Q53" i="2" s="1"/>
  <c r="L53" i="2"/>
  <c r="Q28" i="2"/>
  <c r="N45" i="2"/>
  <c r="Q45" i="2" s="1"/>
  <c r="L45" i="2"/>
  <c r="Q60" i="2"/>
  <c r="N77" i="2"/>
  <c r="Q77" i="2" s="1"/>
  <c r="L77" i="2"/>
  <c r="Q103" i="2"/>
  <c r="Q106" i="2"/>
  <c r="Q114" i="2"/>
  <c r="L21" i="2"/>
  <c r="L28" i="2"/>
  <c r="L32" i="2"/>
  <c r="L36" i="2"/>
  <c r="L40" i="2"/>
  <c r="L44" i="2"/>
  <c r="L48" i="2"/>
  <c r="L52" i="2"/>
  <c r="L56" i="2"/>
  <c r="L60" i="2"/>
  <c r="L64" i="2"/>
  <c r="L68" i="2"/>
  <c r="L72" i="2"/>
  <c r="L76" i="2"/>
  <c r="L80" i="2"/>
  <c r="Q97" i="2"/>
  <c r="Q121" i="2"/>
  <c r="N135" i="2"/>
  <c r="Q135" i="2" s="1"/>
  <c r="Q92" i="2"/>
  <c r="Q96" i="2"/>
  <c r="Q100" i="2"/>
  <c r="Q104" i="2"/>
  <c r="Q119" i="2"/>
  <c r="N137" i="2"/>
  <c r="Q137" i="2" s="1"/>
  <c r="Q110" i="2"/>
  <c r="Q118" i="2"/>
  <c r="N123" i="2"/>
  <c r="Q123" i="2" s="1"/>
  <c r="N127" i="2"/>
  <c r="Q127" i="2" s="1"/>
  <c r="N134" i="2"/>
  <c r="Q134" i="2" s="1"/>
  <c r="N143" i="2"/>
  <c r="Q143" i="2" s="1"/>
  <c r="P22" i="5"/>
  <c r="P41" i="5"/>
  <c r="P47" i="5"/>
  <c r="P56" i="5"/>
  <c r="P23" i="5"/>
  <c r="M50" i="5"/>
  <c r="P54" i="5"/>
  <c r="P58" i="5"/>
  <c r="P71" i="5"/>
  <c r="P49" i="5"/>
  <c r="M65" i="5"/>
  <c r="P65" i="5" s="1"/>
  <c r="P35" i="5"/>
  <c r="M16" i="5"/>
  <c r="O50" i="5"/>
  <c r="N61" i="5"/>
  <c r="M67" i="5"/>
  <c r="P67" i="5" s="1"/>
  <c r="K24" i="5"/>
  <c r="P19" i="5"/>
  <c r="P44" i="5"/>
  <c r="M21" i="5"/>
  <c r="P21" i="5" s="1"/>
  <c r="K23" i="5"/>
  <c r="P38" i="5"/>
  <c r="K51" i="5"/>
  <c r="K57" i="5"/>
  <c r="M31" i="5"/>
  <c r="P31" i="5" s="1"/>
  <c r="M20" i="5"/>
  <c r="P20" i="5" s="1"/>
  <c r="M28" i="5"/>
  <c r="P28" i="5" s="1"/>
  <c r="M33" i="5"/>
  <c r="P33" i="5" s="1"/>
  <c r="P66" i="5"/>
  <c r="L18" i="5"/>
  <c r="L74" i="5" s="1"/>
  <c r="H14" i="12" s="1"/>
  <c r="P15" i="5"/>
  <c r="K22" i="5"/>
  <c r="O34" i="5"/>
  <c r="P34" i="5" s="1"/>
  <c r="K35" i="5"/>
  <c r="K38" i="5"/>
  <c r="K48" i="5"/>
  <c r="K66" i="5"/>
  <c r="O32" i="5"/>
  <c r="P32" i="5" s="1"/>
  <c r="O64" i="5"/>
  <c r="P64" i="5" s="1"/>
  <c r="N18" i="5"/>
  <c r="O61" i="5"/>
  <c r="K15" i="5"/>
  <c r="K29" i="5"/>
  <c r="K42" i="5"/>
  <c r="O55" i="5"/>
  <c r="P55" i="5" s="1"/>
  <c r="K56" i="5"/>
  <c r="K72" i="5"/>
  <c r="O25" i="5"/>
  <c r="P25" i="5" s="1"/>
  <c r="O26" i="5"/>
  <c r="P26" i="5" s="1"/>
  <c r="O27" i="5"/>
  <c r="P27" i="5" s="1"/>
  <c r="O53" i="5"/>
  <c r="P53" i="5" s="1"/>
  <c r="Q145" i="2" l="1"/>
  <c r="D15" i="12" s="1"/>
  <c r="K68" i="5"/>
  <c r="N145" i="2"/>
  <c r="E15" i="12" s="1"/>
  <c r="K64" i="5"/>
  <c r="P16" i="5"/>
  <c r="M74" i="5"/>
  <c r="E14" i="12" s="1"/>
  <c r="K34" i="5"/>
  <c r="K25" i="5"/>
  <c r="O57" i="5"/>
  <c r="P57" i="5" s="1"/>
  <c r="P61" i="5"/>
  <c r="P50" i="5"/>
  <c r="K53" i="5"/>
  <c r="K50" i="5"/>
  <c r="N36" i="5"/>
  <c r="N74" i="5" s="1"/>
  <c r="F14" i="12" s="1"/>
  <c r="K36" i="5"/>
  <c r="M18" i="5"/>
  <c r="O18" i="5"/>
  <c r="K59" i="5"/>
  <c r="O59" i="5"/>
  <c r="P59" i="5" s="1"/>
  <c r="K26" i="5"/>
  <c r="K45" i="5"/>
  <c r="O45" i="5"/>
  <c r="P45" i="5" s="1"/>
  <c r="K55" i="5"/>
  <c r="K27" i="5"/>
  <c r="K32" i="5"/>
  <c r="K61" i="5"/>
  <c r="P36" i="5" l="1"/>
  <c r="O74" i="5"/>
  <c r="G14" i="12" s="1"/>
  <c r="J10" i="2"/>
  <c r="K18" i="5"/>
  <c r="P18" i="5"/>
  <c r="P74" i="5" s="1"/>
  <c r="D14" i="12" s="1"/>
  <c r="I10" i="5" l="1"/>
  <c r="O52" i="8"/>
  <c r="N52" i="8"/>
  <c r="L52" i="8"/>
  <c r="M52" i="8"/>
  <c r="O51" i="8"/>
  <c r="N51" i="8"/>
  <c r="L51" i="8"/>
  <c r="M51" i="8"/>
  <c r="O50" i="8"/>
  <c r="N50" i="8"/>
  <c r="L50" i="8"/>
  <c r="M50" i="8"/>
  <c r="O49" i="8"/>
  <c r="N49" i="8"/>
  <c r="L49" i="8"/>
  <c r="M49" i="8"/>
  <c r="O48" i="8"/>
  <c r="N48" i="8"/>
  <c r="L48" i="8"/>
  <c r="M48" i="8"/>
  <c r="O47" i="8"/>
  <c r="N47" i="8"/>
  <c r="L47" i="8"/>
  <c r="M47" i="8"/>
  <c r="O46" i="8"/>
  <c r="N46" i="8"/>
  <c r="L46" i="8"/>
  <c r="M46" i="8"/>
  <c r="O45" i="8"/>
  <c r="N45" i="8"/>
  <c r="L45" i="8"/>
  <c r="M45" i="8"/>
  <c r="O44" i="8"/>
  <c r="N44" i="8"/>
  <c r="L44" i="8"/>
  <c r="M44" i="8"/>
  <c r="O43" i="8"/>
  <c r="N43" i="8"/>
  <c r="L43" i="8"/>
  <c r="M43" i="8"/>
  <c r="O42" i="8"/>
  <c r="N42" i="8"/>
  <c r="L42" i="8"/>
  <c r="M42" i="8"/>
  <c r="O41" i="8"/>
  <c r="N41" i="8"/>
  <c r="L41" i="8"/>
  <c r="M41" i="8"/>
  <c r="O40" i="8"/>
  <c r="N40" i="8"/>
  <c r="L40" i="8"/>
  <c r="M40" i="8"/>
  <c r="O39" i="8"/>
  <c r="N39" i="8"/>
  <c r="L39" i="8"/>
  <c r="M39" i="8"/>
  <c r="O38" i="8"/>
  <c r="N38" i="8"/>
  <c r="L38" i="8"/>
  <c r="M38" i="8"/>
  <c r="O37" i="8"/>
  <c r="N37" i="8"/>
  <c r="L37" i="8"/>
  <c r="M37" i="8"/>
  <c r="O36" i="8"/>
  <c r="N36" i="8"/>
  <c r="L36" i="8"/>
  <c r="M36" i="8"/>
  <c r="O35" i="8"/>
  <c r="N35" i="8"/>
  <c r="L35" i="8"/>
  <c r="M35" i="8"/>
  <c r="O34" i="8"/>
  <c r="N34" i="8"/>
  <c r="L34" i="8"/>
  <c r="M34" i="8"/>
  <c r="O33" i="8"/>
  <c r="N33" i="8"/>
  <c r="L33" i="8"/>
  <c r="M33" i="8"/>
  <c r="O32" i="8"/>
  <c r="N32" i="8"/>
  <c r="L32" i="8"/>
  <c r="M32" i="8"/>
  <c r="O31" i="8"/>
  <c r="N31" i="8"/>
  <c r="L31" i="8"/>
  <c r="M31" i="8"/>
  <c r="O30" i="8"/>
  <c r="N30" i="8"/>
  <c r="L30" i="8"/>
  <c r="M30" i="8"/>
  <c r="O29" i="8"/>
  <c r="N29" i="8"/>
  <c r="L29" i="8"/>
  <c r="M29" i="8"/>
  <c r="O28" i="8"/>
  <c r="N28" i="8"/>
  <c r="L28" i="8"/>
  <c r="M28" i="8"/>
  <c r="O27" i="8"/>
  <c r="N27" i="8"/>
  <c r="L27" i="8"/>
  <c r="M27" i="8"/>
  <c r="O26" i="8"/>
  <c r="N26" i="8"/>
  <c r="L26" i="8"/>
  <c r="M26" i="8"/>
  <c r="O25" i="8"/>
  <c r="N25" i="8"/>
  <c r="L25" i="8"/>
  <c r="M25" i="8"/>
  <c r="O24" i="8"/>
  <c r="N24" i="8"/>
  <c r="L24" i="8"/>
  <c r="M24" i="8"/>
  <c r="O23" i="8"/>
  <c r="N23" i="8"/>
  <c r="L23" i="8"/>
  <c r="M23" i="8"/>
  <c r="O22" i="8"/>
  <c r="N22" i="8"/>
  <c r="L22" i="8"/>
  <c r="M22" i="8"/>
  <c r="O21" i="8"/>
  <c r="N21" i="8"/>
  <c r="L21" i="8"/>
  <c r="M21" i="8"/>
  <c r="O20" i="8"/>
  <c r="N20" i="8"/>
  <c r="L20" i="8"/>
  <c r="M20" i="8"/>
  <c r="O19" i="8"/>
  <c r="N19" i="8"/>
  <c r="L19" i="8"/>
  <c r="M19" i="8"/>
  <c r="O18" i="8"/>
  <c r="N18" i="8"/>
  <c r="L18" i="8"/>
  <c r="M18" i="8"/>
  <c r="O17" i="8"/>
  <c r="N17" i="8"/>
  <c r="L17" i="8"/>
  <c r="M17" i="8"/>
  <c r="O16" i="8"/>
  <c r="N16" i="8"/>
  <c r="L16" i="8"/>
  <c r="M16" i="8"/>
  <c r="O15" i="8"/>
  <c r="N15" i="8"/>
  <c r="L15" i="8"/>
  <c r="M15" i="8"/>
  <c r="O14" i="8"/>
  <c r="N14" i="8"/>
  <c r="L14" i="8"/>
  <c r="M14" i="8"/>
  <c r="A14" i="8"/>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L53" i="8" l="1"/>
  <c r="H18" i="12" s="1"/>
  <c r="N53" i="8"/>
  <c r="F18" i="12" s="1"/>
  <c r="O139" i="7"/>
  <c r="G17" i="12" s="1"/>
  <c r="H16" i="12"/>
  <c r="F16" i="12"/>
  <c r="G16" i="12"/>
  <c r="N139" i="7"/>
  <c r="F17" i="12" s="1"/>
  <c r="L139" i="7"/>
  <c r="H17" i="12" s="1"/>
  <c r="O53" i="8"/>
  <c r="G18" i="12" s="1"/>
  <c r="M53" i="8"/>
  <c r="E18" i="12" s="1"/>
  <c r="P16" i="8"/>
  <c r="P18" i="8"/>
  <c r="P20" i="8"/>
  <c r="P22" i="8"/>
  <c r="P24" i="8"/>
  <c r="P26" i="8"/>
  <c r="P28" i="8"/>
  <c r="P30" i="8"/>
  <c r="P32" i="8"/>
  <c r="P34" i="8"/>
  <c r="P36" i="8"/>
  <c r="P38" i="8"/>
  <c r="P40" i="8"/>
  <c r="P42" i="8"/>
  <c r="P44" i="8"/>
  <c r="P46" i="8"/>
  <c r="P48" i="8"/>
  <c r="P50" i="8"/>
  <c r="P15" i="8"/>
  <c r="P17" i="8"/>
  <c r="P19" i="8"/>
  <c r="P21" i="8"/>
  <c r="P23" i="8"/>
  <c r="P25" i="8"/>
  <c r="P27" i="8"/>
  <c r="P29" i="8"/>
  <c r="P31" i="8"/>
  <c r="P33" i="8"/>
  <c r="P35" i="8"/>
  <c r="P37" i="8"/>
  <c r="P39" i="8"/>
  <c r="P41" i="8"/>
  <c r="P43" i="8"/>
  <c r="P45" i="8"/>
  <c r="P47" i="8"/>
  <c r="P49" i="8"/>
  <c r="P51" i="8"/>
  <c r="P52" i="8"/>
  <c r="P14" i="8"/>
  <c r="P53" i="8" l="1"/>
  <c r="D18" i="12" s="1"/>
  <c r="P139" i="7"/>
  <c r="M139" i="7"/>
  <c r="E17" i="12" s="1"/>
  <c r="E16" i="12"/>
  <c r="I10" i="8"/>
  <c r="I10" i="7" l="1"/>
  <c r="D17" i="12"/>
  <c r="I10" i="6"/>
  <c r="D16" i="12"/>
  <c r="O80" i="1"/>
  <c r="N80" i="1"/>
  <c r="L80" i="1"/>
  <c r="M80" i="1"/>
  <c r="O81" i="1"/>
  <c r="N81" i="1"/>
  <c r="L81" i="1"/>
  <c r="M81" i="1"/>
  <c r="O76" i="1"/>
  <c r="N76" i="1"/>
  <c r="L76" i="1"/>
  <c r="M76" i="1"/>
  <c r="O75" i="1"/>
  <c r="N75" i="1"/>
  <c r="L75" i="1"/>
  <c r="M75" i="1"/>
  <c r="O74" i="1"/>
  <c r="N74" i="1"/>
  <c r="L74" i="1"/>
  <c r="M74" i="1"/>
  <c r="O73" i="1"/>
  <c r="N73" i="1"/>
  <c r="L73" i="1"/>
  <c r="K73" i="1"/>
  <c r="O71" i="1"/>
  <c r="N71" i="1"/>
  <c r="L71" i="1"/>
  <c r="M71" i="1"/>
  <c r="O56" i="1"/>
  <c r="N56" i="1"/>
  <c r="L56" i="1"/>
  <c r="M56" i="1"/>
  <c r="O52" i="1"/>
  <c r="N52" i="1"/>
  <c r="L52" i="1"/>
  <c r="M52" i="1"/>
  <c r="O38" i="1"/>
  <c r="N38" i="1"/>
  <c r="L38" i="1"/>
  <c r="M38" i="1"/>
  <c r="O37" i="1"/>
  <c r="N37" i="1"/>
  <c r="L37" i="1"/>
  <c r="K37" i="1"/>
  <c r="O39" i="1"/>
  <c r="N39" i="1"/>
  <c r="L39" i="1"/>
  <c r="M39" i="1"/>
  <c r="O40" i="1"/>
  <c r="N40" i="1"/>
  <c r="L40" i="1"/>
  <c r="M40" i="1"/>
  <c r="O42" i="1"/>
  <c r="N42" i="1"/>
  <c r="L42" i="1"/>
  <c r="M42" i="1"/>
  <c r="O44" i="1"/>
  <c r="N44" i="1"/>
  <c r="L44" i="1"/>
  <c r="K44" i="1"/>
  <c r="O43" i="1"/>
  <c r="N43" i="1"/>
  <c r="L43" i="1"/>
  <c r="K43" i="1"/>
  <c r="O47" i="1"/>
  <c r="N47" i="1"/>
  <c r="L47" i="1"/>
  <c r="M47" i="1"/>
  <c r="O46" i="1"/>
  <c r="N46" i="1"/>
  <c r="L46" i="1"/>
  <c r="M46" i="1"/>
  <c r="O45" i="1"/>
  <c r="N45" i="1"/>
  <c r="L45" i="1"/>
  <c r="M45" i="1"/>
  <c r="O51" i="1"/>
  <c r="N51" i="1"/>
  <c r="L51" i="1"/>
  <c r="M51" i="1"/>
  <c r="O50" i="1"/>
  <c r="N50" i="1"/>
  <c r="L50" i="1"/>
  <c r="M50" i="1"/>
  <c r="O36" i="1"/>
  <c r="N36" i="1"/>
  <c r="L36" i="1"/>
  <c r="M36" i="1"/>
  <c r="O35" i="1"/>
  <c r="N35" i="1"/>
  <c r="L35" i="1"/>
  <c r="K35" i="1"/>
  <c r="O34" i="1"/>
  <c r="N34" i="1"/>
  <c r="L34" i="1"/>
  <c r="M34" i="1"/>
  <c r="O22" i="1"/>
  <c r="N22" i="1"/>
  <c r="L22" i="1"/>
  <c r="M22" i="1"/>
  <c r="O31" i="1"/>
  <c r="N31" i="1"/>
  <c r="L31" i="1"/>
  <c r="M31" i="1"/>
  <c r="O30" i="1"/>
  <c r="N30" i="1"/>
  <c r="L30" i="1"/>
  <c r="M30" i="1"/>
  <c r="O29" i="1"/>
  <c r="N29" i="1"/>
  <c r="L29" i="1"/>
  <c r="M29" i="1"/>
  <c r="O32" i="1"/>
  <c r="N32" i="1"/>
  <c r="L32" i="1"/>
  <c r="K32" i="1"/>
  <c r="O33" i="1"/>
  <c r="N33" i="1"/>
  <c r="L33" i="1"/>
  <c r="K33" i="1"/>
  <c r="O28" i="1"/>
  <c r="N28" i="1"/>
  <c r="L28" i="1"/>
  <c r="M28" i="1"/>
  <c r="O27" i="1"/>
  <c r="N27" i="1"/>
  <c r="L27" i="1"/>
  <c r="M27" i="1"/>
  <c r="O26" i="1"/>
  <c r="N26" i="1"/>
  <c r="L26" i="1"/>
  <c r="K26" i="1"/>
  <c r="O25" i="1"/>
  <c r="N25" i="1"/>
  <c r="L25" i="1"/>
  <c r="M25" i="1"/>
  <c r="O17" i="1"/>
  <c r="N17" i="1"/>
  <c r="L17" i="1"/>
  <c r="M17" i="1"/>
  <c r="O24" i="1"/>
  <c r="M24" i="1"/>
  <c r="L24" i="1"/>
  <c r="O23" i="1"/>
  <c r="N23" i="1"/>
  <c r="L23" i="1"/>
  <c r="M23" i="1"/>
  <c r="O18" i="1"/>
  <c r="N18" i="1"/>
  <c r="L18" i="1"/>
  <c r="M18" i="1"/>
  <c r="O19" i="1"/>
  <c r="N19" i="1"/>
  <c r="K19" i="1"/>
  <c r="O20" i="1"/>
  <c r="N20" i="1"/>
  <c r="L20" i="1"/>
  <c r="K20" i="1"/>
  <c r="K15" i="1" l="1"/>
  <c r="M15" i="1"/>
  <c r="P15" i="1" s="1"/>
  <c r="P71" i="1"/>
  <c r="P80" i="1"/>
  <c r="M73" i="1"/>
  <c r="P73" i="1" s="1"/>
  <c r="P76" i="1"/>
  <c r="P81" i="1"/>
  <c r="K80" i="1"/>
  <c r="K81" i="1"/>
  <c r="K76" i="1"/>
  <c r="P74" i="1"/>
  <c r="P75" i="1"/>
  <c r="K75" i="1"/>
  <c r="K74" i="1"/>
  <c r="K71" i="1"/>
  <c r="P56" i="1"/>
  <c r="K56" i="1"/>
  <c r="P38" i="1"/>
  <c r="K39" i="1"/>
  <c r="P52" i="1"/>
  <c r="K52" i="1"/>
  <c r="P50" i="1"/>
  <c r="P45" i="1"/>
  <c r="P47" i="1"/>
  <c r="P22" i="1"/>
  <c r="P42" i="1"/>
  <c r="K38" i="1"/>
  <c r="M37" i="1"/>
  <c r="P37" i="1" s="1"/>
  <c r="P40" i="1"/>
  <c r="P39" i="1"/>
  <c r="K40" i="1"/>
  <c r="K42" i="1"/>
  <c r="M44" i="1"/>
  <c r="P44" i="1" s="1"/>
  <c r="M43" i="1"/>
  <c r="P43" i="1" s="1"/>
  <c r="P46" i="1"/>
  <c r="K47" i="1"/>
  <c r="K46" i="1"/>
  <c r="K45" i="1"/>
  <c r="P51" i="1"/>
  <c r="K51" i="1"/>
  <c r="K50" i="1"/>
  <c r="P34" i="1"/>
  <c r="M33" i="1"/>
  <c r="P33" i="1" s="1"/>
  <c r="K31" i="1"/>
  <c r="P36" i="1"/>
  <c r="K36" i="1"/>
  <c r="M35" i="1"/>
  <c r="P35" i="1" s="1"/>
  <c r="K34" i="1"/>
  <c r="K22" i="1"/>
  <c r="P31" i="1"/>
  <c r="P29" i="1"/>
  <c r="P28" i="1"/>
  <c r="P25" i="1"/>
  <c r="P27" i="1"/>
  <c r="P30" i="1"/>
  <c r="K30" i="1"/>
  <c r="K29" i="1"/>
  <c r="M32" i="1"/>
  <c r="P32" i="1" s="1"/>
  <c r="K28" i="1"/>
  <c r="P18" i="1"/>
  <c r="K27" i="1"/>
  <c r="M26" i="1"/>
  <c r="P26" i="1" s="1"/>
  <c r="K25" i="1"/>
  <c r="P23" i="1"/>
  <c r="K24" i="1"/>
  <c r="P17" i="1"/>
  <c r="K17" i="1"/>
  <c r="P24" i="1"/>
  <c r="K23" i="1"/>
  <c r="M19" i="1"/>
  <c r="P19" i="1" s="1"/>
  <c r="M20" i="1"/>
  <c r="P20" i="1" s="1"/>
  <c r="N72" i="1" l="1"/>
  <c r="M72" i="1" l="1"/>
  <c r="L72" i="1"/>
  <c r="O72" i="1"/>
  <c r="K72" i="1"/>
  <c r="P72" i="1" l="1"/>
  <c r="K65" i="1" l="1"/>
  <c r="N65" i="1"/>
  <c r="O64" i="1"/>
  <c r="O69" i="1"/>
  <c r="N68" i="1"/>
  <c r="O67" i="1"/>
  <c r="N63" i="1"/>
  <c r="M61" i="1"/>
  <c r="K69" i="1"/>
  <c r="K67" i="1"/>
  <c r="O66" i="1"/>
  <c r="N66" i="1"/>
  <c r="L66" i="1"/>
  <c r="M66" i="1"/>
  <c r="K63" i="1"/>
  <c r="O61" i="1"/>
  <c r="N61" i="1"/>
  <c r="L61" i="1"/>
  <c r="O60" i="1"/>
  <c r="N60" i="1"/>
  <c r="L60" i="1"/>
  <c r="M60" i="1"/>
  <c r="O59" i="1"/>
  <c r="N59" i="1"/>
  <c r="L59" i="1"/>
  <c r="M59" i="1"/>
  <c r="O70" i="1"/>
  <c r="N70" i="1"/>
  <c r="L70" i="1"/>
  <c r="M70" i="1"/>
  <c r="L65" i="1" l="1"/>
  <c r="M65" i="1"/>
  <c r="O65" i="1"/>
  <c r="M64" i="1"/>
  <c r="K64" i="1"/>
  <c r="L64" i="1"/>
  <c r="N64" i="1"/>
  <c r="L69" i="1"/>
  <c r="N69" i="1"/>
  <c r="M68" i="1"/>
  <c r="O68" i="1"/>
  <c r="L68" i="1"/>
  <c r="K61" i="1"/>
  <c r="L67" i="1"/>
  <c r="N67" i="1"/>
  <c r="M67" i="1"/>
  <c r="L63" i="1"/>
  <c r="O63" i="1"/>
  <c r="P66" i="1"/>
  <c r="P61" i="1"/>
  <c r="P59" i="1"/>
  <c r="M69" i="1"/>
  <c r="K59" i="1"/>
  <c r="K70" i="1"/>
  <c r="P60" i="1"/>
  <c r="K66" i="1"/>
  <c r="M63" i="1"/>
  <c r="K60" i="1"/>
  <c r="K68" i="1"/>
  <c r="P70" i="1"/>
  <c r="P65" i="1" l="1"/>
  <c r="P64" i="1"/>
  <c r="P69" i="1"/>
  <c r="P68" i="1"/>
  <c r="P67" i="1"/>
  <c r="P63" i="1"/>
  <c r="O21" i="1" l="1"/>
  <c r="N21" i="1"/>
  <c r="L21" i="1"/>
  <c r="M21" i="1"/>
  <c r="O58" i="1"/>
  <c r="N58" i="1"/>
  <c r="L58" i="1"/>
  <c r="M58" i="1"/>
  <c r="O57" i="1"/>
  <c r="N57" i="1"/>
  <c r="L57" i="1"/>
  <c r="M57" i="1"/>
  <c r="O62" i="1"/>
  <c r="N62" i="1"/>
  <c r="L62" i="1"/>
  <c r="K62" i="1"/>
  <c r="K21" i="1" l="1"/>
  <c r="P57" i="1"/>
  <c r="P21" i="1"/>
  <c r="K57" i="1"/>
  <c r="P58" i="1"/>
  <c r="M62" i="1"/>
  <c r="P62" i="1" s="1"/>
  <c r="K58" i="1"/>
  <c r="L16" i="1" l="1"/>
  <c r="L171" i="1" s="1"/>
  <c r="H13" i="12" s="1"/>
  <c r="H19" i="12" s="1"/>
  <c r="B10" i="12" s="1"/>
  <c r="N16" i="1"/>
  <c r="N171" i="1" s="1"/>
  <c r="F13" i="12" s="1"/>
  <c r="F19" i="12" s="1"/>
  <c r="O16" i="1"/>
  <c r="O171" i="1" s="1"/>
  <c r="G13" i="12" s="1"/>
  <c r="G19" i="12" s="1"/>
  <c r="K16" i="1" l="1"/>
  <c r="M16" i="1"/>
  <c r="M171" i="1" s="1"/>
  <c r="E13" i="12" s="1"/>
  <c r="E19" i="12" s="1"/>
  <c r="P16" i="1" l="1"/>
  <c r="P171" i="1" s="1"/>
  <c r="D13" i="12" s="1"/>
  <c r="D19" i="12" s="1"/>
  <c r="D23" i="12" s="1"/>
  <c r="C10" i="10" l="1"/>
  <c r="C11" i="10" s="1"/>
  <c r="C12" i="10" s="1"/>
  <c r="B9" i="12"/>
  <c r="I10" i="1"/>
  <c r="C13" i="10" l="1"/>
</calcChain>
</file>

<file path=xl/sharedStrings.xml><?xml version="1.0" encoding="utf-8"?>
<sst xmlns="http://schemas.openxmlformats.org/spreadsheetml/2006/main" count="1828" uniqueCount="655">
  <si>
    <t>Nr. p. k.</t>
  </si>
  <si>
    <t>Daudzums</t>
  </si>
  <si>
    <t>Vienības izmaksas</t>
  </si>
  <si>
    <t>Kopā uz visu apjomu</t>
  </si>
  <si>
    <t>laika norma (c/h)</t>
  </si>
  <si>
    <t>darba alga</t>
  </si>
  <si>
    <t>kopā</t>
  </si>
  <si>
    <t>summa</t>
  </si>
  <si>
    <t>Sastādīja</t>
  </si>
  <si>
    <t>(paraksts un tā atšifrējums, datums)</t>
  </si>
  <si>
    <t>Pārbaudīja</t>
  </si>
  <si>
    <t>Būvdarbu nosaukums</t>
  </si>
  <si>
    <t>Lokālā tāme Nr.1</t>
  </si>
  <si>
    <t>(Būvdarba veids vai konstruktīvā elementa nosaukums)</t>
  </si>
  <si>
    <t>Kods</t>
  </si>
  <si>
    <t>darb-ietilpība (c/h)</t>
  </si>
  <si>
    <t>Mēr-vienība</t>
  </si>
  <si>
    <t>Uzmērīšana un nospraušana</t>
  </si>
  <si>
    <t>m</t>
  </si>
  <si>
    <t xml:space="preserve">Ūdensvads Ū1 </t>
  </si>
  <si>
    <t>DN200</t>
  </si>
  <si>
    <t>DN100</t>
  </si>
  <si>
    <t>DN32</t>
  </si>
  <si>
    <t>kompl.</t>
  </si>
  <si>
    <t>OD110</t>
  </si>
  <si>
    <t>gab.</t>
  </si>
  <si>
    <t xml:space="preserve">Aizbīdņa norāžu zīme, t.sk. stabi, stiprinājumi, betonējums </t>
  </si>
  <si>
    <t>DN200x200</t>
  </si>
  <si>
    <t>DN200x100</t>
  </si>
  <si>
    <t>DN/OD225</t>
  </si>
  <si>
    <t>DN/OD110</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</si>
  <si>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</si>
  <si>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</si>
  <si>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</si>
  <si>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</si>
  <si>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</si>
  <si>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</si>
  <si>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</si>
  <si>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</si>
  <si>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</si>
  <si>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Šķērsojumi ar jaunprojektējamo kabeli </t>
  </si>
  <si>
    <t>Šķērsojumi ar esošo gāzesvādu ar to aizsardzību</t>
  </si>
  <si>
    <t xml:space="preserve">Šķērsojumi ar jaunprojektējamo cauruli </t>
  </si>
  <si>
    <t xml:space="preserve">Šķērsojums ar esošu cauruļvadu un to aizsardzība </t>
  </si>
  <si>
    <t xml:space="preserve">Ūdensvada hidrauliskā pārbaude un dezinfekcija, trases nospraušana, uzmērīšana, CCTV inspekcija un citi saistītie darbi. CCTV inspekcija veicama SIA „Rīgas ūdens” darbinieka klātbūtnē.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</si>
  <si>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</si>
  <si>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</si>
  <si>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</si>
  <si>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</si>
  <si>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</si>
  <si>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</si>
  <si>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</si>
  <si>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</si>
  <si>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</si>
  <si>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</si>
  <si>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</si>
  <si>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</si>
  <si>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DN/OD250</t>
  </si>
  <si>
    <t>DN1000</t>
  </si>
  <si>
    <t>OD355</t>
  </si>
  <si>
    <t>kg</t>
  </si>
  <si>
    <t xml:space="preserve">Akas vāka ieregulēšana, pielāgošana jaunajam segumam, atjaunošana, ja nepieciešams </t>
  </si>
  <si>
    <t xml:space="preserve">Marķējuma lentes ieklāšana kanalizācijai </t>
  </si>
  <si>
    <t xml:space="preserve">Zemes darbi (K1)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</si>
  <si>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</si>
  <si>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</si>
  <si>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</si>
  <si>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Kanalizācijas aka, gūlija ar izrakšanu </t>
  </si>
  <si>
    <t>euro</t>
  </si>
  <si>
    <t>Lokālā tāme Nr.3</t>
  </si>
  <si>
    <t>Frakcionētu granīta šķembu fr.4/8 izlīdzinošās kārtas būvniecība, hvid=5cm</t>
  </si>
  <si>
    <t>Pamatu gropjplātņu (Nr.1) izbūve</t>
  </si>
  <si>
    <t>Pamatu gropjplātņu (Nr.2) izbūve</t>
  </si>
  <si>
    <t>Pamatu gropjplātņu (Nr.3) izbūve</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</si>
  <si>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</si>
  <si>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</si>
  <si>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</si>
  <si>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</si>
  <si>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</si>
  <si>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</si>
  <si>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metināšana un metinājuma vietas slīpēšana</t>
  </si>
  <si>
    <t>Šuves aizpildīšana starp sliedes galviņu un bruģa segumu virs sliežu pildelementiem ar Inducret-VK-Fug sistēmu vai analogu</t>
  </si>
  <si>
    <t>Lokālā tāme Nr.2</t>
  </si>
  <si>
    <t>Lietus kanalizācijas sistēma K2 (pašteces)</t>
  </si>
  <si>
    <t>kpl.</t>
  </si>
  <si>
    <t>gb.</t>
  </si>
  <si>
    <t>PP cauruļu neuzskaitītie veidgabali</t>
  </si>
  <si>
    <r>
      <t>m</t>
    </r>
    <r>
      <rPr>
        <vertAlign val="superscript"/>
        <sz val="10"/>
        <rFont val="Arial"/>
        <family val="2"/>
      </rPr>
      <t>3</t>
    </r>
  </si>
  <si>
    <t>Blietēts šķembu slānis zem akām un gūlijam h=200mm</t>
  </si>
  <si>
    <t>Marķējuma lentes ieklāšana kanalizācijai</t>
  </si>
  <si>
    <t>Šķērsojumi ar esošo gāzesvādu un to aizsardzība</t>
  </si>
  <si>
    <t>Hidrauliskā pārbaude, trases nospraušana, uzmērīšana, skalošana, CCTV inspekcija un citi saistītie darbi</t>
  </si>
  <si>
    <t>Nodošanas-pieņemšanas dokumentācijas noformēšana</t>
  </si>
  <si>
    <t>Citi neuzskaitītie materiāli</t>
  </si>
  <si>
    <t>Zemes darbi (K2)</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</si>
  <si>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</si>
  <si>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</si>
  <si>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</si>
  <si>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</si>
  <si>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</si>
  <si>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</si>
  <si>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</si>
  <si>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 xml:space="preserve">Lietus kanalizācijas PP uzmavu caurule DN/OD200, SN8, aploces elastīgums RF30, triecienizturība veikta pie -10oC,  EN 13476-2.  Izbūve ar atklātas tranšējas metodi, dziļumā līdz 2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</si>
  <si>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</si>
  <si>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</si>
  <si>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</si>
  <si>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</si>
  <si>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</si>
  <si>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</si>
  <si>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</si>
  <si>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</si>
  <si>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Lokālā tāme Nr.4</t>
  </si>
  <si>
    <t>Elektroapgāde (ārējie tīkli) ST RPR tīkli</t>
  </si>
  <si>
    <t>10kV  un 0.4kV kabeļu līnijas</t>
  </si>
  <si>
    <t>Tranšeja - bedre kabeļa vai citu apakšzemes komunikāciju apsekošanai (šurfēšana)</t>
  </si>
  <si>
    <t>10kV kabeļu līnijas</t>
  </si>
  <si>
    <t>Visu spriegumu  plastm. vai papīra izolācijas kabeļu gala uzgaļu montāža</t>
  </si>
  <si>
    <t>VS 3 dzīslu kabeļa demontāža</t>
  </si>
  <si>
    <t>0.4kV kabeļu līnijas</t>
  </si>
  <si>
    <t>ZS kabeļa demontāža</t>
  </si>
  <si>
    <t xml:space="preserve">ZS plastmasas izolācijas kabeļa 185 mm2  un lielāka savienošanas uzmavas montāža </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</si>
  <si>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</si>
  <si>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</si>
  <si>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</si>
  <si>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</si>
  <si>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</si>
  <si>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</si>
  <si>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</si>
  <si>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</si>
  <si>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</si>
  <si>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</si>
  <si>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Trases nospraušana un Elektropārvades līnijas ģeodēziskā kontrolkartēsana</t>
  </si>
  <si>
    <t>Objekta digitālais uzmērījums</t>
  </si>
  <si>
    <t>Esošu būvgružu, atkritumu savākšana un transports uz būvuzņēmēja atbērtni</t>
  </si>
  <si>
    <t>Kabeļu brīdinājuma lentas noguldīšana</t>
  </si>
  <si>
    <t>Kabeļa demontāža</t>
  </si>
  <si>
    <t>Digitālo izpilduzmērījumu izstrāde un izpilddokumentācijas sagatavošana</t>
  </si>
  <si>
    <t>RPA "Rīgas gaisma" maksas pakalpojums par ielu apgaismojuma komunikāciju tīkla uzraudzību būvniecības laikā</t>
  </si>
  <si>
    <t>Automātslēdža montāža sadalnē</t>
  </si>
  <si>
    <t>Elektroenerģijas skaitītāja montāža</t>
  </si>
  <si>
    <t>Lokālā tāme Nr.6</t>
  </si>
  <si>
    <t>Būvniecības koptāme</t>
  </si>
  <si>
    <t>Nr.p.k.</t>
  </si>
  <si>
    <t>Objekta nosaukums</t>
  </si>
  <si>
    <t>Kopā</t>
  </si>
  <si>
    <t>PVN (21%)</t>
  </si>
  <si>
    <t>Pavisam kopā būvniecības izmaksas</t>
  </si>
  <si>
    <t>mehānismi</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</si>
  <si>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</si>
  <si>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Sagatavošanās darbi, sliežu ceļi, pieturvietas, satiksmes organizācija, labiekārtojums</t>
  </si>
  <si>
    <r>
      <rPr>
        <b/>
        <sz val="11"/>
        <color theme="1"/>
        <rFont val="Arial Narrow"/>
        <family val="2"/>
        <charset val="186"/>
      </rPr>
      <t xml:space="preserve">Objekta adrese: </t>
    </r>
    <r>
      <rPr>
        <sz val="11"/>
        <color theme="1"/>
        <rFont val="Arial Narrow"/>
        <family val="2"/>
        <charset val="186"/>
      </rPr>
      <t xml:space="preserve">Rīga, Centra apkaime. Kronvalda, Z.A.Meierovica un Aspazijas bulvāri           </t>
    </r>
  </si>
  <si>
    <r>
      <rPr>
        <b/>
        <sz val="11"/>
        <color theme="1"/>
        <rFont val="Arial Narrow"/>
        <family val="2"/>
        <charset val="186"/>
      </rPr>
      <t xml:space="preserve">Būves nosaukums: </t>
    </r>
    <r>
      <rPr>
        <sz val="11"/>
        <color theme="1"/>
        <rFont val="Arial Narrow"/>
        <family val="2"/>
        <charset val="186"/>
      </rPr>
      <t xml:space="preserve">Lietus ūdens kanalizācijas tīkli un drenāžas tīkli   </t>
    </r>
    <r>
      <rPr>
        <b/>
        <sz val="11"/>
        <color theme="1"/>
        <rFont val="Arial Narrow"/>
        <family val="2"/>
        <charset val="186"/>
      </rPr>
      <t xml:space="preserve"> </t>
    </r>
    <r>
      <rPr>
        <sz val="11"/>
        <color theme="1"/>
        <rFont val="Arial Narrow"/>
        <family val="2"/>
        <charset val="186"/>
      </rPr>
      <t xml:space="preserve">
</t>
    </r>
  </si>
  <si>
    <t>Lietus kanalizācijas un drenāžas tīklu izbūve</t>
  </si>
  <si>
    <t>(Būvdarbu veids vai konstruktīvā elementa nosaukums)</t>
  </si>
  <si>
    <r>
      <t xml:space="preserve">Tāme sastādīta 2021.gada cenās, pamatojoties uz </t>
    </r>
    <r>
      <rPr>
        <b/>
        <u/>
        <sz val="11"/>
        <color theme="1"/>
        <rFont val="Arial Narrow"/>
        <family val="2"/>
        <charset val="186"/>
      </rPr>
      <t>LKT</t>
    </r>
    <r>
      <rPr>
        <sz val="11"/>
        <color theme="1"/>
        <rFont val="Arial Narrow"/>
        <family val="2"/>
        <charset val="186"/>
      </rPr>
      <t xml:space="preserve"> daļas rasējumiem. Tāmes izmaksas</t>
    </r>
  </si>
  <si>
    <r>
      <t xml:space="preserve">Tāme sastādīta 2021.gada cenās, pamatojoties uz </t>
    </r>
    <r>
      <rPr>
        <b/>
        <u/>
        <sz val="11"/>
        <color theme="1"/>
        <rFont val="Arial Narrow"/>
        <family val="2"/>
        <charset val="186"/>
      </rPr>
      <t>TS-CD</t>
    </r>
    <r>
      <rPr>
        <sz val="11"/>
        <color theme="1"/>
        <rFont val="Arial Narrow"/>
        <family val="2"/>
        <charset val="186"/>
      </rPr>
      <t xml:space="preserve"> daļas rasējumiem. Tāmes izmaksas</t>
    </r>
  </si>
  <si>
    <r>
      <t xml:space="preserve">Tāme sastādīta 2021.gada cenās, pamatojoties uz </t>
    </r>
    <r>
      <rPr>
        <b/>
        <u/>
        <sz val="11"/>
        <color theme="1"/>
        <rFont val="Arial Narrow"/>
        <family val="2"/>
        <charset val="186"/>
      </rPr>
      <t>UKT</t>
    </r>
    <r>
      <rPr>
        <sz val="11"/>
        <color theme="1"/>
        <rFont val="Arial Narrow"/>
        <family val="2"/>
        <charset val="186"/>
      </rPr>
      <t xml:space="preserve"> daļas rasējumiem.             Tāmes izmaksas</t>
    </r>
  </si>
  <si>
    <r>
      <rPr>
        <b/>
        <sz val="11"/>
        <color theme="1"/>
        <rFont val="Arial Narrow"/>
        <family val="2"/>
        <charset val="186"/>
      </rPr>
      <t xml:space="preserve">Būves nosaukums: </t>
    </r>
    <r>
      <rPr>
        <sz val="11"/>
        <color theme="1"/>
        <rFont val="Arial Narrow"/>
        <family val="2"/>
        <charset val="186"/>
      </rPr>
      <t xml:space="preserve">Ūdensapgādes un kanalizācijas (ārējie) tīkli
</t>
    </r>
  </si>
  <si>
    <t>Ūdensapgādes un kanalizācijas (ārējie) tīkli</t>
  </si>
  <si>
    <r>
      <rPr>
        <b/>
        <sz val="11"/>
        <color theme="1"/>
        <rFont val="Arial Narrow"/>
        <family val="2"/>
        <charset val="186"/>
      </rPr>
      <t xml:space="preserve">Būves nosaukums: </t>
    </r>
    <r>
      <rPr>
        <sz val="11"/>
        <color theme="1"/>
        <rFont val="Arial Narrow"/>
        <family val="2"/>
        <charset val="186"/>
      </rPr>
      <t xml:space="preserve">Elektroapgādes (ārējās) tīkli. ST RPR tīkli
</t>
    </r>
  </si>
  <si>
    <r>
      <rPr>
        <b/>
        <sz val="11"/>
        <color theme="1"/>
        <rFont val="Arial Narrow"/>
        <family val="2"/>
        <charset val="186"/>
      </rPr>
      <t>Būves nosaukums:</t>
    </r>
    <r>
      <rPr>
        <sz val="11"/>
        <color theme="1"/>
        <rFont val="Arial Narrow"/>
        <family val="2"/>
        <charset val="186"/>
      </rPr>
      <t xml:space="preserve"> Elektroapgādes (ārējie) tīkli. Abonentu un apgaismojuma tīkli
</t>
    </r>
  </si>
  <si>
    <t>(Būvdarbu veidu vai konstruktīvā elementa nosaukums)</t>
  </si>
  <si>
    <r>
      <rPr>
        <b/>
        <sz val="11"/>
        <color theme="1"/>
        <rFont val="Arial Narrow"/>
        <family val="2"/>
        <charset val="186"/>
      </rPr>
      <t>Būves nosaukums:</t>
    </r>
    <r>
      <rPr>
        <sz val="11"/>
        <color theme="1"/>
        <rFont val="Arial Narrow"/>
        <family val="2"/>
        <charset val="186"/>
      </rPr>
      <t xml:space="preserve"> Elektroapgādes (ārējie) tīkli. Tramvaju kontakttīkls
</t>
    </r>
  </si>
  <si>
    <r>
      <t xml:space="preserve">Tāme sastādīta 2021.gada cenās, pamatojoties uz </t>
    </r>
    <r>
      <rPr>
        <b/>
        <u/>
        <sz val="11"/>
        <color theme="1"/>
        <rFont val="Arial Narrow"/>
        <family val="2"/>
        <charset val="186"/>
      </rPr>
      <t>ELT-TKT</t>
    </r>
    <r>
      <rPr>
        <sz val="11"/>
        <color theme="1"/>
        <rFont val="Arial Narrow"/>
        <family val="2"/>
        <charset val="186"/>
      </rPr>
      <t xml:space="preserve"> daļas rasējumiem. Tāmes izmaksas</t>
    </r>
  </si>
  <si>
    <t>Elektroapgāde (ārējā). Tramvaju kontakttīkls</t>
  </si>
  <si>
    <r>
      <t xml:space="preserve">Tāme sastādīta 2021.gada cenās, pamatojoties uz </t>
    </r>
    <r>
      <rPr>
        <b/>
        <u/>
        <sz val="11"/>
        <color theme="1"/>
        <rFont val="Arial Narrow"/>
        <family val="2"/>
        <charset val="186"/>
      </rPr>
      <t>ELT2</t>
    </r>
    <r>
      <rPr>
        <sz val="11"/>
        <color theme="1"/>
        <rFont val="Arial Narrow"/>
        <family val="2"/>
        <charset val="186"/>
      </rPr>
      <t xml:space="preserve"> daļas rasējumiem. Tāmes izmaksas</t>
    </r>
  </si>
  <si>
    <r>
      <t xml:space="preserve">Tāme sastādīta 2021.gada cenās, pamatojoties uz </t>
    </r>
    <r>
      <rPr>
        <b/>
        <u/>
        <sz val="11"/>
        <color theme="1"/>
        <rFont val="Arial Narrow"/>
        <family val="2"/>
        <charset val="186"/>
      </rPr>
      <t>ELT1</t>
    </r>
    <r>
      <rPr>
        <sz val="11"/>
        <color theme="1"/>
        <rFont val="Arial Narrow"/>
        <family val="2"/>
        <charset val="186"/>
      </rPr>
      <t xml:space="preserve"> daļas rasējumiem.             Tāmes izmaksas</t>
    </r>
  </si>
  <si>
    <t>kpl</t>
  </si>
  <si>
    <t>Koku ciršana, ieskaitot celmu un sakņu demontāžu, paredzot transportu uz būvuzņēmēja atbērtni</t>
  </si>
  <si>
    <t>gb</t>
  </si>
  <si>
    <t>Ceļa zīmju demontāža, paredzot transportu uz būvuzņēmēja atbērtni</t>
  </si>
  <si>
    <t>Ceļa zīmju metāla balstu demontāža, paredzot transportu uz būvuzņēmēja atbērtni</t>
  </si>
  <si>
    <t>Stāvvietu apmaksas aparāta saudzīga demontāža un nodošana pasūtītājam glabāšanai</t>
  </si>
  <si>
    <t>Gājēju metāla barjeru demontāža, paredzot transportu uz būvuzņēmēja atbērtni</t>
  </si>
  <si>
    <t>Brauktuves granīta apmaļu demontāža paredzot atkārtotu izmantošanu objektā vai transportējot uz būvuzņēmēja atbērtni</t>
  </si>
  <si>
    <t>Esoša sliežu ceļa demontāža, ieskaitot sliedes, gulšņus, stiprinājumus, savienojumus u.c., paredzot transportu uz būvuzņēmēja atbērtni vai pasūtītāja norādītu uzglabāšanas vietu (apjoms norādīts pa vienam sliežu ceļam)</t>
  </si>
  <si>
    <t>Asfalta seguma pilnīga demontāža, frēzēšana, hvid=20cm, paredzot transportu uz būvuzņēmēja atbērtni</t>
  </si>
  <si>
    <t>Granīta bruģakmens seguma demontāža sliežu ceļiem,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</si>
  <si>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Granīta bruģakmens seguma demontāža brauktuvei, paredzot atkārtotu izmantošanu objektā vai transportējot uz pasūtītāja norādītu uzglabāšanas vietu.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</si>
  <si>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Asfalta seguma saistes un virskārtas demontāža, frēzēšana, hvid=10cm, paredzot transportu uz būvuzņēmēja atbērtni, segumu atjaunošanas vietās pēc inženiertīklu izbūves</t>
  </si>
  <si>
    <t>Asfalta seguma virskārtas demontāža, frēzēšana, hvid=4cm, paredzot transportu uz būvuzņēmēja atbērtni, segumu atjaunošanas vietās pēc inženiertīklu izbūves</t>
  </si>
  <si>
    <t>Asfalta seguma demontāža ietvēm, hvid=4cm, ieskaitot ietves betona apmales, paredzot transportu uz būvuzņēmēja atbērtni</t>
  </si>
  <si>
    <t>Betona bruģakmens seguma demontāža ietvēm, ieskaitot ietves betona apmales, paredzot bruģakmens uzglabāšanu un atkārtotu izbūvi pēc pazemes inženiertīklu izbūves</t>
  </si>
  <si>
    <t>Granīta bruģakmens seguma demontāža laukumā pie Nacionālā teātra paredzot bruģakmens uzglabāšanu un atkārtotu izbūvi pēc pazemes inženiertīklu izbūves</t>
  </si>
  <si>
    <t>Esošas pieturvietas nojumes demontāža, paredzot transportu uz būvuzņēmēja atbērtni</t>
  </si>
  <si>
    <t>Brauktuves betona apmaļu demontāža, paredzot transportu uz būvuzņēmēja atbērtni</t>
  </si>
  <si>
    <t>Esošas SIA "JC Decaux Latvija" pieturvietas nojumes saudzīga demontāža, paredzot pārcelšanu un atkārtotu izbūvi norādītajā vietā</t>
  </si>
  <si>
    <t>Betona plātņu seguma demontāža, paredzot transportu uz būvuzņēmēja atbērtni</t>
  </si>
  <si>
    <t>Būvgružu/ atkritumu utilizācija, paredzot transportu uz būvuzņēmēja atbērtni</t>
  </si>
  <si>
    <t>Visa veida esošo inženiertīklu aku, lūku, kapju vāku nomaiņa uz peldoša tipa un pārbūve projektētā seguma līmenī, apjomu precizējot uz vietas objektā</t>
  </si>
  <si>
    <t>Visa veida esošo inženiertīklu aku, lūku, kapju vāku regulēšana projektētā seguma līmenī, apjomu precizējot uz vietas objektā</t>
  </si>
  <si>
    <t>Esošu vietējā ģeodēziskā tīkla punktu saglabāšana vai pārvietošana un atjaunošana atbilstoši RDPAD nosacījumiem</t>
  </si>
  <si>
    <t>Objekta uzmērīšana digitālā formā pēc darbu pabeigšanas, izpilduzmērījumu izstrāde</t>
  </si>
  <si>
    <t>Esošu inženierkomunikāciju atšurfēšana (pirms būvdarbu uzsākšanas, apjoms precizējams darba gaitā, nodrošinot tīklu aizsardzību un saglabāšanu) un atrašanās vietas precizēšana, nospraušana dabā. Darbi inženiertīklu tuvumā ir veicami bez tehnikas un mehānismu pielietošanas</t>
  </si>
  <si>
    <t>Esošu visa veida kabeļu atrakšana, aizsardzība ar divdaļīgām saliekamām aizsargčaulām 110 mm, tranšejas aizbēršana (apjoms precizējams būvdarbu laikā)</t>
  </si>
  <si>
    <t>Būvlaukuma informatīvo plakātu uzstādīšana</t>
  </si>
  <si>
    <t>Esošo reklāmas stendu pārvietošana būvdarbu laikā, novietošana atpakaļ esošajā vietā, pēc darbu veikšanas. Paredzēt pievienot elektrības pieslēgumam, pēc projektēto kabeļu izbūves (attiecas uz reklāmas stendiem, kam esošajā situācijā bija gaisvadu elektrības pievads)</t>
  </si>
  <si>
    <t>Ieejas kāpņu zemākā pakāpiena demontāža Kronvalda bulvārī 1A</t>
  </si>
  <si>
    <t>Zemes klātnes būvniecības darbi</t>
  </si>
  <si>
    <t>Liekās grunts un augsnes virskārtas norakšana un aizvešana</t>
  </si>
  <si>
    <t>Zemes klātnes ierakuma būvniecība, paredzot transportu uz būvuzņēmēja atbērtni</t>
  </si>
  <si>
    <t>Vājas nestspējas grunts izrakšana un apmaiņa ar derīgu grunti, paredzot transportu uz būvuzņēmēja atbērtni (apjoms precizējams būvdarbu laikā, zemes klātnes būvniecības laikā)</t>
  </si>
  <si>
    <t>Dažādas nestspējas grunts slāņu armēšana un atdalīšana ar ģeosintētiskajiem materiāliem, vietās, kur grunts apmaiņas darbus nav iespējams veikt (apjoms precizējams būvdarbu laikā, zemes klātnes būvniecības laikā)</t>
  </si>
  <si>
    <t>Sliežu ceļu konstrukciju izbūves darbi</t>
  </si>
  <si>
    <t>1., 2. un 3. segas konstrukcijas tips - sliežu ceļš</t>
  </si>
  <si>
    <t>Ģeosintētiskais materiāls, grunts kārtu atdalīšanai</t>
  </si>
  <si>
    <t>Pamatu gropjplātņu sānu apstrāde ar aukstā bitumena hidroizolācijas mastiku</t>
  </si>
  <si>
    <t>Sliedes 60R1 ar paaugstinātu nodiluma izturību (cietība ne zemāka kā R320), t.sk. pārejas posmos</t>
  </si>
  <si>
    <t>Piesūcinātu ozolkoka gulšņu (L2600) izbūve sliežu ceļa pārejas posmā uz esošās sliežu ceļa konstrukcijas klātnes (apjoms precizējams būvdarbu laikā)</t>
  </si>
  <si>
    <t>Atgūta dabīgā (kaltā, vēsturiskā) akmens bruģa seguma būvniecība 15-20cm biezumā uz augstas stiprības minerāl-bāzes izlīdzinošās līmes kārtas Inducret-VK1000 vai analogs (1.tips, uz pamata gropjplātnes)</t>
  </si>
  <si>
    <t>Ielu un ietvju konstrukciju izbūves darbi</t>
  </si>
  <si>
    <t>4. segas konstrukcijas tips - atgūtais dabīgā bruģa segums</t>
  </si>
  <si>
    <t>5. segas konstrukcijas tips - pieturvietas platforma</t>
  </si>
  <si>
    <t>6. segas konstrukcijas tips - ietves drošības zona</t>
  </si>
  <si>
    <t>7. segas konstrukcijas tips - ovāltekne</t>
  </si>
  <si>
    <t>8. un 9. segas konstrukcijas tips - brauktuve ar asfaltbetona segumu, t.sk. segumu atjaunošana pēc pazemes inženiertīklu izbūves</t>
  </si>
  <si>
    <t>10. segas konstrukcijas tips - ietve ar asfaltbetona segumu</t>
  </si>
  <si>
    <t>11. segas konstrukcijas tips - ietve ar bruģakmens segumu</t>
  </si>
  <si>
    <t>12. segas konstrukcijas tips - ietve ar bruģakmens segumu, seguma atjaunošana</t>
  </si>
  <si>
    <t>13. segas konstrukcijas tips - atgūta granīta apaļakmens bruģa segums</t>
  </si>
  <si>
    <t>14. segas konstrukcijas tips - atgūta granīta kaltā bruģa segums ietvē</t>
  </si>
  <si>
    <t>15. segas konstrukcijas tips - zālāji</t>
  </si>
  <si>
    <t>Augu zemes ar zāliena sēklām izbūve, h=15cm</t>
  </si>
  <si>
    <t>Citi segumi</t>
  </si>
  <si>
    <t>Apmales un konstrukcijas</t>
  </si>
  <si>
    <t>Tramvaju pieturvietu individuāli izgatavojamo L-veida apmaļu (augsto) izbūve</t>
  </si>
  <si>
    <t>Tramvaju pieturvietu individuāli izgatavojamo L-veida apmaļu (slīpo) izbūve</t>
  </si>
  <si>
    <t>Brauktuves granīta apmales būvniecība no atgūtā materiāla. Izbūves augstumu skatīt rasējumos</t>
  </si>
  <si>
    <t>Brauktuves granīta apmales 100x22x15 būvniecība</t>
  </si>
  <si>
    <t>Brauktuves betona apmales 100x30x15 būvniecība</t>
  </si>
  <si>
    <t>Brauktuves betona apmales 100x22x15 būvniecība</t>
  </si>
  <si>
    <t>Brauktuves betona apmales 100x22/30x15 būvniecība</t>
  </si>
  <si>
    <t>Ietves apmales 100x20x8 būvniecība</t>
  </si>
  <si>
    <t>Esošo ēku ieejas pandusu vai pakāpienu demontāža, līmeņošana vai pārbūve, pielāgojot projektētajam ietves seguma līmenim (apjoms precizējams būvdarbu laikā)</t>
  </si>
  <si>
    <t>Satiksmes organizācijas tehniskie līdzekļi</t>
  </si>
  <si>
    <t>Gājēju metāla barjeras uzstādīšana ar perforētu tērauda plāksni</t>
  </si>
  <si>
    <t>Esošu ceļa zīmju balstu pārcelšana norādītajā vietā</t>
  </si>
  <si>
    <t>Ceļa zīmes balsta uzstādīšana ar virszemes betona pamatu, novietošanai uz brauktuves</t>
  </si>
  <si>
    <t>Jaunu ceļa zīmju uzstādīšana</t>
  </si>
  <si>
    <t>Pārvietojamu ceļa zīmju uzstādīšana</t>
  </si>
  <si>
    <t>Jaunu ceļa zīmju uzstādīšana, stiprinot pie kontakttīkla gaisvadu atsaitēm</t>
  </si>
  <si>
    <t>Pieturvietu maršrutu papildplāksnes uzstādīšana</t>
  </si>
  <si>
    <t>Horizontālo apzīmējumu uzklāšana ar mehānismiem</t>
  </si>
  <si>
    <t>Horizontālo apzīmējumu uzklāšana ar roku darbu</t>
  </si>
  <si>
    <t>Lokano brīdinājuma stabiņu uzstādīšana</t>
  </si>
  <si>
    <t>Atstarojošu elementu iestrāde segumā, pa horizontālā apzīmējuma līniju</t>
  </si>
  <si>
    <t>Jaunu ceļa zīmju metāla balstu uzstādīšana</t>
  </si>
  <si>
    <t>Jaunu ceļa zīmju metāla balstu ar konsoli uzstādīšana, konsoles garums līdz 1,5m</t>
  </si>
  <si>
    <t>Pieturvietu aprīkojums un teritorijas labiekārtojums</t>
  </si>
  <si>
    <t>Pieturvietu informācijas tablo metāla balsta un betona pamata uzstādīšana</t>
  </si>
  <si>
    <t xml:space="preserve">RP SIA "Rīgas satiksme" pieturvietas nojumes uzstādīšana </t>
  </si>
  <si>
    <t xml:space="preserve">RP SIA "Rīgas satiksme" sašaurinātas pieturvietas nojumes uzstādīšana </t>
  </si>
  <si>
    <t>Esošas, iepriekš demontētas RP SIA "Rīgas satiksme" pieturvietas nojumes uzstādīšana norādītajā vietā</t>
  </si>
  <si>
    <t>Sola ar atzveltni uzstādīšana pieturvietā (ražotājs un izstrādājuma modelis atbilstoši specifikācijai rasējumā TS-CD-16)</t>
  </si>
  <si>
    <t>Sola bez atzveltnes uzstādīšana pieturvietā (ražotājs un izstrādājuma modelis atbilstoši specifikācijai rasējumā TS-CD-16)</t>
  </si>
  <si>
    <t>Atkritumu urnas uzstādīšana pieturvietā (ražotājs un izstrādājuma modelis atbilstoši specifikācijai rasējumā TS-CD-16)</t>
  </si>
  <si>
    <t>Koka sakņu aizsargrežģa uzstādīšana 1500x1500mm (ražotājs un izstrādājuma modelis atbilstoši specifikācijai rasējumā TS-CD-16). Ieskaitot nepieciešamos materiālus un zaļās zonas sagatavošanas darbus saskaņā ar TS-CD-16 attēloto shēmu</t>
  </si>
  <si>
    <t>Koka sakņu aizsargrežģa uzstādīšana 1800x1800mm (ražotājs un izstrādājuma modelis atbilstoši specifikācijai rasējumā TS-CD-16). Ieskaitot nepieciešamos materiālus un zaļās zonas sagatavošanas darbus saskaņā ar TS-CD-16 attēloto shēmu</t>
  </si>
  <si>
    <t>Koka stumbra aizsarga uzstādīšana uz sakņu aizsargrežģa (ražotājs un izstrādājuma modelis atbilstoši specifikācijai rasējumā TS-CD-16)</t>
  </si>
  <si>
    <t>Jauna koka dižstāda stādīšana, suga - Holandes liepa (Tilia x europaea 'Pallida'), stumbra apkārtmērs 50-60cm, stāda augstums 5-7m, lapotnes platums 4-5m. Ieskaitot visus nepieciešamos materiālus un darbus, saskaņā ar TS-CD-16 attēloto stādbedres shēmu</t>
  </si>
  <si>
    <t>Koka sakņu vadulas sistēmas panelis "Tree root guide" h=30cm, L=5m</t>
  </si>
  <si>
    <t>tek/m</t>
  </si>
  <si>
    <t>Ēku virspamatu atjaunošana (apjoms precizējms būvdarbu laikā)</t>
  </si>
  <si>
    <t>Ēku pamatu hidroizolācijas uzklāšana ietves segas konstrukcijas izbūves dziļumā, Secudrain WD vai analogs ģeosintētiskais materiāls (apjoms precizējams būvdarbu laikā)</t>
  </si>
  <si>
    <r>
      <t>Objekta izmaksas (</t>
    </r>
    <r>
      <rPr>
        <b/>
        <i/>
        <sz val="11"/>
        <color theme="0"/>
        <rFont val="Arial Narrow"/>
        <family val="2"/>
        <charset val="186"/>
      </rPr>
      <t>euro</t>
    </r>
    <r>
      <rPr>
        <b/>
        <sz val="11"/>
        <color theme="0"/>
        <rFont val="Arial Narrow"/>
        <family val="2"/>
        <charset val="186"/>
      </rPr>
      <t>)</t>
    </r>
  </si>
  <si>
    <r>
      <rPr>
        <b/>
        <sz val="11"/>
        <color theme="1"/>
        <rFont val="Arial Narrow"/>
        <family val="2"/>
        <charset val="186"/>
      </rPr>
      <t xml:space="preserve">Objekta adrese: </t>
    </r>
    <r>
      <rPr>
        <sz val="11"/>
        <color theme="1"/>
        <rFont val="Arial Narrow"/>
        <family val="2"/>
        <charset val="186"/>
      </rPr>
      <t xml:space="preserve"> Rīga, Centra apkaime. Kronvalda, Z.A.Meierovica un Aspazijas bulvāri           </t>
    </r>
  </si>
  <si>
    <r>
      <rPr>
        <b/>
        <sz val="11"/>
        <color theme="1"/>
        <rFont val="Arial Narrow"/>
        <family val="2"/>
        <charset val="186"/>
      </rPr>
      <t xml:space="preserve">Būves nosaukums: </t>
    </r>
    <r>
      <rPr>
        <sz val="11"/>
        <color theme="1"/>
        <rFont val="Arial Narrow"/>
        <family val="2"/>
        <charset val="186"/>
      </rPr>
      <t xml:space="preserve">Tramvaja sliežu ceļi, pieturvietas, aprīkojums, labiekārtojums    
</t>
    </r>
  </si>
  <si>
    <r>
      <t>darba samaksas likme (</t>
    </r>
    <r>
      <rPr>
        <b/>
        <i/>
        <sz val="8"/>
        <color theme="0"/>
        <rFont val="Arial Narrow"/>
        <family val="2"/>
      </rPr>
      <t>euro</t>
    </r>
    <r>
      <rPr>
        <b/>
        <sz val="8"/>
        <color theme="0"/>
        <rFont val="Arial Narrow"/>
        <family val="2"/>
      </rPr>
      <t>/h)</t>
    </r>
  </si>
  <si>
    <t>būvizstrādā-jumi</t>
  </si>
  <si>
    <t>Salizturīgās kārtas būvniecība, h&gt;25cm, Ev2≥90MPa</t>
  </si>
  <si>
    <t>Salizturīgās kārtas būvniecība, h=40cm, Ev2≥90MPa</t>
  </si>
  <si>
    <t>Salizturīgās kārtas būvniecība, h=20cm, Ev2≥60MPa</t>
  </si>
  <si>
    <t>Nesaistītu minerālmateriālu 0/45 pamata nesošās virskārtas būvniecība, h=15cm, AADTj,sm &lt;100, N-IV klase</t>
  </si>
  <si>
    <t>Nesaistītu minerālmateriālu 0/45 pamata nesošās virskārtas būvniecība, h=10cm, Ev2≥150MPa, AADTj,sm 101-500, N-II klase</t>
  </si>
  <si>
    <t>Nesaistītu minerālmateriālu 0/56 pamata nesošās apakškārtas būvniecība, h=15cm, AADTj,sm 101-500, N-III klase</t>
  </si>
  <si>
    <t>Salizturīgās kārtas būvniecība, h=25cm, Ev2≥60MPa</t>
  </si>
  <si>
    <t>Nesaistītu minerālmateriālu 0/56 pamata nesošās apakškārtas būvniecība, h=20cm, Ev2≥150MPa, AADTj,sm 101-500, N-III klase</t>
  </si>
  <si>
    <t>Asfaltbetons AC11 surf, AADTj,pievestā 1501-3500, S-II klase, h=4,0cm</t>
  </si>
  <si>
    <t>Asfaltbetons AC22 bin, AADTj,sm 501-1000, S-III klase, h=6,0cm</t>
  </si>
  <si>
    <t>Asfaltbetons AC32 base, AADTj,sm 501-1000, S-III klase, h=8,0cm</t>
  </si>
  <si>
    <t>Asfaltbetons AC8 surf, h=5,0cm, AADTj,pievestā &lt;500, S-III klase</t>
  </si>
  <si>
    <t>Atgūta dabīgā (kaltā, vēsturiskā) akmens bruģa seguma būvniecība 15-20cm biezumā uz izlīdzinošas smilts vai sīkšķembu d≥4mm, pamata 5-7cm biezumā (4.tips, brauktuve, sliežu ceļš inženiertīklu izbūves vietās, segumu atjaunošanai bez sliežu ceļa pārbūves)</t>
  </si>
  <si>
    <t>Šķelta granīta bruģakmens 100x100x100 uz smilts vai sīkšķembu d≥4mm izlīdzinošās kārtas 4-6cm pamata</t>
  </si>
  <si>
    <t>Šķelta granīta bruģakmens 50x50x50 uz smilts vai sīkšķembu d≥4mm zlīdzinošās kārtas 4-6cm pamata</t>
  </si>
  <si>
    <t>Betona bruģakmens plāksnes 375x375x80mm izbūve uz smilts vai sīkšķembu d≥4mm izlīdzinošās kārtas pamata 3-5cm biezumā</t>
  </si>
  <si>
    <t>Betona bruģakmens 200x100x80mm (vai cita izmēra atgūtā materiāla) izbūve uz smilts vai sīkšķembu d≥4mm izlīdzinošās kārtas pamata 3-5cm biezumā. Ārpus pieturvietām, inženertīklu izbūves vietās, atjaunojot esošo segumu</t>
  </si>
  <si>
    <t>Betona bruģakmens 200x100x80mm (jauna materiāla) izbūve uz smilts vai sīkšķembu d≥4mm izlīdzinošās kārtas pamata 3-5cm biezumā, pieturvietas zonā pie Nacionālā teātra</t>
  </si>
  <si>
    <t>Atgūta dabīgā (apaļakmens, vēsturiskā) akmens bruģa seguma būvniecība 15-20cm biezumā uz smilts vai sīkšķembu d≥4mm izlīdzinošās kārtas pamata 5-7cm biezumā</t>
  </si>
  <si>
    <t>Atgūta dabīgā kaltā akmens bruģa seguma būvniecība 8-10cm biezumā uz smilts vai sīkšķembu d≥4mm izlīdzinošā pamata 5-7cm biezumā, paredzot saglabāt esošo bruģakmens rakstu, pielietojot esošo, bruģa šuvošanas sistēmu atbilstoši ražotāja specifikācijai</t>
  </si>
  <si>
    <t>Taktīlā betona bruģakmens seguma būvniecība 200x100x80 (brīdinošās joslas vai vadlīnijas bruģakmens tipa) uz smilts vai sīkšķembu d≥4mm izlīdzinošā pamata 3-5cm biezumā (*pamata konstruktīvie slāņi iekļauti ietves vai brauktuves konstrukcijas apjomā)</t>
  </si>
  <si>
    <t>Betona plāksnes 750x375 (bez fāzes, pelēkas) izbūve uz Romex Trass bed sistēmas izlīdzinošā slāņa (vai analoga) pamata</t>
  </si>
  <si>
    <t xml:space="preserve">Tehniskie noteikumi 30AT00-03/TN-17873     </t>
  </si>
  <si>
    <t>VS 3 dzīslu kabeļa demontāža (nav uzrādīti demontāžas aktā)</t>
  </si>
  <si>
    <t>VS pārejas savienojuma uzmava 1 dzīslu plastmasas uz 3 dzīslu papīra izolācijas kabeļiem</t>
  </si>
  <si>
    <t>VS pārejas savienojuma uzmava 1 dzīslu plastmasas uz 3 dzīslu plastmasas izolācijas kabeļiem</t>
  </si>
  <si>
    <t>gab</t>
  </si>
  <si>
    <t xml:space="preserve">Kabeļa tranšeja-dziļuma rezerve </t>
  </si>
  <si>
    <t>ZS kabeļa demontāža (nav uzrādīti demontāžas aktā)</t>
  </si>
  <si>
    <t>ZS plastmasas izolācijas kabeļa 185 mm2  un lielāka gala apdare</t>
  </si>
  <si>
    <t>Tranšejas rakšana ar gaisa lāpstas metodi viena kabeļa (caurules) guldīšanai 0.7m dziļumā un aizbēršana</t>
  </si>
  <si>
    <t>Latvenergo kabeļu līnijas demontāža no Kronvalda bulvāra 7a līdz Kr.Valdemāra ielai 1c  (ELT1-2, ELT1-3, ELT1-4 un ELT1-10)</t>
  </si>
  <si>
    <t>0,4kV kabeļu līnijas. Pieslēgums pēc tehniskajiem noteikumiem nr.TN-15667-1</t>
  </si>
  <si>
    <t>0,4kV kabeļu līnijas. Pieslēgums pēc tehniskajiem noteikumiem nr.122684184 (ELT1-4 un ELT1-10)</t>
  </si>
  <si>
    <t>0,4kV kabeļu līnijas. Pieslēgums pēc tehniskajiem noteikumiem nr.122686182 (ELT1-8 un ELT1-13)</t>
  </si>
  <si>
    <t xml:space="preserve">ZS plastmasas izolācijas kabeļa līdz 35 mm2 gala apdare </t>
  </si>
  <si>
    <t xml:space="preserve">Sadalnes papildramja vai kabeļu ievada sekcijas montāža </t>
  </si>
  <si>
    <t>Caurules montāža ēkas pamatos, sienā</t>
  </si>
  <si>
    <t>Latvenergo IT&amp;T cauruļu pārcelšana</t>
  </si>
  <si>
    <t>Esošo Latvenergo IT&amp;T cauruļu pārcelšana uz proj. piesaistēm</t>
  </si>
  <si>
    <t>Rīgas Satiksmes elektrokabeļu kanalizācijas izbūve</t>
  </si>
  <si>
    <t>Buksiera ievilkšana (Rīgas Satiksme)</t>
  </si>
  <si>
    <t>Buksiera ievilkšana (Baltcom)</t>
  </si>
  <si>
    <t>Buksiera ievilkšana (Telia)</t>
  </si>
  <si>
    <t>Esošo gaisvadu pārcelšana uz jaunajiem kontakttīklu balstiem (iekļaujot nepieciešamos materiālus)</t>
  </si>
  <si>
    <t xml:space="preserve">Telekomunikāciju tīklu izpilddokumentācijas izgatavošana ar geogrāfisko piesastīšanu </t>
  </si>
  <si>
    <t>Telekomunikāciju tīklu trases nospraušana</t>
  </si>
  <si>
    <t>Transporta izdevumi, rakšanas atļaujas</t>
  </si>
  <si>
    <t>Būvgrūžu izvešana un utilizācija</t>
  </si>
  <si>
    <t>Rīgas Satiksmes 600V līdzstrāvas kabeļu rekonstrukcija</t>
  </si>
  <si>
    <t>Kontakttīkla pārsprieguma un zibens aizsardzības iekārtu izvietošana tuvākajos balstos pie kabeļu tīkla komunikācijas skapjiem. Saskaņot tehnisko risinājumu ar pasūtītāju (iekļaujot materiālu izmaksas)</t>
  </si>
  <si>
    <t>Rīgas Satiksmes 0.4kV pieturvietu un autostāvietu biļešu automātu elektroapgāde</t>
  </si>
  <si>
    <t>Cauruma urbšana cauri sienām D25 caurulei</t>
  </si>
  <si>
    <t>Cauruma urbšana cauri pamatam D50 caurulei</t>
  </si>
  <si>
    <t>Savienojuma uzmavas montāža</t>
  </si>
  <si>
    <t>Ielu apgaismojums</t>
  </si>
  <si>
    <t xml:space="preserve">ZS plastmasas izolācijas kabeļa līdz 35 mm2 savienošanas uzmavas montāža </t>
  </si>
  <si>
    <t xml:space="preserve">ZS plastmasas izolācijas kabeļa līdz 35 mm2 nozaruzmavas montāža </t>
  </si>
  <si>
    <t xml:space="preserve">ZS plastmasas izolācijas kabeļa līdz 35 mm2 gala uzmavas (kapes) montāža </t>
  </si>
  <si>
    <t>Gaismekļa nomaiņa uz esošajiem balstiem</t>
  </si>
  <si>
    <t>Kabeļu komutācijas sadalnes demontāža</t>
  </si>
  <si>
    <t>Ielu apgaismojuma gaismekļa un kronšteina demontāžu</t>
  </si>
  <si>
    <t>Ielu apgaismojuma balsta ar gaismekli un kronšteina demontāžu</t>
  </si>
  <si>
    <t>Gaisvada kabeļa demontāža</t>
  </si>
  <si>
    <t>Reklāmas stendu pieslēgšana</t>
  </si>
  <si>
    <t>C-box moduļa uzstādīšana vadības sadalnē</t>
  </si>
  <si>
    <t>Nodeva par Būvatļaujas nodošanu</t>
  </si>
  <si>
    <t>līnija</t>
  </si>
  <si>
    <t>Koku zaru vainagošana</t>
  </si>
  <si>
    <t>Esoša balsta pacelšana ar pagarinājuma detaļu</t>
  </si>
  <si>
    <t>Dekoratīvās uzlikas montāža</t>
  </si>
  <si>
    <t>Sienas atjaunošana atbilstoši saskaņojuma protokoliem (iekļaujot visus nepieciešamos materiālus ar pieskaņotām fasādes krāsām)</t>
  </si>
  <si>
    <t xml:space="preserve">Lietus kanalizācijas PP uzmavu caurule DN/OD315, SN8, aploces elastīgums RF30, triecienizturība veikta pie -10oC,  EN 13476-2.  Izbūve ar atklātas tranšējas metodi, dziļumā līdz 3 m. </t>
  </si>
  <si>
    <t xml:space="preserve">Lietus kanalizācijas PP uzmavu caurule DN/OD250, SN8, aploces elastīgums RF30, triecienizturība veikta pie -10oC,  EN 13476-2.  Izbūve ar atklātas tranšējas metodi, dziļumā līdz 2.5 m. </t>
  </si>
  <si>
    <t>Dzelzsbetona grodu aka DN1000 no saliekamiem dzelzsbetona grodiem (Eiro grodi ar pamatni) PP caurulēm DN/OD200, DN/OD250 ar aizsargčaulam akas sienā,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2.0 m dziļumā. Uzstādīšana asfaltbetonā.</t>
  </si>
  <si>
    <t>Tas pats. Montāža līdz 2.5 m dziļumā. Uzstādīšana asfaltbetonā. DN1000</t>
  </si>
  <si>
    <t>Tas pats, montāža līdz 3.0 m dziļumā. Uzstādīšana asfaltbetonā. DN1000</t>
  </si>
  <si>
    <t>Kontrolaka DN/ID600, H līdz 1.5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</si>
  <si>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Gūlija DN/ID 600 bez sifona, nosēddaļa h=0.6m, no dubultsienu caurules šahtas (slodzes klase SN8, riņķa elastība – RF30, triecienizturība IMP -10oC - atbilstoši LVS EN 13476-3), ar PP DN/OD200, DN/OD160 pievienojumiem šahtā. Montāža līdz 2.5, 2.0 m dziļumā.
Ķeta rāmis ar resti 500x500mm, h=140mm, svars ≥70kg, restes spraugu atvērums ≥30mm, ieplūdes šķērsgriezuma laukums ≥900cm2, D400 slodzes klase, sertificēta atbilstoši LVS EN 124-2 un RAL-GZ 692 ar marķējumu uz izstrādājuma.
Atbalsta gredzens h=60 mm
Pārsedzes atvēruma adapteris                                            Uzstādīšana asfaltbetonā.</t>
  </si>
  <si>
    <t>Gūlija DN/ID 600 ar sifonu, nosēddaļa h=0.6m, no dubultsienu caurules šahtas (slodzes klase SN8, riņķa elastība – RF30, triecienizturība IMP -10oC - atbilstoši LVS EN 13476-3), ar PP DN/OD200 pievienojumiem šahtā. Montāža līdz 2.5 m, 2.0 m dziļumā.
Ķeta rāmis ar resti 500x500mm, h=140mm, svars ≥70kg, restes spraugu atvērums ≥30mm, ieplūdes šķērsgriezuma laukums ≥900cm2, D400 slodzes klase, sertificēta atbilstoši LVS EN 124-2 un RAL-GZ 692 ar marķējumu uz izstrādājuma.
Atbalsta gredzens h=60 mm 
Pārsedzes atvēruma adapteris               
Uzstādīšana asfaltbetonā.</t>
  </si>
  <si>
    <t>Restes, akas vaka ieregulēšana, pielāgošana jaunajam segumam, atjaunošana, ja nepieciešams</t>
  </si>
  <si>
    <t>Esoša akas vāka ieregulēšana, pielāgošana jaunajam segumam (izlidzināšanas gredzens - 1gab.) komplektā ar visiem paligmateriāliem</t>
  </si>
  <si>
    <t>Šķērsojumi ar esošo kabeli ar to aizsardzību (LK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</si>
  <si>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Pieslēgšana esošai gūlijai</t>
  </si>
  <si>
    <t xml:space="preserve"> Pirms būvniecības darbu uzsākšanos veikt esoša cauruļvada d225 CCTV inspekciju no gūlijas G-12 līdz esošas sadzīves kanalizācijas d375 pieslēgšanās punktam (ESKP-1). Šī cauruļvadā posma d225 slikta stāvokļa gadījumā pārbūvēt to uz jaunu cauruļvadu OD250.</t>
  </si>
  <si>
    <t xml:space="preserve">Esoša lietusūdens cauruļvada d225 CCTV inspekcija </t>
  </si>
  <si>
    <r>
      <t>Lietus kanalizācijas PP uzmavu caurule DN/OD250, SN8, aploces elastīgums RF30, triecienizturība veikta pie -10oC,  EN 13476-2.  Izbūve ar atklātas tranšējas metodi, dziļumā līdz 2.5 m.</t>
    </r>
    <r>
      <rPr>
        <sz val="8"/>
        <rFont val="Arial Narrow"/>
        <family val="2"/>
      </rPr>
      <t xml:space="preserve"> </t>
    </r>
    <r>
      <rPr>
        <b/>
        <sz val="8"/>
        <rFont val="Arial"/>
        <family val="2"/>
        <charset val="186"/>
      </rPr>
      <t>(cauruļvada slikta stavokļa gadījumā)</t>
    </r>
  </si>
  <si>
    <r>
      <t xml:space="preserve">Kanalizācijas sūkņu stacijas noma, maksimālā ražība Q=80 l/s, maksimālais celšanas augstums H=4.5m.  Spiedkanalizācijas caurule DN300mm L=65m. </t>
    </r>
    <r>
      <rPr>
        <b/>
        <sz val="9"/>
        <rFont val="Arial Narrow"/>
        <family val="2"/>
        <charset val="186"/>
      </rPr>
      <t xml:space="preserve"> (cauruļvada slikta stavokļa gadījumā)</t>
    </r>
  </si>
  <si>
    <r>
      <t xml:space="preserve">Skaņošana ar gāzi, ar RŪ </t>
    </r>
    <r>
      <rPr>
        <b/>
        <sz val="9"/>
        <rFont val="Arial Narrow"/>
        <family val="2"/>
        <charset val="186"/>
      </rPr>
      <t>(cauruļvada slikta stavokļa gadījumā)</t>
    </r>
  </si>
  <si>
    <r>
      <t xml:space="preserve">Pieslēgšana esošai sadzīves kanalizācijai d375 (jauna aka vai samainīt esošo trejgabalu uz jauno) </t>
    </r>
    <r>
      <rPr>
        <b/>
        <sz val="9"/>
        <rFont val="Arial Narrow"/>
        <family val="2"/>
        <charset val="186"/>
      </rPr>
      <t>(cauruļvada slikta stavokļa gadījumā)</t>
    </r>
  </si>
  <si>
    <t>Tranšejas rakšana, grunts izstrāde ar ekskavatoru, vidējais dziļums h=2.5 m</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</si>
  <si>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</si>
  <si>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DN/ID600, H līdz 2.0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</si>
  <si>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Šķērsojumi ar esošo kabeli ar to aizsardzību (DT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</si>
  <si>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Tranšejas rakšana, grunts izstrāde ar ekskavatoru, vidējais dziļums h=1.4 m</t>
  </si>
  <si>
    <t>Demontāžas darbi</t>
  </si>
  <si>
    <t>Kanalizācija d225, d150, d100 ar izrakšanu</t>
  </si>
  <si>
    <t>Kanalizācijas aka, gūlija ar izrakšanu</t>
  </si>
  <si>
    <t xml:space="preserve">Ūdensapgādes caurule OD160 PE100-RC SDR 17 PN10 ar PP aizsargslāni un iebūvētu signālkabeli, PAS 1075 3.tips. Izbūve ar atklātu tranšējas metodi, dziļumā līdz 2.4 m </t>
  </si>
  <si>
    <t>DN150</t>
  </si>
  <si>
    <t xml:space="preserve">Ūdensapgādes caurule OD110 PE100-RC SDR 17 PN10 ar PP aizsargslāni un iebūvētu signālkabeli, PAS 1075 3.tips. Izbūve ar atklātu tranšējas metodi, dziļumā līdz 2.4 m </t>
  </si>
  <si>
    <t>DN50</t>
  </si>
  <si>
    <t>Apvalkcaurule PE DN/OD355 PN10, L=14.5 m, caurulei DN/OD225 dziļumā līdz 2.5 m, ar cauruļu distanceriem "Integra" (vai ekvivalents)  un galu aizdari starp apvalkcauruli un cauruli</t>
  </si>
  <si>
    <t>Apvalkcaurule PE DN/OD315 PN10, L=11.5 m, caurulei DN/OD160 dziļumā līdz 2.2 m, ar cauruļu distanceriem "Integra" (vai ekvivalents)  un galu aizdari starp apvalkcauruli un cauruli</t>
  </si>
  <si>
    <t>OD315</t>
  </si>
  <si>
    <t>Apvalkcaurule PE DN/OD250 PN10, L=6 m, L=10 m, L=2.7 m, caurulei DN/OD110 dziļumā līdz 2.2 m, ar cauruļu distanceriem "Integra" (vai ekvivalents)  un galu aizdari starp apvalkcauruli un cauruli</t>
  </si>
  <si>
    <t>OD250</t>
  </si>
  <si>
    <t>Apvalkcaurule PE DN/OD160 PN10, L=14 m, caurulei DN/OD40 dziļumā līdz 2.5 m, ar cauruļu distanceriem "Integra" (vai ekvivalents)  un galu aizdari starp apvalkcauruli un cauruli</t>
  </si>
  <si>
    <t>OD160</t>
  </si>
  <si>
    <t>Apvalkcaurule PE DN/OD110 PN10, L=9.5 m, caurulei DN/OD40 dziļumā līdz 2.5 m, ar cauruļu distanceriem "Integra" (vai ekvivalents)  un galu aizdari starp apvalkcauruli un cauruli</t>
  </si>
  <si>
    <t>Kaļama ķeta aizbīdnis ar atlokiem DN200,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</si>
  <si>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DN150,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</si>
  <si>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DN100, PN10 pēc EN 558-2 S14/DIN F4 dzeramājam ūdenim, ar teleskopisku pagarinātājkātu 1.4-2.35m un peldoša tipa aizbīdņu kapi (slodzes klase D400) ar atbalsta plāksni zem kapes ar minimālo iekšējo diametru 160 mm, izbūve asfaltbetonā, ar RŪ logo</t>
  </si>
  <si>
    <t>Kaļama ķeta aizbīdnis ar atlokiem DN50, PN10 pēc EN 558-2 S14/DIN F4 dzeramājam ūdenim, ar teleskopisku pagarinātājkātu 1.4-2.35m un peldoša tipa aizbīdņu kapi (slodzes klase D400) ar atbalsta plāksni zem kapes ar minimālo iekšējo diametru 160 mm, izbūve asfaltbetonā, ar RŪ logo</t>
  </si>
  <si>
    <t>Kaļama ķeta servisa aizbīdnis, bezvītņu, pieslēgumam tieši pie sedla (AVK 103/00-003 sērija, vai ekvivalents) DN32, PN10 pēc EN 558-2 S14/DIN F4 dzeramājam ūdenim, ar teleskopisku pagarinātājkātu 1.7-2.9m un peldoša tipa aizbīdņu kapi (slodzes klase D400) ar atbalsta plāksni zem kapes ar minimālo iekšējo diametru 160 mm, izbūve asfaltbetonā, ar RŪ logo</t>
  </si>
  <si>
    <t>Sedls pieslēgumam PE/PVC cauruļvadam un bezvītņu atzars servisa aizbīdņa pieslēgšanai DN100/110mm x DN32 (AVK 100/00-003 sērija, vai ekvivalents)</t>
  </si>
  <si>
    <t>Veidgabals PE caurules pievienošanai pie Servisa aizbīdņa DN32/32 mm (AVK 107/21-003 sērija, vai ekvivalents)</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</si>
  <si>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t>
  </si>
  <si>
    <t>Sērija 633 SuperMaxi atloku adapteris, stiepes noturīgs, ar ankurojošiem savienojumiem, pielietojams dažādiem cauruļu materiāliem, pievienošanai esošai ūdenavada caurulei d200 (vai ekvivalents)</t>
  </si>
  <si>
    <t>Sērija 633 SuperMaxi atloku adapteris, stiepes noturīgs, ar ankurojošiem savienojumiem, pielietojams dažādiem cauruļu materiāliem, pievienošanai PE ūdenavada caurulei DN/OD160 un esošai d150 caurulei  (vai ekvivalents)</t>
  </si>
  <si>
    <t>Sērija 631 SuperMaxi uzmava, stiepes noturīga, ar ankurojošiem savienojumiem, pielietojama dažādiem cauruļu materiāliem, pievienošanai starp esošo un projektējamo cauruli d200/OD225 (vai ekvivalents)</t>
  </si>
  <si>
    <t>Sērija 631 SuperMaxi uzmava, stiepes noturīga, ar ankurojošiem savienojumiem, pielietojama dažādiem cauruļu materiāliem, pievienošanai starp esošo un projektējamo cauruli d160/OD160 (vai ekvivalents)</t>
  </si>
  <si>
    <t>Sērija 631 SuperMaxi uzmava, stiepes noturīga, ar ankurojošiem savienojumiem, pielietojama dažādiem cauruļu materiāliem, pievienošanai starp esošo un projektējamo cauruli d100/OD110 (vai ekvivalents)</t>
  </si>
  <si>
    <t>Sērija 631 SuperMaxi uzmava, stiepes noturīga, ar ankurojošiem savienojumiem, pielietojama dažādiem cauruļu materiāliem, pievienošanai starp esošo un projektējamo cauruli d50/OD63(vai ekvivalents)</t>
  </si>
  <si>
    <t>Universāla savienošanas apsaides uzmava DN15-DN50 PE/PE vai PE/metāls caurules pievienošanai (GEBO vai ekvivalents)</t>
  </si>
  <si>
    <t>Elektrometināma polietilēna īscaurule DN200 PN10 ar rotējošu tērauda atloku, kas ir ar polipropilēna pārklājumu</t>
  </si>
  <si>
    <t>Elektrometināma polietilēna īscaurule DN150 PN10 ar rotējošu tērauda atloku, kas ir ar polipropilēna pārklājumu</t>
  </si>
  <si>
    <t>Elektrometināma polietilēna īscaurule DN100 PN10 ar rotējošu tērauda atloku, kas ir ar polipropilēna pārklājumu</t>
  </si>
  <si>
    <t>Elektrometināma polietilēna īscaurule DN50 PN10 ar rotējošu tērauda atloku, kas ir ar polipropilēna pārklājumu</t>
  </si>
  <si>
    <t>Kaļamā ķeta atloku trejgabals DN200x200 PN10</t>
  </si>
  <si>
    <t>Kaļamā ķeta atloku trejgabals DN200x150 PN10</t>
  </si>
  <si>
    <t>DN200x150</t>
  </si>
  <si>
    <t>Kaļamā ķeta atloku trejgabals DN200x100 PN10</t>
  </si>
  <si>
    <t>Kaļamā ķeta atloku trejgabals DN150x100 PN10</t>
  </si>
  <si>
    <t>DN150x100</t>
  </si>
  <si>
    <t>Kaļamā ķeta atloku trejgabals DN100x100 PN10</t>
  </si>
  <si>
    <t>DN100x100</t>
  </si>
  <si>
    <t>Kaļamā ķeta atloku trejgabals DN100x50 PN10</t>
  </si>
  <si>
    <t>DN100x50</t>
  </si>
  <si>
    <t>Kaļamā ķēta Līkums 90° ar pamatpēdu ugunsdzēsības hidranta uzstādīšanai, DN100, PN10</t>
  </si>
  <si>
    <t>Kaļamā ķeta atloku pāreja DN150x100 PN10</t>
  </si>
  <si>
    <t>Kaļamā ķeta īscaurule DN200 PN10 L=700 mm</t>
  </si>
  <si>
    <t>Kaļamā ķeta īscaurule DN200 PN10 L=300 mm</t>
  </si>
  <si>
    <r>
      <t>Kontaktmetināmais līku</t>
    </r>
    <r>
      <rPr>
        <sz val="9"/>
        <rFont val="Arial Narrow"/>
        <family val="2"/>
        <charset val="186"/>
      </rPr>
      <t>ms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DN/OD225 PN10</t>
    </r>
  </si>
  <si>
    <r>
      <t>Kontaktmetināmais līkum</t>
    </r>
    <r>
      <rPr>
        <sz val="9"/>
        <rFont val="Arial Narrow"/>
        <family val="2"/>
        <charset val="186"/>
      </rPr>
      <t>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DN/OD160 PN10</t>
    </r>
  </si>
  <si>
    <t>DN/OD160</t>
  </si>
  <si>
    <r>
      <t>Kontaktmetināmais līkums</t>
    </r>
    <r>
      <rPr>
        <sz val="9"/>
        <rFont val="Arial Narrow"/>
        <family val="2"/>
        <charset val="186"/>
      </rPr>
      <t xml:space="preserve"> 5</t>
    </r>
    <r>
      <rPr>
        <vertAlign val="superscript"/>
        <sz val="9"/>
        <rFont val="Arial Narrow"/>
        <family val="2"/>
        <charset val="186"/>
      </rPr>
      <t>o</t>
    </r>
    <r>
      <rPr>
        <sz val="9"/>
        <rFont val="Arial Narrow"/>
        <family val="2"/>
        <charset val="186"/>
      </rPr>
      <t>-30</t>
    </r>
    <r>
      <rPr>
        <vertAlign val="superscript"/>
        <sz val="9"/>
        <rFont val="Arial Narrow"/>
        <family val="2"/>
        <charset val="186"/>
      </rPr>
      <t>o</t>
    </r>
    <r>
      <rPr>
        <sz val="9"/>
        <rFont val="Arial Narrow"/>
        <family val="2"/>
        <charset val="186"/>
      </rPr>
      <t xml:space="preserve"> PE100 SDR17 DN/OD110 PN10</t>
    </r>
  </si>
  <si>
    <r>
      <t>Kontaktmetināmais līku</t>
    </r>
    <r>
      <rPr>
        <sz val="9"/>
        <rFont val="Arial Narrow"/>
        <family val="2"/>
        <charset val="186"/>
      </rPr>
      <t>ms 31</t>
    </r>
    <r>
      <rPr>
        <vertAlign val="superscript"/>
        <sz val="9"/>
        <rFont val="Arial Narrow"/>
        <family val="2"/>
        <charset val="186"/>
      </rPr>
      <t>o</t>
    </r>
    <r>
      <rPr>
        <sz val="9"/>
        <rFont val="Arial Narrow"/>
        <family val="2"/>
        <charset val="186"/>
      </rPr>
      <t>-60</t>
    </r>
    <r>
      <rPr>
        <vertAlign val="superscript"/>
        <sz val="9"/>
        <rFont val="Arial Narrow"/>
        <family val="2"/>
        <charset val="186"/>
      </rPr>
      <t>o</t>
    </r>
    <r>
      <rPr>
        <sz val="9"/>
        <rFont val="Arial Narrow"/>
        <family val="2"/>
        <charset val="186"/>
      </rPr>
      <t xml:space="preserve"> PE100 SDR17 DN/OD110 PN10</t>
    </r>
  </si>
  <si>
    <r>
      <t xml:space="preserve">Kontaktmetināmais </t>
    </r>
    <r>
      <rPr>
        <sz val="9"/>
        <rFont val="Arial Narrow"/>
        <family val="2"/>
        <charset val="186"/>
      </rPr>
      <t>līkums 61</t>
    </r>
    <r>
      <rPr>
        <vertAlign val="superscript"/>
        <sz val="9"/>
        <rFont val="Arial Narrow"/>
        <family val="2"/>
        <charset val="186"/>
      </rPr>
      <t>o</t>
    </r>
    <r>
      <rPr>
        <sz val="9"/>
        <rFont val="Arial Narrow"/>
        <family val="2"/>
        <charset val="186"/>
      </rPr>
      <t>-90</t>
    </r>
    <r>
      <rPr>
        <vertAlign val="superscript"/>
        <sz val="9"/>
        <rFont val="Arial Narrow"/>
        <family val="2"/>
        <charset val="186"/>
      </rPr>
      <t>o</t>
    </r>
    <r>
      <rPr>
        <sz val="9"/>
        <rFont val="Arial Narrow"/>
        <family val="2"/>
        <charset val="186"/>
      </rPr>
      <t xml:space="preserve"> PE100 SDR17 DN/OD110 PN10</t>
    </r>
  </si>
  <si>
    <t>Pieslēgums pie esošā ūdensvada d160 pe</t>
  </si>
  <si>
    <t>Pieslēgums pie esošā ūdensvada d150</t>
  </si>
  <si>
    <t>Pieslēgums pie esošā ūdensvada d50</t>
  </si>
  <si>
    <t>Pieslēgums pie esošā ūdensvada d32</t>
  </si>
  <si>
    <t xml:space="preserve">Tranšejas rakšana, grunts izstrāde ar ekskavatoru, vidējais dziļums h=2.4 m </t>
  </si>
  <si>
    <t>Esoša kanalizācijas kolektora d1100 atjaunošana izmantojot oderēšanas metodi</t>
  </si>
  <si>
    <t>OD400</t>
  </si>
  <si>
    <t>DN1500</t>
  </si>
  <si>
    <t>Tas pats, montāža līdz 2.5 m dziļumā. Uzstādīšana asfaltbetonā.</t>
  </si>
  <si>
    <t>DN/ID600</t>
  </si>
  <si>
    <t>Tas pats, montāža līdz 3 m dziļumā. Uzstādīšana asfaltbetonā.</t>
  </si>
  <si>
    <t>Betons un darbi akas tekņu betonēšanai C25/30 betons, W10, F200</t>
  </si>
  <si>
    <r>
      <rPr>
        <sz val="10"/>
        <color indexed="8"/>
        <rFont val="Arial"/>
        <family val="2"/>
        <charset val="186"/>
      </rPr>
      <t>m</t>
    </r>
    <r>
      <rPr>
        <vertAlign val="superscript"/>
        <sz val="10"/>
        <color indexed="8"/>
        <rFont val="Arial"/>
        <family val="2"/>
        <charset val="186"/>
      </rPr>
      <t>3</t>
    </r>
  </si>
  <si>
    <t>Savienojums starp esošo d225 un pārbūvējamo cauruli DN/OD250 ar jauno aku uzstadīšānu komplektā ar visiem paligmateriāliem</t>
  </si>
  <si>
    <t xml:space="preserve">Tranšejas rakšana, grunts izstrāde ar ekskavatoru, vidējais dziļums h=2.3 m </t>
  </si>
  <si>
    <t>Esoša kanalizācijas kolektora d900 atjaunošana izmantojot oderēšanas metodi</t>
  </si>
  <si>
    <t>Hidrauliskā pārbaude, trases nospraušana, uzmērīšana, skalošana, CCTV inspekcija un citi saistītie darbi. CCTV inspekcija veicama SIA „Rīgas ūdens” darbinieka klātbūtnē.</t>
  </si>
  <si>
    <t>Kanalizācijas sūkņu stacijas noma, maksimālā ražība Q=280 l/s, maksimālais celšanas augstums H=8m.  Spiedkanalizācijas caurule DN400mm L=130m. (Sūkņa ražība var mainīties no esoša kolektora notekūdeņu pildījuma augstuma)</t>
  </si>
  <si>
    <t>Ūdensvads d100, d150 ar izrakšanu</t>
  </si>
  <si>
    <t>Ūdensvads d50, d32 ar izrakšanu</t>
  </si>
  <si>
    <t>Ūdensvada hidrants, aizbīdnis ar izrakšanu</t>
  </si>
  <si>
    <t>Kanalizācija d225 ar izrakšanu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</si>
  <si>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t>
  </si>
  <si>
    <t>Atgūta dabīgā (kaltā, vēsturiskā) akmens bruģa seguma būvniecība 15-20cm biezumā uz izlīdzinošas smilts vai sīkšķembu d≥4mm pamata 5-7cm biezumā (2.tips, pārejas posmā uz ozolkoka gulšņu pamata, apjoms precizējams būvdarbu laikā)</t>
  </si>
  <si>
    <t>Betona bruģa seguma būvniecība 12cm biezumā uz augstas stipriības minerālbāzes izlīdzinošās līmes kārtas Inducret-VK1000 vai analogs (3.tips, uz pamata gropjplātnes), t.sk. paredzot balta un pelēka bruģakmens izbūvi gājēju pārejas vietā sliežu ceļā Aspazijas bulvārī</t>
  </si>
  <si>
    <t>Betona bruģa seguma būvniecība 12cm biezumā uz uz izlīdzinošas smilts vai sīkšķembu d≥4mm pamata 5-7cm biezumā (3.tips, pārejas posmā uz ozolkoka gulšņu pamata, apjoms precizējams būvdarbu laikā)</t>
  </si>
  <si>
    <t>Atgūta dabīgā (kaltā, vēsturiskā) akmens bruģa un betona bruģa šuvju aizpildīšana ar šuvotāju Inducret-VK2000 vai analogu, sliežu ceļu pārbūves zonā pieturvietās</t>
  </si>
  <si>
    <r>
      <rPr>
        <b/>
        <sz val="11"/>
        <color indexed="8"/>
        <rFont val="Arial Narrow"/>
        <family val="2"/>
        <charset val="186"/>
      </rPr>
      <t xml:space="preserve">Objekta nosaukums: </t>
    </r>
    <r>
      <rPr>
        <sz val="11"/>
        <color indexed="8"/>
        <rFont val="Arial Narrow"/>
        <family val="2"/>
        <charset val="186"/>
      </rPr>
      <t xml:space="preserve">Esošas tramvaju līnijas pārbūve 4.kārtas posmā no Ausekļa ielas loka (ieskaitot) līdz Aspazijas bulvāra / Radio ielas krustojumam pa Kronvalda, Z.A. Meierovica un Aspazijas bulvāriem                     </t>
    </r>
  </si>
  <si>
    <r>
      <rPr>
        <b/>
        <sz val="11"/>
        <color theme="1"/>
        <rFont val="Arial Narrow"/>
        <family val="2"/>
        <charset val="186"/>
      </rPr>
      <t xml:space="preserve">Objekta nosaukums: </t>
    </r>
    <r>
      <rPr>
        <sz val="11"/>
        <color theme="1"/>
        <rFont val="Arial Narrow"/>
        <family val="2"/>
        <charset val="186"/>
      </rPr>
      <t xml:space="preserve">Esošas tramvaju līnijas pārbūve 4.kārtas posmā no Ausekļa ielas loka (ieskaitot) līdz Aspazijas bulvāra / Radio ielas krustojumam pa Kronvalda, Z.A. Meierovica un Aspazijas bulvāriem     </t>
    </r>
    <r>
      <rPr>
        <b/>
        <sz val="11"/>
        <color theme="1"/>
        <rFont val="Arial Narrow"/>
        <family val="2"/>
        <charset val="186"/>
      </rPr>
      <t xml:space="preserve">   </t>
    </r>
  </si>
  <si>
    <r>
      <rPr>
        <b/>
        <sz val="11"/>
        <color theme="1"/>
        <rFont val="Arial Narrow"/>
        <family val="2"/>
        <charset val="186"/>
      </rPr>
      <t xml:space="preserve">Objekta nosaukums: </t>
    </r>
    <r>
      <rPr>
        <sz val="11"/>
        <color theme="1"/>
        <rFont val="Arial Narrow"/>
        <family val="2"/>
        <charset val="186"/>
      </rPr>
      <t xml:space="preserve">Esošas tramvaju līnijas pārbūve 4.kārtas posmā no Ausekļa ielas loka (ieskaitot) līdz Aspazijas bulvāra / Radio ielas krustojumam pa Kronvalda, Z.A. Meierovica un Aspazijas bulvāriem  </t>
    </r>
  </si>
  <si>
    <t>Esoša pieturvietas aprīkojuma, soliņa, atkritumu urnas vai cita esoša aprīkojuma demontāža (izņemot nojumes), paredzot transportu uz būvuzņēmēja atbērtni. Apjoms paredzēts kā viens komplekts katrai demontējamai pieturvietai, ietverot visu esošo konkrētās pieturvietas aprīkojumu</t>
  </si>
  <si>
    <r>
      <t xml:space="preserve">Tiešās izmaksas kopā, t. sk. darba devēja sociālais nodoklis </t>
    </r>
    <r>
      <rPr>
        <b/>
        <sz val="9"/>
        <rFont val="Arial Narrow"/>
        <family val="2"/>
        <charset val="186"/>
      </rPr>
      <t>(23.59%</t>
    </r>
    <r>
      <rPr>
        <b/>
        <sz val="9"/>
        <color rgb="FF414142"/>
        <rFont val="Arial Narrow"/>
        <family val="2"/>
      </rPr>
      <t>)</t>
    </r>
  </si>
  <si>
    <r>
      <t>Tiešās izmaksas kopā, t. sk. darba devēja sociālais nodoklis (</t>
    </r>
    <r>
      <rPr>
        <b/>
        <sz val="9"/>
        <rFont val="Arial Narrow"/>
        <family val="2"/>
        <charset val="186"/>
      </rPr>
      <t>23.59%</t>
    </r>
    <r>
      <rPr>
        <b/>
        <sz val="9"/>
        <color rgb="FF414142"/>
        <rFont val="Arial Narrow"/>
        <family val="2"/>
      </rPr>
      <t>)</t>
    </r>
  </si>
  <si>
    <t>Tāme sastādīta 2021.gada __.________</t>
  </si>
  <si>
    <t>Tāme sastādīta 2021.gada __.___________</t>
  </si>
  <si>
    <t xml:space="preserve">Kopsavilkuma aprēķins </t>
  </si>
  <si>
    <t>Par kopējo summu, euro</t>
  </si>
  <si>
    <t>Kopējā darbietilpība, c/st.</t>
  </si>
  <si>
    <t>Tāmes izmaksas (euro)</t>
  </si>
  <si>
    <t>darba alga (euro)</t>
  </si>
  <si>
    <t>būvizstrādājumi (euro)</t>
  </si>
  <si>
    <t>mehānismi (euro)</t>
  </si>
  <si>
    <t>Virsizdevumi (%)</t>
  </si>
  <si>
    <t>t.sk. darba aizsardzība</t>
  </si>
  <si>
    <t>Peļņa (%)</t>
  </si>
  <si>
    <t>Esošas tramvaju līnijas pārbūve 4.kārtas posmā</t>
  </si>
  <si>
    <t xml:space="preserve">Tramvaja sliežu ceļi, pieturvietas, aprīkojums, labiekārtojums    </t>
  </si>
  <si>
    <t>Lietus ūdens kanalizācijas un drenāžas tīkli</t>
  </si>
  <si>
    <t>Ūdensapgāde un kanalizācija (ārējie tīkli)</t>
  </si>
  <si>
    <t>Elektroapgāde (ārējie tīkli). ST RPR tīkli</t>
  </si>
  <si>
    <t>Elektroapgāde (ārējie tīkli). Abonentu un apgaismojuma tīkli</t>
  </si>
  <si>
    <t>darbietilpība (c/h)</t>
  </si>
  <si>
    <t>Kopā:</t>
  </si>
  <si>
    <t>Pavisam kopā:</t>
  </si>
  <si>
    <r>
      <rPr>
        <b/>
        <sz val="11"/>
        <color theme="1"/>
        <rFont val="Arial Narrow"/>
        <family val="2"/>
        <charset val="186"/>
      </rPr>
      <t>Būves nosaukums:</t>
    </r>
    <r>
      <rPr>
        <sz val="11"/>
        <color theme="1"/>
        <rFont val="Arial Narrow"/>
        <family val="2"/>
        <charset val="186"/>
      </rPr>
      <t xml:space="preserve"> Tramvaja sliežu ceļi</t>
    </r>
  </si>
  <si>
    <t>Pasūtījuma Nr.:</t>
  </si>
  <si>
    <r>
      <t>Ūdensapgādes caurule OD225 PE100-RC SDR 17 PN10 ar PP aizsargslāni un iebūvētu signālkabeli, PAS 1075 3.tips.</t>
    </r>
    <r>
      <rPr>
        <sz val="9"/>
        <rFont val="Arial"/>
        <family val="2"/>
        <charset val="186"/>
      </rPr>
      <t xml:space="preserve"> </t>
    </r>
    <r>
      <rPr>
        <sz val="9"/>
        <rFont val="Arial Narrow"/>
        <family val="2"/>
        <charset val="186"/>
      </rPr>
      <t>Izbūve ar atklātu tranšejas metodi</t>
    </r>
    <r>
      <rPr>
        <sz val="9"/>
        <color indexed="8"/>
        <rFont val="Arial Narrow"/>
        <family val="2"/>
        <charset val="186"/>
      </rPr>
      <t>, dziļumā līdz 2.4 m</t>
    </r>
  </si>
  <si>
    <r>
      <t>Ūdensapgādes caurule OD63 PE100-RC SDR 17 PN10 ar PP aizsargslāni un iebūvētu signālkabeli, PAS 1075 3.tips.</t>
    </r>
    <r>
      <rPr>
        <sz val="9"/>
        <rFont val="Arial"/>
        <family val="2"/>
        <charset val="186"/>
      </rPr>
      <t xml:space="preserve"> A</t>
    </r>
  </si>
  <si>
    <t xml:space="preserve">Ūdensapgādes caurule OD40 PE100-RC SDR 17 PN10. Izbūve ar atklātu tranšejas metodi, dziļumā līdz 2.0 m </t>
  </si>
  <si>
    <t>Sagatavošanas un demontāžas darbi</t>
  </si>
  <si>
    <t>VS 3 dzīslu kabeļa 20kV viendzīslas ar stiepļu ekrānu Al 3x1x240/25 montāža uz plauktiem, kabeļu tuneļos, kanālos</t>
  </si>
  <si>
    <t>ZS kabeļa četrdzīslu Al 4x240 montāža uz plauktiem, kabeļu tuneļos, kanālos</t>
  </si>
  <si>
    <t>Drošinātāju  E27, 10 A uzstādīšana</t>
  </si>
  <si>
    <t>Drošinātāju NH00, gL/gG, 10A uzstādīšana</t>
  </si>
  <si>
    <t>Drošinātāju NH00, gL/gG, 50A uzstādīšana</t>
  </si>
  <si>
    <t>Drošinātāju nazis NH2,  400A uzstādīšana</t>
  </si>
  <si>
    <t>Automātslēdža 1P, C, 25A montāža sadalnē</t>
  </si>
  <si>
    <t>ZS kabeļa 1kV, četrdzīslu  4x35 Al montāža uz plauktiem, kabeļu tuneļos, kanālos</t>
  </si>
  <si>
    <t xml:space="preserve">Kabeļu kanalizācijas cauruļu D110 450N ieguldīšana tranšejā (Rīgas Satiksme)  </t>
  </si>
  <si>
    <t xml:space="preserve">Kabeļu kanalizācijas cauruļu D110 450N ieguldīšana tranšejā (Baltcom)  </t>
  </si>
  <si>
    <t xml:space="preserve">Kabeļu kanalizācijas cauruļu D110 450N ieguldīšana tranšejā (Telia)  </t>
  </si>
  <si>
    <t xml:space="preserve">Kabeļu kanalizācijas cauruļu D110 750N ieguldīšana tranšejā (Rīgas Satiksme)  </t>
  </si>
  <si>
    <t xml:space="preserve">Kabeļu kanalizācijas cauruļu D110 750N ieguldīšana tranšejā (Baltcom)  </t>
  </si>
  <si>
    <t xml:space="preserve">Kabeļu kanalizācijas cauruļu D110 750N ieguldīšana tranšejā (Telia)  </t>
  </si>
  <si>
    <t xml:space="preserve">Kabeļu kanalizācijas cauruļu D50 450N ieguldīšana tranšejā (Rīgas Satiksme)  </t>
  </si>
  <si>
    <t xml:space="preserve">Kabeļu kanalizācijas cauruļu D50 450N ieguldīšana tranšejā (Baltcom)  </t>
  </si>
  <si>
    <t xml:space="preserve">Kabeļu kanalizācijas cauruļu D50 450N ieguldīšana tranšejā (Telia)  </t>
  </si>
  <si>
    <t>ZS kabeļa  600V, NSGAFOEU 1x240 1.8/3kV montāža caurulē</t>
  </si>
  <si>
    <t>Kabeļu aizsargcaurules D=50mm, FLEX 450N ieguldīšana gatavā tranšejā</t>
  </si>
  <si>
    <t>Kabeļu aizsargcaurules D=110mm, 1250N ieguldīšana gatavā tranšejā</t>
  </si>
  <si>
    <t>Slēdža montāža sadalnē</t>
  </si>
  <si>
    <t>ZS kabeļa NYY-1-3x4 ievēršana caurulē</t>
  </si>
  <si>
    <t>ZS kabeļa NYY-1-3x6 ievēršana caurulē</t>
  </si>
  <si>
    <t>Kabeļu aizsargcaurules d110mm 450N ieguldīšana gatavā tranšejā</t>
  </si>
  <si>
    <t>Kabeļu aizsargcaurules d110mm 1250N ieguldīšana gatavā tranšejā</t>
  </si>
  <si>
    <t>Kabeļu aizsargcaurules d50mm 450N ieguldīšana gatavā tranšejā</t>
  </si>
  <si>
    <t>Kabeļu aizsargcaurules d75mm 450N ieguldīšana gatavā tranšejā</t>
  </si>
  <si>
    <t>ZS kabeļa NYY-J-4x35 ievēršana caurulē</t>
  </si>
  <si>
    <t>ZS kabeļa NYY-J-4x25 ievēršana caurulē</t>
  </si>
  <si>
    <t>ZS kabeļa NYY-J-4x16 ievēršana caurulē</t>
  </si>
  <si>
    <t>ZS kabeļa NYY-J-4x10 ievēršana caurulē</t>
  </si>
  <si>
    <t>ZS kabeļa NYY-J-4x6 ievēršana caurulē</t>
  </si>
  <si>
    <t>Komutācijas automātu un elektroenerģijas skaitītāja montāža</t>
  </si>
  <si>
    <t>Komutācijas nažu montāža</t>
  </si>
  <si>
    <t>līg.c.</t>
  </si>
  <si>
    <t xml:space="preserve">Sadzīves kanalizācijas PP uzmavu caurules DN/OD250, SN8 montāža, aploces elastīgums RF30, triecienizturība veikta pie -10oC,  EN 13476-2.  Izbūve ar atklātas tranšējas metodi, dziļumā līdz 3 m.  </t>
  </si>
  <si>
    <t>Apvalkcaurules PE DN/OD400 PN10 montāža, L=9.7 m, L=4 m, L=3.7 m, caurulei DN/OD250 dziļumā līdz 2 m, ar cauruļu distanceriem "Integra" (vai ekvivalents)  un galu aizdari starp apvalkcauruli un cauruli</t>
  </si>
  <si>
    <t>Dzelzsbetona grodu akas montāža no saliekamiem dzelzsbetona grodiem (Eiro grodi ar pamatni) PP caurulēm DN/OD250 DN/OD200, ar dibenu un iestrādātiem gumijas blīvgredzeniem un gropi blīvējuma iestrādei, ar peldoša tipa ķeta lūku, ķeta slēdzamu vāku (slodzes klase D400) un "RŪ" simboliku, fiksējošām atsperēm, kāpšļiem un hidroizolāciju (akas sienām, pamatnei, pārsedzei, šuvēm no abām pusēm). Montāža līdz 3 m dziļumā. Uzstādīšana asfaltbetonā.</t>
  </si>
  <si>
    <t>Dzelzsbetona grodu akas montāža no saliekamiem dzelzsbetona grodiem (Eiro grodi ar pamatni) PP caurulēm DN/OD250,  ar dibenu un iestrādātiem gumijas blīvgredzeniem un gropi blīvējuma iestrādei, ar peldoša tipa ķeta lūku, ķeta slēdzamu vāku (slodzes klase D400) un "RŪ" simboliku, fiksējošām atsperēm, kāpšļiem un hidroizolāciju (akas sienām, pamatnei, pārsedzei, šuvēm no abām pusēm). Montāža līdz 3 m dziļumā. Uzstādīšana asfaltbetonā.</t>
  </si>
  <si>
    <t>Kontrolakas DN/ID600 montāža, H līdz 2 m, no dubultsienu PP DN/ID600 caurules šahtas (slodzes klase SN8, riņķa elastība – RF30, triecienizturība IMP -10oC - atbilstoši LVS EN 13476-3), ar piemetinātu PP  pamatni un DN/OD250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bruģa seguma.</t>
  </si>
  <si>
    <t xml:space="preserve">Kanalizācijas akas iekšēja hidroizolācijas uzklāšana Penetron vai analogs </t>
  </si>
  <si>
    <t xml:space="preserve">Termonosēdošās uzmavas savienojuma montāža starp PP DN250 un keramikas cauruļvadiem d250 </t>
  </si>
  <si>
    <t xml:space="preserve">Aizsargčaulas montāža akas sienā PP DN/OD250 caurulei </t>
  </si>
  <si>
    <t>Aizsargčaulas montāža akas sienā esošai d225 caurulei</t>
  </si>
  <si>
    <t>Aizsargčaulas montāža esošas caurules d600x900 kolektora sienā PP DN/OD250 caurulei</t>
  </si>
  <si>
    <t xml:space="preserve">Blietēts šķembu slāņa izveidošana h=200 mm zem akām </t>
  </si>
  <si>
    <t>Savienojuma montāža starp esošo kolektoru d600x900 un pārbūvējamo cauruli DN/OD250 komplektā ar visiem paligmateriāliem</t>
  </si>
  <si>
    <t>Šķērsojumu montāža ar jaunprojektējamo kabeli</t>
  </si>
  <si>
    <t>Šķērsojuma montāža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</si>
  <si>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 xml:space="preserve">Šķērsojuma montāža ar esošo gāzesvadu ar to aizsardzību </t>
  </si>
  <si>
    <t>Šķērsojuma montāža ar esošo cauruli</t>
  </si>
  <si>
    <t xml:space="preserve">Hidrauliskā pārbaudes veikšana, trases nospraušana, uzmērīšana, skalošana, CCTV inspekcija un citi saistītie darbi. CCTV inspekcija veicama SIA „Rīgas ūdens” darbinieka klātbūtnē. </t>
  </si>
  <si>
    <t>Kanalizācijas sūkņu stacijas nomas izmaksas, maksimālā ražība Q=750 l/s, maksimālais celšanas augstums H=6m.  Spiedkanalizācijas caurule DN700mm L=210m. (Sūkņa ražība var mainīties no esoša kolektora notekūdeņu pildījuma augstuma)</t>
  </si>
  <si>
    <t>Kanalizācijas sūkņu stacijas nomas izmaksas, maksimālā ražība Q=45 l/s, maksimālais celšanas augstums H=6m.  Spiedkanalizācijas caurule DN200mm L=100m. (Sūkņa ražība var mainīties no esoša kolektora notekūdeņu pildījuma augstuma)</t>
  </si>
  <si>
    <t>Tranšejas rakšana un aizbēršana viena līdz divu kabeļu (caurules) guldīšanai 0.7m dziļumā (esoša kabeļa) (iekļaujot smiltis pamatnes sagatavošanai un materiālus pagaidu seguma izveidošanai)</t>
  </si>
  <si>
    <t>Tranšejas rakšana un aizbēršana viena līdz divu kabeļu (caurules) guldīšanai 0.7m dziļumā ar rokām (esoša kabeļa) (iekļaujot smiltis pamatnes sagatavošanai un materiālus pagaidu seguma izveidošanai)</t>
  </si>
  <si>
    <t>Tranšejas rakšana un aizbēršana trīs līdz četru kabeļu (caurules) guldīšanai 0.7m dziļumā ar rokām (esoša kabeļa) (iekļaujot smiltis pamatnes sagatavošanai un materiālus pagaidu seguma izveidošanai)</t>
  </si>
  <si>
    <t>Tranšeja - bedre kabeļa vai citu apakšzemes komunikāciju apsekošanai (šurfēšana) (iekļaujot smiltis pamatnes sagatavošanai un materiālus pagaidu seguma izveidošanai)</t>
  </si>
  <si>
    <t>Tranšeja - bedre VS kapēm (iekļaujot smiltis pamatnes sagatavošanai un materiālus pagaidu seguma izveidošanai)</t>
  </si>
  <si>
    <t>Tranšejas rakšana un aizbēršana trīs līdz četru kabeļu (caurules) guldīšanai 0.7m dziļumā  (esoša kabeļa) (iekļaujot smiltis pamatnes sagatavošanai un materiālus pagaidu seguma izveidošanai)</t>
  </si>
  <si>
    <t>Tranšejas rakšana un aizbēršana viena līdz divu kabeļu (caurules) guldīšanai 1m dziļumā (esoša kabeļa) (iekļaujot smiltis pamatnes sagatavošanai un materiālus pagaidu seguma izveidošanai)</t>
  </si>
  <si>
    <t>Tranšejas rakšana un aizbēršana trīs līdz četru kabeļu (caurules) guldīšanai 1m dziļumā (esoša kabeļa) (iekļaujot smiltis pamatnes sagatavošanai un materiālus pagaidu seguma izveidošanai)</t>
  </si>
  <si>
    <t>Tranšejas rakšana un aizbēršana viena līdz divu kabeļu (caurules) guldīšanai 0.7m dziļumā ar rokām (iekļaujot smiltis pamatnes sagatavošanai un materiālus pagaidu seguma izveidošanai)</t>
  </si>
  <si>
    <t>Tranšejas rakšana un aizbēršana trīs līdz četru kabeļu (caurules) guldīšanai 0.7m dziļumā ar rokām (iekļaujot smiltis pamatnes sagatavošanai un materiālus pagaidu seguma izveidošanai)</t>
  </si>
  <si>
    <t>Kabeļu aizsargcaurules gofrēta 450N, d=125 ieguldīšana gatavā tranšejā (iekļaujot brīdinājuma lentu un aizsargprofilu)</t>
  </si>
  <si>
    <t>Kabeļu aizsargcaurules gofrēta 750N, d=125 ieguldīšana gatavā tranšejā (iekļaujot brīdinājuma lentu un aizsargprofilu)</t>
  </si>
  <si>
    <t xml:space="preserve"> </t>
  </si>
  <si>
    <t>VS 3 dzīslu kabeļa 20kV viendzīslas ar stiepļu ekrānu Al 3x1x240/25 ieguldīšana gatavā tranšejā  (iekļaujot brīdinājuma lentu un aizsargprofilu)</t>
  </si>
  <si>
    <t>VS 3 dzīslu kabeļa 20kV viendzīslas ar stiepļu ekrānu Al 3x1x240/25 montāža caurulē (iekļaujot brīdinājuma lentu un aizsargprofilu)</t>
  </si>
  <si>
    <t>Visu spriegumu  esošo kabeļu mehāniskā aizsardzība ar dalīto cauruli 750N, d=160 (iekļaujot brīdinājuma lentu, aizsargprofilu un savienojuma elementu)</t>
  </si>
  <si>
    <t>Tranšeja - bedre ZS kapēm (iekļaujot smiltis pamatnes sagatavošanai un materiālus pagaidu seguma izveidošanai)</t>
  </si>
  <si>
    <t>Tranšejas rakšana un aizbēršana viena līdz divu kabeļu (caurules) guldīšanai 0.7m dziļumā (iekļaujot smiltis pamatnes sagatavošanai un materiālus pagaidu seguma izveidošanai)</t>
  </si>
  <si>
    <t>Tranšejas rakšana un aizbēršana trīs līdz četru kabeļu (caurules) guldīšanai 1m dziļumā (iekļaujot smiltis pamatnes sagatavošanai un materiālus pagaidu seguma izveidošanai)</t>
  </si>
  <si>
    <t>Tranšejas rakšana un aizbēršana trīs līdz četru kabeļu (caurules) guldīšanai 1m dziļumā ar rokām (iekļaujot smiltis pamatnes sagatavošanai un materiālus pagaidu seguma izveidošanai)</t>
  </si>
  <si>
    <t>Kabeļu aizsargcaurules gofrēta 450N, d=110 ieguldīšana gatavā tranšejā (iekļaujot brīdinājuma lentu un aizsargprofilu)</t>
  </si>
  <si>
    <t>Ekspluatācijā esoša kabeļa kabeļa pārcelšana - bez sprieguma (iekļaujot brīdinājuma lentu)</t>
  </si>
  <si>
    <t>Kabeļu aizsargcaurules gofrēta 1250N, d=125 ieguldīšana gatavā tranšejā (iekļaujot brīdinājuma lentu)</t>
  </si>
  <si>
    <t>ZS kabeļa četrdzīslu Al 4x240 ieguldīšana gatavā tranšejā  (iekļaujot brīdinājuma lentu un aizsargprofilu)</t>
  </si>
  <si>
    <t>ZS kabeļa četrdzīslu Al 4x240 ievēršana caurulē  (iekļaujot brīdinājuma lentu)</t>
  </si>
  <si>
    <t>Visu spriegumu  esošo kabeļu mehāniskā aizsardzība ar dalīto cauruli 750N, d=110  (iekļaujot brīdinājuma lentu un savienojuma elementu)</t>
  </si>
  <si>
    <t>Tranšejas rakšana ar gaisa lāpstas metodi viena kabeļa (caurules) guldīšanai 0.7m dziļumā un aizbēršana (iekļaujot smiltis pamatnes sagatavošanai un materiālus pagaidu seguma izveidošanai)</t>
  </si>
  <si>
    <t>Blokslēdža montāža (iekļaujot stiprinājuma elementus)</t>
  </si>
  <si>
    <t>ZS kabeļa 6 mm2 montāža pa sienām (iekļaujot stiprinājuma elementus)</t>
  </si>
  <si>
    <t>Uzskaites sadalnes vairākiem elektroenerģijas skaitītājiem un kabeļu komutācijas sekciju montāža (piem.,  KKM+USM) (iekļaujot pamatni ar attiecīgo grunti un aizpildīšanu ar keramzītu)</t>
  </si>
  <si>
    <t>Vertikālā zemētāja dziļumā  līdz 5 m montāža (ar zemējuma savienošanu ar sadalni)</t>
  </si>
  <si>
    <t xml:space="preserve">Tranšejas rakšana un aizbēršana viena līdz divu kabeļu (caurules) guldīšanai 0.7m dziļumā (iekļaujot smiltis pamatnes sagatavošanai un materiālus pagaidu seguma izveidošanai) </t>
  </si>
  <si>
    <t xml:space="preserve">Tranšejas rakšana un aizbēršana viena līdz divu kabeļu (caurules) guldīšanai 1m dziļumā ar rokām (iekļaujot smiltis pamatnes sagatavošanai un materiālus pagaidu seguma izveidošanai) </t>
  </si>
  <si>
    <t>ZS kabeļa 1kV, četrdzīslu  4x35 Al ieguldīšana gatavā tranšejā (iekļaujot brīdinājuma lentu un aizsargprofilu)</t>
  </si>
  <si>
    <t>ZS kabeļa 1kV, četrdzīslu  4x35 Al ievēršana caurulē  (iekļaujot brīdinājuma lentu)</t>
  </si>
  <si>
    <t>Elektroenerģijas ievada uzskaites sadalnes līdz diviem skaitītājiem montāža (piem., IUS tipa) (iekļaujot pamatni ar attiecīgo grunti un aizpildīšanu ar keramzītu)</t>
  </si>
  <si>
    <t xml:space="preserve">Tranšeja - bedre kabeļa vai citu apakšzemes komunikāciju apsekošanai (šurfēšana) (iekļaujot smiltis pamatnes sagatavošanai un materiālus pagaidu seguma izveidošanai) </t>
  </si>
  <si>
    <t xml:space="preserve">Tranšejas rakšana un aizbēršana viena līdz divu kabeļu (caurules) guldīšanai. Ar rokām (iekļaujot smiltis pamatnes sagatavošanai un materiālus pagaidu seguma izveidošanai) </t>
  </si>
  <si>
    <t xml:space="preserve">Tranšejas rakšana un aizbēršana, platums 0.8m (bez mehānismiem esošo komunikāciju aizsargjoslās) (iekļaujot smiltis pamatnes sagatavošanai, materiālus pagaidu seguma izveidošanai un brīdīnājuma lentu) </t>
  </si>
  <si>
    <t xml:space="preserve">Caurdures būvbedres rakšana (iekļaujot smiltis pamatnes sagatavošanai un materiālus pagaidu seguma izveidošanai) </t>
  </si>
  <si>
    <t xml:space="preserve">Būvbedres rakšana akas montāžai (iekļaujot  materiālus pagaidu seguma izveidošanai) </t>
  </si>
  <si>
    <t>Kabeļu kanalizācijas cauruļu ieguldīšana ar caurdures metodi (Rīgas Satiksme) D110 1250N</t>
  </si>
  <si>
    <t>Kabeļu kanalizācijas cauruļu ieguldīšana ar caurdures metodi (Baltcom) D110 1250N</t>
  </si>
  <si>
    <t>Kabeļu kanalizācijas cauruļu ieguldīšana ar caurdures metodi (Telia) D110 1250N</t>
  </si>
  <si>
    <t>Kabeļu kanalizācijas cauruļu montāža gar kontakttīkla balstu (Rīgas Satiksme) D50 cinkota metāla ar stiprinājumiem</t>
  </si>
  <si>
    <t>Kabeļu kanalizācijas cauruļu montāža gar kontakttīkla balstu (Baltcom) D50 cinkota metāla ar stiprinājumiem</t>
  </si>
  <si>
    <t>Kabeļu kanalizācijas cauruļu montāža gar kontakttīkla balstu (Telia) D50 cinkota metāla ar stiprinājumiem</t>
  </si>
  <si>
    <t>Kabeļu akas PEH uzstādīšana (Rīgas Satiksme) (akas korpus, dzelzbetona riņķi, atloki, akas vāks, hermētiķis, cementa java)</t>
  </si>
  <si>
    <t>Kabeļu akas 2.tipa uzstādīšana (Rīgas Satiksme) (akas korpus, dzelzbetona riņķi, atloki, akas vāks, hermētiķis, cementa java)</t>
  </si>
  <si>
    <t>Gultnes sagatavošana akām (minerālmateriāla pamatnes)</t>
  </si>
  <si>
    <t xml:space="preserve">Tranšejas rakšana un aizbēršana viena līdz divu kabeļu (caurules) guldīšanai 0.7m dziļumā. Bez mehānismiem (iekļaujot smiltis pamatnes sagatavošanai un materiālus pagaidu seguma izveidošanai) </t>
  </si>
  <si>
    <t>Kabeļu aizsargcaurules d=75 450N ieguldīšana gatavā tranšejā (iekļaujot brīdinājuma lentu)</t>
  </si>
  <si>
    <t>ZS kabeļa  600V, NSGAFOEU 1x240 1.8/3kV montāža gar balstu (iekļaujot aizsardzības cinkotu aizsardzības profilu un stiprinājuma elementus)</t>
  </si>
  <si>
    <t>ZS kabeļa  600V, NSGAFOEU 1x240 1.8/3kV montāža pa kontakttīkla trosēm (Iekļaujot stiprinājuma elementus)</t>
  </si>
  <si>
    <t>Kabeļu pievienošana (iekļaujot gala apdares)</t>
  </si>
  <si>
    <t xml:space="preserve">Tranšejas rakšana un aizbēršana viena līdz divu kabeļu (caurules) guldīšanai (iekļaujot smiltis pamatnes sagatavošanai un materiālus pagaidu seguma izveidošanai) </t>
  </si>
  <si>
    <t xml:space="preserve">Tranšejas rakšana un aizbēršana viena līdz trīs kabeļu (caurules) guldīšanai izmantojot gaisa lāpstas metodi (iekļaujot smiltis pamatnes sagatavošanai un materiālus pagaidu seguma izveidošanai) </t>
  </si>
  <si>
    <t>Kabeļu aizsargcaurules d=25 mm montāža gar sienu (iekļaujot stiprinājuma elementus)</t>
  </si>
  <si>
    <t>Kabeļu akas montāža (iekļaujot hermētiķi)</t>
  </si>
  <si>
    <t>Noplūdes kombinā automātslēdža montāža sadalnē</t>
  </si>
  <si>
    <t>Sadalnes kārbas montāža balstos (iekļaujot stiprinājuma elementus)</t>
  </si>
  <si>
    <t>Sadalnes  U1-63+U1-1/63+C1/450+P1 montāža (iekļaujot pamatni ar attiecīgo grunti un aizpildīšanu ar keramzītu)</t>
  </si>
  <si>
    <t>Kabeļu kārbas montāža (kārba aizlejama ar epoksīda sveķiem)</t>
  </si>
  <si>
    <t>Kabeļu dzīslu galu apdare un pievienošana (iekļaujot gala apdares un montāžas palīgmateriālus)</t>
  </si>
  <si>
    <t xml:space="preserve">Tranšeja - bedre ZS uzmavām (iekļaujot smiltis pamatnes sagatavošanai un materiālus pagaidu seguma izveidošanai) </t>
  </si>
  <si>
    <t xml:space="preserve">Apgaismojuma balstu pamata būvbedres rakšana un aizbēršana (iekļaujot materiālus pagaidu seguma izveidošanai) </t>
  </si>
  <si>
    <t xml:space="preserve">Tranšejas rakšana un aizbēršana viena līdz četru kabeļu (caurules) guldīšanai (iekļaujot smiltis pamatnes sagatavošanai un materiālus pagaidu seguma izveidošanai) </t>
  </si>
  <si>
    <t xml:space="preserve">Tranšejas rakšana un aizbēršana viena līdz četru kabeļu (caurules) guldīšanai izmantojot gaisa lāpstas metodi (iekļaujot smiltis pamatnes sagatavošanai un materiālus pagaidu seguma izveidošanai) </t>
  </si>
  <si>
    <t>Kabeļu komutācijas sadalnes un pamata montāža (iekļaujot attiecīgo grunti un aizpildīšanu ar keramzītu pamatam)</t>
  </si>
  <si>
    <t>Kabeļu komutācijas sadalnes montāža uz reklāmas stenda (iekļaujot stiprinājuma elementus)</t>
  </si>
  <si>
    <t>Zemējuma kontūra montāža, mērījumi (sadalnei) (ar zemējuma savienošanu ar sadalni)</t>
  </si>
  <si>
    <t>Ielu apgaismojuma balsta ar gaismekli montāža, pieslēgšana, konsoles montāža, pamata montāža uz sagatavotas minerālmateriālu pamatnes u.c.</t>
  </si>
  <si>
    <t>Kronšteina un gaismekļa 170W uzstādīšana uz kontakttīklu balstiem (iekļaujot kabeli balstā, vadības bloku, spailes un aizsargslēdzi)</t>
  </si>
  <si>
    <t>Kronšteina un gaismekļa 137W uzstādīšana uz kontakttīklu balstiem (iekļaujot kabeli balstā, vadības bloku, spailes un aizsargslēdzi)</t>
  </si>
  <si>
    <t>Kronšteina un gaismekļa 2x137W uzstādīšana uz kontakttīklu balstiem (iekļaujot kabeli balstā, vadības bloku, spailes un aizsargslēdzi)</t>
  </si>
  <si>
    <t>Kronšteina un gaismekļa 3x137W uzstādīšana uz kontakttīklu balstiem (iekļaujot kabeli balstā, vadības bloku, spailes un aizsargslēdzi)</t>
  </si>
  <si>
    <t>Kronšteina un gaismekļa 27W uzstādīšana uz kontakttīklu balstiem (iekļaujot kabeli balstā, vadības bloku, spailes un aizsargslēdzi)</t>
  </si>
  <si>
    <t>Esoša gaisvada pārcelšana uz proj. balstu (iekļaujot nepieicešamos materiālus(atsevišķās vietās arī parafila troses))</t>
  </si>
  <si>
    <t>Kabeļa ievada izveidošana esošā balstā (metāla aizsargs un stiprinājuma elementi)</t>
  </si>
  <si>
    <t>Ielu apgaismojuma gaismekļa un kronšteina demontāža no fasādes un lokāla fasādes atjaunošana (iekļaujot materiālu izmaksas)</t>
  </si>
  <si>
    <t>Līniju ieslēgšana, sagatavošana un pārbaude (iekļaujot palīgmateriālus kabeļu pievienošanai)</t>
  </si>
  <si>
    <t>Pagaidu apgaismojuma uzstādīšana būvniecības laikā (pagaidu balsti, kabeļi un  risinājumu saskaņošana)</t>
  </si>
  <si>
    <t>Mobilizācija un demobilizācija</t>
  </si>
  <si>
    <t>Satiksmes organizācijas nodrošināšana būvdarbu laikā, ieskaitot DOP rasējumos paredzētos risinājumus, t.sk. ceļu izbūvi, lai nodrošinātu piekļuvi būvlaukumam, pagaidu pārmijas un to aprīkojumu, pagaidu pieturvietu segumus, aprīkojumu, tranšeju nostiprinājumus, palīgmateriālus, esošo koku aizsardzības pasākumus u.c. darbus</t>
  </si>
  <si>
    <t>Betona bruģakmens seguma demontāža sliežu ceļiem, paredzot transportu uz būvuzņēmēja atbērtni</t>
  </si>
  <si>
    <t>Monolītbetons C25/30 starp pamatu gropjplātnēm</t>
  </si>
  <si>
    <t>* darbus Pasūtītājs veiks pats, līdz ar to būvuzņēmējam tie nav jāveic un par tiem cena nav jānorāda</t>
  </si>
  <si>
    <t>Mikropāļu pamata montāža*</t>
  </si>
  <si>
    <t>Balsta C11 montāža *</t>
  </si>
  <si>
    <t>Staba aptveres montāža*</t>
  </si>
  <si>
    <t>Sienas āķa montāža*</t>
  </si>
  <si>
    <t>Parafiltroses PF 13.5 montāža*</t>
  </si>
  <si>
    <t>Troses Fe8 montāža*</t>
  </si>
  <si>
    <t>Deltas montāža*</t>
  </si>
  <si>
    <t>Deltas spriegotāja montāža taisnei*</t>
  </si>
  <si>
    <t>Deltas spriegotāja montāža līkumam*</t>
  </si>
  <si>
    <t>Fiksējošās parafiltroses PF11 montāža *</t>
  </si>
  <si>
    <t>Cietās piekares montāža taisnei*</t>
  </si>
  <si>
    <t>Cietās piekares montāža ar līkumturētaju*</t>
  </si>
  <si>
    <t>Līkumturētāja montāža*</t>
  </si>
  <si>
    <t>Kontaktvada montāža*</t>
  </si>
  <si>
    <t>Sekcijas izolatora montāža*</t>
  </si>
  <si>
    <t>Barošanas pārvada mont*</t>
  </si>
  <si>
    <t>Barošanas pieslēguma punkta montāža*</t>
  </si>
  <si>
    <t>Barošanas izvada mont*</t>
  </si>
  <si>
    <t>Traversas montāža*</t>
  </si>
  <si>
    <t>Strāvas izlīdzinātāja montāža*</t>
  </si>
  <si>
    <t>Turvada montāža*</t>
  </si>
  <si>
    <t>Balsta demontāža *</t>
  </si>
  <si>
    <t>Staba aptveres demontāža*</t>
  </si>
  <si>
    <t>Sienas āķa demontāža*</t>
  </si>
  <si>
    <t>Troses atsaites demontāža*</t>
  </si>
  <si>
    <t>Deltas demontāža*</t>
  </si>
  <si>
    <t>Līkumturētāja demontāža*</t>
  </si>
  <si>
    <t>Turētājkomplekta demontāžā*</t>
  </si>
  <si>
    <t>Kontaktvada demontāža*</t>
  </si>
  <si>
    <t>Sekcijas izolatora demontāža*</t>
  </si>
  <si>
    <t>Barošanas pārvada demontāža*</t>
  </si>
  <si>
    <t>Barošanas pieslēguma punkta demontāža*</t>
  </si>
  <si>
    <t>Barošanas izvada demontāža*</t>
  </si>
  <si>
    <t>Traversas demontāža*</t>
  </si>
  <si>
    <t>Strāvas izlīdzinātāja demontāža*</t>
  </si>
  <si>
    <t>Turvada demontāža*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</si>
</sst>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0_-;\-* #,##0_-;_-* &quot;-&quot;_-;_-@_-"/>
    <numFmt numFmtId="43" formatCode="_-* #,##0.00_-;\-* #,##0.00_-;_-* &quot;-&quot;??_-;_-@_-"/>
    <numFmt numFmtId="164" formatCode="_-* #,##0.00\ &quot;€&quot;_-;\-* #,##0.00\ &quot;€&quot;_-;_-* &quot;-&quot;??\ &quot;€&quot;_-;_-@_-"/>
    <numFmt numFmtId="165" formatCode="_-* #,##0.00\ _€_-;\-* #,##0.00\ _€_-;_-* &quot;-&quot;??\ _€_-;_-@_-"/>
    <numFmt numFmtId="166" formatCode="_-&quot;Ls&quot;\ * #,##0.00_-;\-&quot;Ls&quot;\ * #,##0.00_-;_-&quot;Ls&quot;\ * &quot;-&quot;??_-;_-@_-"/>
    <numFmt numFmtId="167" formatCode="mmm\ dd"/>
    <numFmt numFmtId="168" formatCode="_-* #,##0._L_s_-;\-* #,##0._L_s_-;_-* &quot;- &quot;_L_s_-;_-@_-"/>
    <numFmt numFmtId="169" formatCode="_-* #,##0.00&quot; Ls&quot;_-;\-* #,##0.00&quot; Ls&quot;_-;_-* \-??&quot; Ls&quot;_-;_-@_-"/>
    <numFmt numFmtId="170" formatCode="&quot;On&quot;;&quot;On&quot;;&quot;Off&quot;"/>
    <numFmt numFmtId="171" formatCode="_-* #,##0.00\ _L_s_-;\-* #,##0.00\ _L_s_-;_-* &quot;-&quot;??\ _L_s_-;_-@_-"/>
    <numFmt numFmtId="172" formatCode="_-* #,##0\$_-;\-* #,##0\$_-;_-* &quot;-$&quot;_-;_-@_-"/>
    <numFmt numFmtId="173" formatCode="_-* #,##0.00\$_-;\-* #,##0.00\$_-;_-* \-??\$_-;_-@_-"/>
    <numFmt numFmtId="174" formatCode="m\o\n\th\ d\,\ yyyy"/>
    <numFmt numFmtId="175" formatCode="#.00"/>
    <numFmt numFmtId="176" formatCode="#."/>
    <numFmt numFmtId="177" formatCode="_-* #,##0.00_-;\-* #,##0.00_-;_-* \-??_-;_-@_-"/>
    <numFmt numFmtId="178" formatCode="_-* #,##0.00&quot;$&quot;_-;\-* #,##0.00&quot;$&quot;_-;_-* &quot;-&quot;??&quot;$&quot;_-;_-@_-"/>
    <numFmt numFmtId="179" formatCode="[$-426]General"/>
    <numFmt numFmtId="180" formatCode="#"/>
    <numFmt numFmtId="181" formatCode="&quot; &quot;#,##0.00&quot;    &quot;;&quot;-&quot;#,##0.00&quot;    &quot;;&quot; -&quot;00&quot;    &quot;;&quot; &quot;@&quot; &quot;"/>
    <numFmt numFmtId="182" formatCode="&quot; &quot;#,##0.00&quot; &quot;;&quot;-&quot;#,##0.00&quot; &quot;;&quot; -&quot;00&quot; &quot;;&quot; &quot;@&quot; &quot;"/>
    <numFmt numFmtId="183" formatCode="&quot; &quot;#,##0.00&quot;   &quot;;&quot;-&quot;#,##0.00&quot;   &quot;;&quot; -&quot;00&quot;   &quot;;&quot; &quot;@&quot; &quot;"/>
    <numFmt numFmtId="184" formatCode="&quot; &quot;#,##0.00&quot; Ls &quot;;&quot;-&quot;#,##0.00&quot; Ls &quot;;&quot; -&quot;00&quot; Ls &quot;;&quot; &quot;@&quot; &quot;"/>
    <numFmt numFmtId="185" formatCode="&quot; &quot;[$Ls]&quot; &quot;#,##0.00&quot; &quot;;&quot;-&quot;[$Ls]&quot; &quot;#,##0.00&quot; &quot;;&quot; &quot;[$Ls]&quot; -&quot;00&quot; &quot;;&quot; &quot;@&quot; &quot;"/>
    <numFmt numFmtId="186" formatCode="m&quot;ont&quot;h&quot; &quot;d&quot;, &quot;yyyy"/>
    <numFmt numFmtId="187" formatCode="&quot; &quot;#,##0&quot;   &quot;;&quot;-&quot;#,##0&quot;   &quot;;&quot; -    &quot;;&quot; &quot;@&quot; &quot;"/>
    <numFmt numFmtId="188" formatCode="&quot;See Note  &quot;#"/>
    <numFmt numFmtId="189" formatCode="0.0"/>
  </numFmts>
  <fonts count="186">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sz val="9"/>
      <color rgb="FF414142"/>
      <name val="Arial Narrow"/>
      <family val="2"/>
    </font>
    <font>
      <b/>
      <sz val="9"/>
      <name val="Arial Narrow"/>
      <family val="2"/>
    </font>
    <font>
      <sz val="9"/>
      <name val="Arial Narrow"/>
      <family val="2"/>
    </font>
    <font>
      <sz val="9"/>
      <color theme="1"/>
      <name val="Arial Narrow"/>
      <family val="2"/>
    </font>
    <font>
      <b/>
      <sz val="9"/>
      <color rgb="FF414142"/>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sz val="10"/>
      <name val="Helv"/>
    </font>
    <font>
      <sz val="9"/>
      <color indexed="8"/>
      <name val="Arial Narrow"/>
      <family val="2"/>
    </font>
    <font>
      <b/>
      <sz val="9"/>
      <color rgb="FFFF0000"/>
      <name val="Arial Narrow"/>
      <family val="2"/>
    </font>
    <font>
      <sz val="11"/>
      <color theme="1"/>
      <name val="Arial Narrow"/>
      <family val="2"/>
      <charset val="186"/>
    </font>
    <font>
      <b/>
      <sz val="11"/>
      <color theme="1"/>
      <name val="Arial Narrow"/>
      <family val="2"/>
      <charset val="186"/>
    </font>
    <font>
      <i/>
      <sz val="11"/>
      <color theme="1"/>
      <name val="Arial Narrow"/>
      <family val="2"/>
      <charset val="186"/>
    </font>
    <font>
      <b/>
      <sz val="13"/>
      <color rgb="FF414142"/>
      <name val="Arial Narrow"/>
      <family val="2"/>
      <charset val="186"/>
    </font>
    <font>
      <b/>
      <u/>
      <sz val="11"/>
      <color theme="1"/>
      <name val="Arial Narrow"/>
      <family val="2"/>
      <charset val="186"/>
    </font>
    <font>
      <sz val="11"/>
      <color rgb="FF414142"/>
      <name val="Arial Narrow"/>
      <family val="2"/>
      <charset val="186"/>
    </font>
    <font>
      <i/>
      <sz val="11"/>
      <color rgb="FF414142"/>
      <name val="Arial Narrow"/>
      <family val="2"/>
      <charset val="186"/>
    </font>
    <font>
      <sz val="9"/>
      <color theme="1"/>
      <name val="Arial Narrow"/>
      <family val="2"/>
      <charset val="186"/>
    </font>
    <font>
      <b/>
      <sz val="11"/>
      <color theme="0"/>
      <name val="Arial Narrow"/>
      <family val="2"/>
      <charset val="186"/>
    </font>
    <font>
      <b/>
      <i/>
      <sz val="11"/>
      <color theme="0"/>
      <name val="Arial Narrow"/>
      <family val="2"/>
      <charset val="186"/>
    </font>
    <font>
      <b/>
      <sz val="8"/>
      <color theme="0"/>
      <name val="Arial Narrow"/>
      <family val="2"/>
    </font>
    <font>
      <b/>
      <i/>
      <sz val="8"/>
      <color theme="0"/>
      <name val="Arial Narrow"/>
      <family val="2"/>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rgb="FF9C6500"/>
      <name val="Calibri"/>
      <family val="2"/>
      <charset val="186"/>
      <scheme val="minor"/>
    </font>
    <font>
      <sz val="10"/>
      <name val="Helv"/>
      <family val="2"/>
    </font>
    <font>
      <sz val="10"/>
      <name val="Teutonica"/>
      <charset val="186"/>
    </font>
    <font>
      <sz val="11"/>
      <color indexed="8"/>
      <name val="Calibri"/>
      <family val="2"/>
      <charset val="186"/>
    </font>
    <font>
      <sz val="10"/>
      <name val="Arial"/>
      <family val="2"/>
      <charset val="204"/>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1"/>
      <color indexed="8"/>
      <name val="Calibri"/>
      <family val="2"/>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1"/>
      <name val="Times New Roman"/>
      <family val="1"/>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scheme val="minor"/>
    </font>
    <font>
      <sz val="11"/>
      <color theme="1"/>
      <name val="Calibri"/>
      <family val="2"/>
      <charset val="204"/>
      <scheme val="minor"/>
    </font>
    <font>
      <sz val="10"/>
      <color theme="1"/>
      <name val="Arial"/>
      <family val="2"/>
      <charset val="186"/>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12"/>
      <color theme="1"/>
      <name val="Arial Narrow"/>
      <family val="2"/>
      <charset val="186"/>
    </font>
    <font>
      <i/>
      <sz val="12"/>
      <color theme="1"/>
      <name val="Arial Narrow"/>
      <family val="2"/>
      <charset val="186"/>
    </font>
    <font>
      <sz val="8"/>
      <name val="Arial Narrow"/>
      <family val="2"/>
    </font>
    <font>
      <b/>
      <sz val="8"/>
      <name val="Arial"/>
      <family val="2"/>
      <charset val="186"/>
    </font>
    <font>
      <sz val="9"/>
      <name val="Arial"/>
      <family val="2"/>
      <charset val="186"/>
    </font>
    <font>
      <vertAlign val="superscript"/>
      <sz val="9"/>
      <name val="Arial Narrow"/>
      <family val="2"/>
      <charset val="186"/>
    </font>
    <font>
      <vertAlign val="superscript"/>
      <sz val="10"/>
      <color indexed="8"/>
      <name val="Arial"/>
      <family val="2"/>
      <charset val="186"/>
    </font>
    <font>
      <sz val="11"/>
      <color indexed="8"/>
      <name val="Arial Narrow"/>
      <family val="2"/>
      <charset val="186"/>
    </font>
    <font>
      <b/>
      <sz val="11"/>
      <color indexed="8"/>
      <name val="Arial Narrow"/>
      <family val="2"/>
      <charset val="186"/>
    </font>
    <font>
      <sz val="9"/>
      <color theme="1"/>
      <name val="Times New Roman"/>
      <family val="1"/>
    </font>
    <font>
      <sz val="11"/>
      <name val="Arial Narrow"/>
      <family val="2"/>
      <charset val="186"/>
    </font>
    <font>
      <i/>
      <sz val="12"/>
      <name val="Times New Roman"/>
      <family val="1"/>
      <charset val="186"/>
    </font>
    <font>
      <b/>
      <sz val="11"/>
      <name val="Arial Narrow"/>
      <family val="2"/>
      <charset val="186"/>
    </font>
    <font>
      <sz val="9"/>
      <color indexed="8"/>
      <name val="Arial Narrow"/>
      <family val="2"/>
      <charset val="186"/>
    </font>
  </fonts>
  <fills count="113">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49"/>
      </patternFill>
    </fill>
    <fill>
      <patternFill patternType="solid">
        <fgColor indexed="10"/>
      </patternFill>
    </fill>
    <fill>
      <patternFill patternType="solid">
        <fgColor indexed="31"/>
      </patternFill>
    </fill>
    <fill>
      <patternFill patternType="solid">
        <fgColor indexed="31"/>
        <bgColor indexed="22"/>
      </patternFill>
    </fill>
    <fill>
      <patternFill patternType="solid">
        <fgColor indexed="47"/>
      </patternFill>
    </fill>
    <fill>
      <patternFill patternType="solid">
        <fgColor indexed="45"/>
      </patternFill>
    </fill>
    <fill>
      <patternFill patternType="solid">
        <fgColor indexed="45"/>
        <bgColor indexed="29"/>
      </patternFill>
    </fill>
    <fill>
      <patternFill patternType="solid">
        <fgColor indexed="9"/>
      </patternFill>
    </fill>
    <fill>
      <patternFill patternType="solid">
        <fgColor indexed="42"/>
      </patternFill>
    </fill>
    <fill>
      <patternFill patternType="solid">
        <fgColor indexed="42"/>
        <bgColor indexed="27"/>
      </patternFill>
    </fill>
    <fill>
      <patternFill patternType="solid">
        <fgColor indexed="26"/>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bgColor indexed="22"/>
      </patternFill>
    </fill>
    <fill>
      <patternFill patternType="solid">
        <fgColor indexed="57"/>
      </patternFill>
    </fill>
    <fill>
      <patternFill patternType="solid">
        <fgColor indexed="36"/>
      </patternFill>
    </fill>
    <fill>
      <patternFill patternType="solid">
        <fgColor indexed="5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22"/>
      </patternFill>
    </fill>
    <fill>
      <patternFill patternType="solid">
        <fgColor indexed="11"/>
      </patternFill>
    </fill>
    <fill>
      <patternFill patternType="solid">
        <fgColor indexed="11"/>
        <bgColor indexed="49"/>
      </patternFill>
    </fill>
    <fill>
      <patternFill patternType="solid">
        <fgColor indexed="43"/>
      </patternFill>
    </fill>
    <fill>
      <patternFill patternType="solid">
        <fgColor indexed="51"/>
      </patternFill>
    </fill>
    <fill>
      <patternFill patternType="solid">
        <fgColor indexed="51"/>
        <bgColor indexed="13"/>
      </patternFill>
    </fill>
    <fill>
      <patternFill patternType="solid">
        <fgColor indexed="53"/>
      </patternFill>
    </fill>
    <fill>
      <patternFill patternType="solid">
        <fgColor indexed="30"/>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44"/>
      </patternFill>
    </fill>
    <fill>
      <patternFill patternType="lightGray"/>
    </fill>
    <fill>
      <patternFill patternType="solid">
        <fgColor indexed="31"/>
        <bgColor indexed="42"/>
      </patternFill>
    </fill>
    <fill>
      <patternFill patternType="solid">
        <fgColor indexed="43"/>
        <bgColor indexed="26"/>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26"/>
        <bgColor indexed="9"/>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56">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8747">
    <xf numFmtId="0" fontId="0" fillId="0" borderId="0"/>
    <xf numFmtId="0" fontId="4" fillId="0" borderId="0"/>
    <xf numFmtId="0" fontId="5" fillId="0" borderId="0"/>
    <xf numFmtId="0" fontId="4" fillId="0" borderId="0"/>
    <xf numFmtId="0" fontId="5" fillId="0" borderId="0"/>
    <xf numFmtId="0" fontId="6" fillId="0" borderId="0"/>
    <xf numFmtId="0" fontId="5" fillId="0" borderId="0"/>
    <xf numFmtId="0" fontId="7" fillId="0" borderId="0"/>
    <xf numFmtId="0" fontId="5" fillId="0" borderId="0"/>
    <xf numFmtId="0" fontId="22" fillId="0" borderId="0"/>
    <xf numFmtId="0" fontId="4" fillId="0" borderId="0"/>
    <xf numFmtId="0" fontId="104" fillId="0" borderId="0" applyNumberFormat="0" applyBorder="0" applyProtection="0"/>
    <xf numFmtId="0" fontId="54" fillId="0" borderId="0"/>
    <xf numFmtId="176" fontId="81" fillId="0" borderId="0">
      <protection locked="0"/>
    </xf>
    <xf numFmtId="180" fontId="105" fillId="0" borderId="0" applyBorder="0">
      <protection locked="0"/>
    </xf>
    <xf numFmtId="0" fontId="22" fillId="0" borderId="0"/>
    <xf numFmtId="0" fontId="104" fillId="0" borderId="0" applyNumberFormat="0" applyBorder="0" applyProtection="0"/>
    <xf numFmtId="0" fontId="22" fillId="0" borderId="0"/>
    <xf numFmtId="0" fontId="104" fillId="0" borderId="0" applyNumberFormat="0" applyBorder="0" applyProtection="0"/>
    <xf numFmtId="0" fontId="22" fillId="0" borderId="0"/>
    <xf numFmtId="0" fontId="104" fillId="0" borderId="0" applyNumberFormat="0" applyBorder="0" applyProtection="0"/>
    <xf numFmtId="0" fontId="83" fillId="0" borderId="0"/>
    <xf numFmtId="0" fontId="104" fillId="0" borderId="0" applyNumberFormat="0" applyBorder="0" applyProtection="0"/>
    <xf numFmtId="0" fontId="83" fillId="0" borderId="0"/>
    <xf numFmtId="0" fontId="104" fillId="0" borderId="0" applyNumberFormat="0" applyBorder="0" applyProtection="0"/>
    <xf numFmtId="0" fontId="22" fillId="0" borderId="0"/>
    <xf numFmtId="0" fontId="104" fillId="0" borderId="0" applyNumberFormat="0" applyBorder="0" applyProtection="0"/>
    <xf numFmtId="0" fontId="59" fillId="38" borderId="0" applyNumberFormat="0" applyBorder="0" applyAlignment="0" applyProtection="0"/>
    <xf numFmtId="0" fontId="59" fillId="39" borderId="0" applyNumberFormat="0" applyBorder="0" applyAlignment="0" applyProtection="0"/>
    <xf numFmtId="0" fontId="106" fillId="86"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2"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84" fillId="41" borderId="0" applyNumberFormat="0" applyBorder="0" applyAlignment="0" applyProtection="0"/>
    <xf numFmtId="0" fontId="56"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1" borderId="0" applyNumberFormat="0" applyBorder="0" applyAlignment="0" applyProtection="0"/>
    <xf numFmtId="0" fontId="107" fillId="88"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5"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84" fillId="44" borderId="0" applyNumberFormat="0" applyBorder="0" applyAlignment="0" applyProtection="0"/>
    <xf numFmtId="0" fontId="56"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4" borderId="0" applyNumberFormat="0" applyBorder="0" applyAlignment="0" applyProtection="0"/>
    <xf numFmtId="0" fontId="107" fillId="89"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8"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84" fillId="47" borderId="0" applyNumberFormat="0" applyBorder="0" applyAlignment="0" applyProtection="0"/>
    <xf numFmtId="0" fontId="56"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47" borderId="0" applyNumberFormat="0" applyBorder="0" applyAlignment="0" applyProtection="0"/>
    <xf numFmtId="0" fontId="107" fillId="90"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56"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3"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84" fillId="52" borderId="0" applyNumberFormat="0" applyBorder="0" applyAlignment="0" applyProtection="0"/>
    <xf numFmtId="0" fontId="56"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52" borderId="0" applyNumberFormat="0" applyBorder="0" applyAlignment="0" applyProtection="0"/>
    <xf numFmtId="0" fontId="107" fillId="92"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54"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84" fillId="43" borderId="0" applyNumberFormat="0" applyBorder="0" applyAlignment="0" applyProtection="0"/>
    <xf numFmtId="0" fontId="56"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84" fillId="43" borderId="0" applyNumberFormat="0" applyBorder="0" applyAlignment="0" applyProtection="0"/>
    <xf numFmtId="0" fontId="107" fillId="93" borderId="0" applyNumberFormat="0" applyBorder="0" applyAlignment="0" applyProtection="0"/>
    <xf numFmtId="0" fontId="56" fillId="41" borderId="0" applyNumberFormat="0" applyBorder="0" applyAlignment="0" applyProtection="0"/>
    <xf numFmtId="0" fontId="108" fillId="88" borderId="0" applyNumberFormat="0" applyBorder="0" applyAlignment="0" applyProtection="0"/>
    <xf numFmtId="0" fontId="108" fillId="88" borderId="0" applyNumberFormat="0" applyBorder="0" applyAlignment="0" applyProtection="0"/>
    <xf numFmtId="0" fontId="56" fillId="42" borderId="0" applyNumberFormat="0" applyBorder="0" applyAlignment="0" applyProtection="0"/>
    <xf numFmtId="0" fontId="56" fillId="44" borderId="0" applyNumberFormat="0" applyBorder="0" applyAlignment="0" applyProtection="0"/>
    <xf numFmtId="0" fontId="108" fillId="89" borderId="0" applyNumberFormat="0" applyBorder="0" applyAlignment="0" applyProtection="0"/>
    <xf numFmtId="0" fontId="108" fillId="89" borderId="0" applyNumberFormat="0" applyBorder="0" applyAlignment="0" applyProtection="0"/>
    <xf numFmtId="0" fontId="56" fillId="45" borderId="0" applyNumberFormat="0" applyBorder="0" applyAlignment="0" applyProtection="0"/>
    <xf numFmtId="0" fontId="56" fillId="47" borderId="0" applyNumberFormat="0" applyBorder="0" applyAlignment="0" applyProtection="0"/>
    <xf numFmtId="0" fontId="108" fillId="90" borderId="0" applyNumberFormat="0" applyBorder="0" applyAlignment="0" applyProtection="0"/>
    <xf numFmtId="0" fontId="108" fillId="90" borderId="0" applyNumberFormat="0" applyBorder="0" applyAlignment="0" applyProtection="0"/>
    <xf numFmtId="0" fontId="56" fillId="48"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108" fillId="91" borderId="0" applyNumberFormat="0" applyBorder="0" applyAlignment="0" applyProtection="0"/>
    <xf numFmtId="0" fontId="56" fillId="51"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108" fillId="92" borderId="0" applyNumberFormat="0" applyBorder="0" applyAlignment="0" applyProtection="0"/>
    <xf numFmtId="0" fontId="56" fillId="5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108" fillId="93" borderId="0" applyNumberFormat="0" applyBorder="0" applyAlignment="0" applyProtection="0"/>
    <xf numFmtId="0" fontId="56" fillId="54" borderId="0" applyNumberFormat="0" applyBorder="0" applyAlignment="0" applyProtection="0"/>
    <xf numFmtId="0" fontId="56" fillId="41" borderId="0" applyNumberFormat="0" applyBorder="0" applyAlignment="0" applyProtection="0"/>
    <xf numFmtId="0" fontId="56" fillId="52" borderId="0" applyNumberFormat="0" applyBorder="0" applyAlignment="0" applyProtection="0"/>
    <xf numFmtId="0" fontId="108" fillId="88"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108" fillId="89" borderId="0" applyNumberFormat="0" applyBorder="0" applyAlignment="0" applyProtection="0"/>
    <xf numFmtId="0" fontId="56" fillId="47" borderId="0" applyNumberFormat="0" applyBorder="0" applyAlignment="0" applyProtection="0"/>
    <xf numFmtId="0" fontId="56" fillId="46" borderId="0" applyNumberFormat="0" applyBorder="0" applyAlignment="0" applyProtection="0"/>
    <xf numFmtId="0" fontId="108" fillId="90" borderId="0" applyNumberFormat="0" applyBorder="0" applyAlignment="0" applyProtection="0"/>
    <xf numFmtId="0" fontId="56" fillId="50" borderId="0" applyNumberFormat="0" applyBorder="0" applyAlignment="0" applyProtection="0"/>
    <xf numFmtId="0" fontId="56" fillId="49" borderId="0" applyNumberFormat="0" applyBorder="0" applyAlignment="0" applyProtection="0"/>
    <xf numFmtId="0" fontId="108" fillId="91" borderId="0" applyNumberFormat="0" applyBorder="0" applyAlignment="0" applyProtection="0"/>
    <xf numFmtId="0" fontId="56" fillId="52" borderId="0" applyNumberFormat="0" applyBorder="0" applyAlignment="0" applyProtection="0"/>
    <xf numFmtId="0" fontId="56" fillId="41" borderId="0" applyNumberFormat="0" applyBorder="0" applyAlignment="0" applyProtection="0"/>
    <xf numFmtId="0" fontId="108" fillId="92" borderId="0" applyNumberFormat="0" applyBorder="0" applyAlignment="0" applyProtection="0"/>
    <xf numFmtId="0" fontId="56" fillId="43" borderId="0" applyNumberFormat="0" applyBorder="0" applyAlignment="0" applyProtection="0"/>
    <xf numFmtId="0" fontId="56" fillId="47" borderId="0" applyNumberFormat="0" applyBorder="0" applyAlignment="0" applyProtection="0"/>
    <xf numFmtId="0" fontId="108" fillId="93" borderId="0" applyNumberFormat="0" applyBorder="0" applyAlignment="0" applyProtection="0"/>
    <xf numFmtId="0" fontId="56" fillId="41"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108" fillId="88"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89" borderId="0" applyNumberFormat="0" applyBorder="0" applyAlignment="0" applyProtection="0"/>
    <xf numFmtId="0" fontId="56" fillId="47"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108" fillId="90" borderId="0" applyNumberFormat="0" applyBorder="0" applyAlignment="0" applyProtection="0"/>
    <xf numFmtId="0" fontId="56" fillId="50"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108" fillId="91"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108" fillId="92"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93"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59" fillId="56" borderId="0" applyNumberFormat="0" applyBorder="0" applyAlignment="0" applyProtection="0"/>
    <xf numFmtId="0" fontId="59" fillId="57" borderId="0" applyNumberFormat="0" applyBorder="0" applyAlignment="0" applyProtection="0"/>
    <xf numFmtId="0" fontId="106" fillId="95"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9"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56"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1"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84" fillId="60" borderId="0" applyNumberFormat="0" applyBorder="0" applyAlignment="0" applyProtection="0"/>
    <xf numFmtId="0" fontId="56"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0" borderId="0" applyNumberFormat="0" applyBorder="0" applyAlignment="0" applyProtection="0"/>
    <xf numFmtId="0" fontId="107" fillId="97"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4"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84" fillId="63" borderId="0" applyNumberFormat="0" applyBorder="0" applyAlignment="0" applyProtection="0"/>
    <xf numFmtId="0" fontId="56"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63" borderId="0" applyNumberFormat="0" applyBorder="0" applyAlignment="0" applyProtection="0"/>
    <xf numFmtId="0" fontId="107" fillId="98"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84" fillId="50" borderId="0" applyNumberFormat="0" applyBorder="0" applyAlignment="0" applyProtection="0"/>
    <xf numFmtId="0" fontId="56"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0" borderId="0" applyNumberFormat="0" applyBorder="0" applyAlignment="0" applyProtection="0"/>
    <xf numFmtId="0" fontId="107" fillId="91"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9"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84" fillId="58" borderId="0" applyNumberFormat="0" applyBorder="0" applyAlignment="0" applyProtection="0"/>
    <xf numFmtId="0" fontId="56"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58" borderId="0" applyNumberFormat="0" applyBorder="0" applyAlignment="0" applyProtection="0"/>
    <xf numFmtId="0" fontId="107" fillId="96"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7"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84" fillId="66" borderId="0" applyNumberFormat="0" applyBorder="0" applyAlignment="0" applyProtection="0"/>
    <xf numFmtId="0" fontId="56"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84" fillId="66" borderId="0" applyNumberFormat="0" applyBorder="0" applyAlignment="0" applyProtection="0"/>
    <xf numFmtId="0" fontId="107" fillId="99"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108" fillId="96" borderId="0" applyNumberFormat="0" applyBorder="0" applyAlignment="0" applyProtection="0"/>
    <xf numFmtId="0" fontId="56" fillId="59"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108" fillId="97" borderId="0" applyNumberFormat="0" applyBorder="0" applyAlignment="0" applyProtection="0"/>
    <xf numFmtId="0" fontId="56" fillId="61" borderId="0" applyNumberFormat="0" applyBorder="0" applyAlignment="0" applyProtection="0"/>
    <xf numFmtId="0" fontId="56" fillId="63" borderId="0" applyNumberFormat="0" applyBorder="0" applyAlignment="0" applyProtection="0"/>
    <xf numFmtId="0" fontId="108" fillId="98" borderId="0" applyNumberFormat="0" applyBorder="0" applyAlignment="0" applyProtection="0"/>
    <xf numFmtId="0" fontId="108" fillId="98" borderId="0" applyNumberFormat="0" applyBorder="0" applyAlignment="0" applyProtection="0"/>
    <xf numFmtId="0" fontId="56" fillId="64" borderId="0" applyNumberFormat="0" applyBorder="0" applyAlignment="0" applyProtection="0"/>
    <xf numFmtId="0" fontId="56" fillId="50" borderId="0" applyNumberFormat="0" applyBorder="0" applyAlignment="0" applyProtection="0"/>
    <xf numFmtId="0" fontId="108" fillId="91" borderId="0" applyNumberFormat="0" applyBorder="0" applyAlignment="0" applyProtection="0"/>
    <xf numFmtId="0" fontId="108" fillId="91" borderId="0" applyNumberFormat="0" applyBorder="0" applyAlignment="0" applyProtection="0"/>
    <xf numFmtId="0" fontId="56" fillId="51"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108" fillId="96" borderId="0" applyNumberFormat="0" applyBorder="0" applyAlignment="0" applyProtection="0"/>
    <xf numFmtId="0" fontId="56" fillId="59" borderId="0" applyNumberFormat="0" applyBorder="0" applyAlignment="0" applyProtection="0"/>
    <xf numFmtId="0" fontId="56" fillId="66" borderId="0" applyNumberFormat="0" applyBorder="0" applyAlignment="0" applyProtection="0"/>
    <xf numFmtId="0" fontId="108" fillId="99" borderId="0" applyNumberFormat="0" applyBorder="0" applyAlignment="0" applyProtection="0"/>
    <xf numFmtId="0" fontId="108" fillId="99" borderId="0" applyNumberFormat="0" applyBorder="0" applyAlignment="0" applyProtection="0"/>
    <xf numFmtId="0" fontId="56" fillId="67"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0" borderId="0" applyNumberFormat="0" applyBorder="0" applyAlignment="0" applyProtection="0"/>
    <xf numFmtId="0" fontId="56" fillId="43" borderId="0" applyNumberFormat="0" applyBorder="0" applyAlignment="0" applyProtection="0"/>
    <xf numFmtId="0" fontId="108" fillId="97" borderId="0" applyNumberFormat="0" applyBorder="0" applyAlignment="0" applyProtection="0"/>
    <xf numFmtId="0" fontId="56" fillId="63" borderId="0" applyNumberFormat="0" applyBorder="0" applyAlignment="0" applyProtection="0"/>
    <xf numFmtId="0" fontId="56" fillId="62" borderId="0" applyNumberFormat="0" applyBorder="0" applyAlignment="0" applyProtection="0"/>
    <xf numFmtId="0" fontId="108" fillId="98" borderId="0" applyNumberFormat="0" applyBorder="0" applyAlignment="0" applyProtection="0"/>
    <xf numFmtId="0" fontId="56" fillId="50" borderId="0" applyNumberFormat="0" applyBorder="0" applyAlignment="0" applyProtection="0"/>
    <xf numFmtId="0" fontId="56" fillId="65" borderId="0" applyNumberFormat="0" applyBorder="0" applyAlignment="0" applyProtection="0"/>
    <xf numFmtId="0" fontId="108" fillId="91"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6" borderId="0" applyNumberFormat="0" applyBorder="0" applyAlignment="0" applyProtection="0"/>
    <xf numFmtId="0" fontId="56" fillId="65" borderId="0" applyNumberFormat="0" applyBorder="0" applyAlignment="0" applyProtection="0"/>
    <xf numFmtId="0" fontId="108" fillId="99" borderId="0" applyNumberFormat="0" applyBorder="0" applyAlignment="0" applyProtection="0"/>
    <xf numFmtId="0" fontId="56" fillId="58" borderId="0" applyNumberFormat="0" applyBorder="0" applyAlignment="0" applyProtection="0"/>
    <xf numFmtId="0" fontId="56" fillId="62" borderId="0" applyNumberFormat="0" applyBorder="0" applyAlignment="0" applyProtection="0"/>
    <xf numFmtId="0" fontId="56" fillId="62" borderId="0" applyNumberFormat="0" applyBorder="0" applyAlignment="0" applyProtection="0"/>
    <xf numFmtId="0" fontId="108" fillId="96" borderId="0" applyNumberFormat="0" applyBorder="0" applyAlignment="0" applyProtection="0"/>
    <xf numFmtId="0" fontId="56" fillId="60" borderId="0" applyNumberFormat="0" applyBorder="0" applyAlignment="0" applyProtection="0"/>
    <xf numFmtId="0" fontId="56" fillId="60" borderId="0" applyNumberFormat="0" applyBorder="0" applyAlignment="0" applyProtection="0"/>
    <xf numFmtId="0" fontId="108" fillId="97" borderId="0" applyNumberFormat="0" applyBorder="0" applyAlignment="0" applyProtection="0"/>
    <xf numFmtId="0" fontId="56" fillId="63" borderId="0" applyNumberFormat="0" applyBorder="0" applyAlignment="0" applyProtection="0"/>
    <xf numFmtId="0" fontId="56" fillId="65" borderId="0" applyNumberFormat="0" applyBorder="0" applyAlignment="0" applyProtection="0"/>
    <xf numFmtId="0" fontId="56" fillId="65" borderId="0" applyNumberFormat="0" applyBorder="0" applyAlignment="0" applyProtection="0"/>
    <xf numFmtId="0" fontId="108" fillId="98" borderId="0" applyNumberFormat="0" applyBorder="0" applyAlignment="0" applyProtection="0"/>
    <xf numFmtId="0" fontId="56" fillId="50" borderId="0" applyNumberFormat="0" applyBorder="0" applyAlignment="0" applyProtection="0"/>
    <xf numFmtId="0" fontId="56" fillId="62" borderId="0" applyNumberFormat="0" applyBorder="0" applyAlignment="0" applyProtection="0"/>
    <xf numFmtId="0" fontId="56" fillId="62" borderId="0" applyNumberFormat="0" applyBorder="0" applyAlignment="0" applyProtection="0"/>
    <xf numFmtId="0" fontId="108"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108" fillId="96" borderId="0" applyNumberFormat="0" applyBorder="0" applyAlignment="0" applyProtection="0"/>
    <xf numFmtId="0" fontId="56" fillId="66"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108" fillId="99"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70"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9" borderId="0" applyNumberFormat="0" applyBorder="0" applyAlignment="0" applyProtection="0"/>
    <xf numFmtId="0" fontId="109" fillId="102"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1"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0" borderId="0" applyNumberFormat="0" applyBorder="0" applyAlignment="0" applyProtection="0"/>
    <xf numFmtId="0" fontId="109" fillId="97"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4"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63" borderId="0" applyNumberFormat="0" applyBorder="0" applyAlignment="0" applyProtection="0"/>
    <xf numFmtId="0" fontId="109" fillId="98"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71"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72"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4"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85" fillId="73" borderId="0" applyNumberFormat="0" applyBorder="0" applyAlignment="0" applyProtection="0"/>
    <xf numFmtId="0" fontId="109" fillId="103" borderId="0" applyNumberFormat="0" applyBorder="0" applyAlignment="0" applyProtection="0"/>
    <xf numFmtId="0" fontId="59" fillId="69" borderId="0" applyNumberFormat="0" applyBorder="0" applyAlignment="0" applyProtection="0"/>
    <xf numFmtId="0" fontId="106" fillId="102" borderId="0" applyNumberFormat="0" applyBorder="0" applyAlignment="0" applyProtection="0"/>
    <xf numFmtId="0" fontId="106" fillId="102" borderId="0" applyNumberFormat="0" applyBorder="0" applyAlignment="0" applyProtection="0"/>
    <xf numFmtId="0" fontId="59" fillId="70"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106" fillId="97" borderId="0" applyNumberFormat="0" applyBorder="0" applyAlignment="0" applyProtection="0"/>
    <xf numFmtId="0" fontId="59" fillId="61" borderId="0" applyNumberFormat="0" applyBorder="0" applyAlignment="0" applyProtection="0"/>
    <xf numFmtId="0" fontId="59" fillId="63" borderId="0" applyNumberFormat="0" applyBorder="0" applyAlignment="0" applyProtection="0"/>
    <xf numFmtId="0" fontId="106" fillId="98" borderId="0" applyNumberFormat="0" applyBorder="0" applyAlignment="0" applyProtection="0"/>
    <xf numFmtId="0" fontId="106" fillId="98" borderId="0" applyNumberFormat="0" applyBorder="0" applyAlignment="0" applyProtection="0"/>
    <xf numFmtId="0" fontId="59" fillId="64"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106" fillId="95" borderId="0" applyNumberFormat="0" applyBorder="0" applyAlignment="0" applyProtection="0"/>
    <xf numFmtId="0" fontId="59" fillId="71"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106" fillId="100" borderId="0" applyNumberFormat="0" applyBorder="0" applyAlignment="0" applyProtection="0"/>
    <xf numFmtId="0" fontId="59" fillId="72" borderId="0" applyNumberFormat="0" applyBorder="0" applyAlignment="0" applyProtection="0"/>
    <xf numFmtId="0" fontId="59" fillId="73" borderId="0" applyNumberFormat="0" applyBorder="0" applyAlignment="0" applyProtection="0"/>
    <xf numFmtId="0" fontId="106" fillId="103" borderId="0" applyNumberFormat="0" applyBorder="0" applyAlignment="0" applyProtection="0"/>
    <xf numFmtId="0" fontId="106" fillId="103" borderId="0" applyNumberFormat="0" applyBorder="0" applyAlignment="0" applyProtection="0"/>
    <xf numFmtId="0" fontId="59" fillId="74" borderId="0" applyNumberFormat="0" applyBorder="0" applyAlignment="0" applyProtection="0"/>
    <xf numFmtId="0" fontId="59" fillId="69" borderId="0" applyNumberFormat="0" applyBorder="0" applyAlignment="0" applyProtection="0"/>
    <xf numFmtId="0" fontId="59" fillId="58" borderId="0" applyNumberFormat="0" applyBorder="0" applyAlignment="0" applyProtection="0"/>
    <xf numFmtId="0" fontId="106" fillId="102" borderId="0" applyNumberFormat="0" applyBorder="0" applyAlignment="0" applyProtection="0"/>
    <xf numFmtId="0" fontId="59" fillId="60" borderId="0" applyNumberFormat="0" applyBorder="0" applyAlignment="0" applyProtection="0"/>
    <xf numFmtId="0" fontId="59" fillId="43" borderId="0" applyNumberFormat="0" applyBorder="0" applyAlignment="0" applyProtection="0"/>
    <xf numFmtId="0" fontId="106" fillId="97" borderId="0" applyNumberFormat="0" applyBorder="0" applyAlignment="0" applyProtection="0"/>
    <xf numFmtId="0" fontId="59" fillId="63" borderId="0" applyNumberFormat="0" applyBorder="0" applyAlignment="0" applyProtection="0"/>
    <xf numFmtId="0" fontId="59" fillId="62" borderId="0" applyNumberFormat="0" applyBorder="0" applyAlignment="0" applyProtection="0"/>
    <xf numFmtId="0" fontId="106" fillId="98" borderId="0" applyNumberFormat="0" applyBorder="0" applyAlignment="0" applyProtection="0"/>
    <xf numFmtId="0" fontId="59" fillId="56" borderId="0" applyNumberFormat="0" applyBorder="0" applyAlignment="0" applyProtection="0"/>
    <xf numFmtId="0" fontId="59" fillId="65" borderId="0" applyNumberFormat="0" applyBorder="0" applyAlignment="0" applyProtection="0"/>
    <xf numFmtId="0" fontId="106" fillId="95"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73" borderId="0" applyNumberFormat="0" applyBorder="0" applyAlignment="0" applyProtection="0"/>
    <xf numFmtId="0" fontId="59" fillId="55" borderId="0" applyNumberFormat="0" applyBorder="0" applyAlignment="0" applyProtection="0"/>
    <xf numFmtId="0" fontId="106" fillId="103" borderId="0" applyNumberFormat="0" applyBorder="0" applyAlignment="0" applyProtection="0"/>
    <xf numFmtId="0" fontId="59" fillId="69" borderId="0" applyNumberFormat="0" applyBorder="0" applyAlignment="0" applyProtection="0"/>
    <xf numFmtId="0" fontId="59" fillId="39" borderId="0" applyNumberFormat="0" applyBorder="0" applyAlignment="0" applyProtection="0"/>
    <xf numFmtId="0" fontId="106" fillId="102" borderId="0" applyNumberFormat="0" applyBorder="0" applyAlignment="0" applyProtection="0"/>
    <xf numFmtId="0" fontId="59" fillId="60" borderId="0" applyNumberFormat="0" applyBorder="0" applyAlignment="0" applyProtection="0"/>
    <xf numFmtId="0" fontId="106" fillId="97" borderId="0" applyNumberFormat="0" applyBorder="0" applyAlignment="0" applyProtection="0"/>
    <xf numFmtId="0" fontId="59" fillId="63" borderId="0" applyNumberFormat="0" applyBorder="0" applyAlignment="0" applyProtection="0"/>
    <xf numFmtId="0" fontId="59" fillId="65" borderId="0" applyNumberFormat="0" applyBorder="0" applyAlignment="0" applyProtection="0"/>
    <xf numFmtId="0" fontId="106" fillId="98" borderId="0" applyNumberFormat="0" applyBorder="0" applyAlignment="0" applyProtection="0"/>
    <xf numFmtId="0" fontId="59" fillId="56" borderId="0" applyNumberFormat="0" applyBorder="0" applyAlignment="0" applyProtection="0"/>
    <xf numFmtId="0" fontId="59" fillId="62" borderId="0" applyNumberFormat="0" applyBorder="0" applyAlignment="0" applyProtection="0"/>
    <xf numFmtId="0" fontId="106" fillId="95"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59" fillId="73" borderId="0" applyNumberFormat="0" applyBorder="0" applyAlignment="0" applyProtection="0"/>
    <xf numFmtId="0" fontId="59" fillId="43" borderId="0" applyNumberFormat="0" applyBorder="0" applyAlignment="0" applyProtection="0"/>
    <xf numFmtId="0" fontId="106" fillId="103" borderId="0" applyNumberFormat="0" applyBorder="0" applyAlignment="0" applyProtection="0"/>
    <xf numFmtId="172" fontId="4" fillId="0" borderId="0" applyFill="0" applyBorder="0" applyAlignment="0" applyProtection="0"/>
    <xf numFmtId="173" fontId="4" fillId="0" borderId="0" applyFill="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75"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38" borderId="0" applyNumberFormat="0" applyBorder="0" applyAlignment="0" applyProtection="0"/>
    <xf numFmtId="0" fontId="106"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59" fillId="38" borderId="0" applyNumberFormat="0" applyBorder="0" applyAlignment="0" applyProtection="0"/>
    <xf numFmtId="0" fontId="106"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38" borderId="0" applyNumberFormat="0" applyBorder="0" applyAlignment="0" applyProtection="0"/>
    <xf numFmtId="0" fontId="109" fillId="86"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76"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40" borderId="0" applyNumberFormat="0" applyBorder="0" applyAlignment="0" applyProtection="0"/>
    <xf numFmtId="0" fontId="109" fillId="87"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78"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5" borderId="0" applyNumberFormat="0" applyBorder="0" applyAlignment="0" applyProtection="0"/>
    <xf numFmtId="0" fontId="109" fillId="94"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71"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56" borderId="0" applyNumberFormat="0" applyBorder="0" applyAlignment="0" applyProtection="0"/>
    <xf numFmtId="0" fontId="109" fillId="95"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72"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39" borderId="0" applyNumberFormat="0" applyBorder="0" applyAlignment="0" applyProtection="0"/>
    <xf numFmtId="0" fontId="109" fillId="100"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79"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85" fillId="68" borderId="0" applyNumberFormat="0" applyBorder="0" applyAlignment="0" applyProtection="0"/>
    <xf numFmtId="0" fontId="109" fillId="101" borderId="0" applyNumberFormat="0" applyBorder="0" applyAlignment="0" applyProtection="0"/>
    <xf numFmtId="0" fontId="61" fillId="62" borderId="29" applyNumberFormat="0" applyAlignment="0" applyProtection="0"/>
    <xf numFmtId="0" fontId="61" fillId="46" borderId="29" applyNumberFormat="0" applyAlignment="0" applyProtection="0"/>
    <xf numFmtId="0" fontId="61" fillId="46" borderId="29" applyNumberFormat="0" applyAlignment="0" applyProtection="0"/>
    <xf numFmtId="0" fontId="61" fillId="46" borderId="29" applyNumberFormat="0" applyAlignment="0" applyProtection="0"/>
    <xf numFmtId="0" fontId="110" fillId="104" borderId="40" applyNumberFormat="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5"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4" borderId="0" applyNumberFormat="0" applyBorder="0" applyAlignment="0" applyProtection="0"/>
    <xf numFmtId="0" fontId="112"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60" fillId="44" borderId="0" applyNumberFormat="0" applyBorder="0" applyAlignment="0" applyProtection="0"/>
    <xf numFmtId="0" fontId="112"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86" fillId="44" borderId="0" applyNumberFormat="0" applyBorder="0" applyAlignment="0" applyProtection="0"/>
    <xf numFmtId="0" fontId="111" fillId="89" borderId="0" applyNumberFormat="0" applyBorder="0" applyAlignment="0" applyProtection="0"/>
    <xf numFmtId="0" fontId="70" fillId="0" borderId="0" applyNumberFormat="0" applyFill="0" applyBorder="0" applyAlignment="0" applyProtection="0"/>
    <xf numFmtId="0" fontId="113" fillId="0" borderId="0" applyNumberFormat="0" applyFill="0" applyBorder="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61" fillId="80" borderId="29" applyNumberFormat="0" applyAlignment="0" applyProtection="0"/>
    <xf numFmtId="0" fontId="87" fillId="62" borderId="29" applyNumberFormat="0" applyAlignment="0" applyProtection="0"/>
    <xf numFmtId="0" fontId="61" fillId="62" borderId="29" applyNumberFormat="0" applyAlignment="0" applyProtection="0"/>
    <xf numFmtId="0" fontId="61"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61" fillId="62" borderId="29" applyNumberFormat="0" applyAlignment="0" applyProtection="0"/>
    <xf numFmtId="0" fontId="110"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61" fillId="62" borderId="29" applyNumberFormat="0" applyAlignment="0" applyProtection="0"/>
    <xf numFmtId="0" fontId="110"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7" fillId="62" borderId="29" applyNumberFormat="0" applyAlignment="0" applyProtection="0"/>
    <xf numFmtId="0" fontId="114" fillId="104" borderId="40"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62" fillId="81" borderId="30"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62" fillId="77" borderId="30" applyNumberFormat="0" applyAlignment="0" applyProtection="0"/>
    <xf numFmtId="0" fontId="116"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62" fillId="77" borderId="30" applyNumberFormat="0" applyAlignment="0" applyProtection="0"/>
    <xf numFmtId="0" fontId="116"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0" fontId="88" fillId="77" borderId="30" applyNumberFormat="0" applyAlignment="0" applyProtection="0"/>
    <xf numFmtId="0" fontId="115" fillId="105" borderId="41" applyNumberFormat="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78" fontId="82"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56" fillId="0" borderId="0" applyFont="0" applyFill="0" applyBorder="0" applyAlignment="0" applyProtection="0"/>
    <xf numFmtId="170"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43" fontId="4" fillId="0" borderId="0" applyFont="0" applyFill="0" applyBorder="0" applyAlignment="0" applyProtection="0"/>
    <xf numFmtId="182"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0" fontId="56" fillId="0" borderId="0" applyNumberFormat="0" applyFont="0" applyFill="0" applyBorder="0" applyAlignment="0" applyProtection="0"/>
    <xf numFmtId="43" fontId="4" fillId="0" borderId="0" applyFont="0" applyFill="0" applyBorder="0" applyAlignment="0" applyProtection="0"/>
    <xf numFmtId="0" fontId="56" fillId="0" borderId="0" applyNumberFormat="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65" fontId="56" fillId="0" borderId="0" applyFont="0" applyFill="0" applyBorder="0" applyAlignment="0" applyProtection="0"/>
    <xf numFmtId="183" fontId="56" fillId="0" borderId="0" applyFont="0" applyFill="0" applyBorder="0" applyAlignment="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7" fontId="98" fillId="0" borderId="0" applyBorder="0" applyProtection="0"/>
    <xf numFmtId="182" fontId="117" fillId="0" borderId="0" applyBorder="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ill="0" applyBorder="0" applyAlignment="0" applyProtection="0"/>
    <xf numFmtId="181" fontId="56" fillId="0" borderId="0" applyFont="0" applyFill="0" applyBorder="0" applyAlignment="0" applyProtection="0"/>
    <xf numFmtId="43" fontId="4" fillId="0" borderId="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81" fontId="56" fillId="0" borderId="0" applyFont="0" applyFill="0" applyBorder="0" applyAlignment="0" applyProtection="0"/>
    <xf numFmtId="165" fontId="4"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56" fillId="0" borderId="0" applyFont="0" applyFill="0" applyBorder="0" applyAlignment="0" applyProtection="0"/>
    <xf numFmtId="181" fontId="56" fillId="0" borderId="0" applyFont="0" applyFill="0" applyBorder="0" applyAlignment="0" applyProtection="0"/>
    <xf numFmtId="43"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1" fontId="56" fillId="0" borderId="0" applyFont="0" applyFill="0" applyBorder="0" applyAlignment="0" applyProtection="0"/>
    <xf numFmtId="181" fontId="56"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5" fontId="56" fillId="0" borderId="0" applyFont="0" applyFill="0" applyBorder="0" applyAlignment="0" applyProtection="0"/>
    <xf numFmtId="166" fontId="4" fillId="0" borderId="0" applyFont="0" applyFill="0" applyBorder="0" applyAlignment="0" applyProtection="0"/>
    <xf numFmtId="185" fontId="56" fillId="0" borderId="0" applyFont="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4" fontId="117" fillId="0" borderId="0" applyFill="0" applyBorder="0" applyAlignment="0" applyProtection="0"/>
    <xf numFmtId="184" fontId="117" fillId="0" borderId="0" applyFill="0" applyBorder="0" applyAlignment="0" applyProtection="0"/>
    <xf numFmtId="164" fontId="82" fillId="0" borderId="0" applyFont="0" applyFill="0" applyBorder="0" applyAlignment="0" applyProtection="0"/>
    <xf numFmtId="0" fontId="22" fillId="0" borderId="31">
      <alignment textRotation="90"/>
    </xf>
    <xf numFmtId="0" fontId="104" fillId="0" borderId="42" applyNumberFormat="0" applyProtection="0">
      <alignment textRotation="90"/>
    </xf>
    <xf numFmtId="0" fontId="54" fillId="0" borderId="32">
      <alignment textRotation="90"/>
    </xf>
    <xf numFmtId="0" fontId="104" fillId="0" borderId="42" applyNumberFormat="0" applyProtection="0">
      <alignment textRotation="90"/>
    </xf>
    <xf numFmtId="174" fontId="80" fillId="0" borderId="0">
      <protection locked="0"/>
    </xf>
    <xf numFmtId="186" fontId="118" fillId="0" borderId="0" applyBorder="0">
      <protection locked="0"/>
    </xf>
    <xf numFmtId="41" fontId="4" fillId="0" borderId="0" applyFont="0" applyFill="0" applyBorder="0" applyAlignment="0" applyProtection="0"/>
    <xf numFmtId="43" fontId="4" fillId="0" borderId="0" applyFont="0" applyFill="0" applyBorder="0" applyAlignment="0" applyProtection="0"/>
    <xf numFmtId="0" fontId="75" fillId="0" borderId="0" applyNumberFormat="0"/>
    <xf numFmtId="0" fontId="119" fillId="0" borderId="0" applyNumberFormat="0" applyBorder="0" applyProtection="0"/>
    <xf numFmtId="168" fontId="55" fillId="0" borderId="0"/>
    <xf numFmtId="187" fontId="120" fillId="0" borderId="0" applyBorder="0" applyProtection="0"/>
    <xf numFmtId="0" fontId="55" fillId="0" borderId="0"/>
    <xf numFmtId="179" fontId="108" fillId="0" borderId="0"/>
    <xf numFmtId="0" fontId="108" fillId="0" borderId="0" applyNumberFormat="0" applyBorder="0" applyProtection="0"/>
    <xf numFmtId="0" fontId="56" fillId="0" borderId="0"/>
    <xf numFmtId="0" fontId="57" fillId="0" borderId="0"/>
    <xf numFmtId="0" fontId="99" fillId="0" borderId="0"/>
    <xf numFmtId="0" fontId="117" fillId="0" borderId="0" applyNumberFormat="0" applyBorder="0" applyProtection="0"/>
    <xf numFmtId="0" fontId="56" fillId="0" borderId="0"/>
    <xf numFmtId="0" fontId="4" fillId="0" borderId="0"/>
    <xf numFmtId="0" fontId="108" fillId="0" borderId="0" applyNumberFormat="0" applyBorder="0" applyProtection="0"/>
    <xf numFmtId="0" fontId="108" fillId="0" borderId="0" applyNumberFormat="0" applyBorder="0" applyProtection="0"/>
    <xf numFmtId="0" fontId="99" fillId="0" borderId="0"/>
    <xf numFmtId="0" fontId="100" fillId="0" borderId="0"/>
    <xf numFmtId="0" fontId="117" fillId="0" borderId="0" applyNumberFormat="0" applyBorder="0" applyProtection="0"/>
    <xf numFmtId="0" fontId="57" fillId="0" borderId="0"/>
    <xf numFmtId="0" fontId="99" fillId="0" borderId="0"/>
    <xf numFmtId="0" fontId="108" fillId="0" borderId="0" applyNumberFormat="0" applyBorder="0" applyProtection="0"/>
    <xf numFmtId="0" fontId="56" fillId="0" borderId="0"/>
    <xf numFmtId="0" fontId="120" fillId="0" borderId="0" applyNumberFormat="0" applyBorder="0" applyProtection="0"/>
    <xf numFmtId="0" fontId="117" fillId="0" borderId="0" applyNumberFormat="0" applyBorder="0" applyProtection="0"/>
    <xf numFmtId="0" fontId="58" fillId="0" borderId="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63"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122"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63" fillId="0" borderId="0" applyNumberFormat="0" applyFill="0" applyBorder="0" applyAlignment="0" applyProtection="0"/>
    <xf numFmtId="0" fontId="122"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0" fontId="89" fillId="0" borderId="0" applyNumberFormat="0" applyFill="0" applyBorder="0" applyAlignment="0" applyProtection="0"/>
    <xf numFmtId="0" fontId="121" fillId="0" borderId="0" applyNumberFormat="0" applyFill="0" applyBorder="0" applyAlignment="0" applyProtection="0"/>
    <xf numFmtId="175" fontId="80" fillId="0" borderId="0">
      <protection locked="0"/>
    </xf>
    <xf numFmtId="175" fontId="118" fillId="0" borderId="0" applyBorder="0">
      <protection locked="0"/>
    </xf>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8"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7" borderId="0" applyNumberFormat="0" applyBorder="0" applyAlignment="0" applyProtection="0"/>
    <xf numFmtId="0" fontId="124"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64" fillId="47" borderId="0" applyNumberFormat="0" applyBorder="0" applyAlignment="0" applyProtection="0"/>
    <xf numFmtId="0" fontId="124"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90" fillId="47" borderId="0" applyNumberFormat="0" applyBorder="0" applyAlignment="0" applyProtection="0"/>
    <xf numFmtId="0" fontId="123" fillId="90" borderId="0" applyNumberFormat="0" applyBorder="0" applyAlignment="0" applyProtection="0"/>
    <xf numFmtId="0" fontId="72" fillId="0" borderId="33" applyNumberFormat="0" applyFill="0" applyAlignment="0" applyProtection="0"/>
    <xf numFmtId="0" fontId="125" fillId="0" borderId="43"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71" fillId="0" borderId="3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127"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71" fillId="0" borderId="34" applyNumberFormat="0" applyFill="0" applyAlignment="0" applyProtection="0"/>
    <xf numFmtId="0" fontId="127"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1" fillId="0" borderId="34" applyNumberFormat="0" applyFill="0" applyAlignment="0" applyProtection="0"/>
    <xf numFmtId="0" fontId="126" fillId="0" borderId="44"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72" fillId="0" borderId="3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125" fillId="0" borderId="43" applyNumberFormat="0" applyFill="0" applyAlignment="0" applyProtection="0"/>
    <xf numFmtId="0" fontId="92" fillId="0" borderId="3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72" fillId="0" borderId="33" applyNumberFormat="0" applyFill="0" applyAlignment="0" applyProtection="0"/>
    <xf numFmtId="0" fontId="125"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2" fillId="0" borderId="33" applyNumberFormat="0" applyFill="0" applyAlignment="0" applyProtection="0"/>
    <xf numFmtId="0" fontId="128" fillId="0" borderId="43"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73" fillId="0" borderId="3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130"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73" fillId="0" borderId="35" applyNumberFormat="0" applyFill="0" applyAlignment="0" applyProtection="0"/>
    <xf numFmtId="0" fontId="130"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35" applyNumberFormat="0" applyFill="0" applyAlignment="0" applyProtection="0"/>
    <xf numFmtId="0" fontId="129" fillId="0" borderId="45" applyNumberFormat="0" applyFill="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73"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73" fillId="0" borderId="0" applyNumberFormat="0" applyFill="0" applyBorder="0" applyAlignment="0" applyProtection="0"/>
    <xf numFmtId="0" fontId="130"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0" fontId="93" fillId="0" borderId="0" applyNumberFormat="0" applyFill="0" applyBorder="0" applyAlignment="0" applyProtection="0"/>
    <xf numFmtId="0" fontId="129" fillId="0" borderId="0" applyNumberFormat="0" applyFill="0" applyBorder="0" applyAlignment="0" applyProtection="0"/>
    <xf numFmtId="176" fontId="81" fillId="0" borderId="0">
      <protection locked="0"/>
    </xf>
    <xf numFmtId="180" fontId="105" fillId="0" borderId="0" applyBorder="0">
      <protection locked="0"/>
    </xf>
    <xf numFmtId="176" fontId="81" fillId="0" borderId="0">
      <protection locked="0"/>
    </xf>
    <xf numFmtId="180" fontId="105" fillId="0" borderId="0" applyBorder="0">
      <protection locked="0"/>
    </xf>
    <xf numFmtId="0" fontId="76" fillId="82" borderId="0"/>
    <xf numFmtId="0" fontId="76" fillId="83" borderId="0"/>
    <xf numFmtId="0" fontId="131" fillId="104" borderId="0" applyNumberFormat="0" applyBorder="0" applyProtection="0"/>
    <xf numFmtId="0" fontId="77" fillId="1" borderId="0"/>
    <xf numFmtId="0" fontId="132" fillId="0" borderId="0" applyNumberFormat="0" applyFill="0" applyBorder="0" applyProtection="0"/>
    <xf numFmtId="0" fontId="77" fillId="84" borderId="0"/>
    <xf numFmtId="0" fontId="77" fillId="1" borderId="0"/>
    <xf numFmtId="0" fontId="132" fillId="88" borderId="0" applyNumberFormat="0" applyBorder="0" applyProtection="0"/>
    <xf numFmtId="0" fontId="78" fillId="0" borderId="0"/>
    <xf numFmtId="0" fontId="133" fillId="0" borderId="0" applyNumberFormat="0" applyBorder="0" applyProtection="0"/>
    <xf numFmtId="0" fontId="134" fillId="0" borderId="0" applyNumberFormat="0" applyFill="0" applyBorder="0" applyAlignment="0" applyProtection="0"/>
    <xf numFmtId="0" fontId="135" fillId="0" borderId="0" applyNumberFormat="0" applyFill="0" applyBorder="0" applyAlignment="0" applyProtection="0"/>
    <xf numFmtId="0" fontId="65" fillId="43" borderId="29" applyNumberFormat="0" applyAlignment="0" applyProtection="0"/>
    <xf numFmtId="0" fontId="65" fillId="43" borderId="29" applyNumberFormat="0" applyAlignment="0" applyProtection="0"/>
    <xf numFmtId="0" fontId="65" fillId="43" borderId="29" applyNumberFormat="0" applyAlignment="0" applyProtection="0"/>
    <xf numFmtId="0" fontId="65" fillId="43" borderId="29" applyNumberFormat="0" applyAlignment="0" applyProtection="0"/>
    <xf numFmtId="0" fontId="136"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65" fillId="54" borderId="29" applyNumberFormat="0" applyAlignment="0" applyProtection="0"/>
    <xf numFmtId="0" fontId="94" fillId="43" borderId="29" applyNumberFormat="0" applyAlignment="0" applyProtection="0"/>
    <xf numFmtId="0" fontId="65" fillId="43" borderId="29" applyNumberFormat="0" applyAlignment="0" applyProtection="0"/>
    <xf numFmtId="0" fontId="65"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65" fillId="43" borderId="29" applyNumberFormat="0" applyAlignment="0" applyProtection="0"/>
    <xf numFmtId="0" fontId="136"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65" fillId="43" borderId="29" applyNumberFormat="0" applyAlignment="0" applyProtection="0"/>
    <xf numFmtId="0" fontId="136"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94" fillId="43" borderId="29" applyNumberFormat="0" applyAlignment="0" applyProtection="0"/>
    <xf numFmtId="0" fontId="137" fillId="93" borderId="40" applyNumberFormat="0" applyAlignment="0" applyProtection="0"/>
    <xf numFmtId="0" fontId="59" fillId="38" borderId="0" applyNumberFormat="0" applyBorder="0" applyAlignment="0" applyProtection="0"/>
    <xf numFmtId="0" fontId="106" fillId="86" borderId="0" applyNumberFormat="0" applyBorder="0" applyAlignment="0" applyProtection="0"/>
    <xf numFmtId="0" fontId="106" fillId="86" borderId="0" applyNumberFormat="0" applyBorder="0" applyAlignment="0" applyProtection="0"/>
    <xf numFmtId="0" fontId="59" fillId="75" borderId="0" applyNumberFormat="0" applyBorder="0" applyAlignment="0" applyProtection="0"/>
    <xf numFmtId="0" fontId="59" fillId="40" borderId="0" applyNumberFormat="0" applyBorder="0" applyAlignment="0" applyProtection="0"/>
    <xf numFmtId="0" fontId="106" fillId="87" borderId="0" applyNumberFormat="0" applyBorder="0" applyAlignment="0" applyProtection="0"/>
    <xf numFmtId="0" fontId="106" fillId="87" borderId="0" applyNumberFormat="0" applyBorder="0" applyAlignment="0" applyProtection="0"/>
    <xf numFmtId="0" fontId="59" fillId="76" borderId="0" applyNumberFormat="0" applyBorder="0" applyAlignment="0" applyProtection="0"/>
    <xf numFmtId="0" fontId="59" fillId="55" borderId="0" applyNumberFormat="0" applyBorder="0" applyAlignment="0" applyProtection="0"/>
    <xf numFmtId="0" fontId="106" fillId="94" borderId="0" applyNumberFormat="0" applyBorder="0" applyAlignment="0" applyProtection="0"/>
    <xf numFmtId="0" fontId="106" fillId="94" borderId="0" applyNumberFormat="0" applyBorder="0" applyAlignment="0" applyProtection="0"/>
    <xf numFmtId="0" fontId="59" fillId="78" borderId="0" applyNumberFormat="0" applyBorder="0" applyAlignment="0" applyProtection="0"/>
    <xf numFmtId="0" fontId="59" fillId="56" borderId="0" applyNumberFormat="0" applyBorder="0" applyAlignment="0" applyProtection="0"/>
    <xf numFmtId="0" fontId="106" fillId="95" borderId="0" applyNumberFormat="0" applyBorder="0" applyAlignment="0" applyProtection="0"/>
    <xf numFmtId="0" fontId="106" fillId="95" borderId="0" applyNumberFormat="0" applyBorder="0" applyAlignment="0" applyProtection="0"/>
    <xf numFmtId="0" fontId="59" fillId="71" borderId="0" applyNumberFormat="0" applyBorder="0" applyAlignment="0" applyProtection="0"/>
    <xf numFmtId="0" fontId="59" fillId="39" borderId="0" applyNumberFormat="0" applyBorder="0" applyAlignment="0" applyProtection="0"/>
    <xf numFmtId="0" fontId="106" fillId="100" borderId="0" applyNumberFormat="0" applyBorder="0" applyAlignment="0" applyProtection="0"/>
    <xf numFmtId="0" fontId="106" fillId="100" borderId="0" applyNumberFormat="0" applyBorder="0" applyAlignment="0" applyProtection="0"/>
    <xf numFmtId="0" fontId="59" fillId="72" borderId="0" applyNumberFormat="0" applyBorder="0" applyAlignment="0" applyProtection="0"/>
    <xf numFmtId="0" fontId="59" fillId="68" borderId="0" applyNumberFormat="0" applyBorder="0" applyAlignment="0" applyProtection="0"/>
    <xf numFmtId="0" fontId="106" fillId="101" borderId="0" applyNumberFormat="0" applyBorder="0" applyAlignment="0" applyProtection="0"/>
    <xf numFmtId="0" fontId="106" fillId="101" borderId="0" applyNumberFormat="0" applyBorder="0" applyAlignment="0" applyProtection="0"/>
    <xf numFmtId="0" fontId="59" fillId="79" borderId="0" applyNumberFormat="0" applyBorder="0" applyAlignment="0" applyProtection="0"/>
    <xf numFmtId="0" fontId="68" fillId="62" borderId="36" applyNumberFormat="0" applyAlignment="0" applyProtection="0"/>
    <xf numFmtId="0" fontId="68" fillId="46" borderId="36" applyNumberFormat="0" applyAlignment="0" applyProtection="0"/>
    <xf numFmtId="0" fontId="68" fillId="46" borderId="36" applyNumberFormat="0" applyAlignment="0" applyProtection="0"/>
    <xf numFmtId="0" fontId="68" fillId="46" borderId="36" applyNumberFormat="0" applyAlignment="0" applyProtection="0"/>
    <xf numFmtId="0" fontId="68" fillId="46" borderId="36" applyNumberFormat="0" applyAlignment="0" applyProtection="0"/>
    <xf numFmtId="0" fontId="138" fillId="104" borderId="46" applyNumberFormat="0" applyAlignment="0" applyProtection="0"/>
    <xf numFmtId="0" fontId="79" fillId="0" borderId="0"/>
    <xf numFmtId="0" fontId="69" fillId="0" borderId="37" applyNumberFormat="0" applyFill="0" applyAlignment="0" applyProtection="0"/>
    <xf numFmtId="176" fontId="80" fillId="0" borderId="38">
      <protection locked="0"/>
    </xf>
    <xf numFmtId="0" fontId="139" fillId="0" borderId="47" applyNumberFormat="0" applyFill="0" applyAlignment="0" applyProtection="0"/>
    <xf numFmtId="0" fontId="64" fillId="47" borderId="0" applyNumberFormat="0" applyBorder="0" applyAlignment="0" applyProtection="0"/>
    <xf numFmtId="0" fontId="124" fillId="90" borderId="0" applyNumberFormat="0" applyBorder="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66" fillId="0" borderId="39"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141"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66" fillId="0" borderId="39" applyNumberFormat="0" applyFill="0" applyAlignment="0" applyProtection="0"/>
    <xf numFmtId="0" fontId="141"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95" fillId="0" borderId="39" applyNumberFormat="0" applyFill="0" applyAlignment="0" applyProtection="0"/>
    <xf numFmtId="0" fontId="140" fillId="0" borderId="48" applyNumberFormat="0" applyFill="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85"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67" fillId="65" borderId="0" applyNumberFormat="0" applyBorder="0" applyAlignment="0" applyProtection="0"/>
    <xf numFmtId="0" fontId="142"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96" fillId="65" borderId="0" applyNumberFormat="0" applyBorder="0" applyAlignment="0" applyProtection="0"/>
    <xf numFmtId="0" fontId="143" fillId="106" borderId="0" applyNumberFormat="0" applyBorder="0" applyAlignment="0" applyProtection="0"/>
    <xf numFmtId="0" fontId="4" fillId="0" borderId="0">
      <alignment vertical="justify"/>
    </xf>
    <xf numFmtId="0" fontId="4" fillId="0" borderId="0"/>
    <xf numFmtId="0" fontId="5" fillId="0" borderId="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37" fillId="0" borderId="0"/>
    <xf numFmtId="0" fontId="117" fillId="0" borderId="0" applyNumberFormat="0" applyBorder="0" applyProtection="0"/>
    <xf numFmtId="0" fontId="4" fillId="0" borderId="0">
      <alignment vertical="center" wrapText="1"/>
    </xf>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4" fillId="0" borderId="0"/>
    <xf numFmtId="0" fontId="117" fillId="0" borderId="0" applyNumberFormat="0" applyBorder="0" applyProtection="0"/>
    <xf numFmtId="0" fontId="7" fillId="0" borderId="0"/>
    <xf numFmtId="0" fontId="7" fillId="0" borderId="0"/>
    <xf numFmtId="0" fontId="7"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98" fillId="0" borderId="0"/>
    <xf numFmtId="0" fontId="117" fillId="0" borderId="0" applyNumberFormat="0" applyBorder="0" applyProtection="0"/>
    <xf numFmtId="0" fontId="37" fillId="0" borderId="0"/>
    <xf numFmtId="0" fontId="56" fillId="0" borderId="0" applyNumberFormat="0" applyFont="0" applyBorder="0" applyProtection="0"/>
    <xf numFmtId="0" fontId="56" fillId="0" borderId="0" applyNumberFormat="0" applyFont="0" applyBorder="0" applyProtection="0"/>
    <xf numFmtId="0" fontId="108" fillId="0" borderId="0" applyNumberFormat="0" applyBorder="0" applyProtection="0"/>
    <xf numFmtId="0" fontId="56" fillId="0" borderId="0" applyNumberFormat="0" applyFont="0" applyBorder="0" applyProtection="0"/>
    <xf numFmtId="0" fontId="108" fillId="0" borderId="0"/>
    <xf numFmtId="0" fontId="56" fillId="0" borderId="0" applyNumberFormat="0" applyFont="0" applyBorder="0" applyProtection="0"/>
    <xf numFmtId="0" fontId="4" fillId="0" borderId="0"/>
    <xf numFmtId="0" fontId="117" fillId="0" borderId="0" applyNumberFormat="0" applyBorder="0" applyProtection="0"/>
    <xf numFmtId="0" fontId="144" fillId="0" borderId="0"/>
    <xf numFmtId="0" fontId="117"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117" fillId="0" borderId="0" applyNumberFormat="0" applyBorder="0" applyProtection="0"/>
    <xf numFmtId="0" fontId="144" fillId="0" borderId="0"/>
    <xf numFmtId="0" fontId="117" fillId="0" borderId="0" applyNumberFormat="0" applyBorder="0" applyProtection="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7"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84" fillId="0" borderId="0"/>
    <xf numFmtId="0" fontId="107" fillId="0" borderId="0" applyNumberFormat="0" applyBorder="0" applyProtection="0"/>
    <xf numFmtId="0" fontId="7" fillId="0" borderId="0"/>
    <xf numFmtId="0" fontId="117" fillId="0" borderId="0" applyNumberFormat="0" applyBorder="0" applyProtection="0"/>
    <xf numFmtId="0" fontId="145" fillId="0" borderId="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84" fillId="0" borderId="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4" fillId="0" borderId="0">
      <alignment vertical="center" wrapText="1"/>
    </xf>
    <xf numFmtId="0" fontId="107" fillId="0" borderId="0" applyNumberFormat="0" applyBorder="0" applyProtection="0"/>
    <xf numFmtId="0" fontId="108" fillId="0" borderId="0" applyNumberFormat="0" applyBorder="0" applyProtection="0"/>
    <xf numFmtId="0" fontId="56" fillId="0" borderId="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84" fillId="0" borderId="0"/>
    <xf numFmtId="0" fontId="107" fillId="0" borderId="0" applyNumberFormat="0" applyBorder="0" applyProtection="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117" fillId="0" borderId="0" applyNumberFormat="0" applyBorder="0" applyProtection="0"/>
    <xf numFmtId="0" fontId="117" fillId="0" borderId="0" applyNumberFormat="0" applyBorder="0" applyProtection="0"/>
    <xf numFmtId="0" fontId="98"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8" fillId="0" borderId="0"/>
    <xf numFmtId="0" fontId="56" fillId="0" borderId="0"/>
    <xf numFmtId="0" fontId="57" fillId="0" borderId="0"/>
    <xf numFmtId="0" fontId="108" fillId="0" borderId="0" applyNumberFormat="0" applyBorder="0" applyProtection="0"/>
    <xf numFmtId="0" fontId="4" fillId="0" borderId="0"/>
    <xf numFmtId="0" fontId="146" fillId="0" borderId="0"/>
    <xf numFmtId="0" fontId="4"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117" fillId="0" borderId="0" applyNumberFormat="0" applyBorder="0" applyProtection="0"/>
    <xf numFmtId="0" fontId="5"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4" fillId="0" borderId="0"/>
    <xf numFmtId="0" fontId="117" fillId="0" borderId="0" applyNumberFormat="0" applyBorder="0" applyProtection="0"/>
    <xf numFmtId="0" fontId="56" fillId="0" borderId="0"/>
    <xf numFmtId="0" fontId="57" fillId="0" borderId="0"/>
    <xf numFmtId="0" fontId="5" fillId="0" borderId="0"/>
    <xf numFmtId="0" fontId="108" fillId="0" borderId="0" applyNumberFormat="0" applyBorder="0" applyProtection="0"/>
    <xf numFmtId="0" fontId="5" fillId="0" borderId="0"/>
    <xf numFmtId="0" fontId="56" fillId="0" borderId="0"/>
    <xf numFmtId="0" fontId="117" fillId="0" borderId="0" applyNumberFormat="0" applyBorder="0" applyProtection="0"/>
    <xf numFmtId="0" fontId="144" fillId="0" borderId="0"/>
    <xf numFmtId="0" fontId="56" fillId="0" borderId="0"/>
    <xf numFmtId="0" fontId="108" fillId="0" borderId="0" applyNumberFormat="0" applyBorder="0" applyProtection="0"/>
    <xf numFmtId="0" fontId="56" fillId="0" borderId="0"/>
    <xf numFmtId="0" fontId="147" fillId="0" borderId="0" applyNumberFormat="0" applyBorder="0" applyProtection="0"/>
    <xf numFmtId="0" fontId="4" fillId="0" borderId="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37"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applyNumberFormat="0" applyFont="0" applyBorder="0" applyProtection="0"/>
    <xf numFmtId="0" fontId="56" fillId="0" borderId="0" applyNumberFormat="0" applyFont="0" applyBorder="0" applyProtection="0"/>
    <xf numFmtId="0" fontId="56" fillId="0" borderId="0"/>
    <xf numFmtId="0" fontId="57" fillId="0" borderId="0"/>
    <xf numFmtId="0" fontId="108" fillId="0" borderId="0" applyNumberFormat="0" applyBorder="0" applyProtection="0"/>
    <xf numFmtId="0" fontId="108" fillId="0" borderId="0" applyNumberFormat="0" applyBorder="0" applyProtection="0"/>
    <xf numFmtId="0" fontId="56" fillId="0" borderId="0" applyNumberFormat="0" applyFon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7"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108" fillId="0" borderId="0" applyNumberFormat="0" applyBorder="0" applyProtection="0"/>
    <xf numFmtId="0" fontId="97"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6"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56" fillId="0" borderId="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37" fillId="0" borderId="0"/>
    <xf numFmtId="0" fontId="56" fillId="0" borderId="0"/>
    <xf numFmtId="0" fontId="56" fillId="0" borderId="0"/>
    <xf numFmtId="0" fontId="37" fillId="0" borderId="0"/>
    <xf numFmtId="0" fontId="108" fillId="0" borderId="0" applyNumberFormat="0" applyBorder="0" applyProtection="0"/>
    <xf numFmtId="0" fontId="102" fillId="0" borderId="0"/>
    <xf numFmtId="0" fontId="108" fillId="0" borderId="0" applyNumberFormat="0" applyBorder="0" applyProtection="0"/>
    <xf numFmtId="0" fontId="56" fillId="0" borderId="0"/>
    <xf numFmtId="0" fontId="4" fillId="0" borderId="0"/>
    <xf numFmtId="0" fontId="147" fillId="0" borderId="0" applyNumberFormat="0" applyBorder="0" applyProtection="0"/>
    <xf numFmtId="0" fontId="103" fillId="0" borderId="0"/>
    <xf numFmtId="0" fontId="58"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4" fillId="0" borderId="0"/>
    <xf numFmtId="0" fontId="4" fillId="0" borderId="0"/>
    <xf numFmtId="0" fontId="117" fillId="0" borderId="0" applyNumberFormat="0" applyBorder="0" applyProtection="0"/>
    <xf numFmtId="0" fontId="117" fillId="0" borderId="0" applyNumberFormat="0" applyBorder="0" applyProtection="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7" fillId="0" borderId="0"/>
    <xf numFmtId="0" fontId="117" fillId="0" borderId="0" applyNumberFormat="0" applyBorder="0" applyProtection="0"/>
    <xf numFmtId="0" fontId="82" fillId="0" borderId="0"/>
    <xf numFmtId="0" fontId="145" fillId="0" borderId="0"/>
    <xf numFmtId="0" fontId="108" fillId="0" borderId="0" applyNumberFormat="0" applyBorder="0" applyProtection="0"/>
    <xf numFmtId="0" fontId="7" fillId="0" borderId="0"/>
    <xf numFmtId="0" fontId="117" fillId="0" borderId="0" applyNumberFormat="0" applyBorder="0" applyProtection="0"/>
    <xf numFmtId="0" fontId="144" fillId="0" borderId="0"/>
    <xf numFmtId="0" fontId="117" fillId="0" borderId="0" applyNumberFormat="0" applyBorder="0" applyProtection="0"/>
    <xf numFmtId="0" fontId="56" fillId="0" borderId="0"/>
    <xf numFmtId="0" fontId="82" fillId="0" borderId="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6" fillId="0" borderId="0"/>
    <xf numFmtId="0" fontId="4" fillId="0" borderId="0"/>
    <xf numFmtId="0" fontId="4" fillId="0" borderId="0"/>
    <xf numFmtId="0" fontId="117" fillId="0" borderId="0" applyNumberFormat="0" applyBorder="0" applyProtection="0"/>
    <xf numFmtId="0" fontId="101" fillId="0" borderId="0"/>
    <xf numFmtId="0" fontId="117" fillId="0" borderId="0" applyNumberFormat="0" applyBorder="0" applyProtection="0"/>
    <xf numFmtId="0" fontId="7" fillId="0" borderId="0"/>
    <xf numFmtId="0" fontId="117" fillId="0" borderId="0" applyNumberFormat="0" applyBorder="0" applyProtection="0"/>
    <xf numFmtId="0" fontId="101" fillId="0" borderId="0"/>
    <xf numFmtId="0" fontId="117"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56" fillId="0" borderId="0"/>
    <xf numFmtId="0" fontId="108"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117" fillId="0" borderId="0" applyNumberFormat="0" applyBorder="0" applyProtection="0"/>
    <xf numFmtId="0" fontId="117"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4" fillId="47" borderId="0" applyNumberFormat="0" applyBorder="0" applyAlignment="0" applyProtection="0"/>
    <xf numFmtId="0" fontId="70" fillId="0" borderId="0" applyNumberFormat="0" applyFill="0" applyBorder="0" applyAlignment="0" applyProtection="0"/>
    <xf numFmtId="0" fontId="22" fillId="0" borderId="0"/>
    <xf numFmtId="0" fontId="66" fillId="0" borderId="39" applyNumberFormat="0" applyFill="0" applyAlignment="0" applyProtection="0"/>
    <xf numFmtId="0" fontId="4" fillId="49" borderId="49" applyNumberFormat="0" applyFont="0" applyAlignment="0" applyProtection="0"/>
    <xf numFmtId="0" fontId="63" fillId="0" borderId="0" applyNumberFormat="0" applyFill="0" applyBorder="0" applyAlignment="0" applyProtection="0"/>
    <xf numFmtId="0" fontId="60" fillId="44" borderId="0" applyNumberFormat="0" applyBorder="0" applyAlignment="0" applyProtection="0"/>
    <xf numFmtId="0" fontId="67" fillId="65" borderId="0" applyNumberFormat="0" applyBorder="0" applyAlignment="0" applyProtection="0"/>
    <xf numFmtId="0" fontId="148" fillId="0" borderId="0" applyNumberFormat="0" applyFill="0" applyBorder="0" applyAlignment="0" applyProtection="0"/>
    <xf numFmtId="0" fontId="62" fillId="77" borderId="30" applyNumberFormat="0" applyAlignment="0" applyProtection="0"/>
    <xf numFmtId="0" fontId="69" fillId="0" borderId="37" applyNumberFormat="0" applyFill="0" applyAlignment="0" applyProtection="0"/>
    <xf numFmtId="0" fontId="73" fillId="0" borderId="0" applyNumberFormat="0" applyFill="0" applyBorder="0" applyAlignment="0" applyProtection="0"/>
    <xf numFmtId="0" fontId="73" fillId="0" borderId="35" applyNumberFormat="0" applyFill="0" applyAlignment="0" applyProtection="0"/>
    <xf numFmtId="0" fontId="72" fillId="0" borderId="33" applyNumberFormat="0" applyFill="0" applyAlignment="0" applyProtection="0"/>
    <xf numFmtId="0" fontId="71" fillId="0" borderId="34" applyNumberFormat="0" applyFill="0" applyAlignment="0" applyProtection="0"/>
    <xf numFmtId="0" fontId="61" fillId="62" borderId="29" applyNumberFormat="0" applyAlignment="0" applyProtection="0"/>
    <xf numFmtId="0" fontId="68" fillId="62" borderId="36" applyNumberFormat="0" applyAlignment="0" applyProtection="0"/>
    <xf numFmtId="0" fontId="65" fillId="43" borderId="29" applyNumberFormat="0" applyAlignment="0" applyProtection="0"/>
    <xf numFmtId="0" fontId="59" fillId="68" borderId="0" applyNumberFormat="0" applyBorder="0" applyAlignment="0" applyProtection="0"/>
    <xf numFmtId="0" fontId="59" fillId="39" borderId="0" applyNumberFormat="0" applyBorder="0" applyAlignment="0" applyProtection="0"/>
    <xf numFmtId="0" fontId="59" fillId="56" borderId="0" applyNumberFormat="0" applyBorder="0" applyAlignment="0" applyProtection="0"/>
    <xf numFmtId="0" fontId="59" fillId="55" borderId="0" applyNumberFormat="0" applyBorder="0" applyAlignment="0" applyProtection="0"/>
    <xf numFmtId="0" fontId="59" fillId="40" borderId="0" applyNumberFormat="0" applyBorder="0" applyAlignment="0" applyProtection="0"/>
    <xf numFmtId="0" fontId="59" fillId="38" borderId="0" applyNumberFormat="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43" fontId="4" fillId="0" borderId="0" applyFon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43" fontId="4" fillId="0" borderId="0" applyFont="0" applyFill="0" applyBorder="0" applyAlignment="0" applyProtection="0"/>
    <xf numFmtId="0" fontId="70" fillId="0" borderId="0" applyNumberFormat="0" applyFill="0" applyBorder="0" applyAlignment="0" applyProtection="0"/>
    <xf numFmtId="43" fontId="4" fillId="0" borderId="0" applyFon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70"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73" fillId="0" borderId="0" applyNumberFormat="0" applyFill="0" applyBorder="0" applyAlignment="0" applyProtection="0"/>
    <xf numFmtId="0" fontId="73" fillId="0" borderId="35" applyNumberFormat="0" applyFill="0" applyAlignment="0" applyProtection="0"/>
    <xf numFmtId="0" fontId="72" fillId="0" borderId="33" applyNumberFormat="0" applyFill="0" applyAlignment="0" applyProtection="0"/>
    <xf numFmtId="0" fontId="71" fillId="0" borderId="34" applyNumberFormat="0" applyFill="0" applyAlignment="0" applyProtection="0"/>
    <xf numFmtId="188" fontId="150" fillId="0" borderId="0">
      <alignment horizontal="left"/>
    </xf>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69"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69"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43" fontId="4" fillId="0" borderId="0" applyFont="0" applyFill="0" applyBorder="0" applyAlignment="0" applyProtection="0"/>
    <xf numFmtId="0" fontId="151" fillId="0" borderId="37" applyNumberFormat="0" applyFill="0" applyAlignment="0" applyProtection="0"/>
    <xf numFmtId="43" fontId="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43" fontId="4" fillId="0" borderId="0" applyFill="0" applyBorder="0" applyAlignment="0" applyProtection="0"/>
    <xf numFmtId="0" fontId="148" fillId="0" borderId="0" applyNumberFormat="0" applyFill="0" applyBorder="0" applyAlignment="0" applyProtection="0"/>
    <xf numFmtId="43" fontId="4" fillId="0" borderId="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43" fontId="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2" fillId="0" borderId="0"/>
    <xf numFmtId="0" fontId="22" fillId="0" borderId="0"/>
    <xf numFmtId="43" fontId="56" fillId="0" borderId="0" applyFont="0" applyFill="0" applyBorder="0" applyAlignment="0" applyProtection="0"/>
    <xf numFmtId="0" fontId="60" fillId="44" borderId="0" applyNumberFormat="0" applyBorder="0" applyAlignment="0" applyProtection="0"/>
    <xf numFmtId="43" fontId="56" fillId="0" borderId="0" applyFont="0" applyFill="0" applyBorder="0" applyAlignment="0" applyProtection="0"/>
    <xf numFmtId="0" fontId="66" fillId="0" borderId="39" applyNumberFormat="0" applyFill="0" applyAlignment="0" applyProtection="0"/>
    <xf numFmtId="0" fontId="66" fillId="0" borderId="39" applyNumberFormat="0" applyFill="0" applyAlignment="0" applyProtection="0"/>
    <xf numFmtId="0" fontId="149" fillId="0" borderId="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9" fontId="4" fillId="0" borderId="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0" fontId="62" fillId="77" borderId="30" applyNumberFormat="0" applyAlignment="0" applyProtection="0"/>
    <xf numFmtId="0" fontId="63" fillId="0" borderId="0" applyNumberFormat="0" applyFill="0" applyBorder="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68"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68" fillId="80"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153" fillId="62" borderId="36" applyNumberFormat="0" applyAlignment="0" applyProtection="0"/>
    <xf numFmtId="0" fontId="4"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7"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152" fillId="0" borderId="0" applyNumberFormat="0">
      <alignment horizontal="center"/>
    </xf>
    <xf numFmtId="0" fontId="4" fillId="49" borderId="49" applyNumberFormat="0" applyFont="0" applyAlignment="0" applyProtection="0"/>
    <xf numFmtId="0" fontId="4" fillId="107" borderId="49" applyNumberFormat="0" applyAlignment="0" applyProtection="0"/>
    <xf numFmtId="0" fontId="4" fillId="49" borderId="49" applyNumberFormat="0" applyFont="0" applyAlignment="0" applyProtection="0"/>
    <xf numFmtId="0" fontId="4" fillId="107" borderId="49" applyNumberFormat="0" applyAlignment="0" applyProtection="0"/>
    <xf numFmtId="0" fontId="4" fillId="107" borderId="49" applyNumberForma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4" fillId="49" borderId="49" applyNumberFormat="0" applyFont="0" applyAlignment="0" applyProtection="0"/>
    <xf numFmtId="0" fontId="148" fillId="0" borderId="0" applyNumberFormat="0" applyFill="0" applyBorder="0" applyAlignment="0" applyProtection="0"/>
    <xf numFmtId="0" fontId="6" fillId="0" borderId="0"/>
    <xf numFmtId="0" fontId="7" fillId="0" borderId="0"/>
    <xf numFmtId="0" fontId="6" fillId="0" borderId="0"/>
    <xf numFmtId="0" fontId="7"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82" fillId="42" borderId="0" applyNumberFormat="0" applyBorder="0" applyAlignment="0" applyProtection="0"/>
    <xf numFmtId="0" fontId="82" fillId="45" borderId="0" applyNumberFormat="0" applyBorder="0" applyAlignment="0" applyProtection="0"/>
    <xf numFmtId="0" fontId="82" fillId="48" borderId="0" applyNumberFormat="0" applyBorder="0" applyAlignment="0" applyProtection="0"/>
    <xf numFmtId="0" fontId="82" fillId="51"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57" fillId="0" borderId="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146" fillId="0" borderId="0"/>
    <xf numFmtId="0" fontId="144" fillId="0" borderId="0"/>
    <xf numFmtId="0" fontId="144" fillId="0" borderId="0"/>
    <xf numFmtId="0" fontId="3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57" fillId="0" borderId="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82" fillId="42" borderId="0" applyNumberFormat="0" applyBorder="0" applyAlignment="0" applyProtection="0"/>
    <xf numFmtId="0" fontId="82" fillId="45" borderId="0" applyNumberFormat="0" applyBorder="0" applyAlignment="0" applyProtection="0"/>
    <xf numFmtId="0" fontId="82" fillId="48" borderId="0" applyNumberFormat="0" applyBorder="0" applyAlignment="0" applyProtection="0"/>
    <xf numFmtId="0" fontId="82" fillId="51"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8"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4" borderId="0" applyNumberFormat="0" applyBorder="0" applyAlignment="0" applyProtection="0"/>
    <xf numFmtId="0" fontId="146" fillId="0" borderId="0"/>
    <xf numFmtId="0" fontId="144" fillId="0" borderId="0"/>
    <xf numFmtId="0" fontId="144" fillId="0" borderId="0"/>
    <xf numFmtId="0" fontId="37" fillId="0" borderId="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2" borderId="0" applyNumberFormat="0" applyBorder="0" applyAlignment="0" applyProtection="0"/>
    <xf numFmtId="0" fontId="57" fillId="0" borderId="0"/>
    <xf numFmtId="0" fontId="57" fillId="0" borderId="0"/>
    <xf numFmtId="0" fontId="57" fillId="0" borderId="0"/>
    <xf numFmtId="0" fontId="37" fillId="35" borderId="0" applyNumberFormat="0" applyBorder="0" applyAlignment="0" applyProtection="0"/>
    <xf numFmtId="0" fontId="37" fillId="31" borderId="0" applyNumberFormat="0" applyBorder="0" applyAlignment="0" applyProtection="0"/>
    <xf numFmtId="0" fontId="37" fillId="27" borderId="0" applyNumberFormat="0" applyBorder="0" applyAlignment="0" applyProtection="0"/>
    <xf numFmtId="0" fontId="57" fillId="0" borderId="0"/>
    <xf numFmtId="0" fontId="4" fillId="0" borderId="0"/>
    <xf numFmtId="0" fontId="4"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4"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0" borderId="0" applyNumberFormat="0" applyBorder="0" applyAlignment="0" applyProtection="0"/>
    <xf numFmtId="0" fontId="146" fillId="0" borderId="0"/>
    <xf numFmtId="0" fontId="144" fillId="0" borderId="0"/>
    <xf numFmtId="0" fontId="144" fillId="0" borderId="0"/>
    <xf numFmtId="0" fontId="37" fillId="0" borderId="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5" borderId="0" applyNumberFormat="0" applyBorder="0" applyAlignment="0" applyProtection="0"/>
    <xf numFmtId="0" fontId="57" fillId="0" borderId="0"/>
    <xf numFmtId="0" fontId="57" fillId="0" borderId="0"/>
    <xf numFmtId="0" fontId="57" fillId="0" borderId="0"/>
    <xf numFmtId="0" fontId="37" fillId="31" borderId="0" applyNumberFormat="0" applyBorder="0" applyAlignment="0" applyProtection="0"/>
    <xf numFmtId="0" fontId="37" fillId="27" borderId="0" applyNumberFormat="0" applyBorder="0" applyAlignment="0" applyProtection="0"/>
    <xf numFmtId="0" fontId="37" fillId="23" borderId="0" applyNumberFormat="0" applyBorder="0" applyAlignment="0" applyProtection="0"/>
    <xf numFmtId="0" fontId="57" fillId="0" borderId="0"/>
    <xf numFmtId="0" fontId="4" fillId="0" borderId="0"/>
    <xf numFmtId="0" fontId="4" fillId="0" borderId="0"/>
    <xf numFmtId="0" fontId="37" fillId="19" borderId="0" applyNumberFormat="0" applyBorder="0" applyAlignment="0" applyProtection="0"/>
    <xf numFmtId="0" fontId="37" fillId="15"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32"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28" borderId="0" applyNumberFormat="0" applyBorder="0" applyAlignment="0" applyProtection="0"/>
    <xf numFmtId="0" fontId="146" fillId="0" borderId="0"/>
    <xf numFmtId="0" fontId="144" fillId="0" borderId="0"/>
    <xf numFmtId="0" fontId="144" fillId="0" borderId="0"/>
    <xf numFmtId="0" fontId="37" fillId="0" borderId="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2" fillId="45" borderId="0" applyNumberFormat="0" applyBorder="0" applyAlignment="0" applyProtection="0"/>
    <xf numFmtId="0" fontId="57" fillId="0" borderId="0"/>
    <xf numFmtId="0" fontId="57" fillId="0" borderId="0"/>
    <xf numFmtId="0" fontId="57" fillId="0" borderId="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4" fillId="0" borderId="0"/>
    <xf numFmtId="0" fontId="4"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13" borderId="27" applyNumberFormat="0" applyFont="0" applyAlignment="0" applyProtection="0"/>
    <xf numFmtId="0" fontId="4"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20"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16" borderId="0" applyNumberFormat="0" applyBorder="0" applyAlignment="0" applyProtection="0"/>
    <xf numFmtId="0" fontId="144" fillId="0" borderId="0"/>
    <xf numFmtId="0" fontId="37" fillId="0" borderId="0"/>
    <xf numFmtId="0" fontId="82" fillId="54" borderId="0" applyNumberFormat="0" applyBorder="0" applyAlignment="0" applyProtection="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31" borderId="0" applyNumberFormat="0" applyBorder="0" applyAlignment="0" applyProtection="0"/>
    <xf numFmtId="0" fontId="57" fillId="0" borderId="0"/>
    <xf numFmtId="0" fontId="57" fillId="0" borderId="0"/>
    <xf numFmtId="0" fontId="57" fillId="0" borderId="0"/>
    <xf numFmtId="0" fontId="37" fillId="27"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37" fillId="15" borderId="0" applyNumberFormat="0" applyBorder="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16" borderId="0" applyNumberFormat="0" applyBorder="0" applyAlignment="0" applyProtection="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82" fillId="54" borderId="0" applyNumberFormat="0" applyBorder="0" applyAlignment="0" applyProtection="0"/>
    <xf numFmtId="0" fontId="144" fillId="0" borderId="0"/>
    <xf numFmtId="0" fontId="37" fillId="0" borderId="0"/>
    <xf numFmtId="0" fontId="82" fillId="53"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37" fillId="35" borderId="0" applyNumberFormat="0" applyBorder="0" applyAlignment="0" applyProtection="0"/>
    <xf numFmtId="0" fontId="37" fillId="31" borderId="0" applyNumberFormat="0" applyBorder="0" applyAlignment="0" applyProtection="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27" borderId="0" applyNumberFormat="0" applyBorder="0" applyAlignment="0" applyProtection="0"/>
    <xf numFmtId="0" fontId="57" fillId="0" borderId="0"/>
    <xf numFmtId="0" fontId="57" fillId="0" borderId="0"/>
    <xf numFmtId="0" fontId="57" fillId="0" borderId="0"/>
    <xf numFmtId="0" fontId="37" fillId="23" borderId="0" applyNumberFormat="0" applyBorder="0" applyAlignment="0" applyProtection="0"/>
    <xf numFmtId="0" fontId="37" fillId="19" borderId="0" applyNumberFormat="0" applyBorder="0" applyAlignment="0" applyProtection="0"/>
    <xf numFmtId="0" fontId="37" fillId="15" borderId="0" applyNumberFormat="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82" fillId="59" borderId="0" applyNumberFormat="0" applyBorder="0" applyAlignment="0" applyProtection="0"/>
    <xf numFmtId="0" fontId="82" fillId="61" borderId="0" applyNumberFormat="0" applyBorder="0" applyAlignment="0" applyProtection="0"/>
    <xf numFmtId="0" fontId="82" fillId="64"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6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155" fillId="70" borderId="0" applyNumberFormat="0" applyBorder="0" applyAlignment="0" applyProtection="0"/>
    <xf numFmtId="0" fontId="155" fillId="61" borderId="0" applyNumberFormat="0" applyBorder="0" applyAlignment="0" applyProtection="0"/>
    <xf numFmtId="0" fontId="155" fillId="64"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4" borderId="0" applyNumberFormat="0" applyBorder="0" applyAlignment="0" applyProtection="0"/>
    <xf numFmtId="0" fontId="52" fillId="14"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43" fillId="8" borderId="0" applyNumberFormat="0" applyBorder="0" applyAlignment="0" applyProtection="0"/>
    <xf numFmtId="0" fontId="46" fillId="11" borderId="23" applyNumberFormat="0" applyAlignment="0" applyProtection="0"/>
    <xf numFmtId="0" fontId="48" fillId="12" borderId="26" applyNumberFormat="0" applyAlignment="0" applyProtection="0"/>
    <xf numFmtId="43" fontId="37" fillId="0" borderId="0" applyFont="0" applyFill="0" applyBorder="0" applyAlignment="0" applyProtection="0"/>
    <xf numFmtId="0" fontId="82" fillId="0" borderId="0"/>
    <xf numFmtId="0" fontId="37" fillId="0" borderId="0"/>
    <xf numFmtId="0" fontId="50" fillId="0" borderId="0" applyNumberFormat="0" applyFill="0" applyBorder="0" applyAlignment="0" applyProtection="0"/>
    <xf numFmtId="0" fontId="42" fillId="7" borderId="0" applyNumberFormat="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171" fillId="0" borderId="0" applyNumberFormat="0" applyFill="0" applyBorder="0" applyAlignment="0" applyProtection="0"/>
    <xf numFmtId="0" fontId="44" fillId="10" borderId="23" applyNumberFormat="0" applyAlignment="0" applyProtection="0"/>
    <xf numFmtId="0" fontId="47" fillId="0" borderId="25" applyNumberFormat="0" applyFill="0" applyAlignment="0" applyProtection="0"/>
    <xf numFmtId="0" fontId="53" fillId="9" borderId="0" applyNumberFormat="0" applyBorder="0" applyAlignment="0" applyProtection="0"/>
    <xf numFmtId="0" fontId="4" fillId="0" borderId="0"/>
    <xf numFmtId="0" fontId="144" fillId="0" borderId="0"/>
    <xf numFmtId="0" fontId="37" fillId="0" borderId="0"/>
    <xf numFmtId="0" fontId="144" fillId="0" borderId="0"/>
    <xf numFmtId="0" fontId="37" fillId="0" borderId="0"/>
    <xf numFmtId="0" fontId="57" fillId="0" borderId="0"/>
    <xf numFmtId="0" fontId="37" fillId="0" borderId="0"/>
    <xf numFmtId="0" fontId="57" fillId="0" borderId="0"/>
    <xf numFmtId="0" fontId="57" fillId="0" borderId="0"/>
    <xf numFmtId="0" fontId="37"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6" fillId="0" borderId="0"/>
    <xf numFmtId="0" fontId="57" fillId="0" borderId="0"/>
    <xf numFmtId="0" fontId="57" fillId="0" borderId="0"/>
    <xf numFmtId="0" fontId="57" fillId="0" borderId="0"/>
    <xf numFmtId="0" fontId="146" fillId="0" borderId="0"/>
    <xf numFmtId="0" fontId="144" fillId="0" borderId="0"/>
    <xf numFmtId="43" fontId="37" fillId="0" borderId="0" applyFont="0" applyFill="0" applyBorder="0" applyAlignment="0" applyProtection="0"/>
    <xf numFmtId="0" fontId="57" fillId="0" borderId="0"/>
    <xf numFmtId="0" fontId="4" fillId="0" borderId="0"/>
    <xf numFmtId="0" fontId="4" fillId="0" borderId="0"/>
    <xf numFmtId="0" fontId="37" fillId="13" borderId="27" applyNumberFormat="0" applyFont="0" applyAlignment="0" applyProtection="0"/>
    <xf numFmtId="0" fontId="4" fillId="13" borderId="27" applyNumberFormat="0" applyFont="0" applyAlignment="0" applyProtection="0"/>
    <xf numFmtId="0" fontId="45" fillId="11" borderId="24" applyNumberFormat="0" applyAlignment="0" applyProtection="0"/>
    <xf numFmtId="0" fontId="22" fillId="0" borderId="0"/>
    <xf numFmtId="0" fontId="22" fillId="0" borderId="0"/>
    <xf numFmtId="0" fontId="22" fillId="0" borderId="0"/>
    <xf numFmtId="0" fontId="57" fillId="0" borderId="0"/>
    <xf numFmtId="0" fontId="38" fillId="0" borderId="0" applyNumberFormat="0" applyFill="0" applyBorder="0" applyAlignment="0" applyProtection="0"/>
    <xf numFmtId="0" fontId="51" fillId="0" borderId="28" applyNumberFormat="0" applyFill="0" applyAlignment="0" applyProtection="0"/>
    <xf numFmtId="0" fontId="49" fillId="0" borderId="0" applyNumberFormat="0" applyFill="0" applyBorder="0" applyAlignment="0" applyProtection="0"/>
    <xf numFmtId="0" fontId="155" fillId="75" borderId="0" applyNumberFormat="0" applyBorder="0" applyAlignment="0" applyProtection="0"/>
    <xf numFmtId="0" fontId="155" fillId="76" borderId="0" applyNumberFormat="0" applyBorder="0" applyAlignment="0" applyProtection="0"/>
    <xf numFmtId="0" fontId="155" fillId="78" borderId="0" applyNumberFormat="0" applyBorder="0" applyAlignment="0" applyProtection="0"/>
    <xf numFmtId="0" fontId="155" fillId="71" borderId="0" applyNumberFormat="0" applyBorder="0" applyAlignment="0" applyProtection="0"/>
    <xf numFmtId="0" fontId="155" fillId="72" borderId="0" applyNumberFormat="0" applyBorder="0" applyAlignment="0" applyProtection="0"/>
    <xf numFmtId="0" fontId="155" fillId="79" borderId="0" applyNumberFormat="0" applyBorder="0" applyAlignment="0" applyProtection="0"/>
    <xf numFmtId="0" fontId="160" fillId="54" borderId="29" applyNumberFormat="0" applyAlignment="0" applyProtection="0"/>
    <xf numFmtId="0" fontId="162" fillId="80" borderId="36" applyNumberFormat="0" applyAlignment="0" applyProtection="0"/>
    <xf numFmtId="0" fontId="156" fillId="80" borderId="29" applyNumberFormat="0" applyAlignment="0" applyProtection="0"/>
    <xf numFmtId="0" fontId="165" fillId="0" borderId="34" applyNumberFormat="0" applyFill="0" applyAlignment="0" applyProtection="0"/>
    <xf numFmtId="0" fontId="166" fillId="0" borderId="33" applyNumberFormat="0" applyFill="0" applyAlignment="0" applyProtection="0"/>
    <xf numFmtId="0" fontId="167" fillId="0" borderId="35" applyNumberFormat="0" applyFill="0" applyAlignment="0" applyProtection="0"/>
    <xf numFmtId="0" fontId="167" fillId="0" borderId="0" applyNumberFormat="0" applyFill="0" applyBorder="0" applyAlignment="0" applyProtection="0"/>
    <xf numFmtId="0" fontId="163" fillId="0" borderId="37" applyNumberFormat="0" applyFill="0" applyAlignment="0" applyProtection="0"/>
    <xf numFmtId="0" fontId="157" fillId="81" borderId="30" applyNumberFormat="0" applyAlignment="0" applyProtection="0"/>
    <xf numFmtId="0" fontId="168" fillId="0" borderId="0" applyNumberFormat="0" applyFill="0" applyBorder="0" applyAlignment="0" applyProtection="0"/>
    <xf numFmtId="0" fontId="169" fillId="85" borderId="0" applyNumberFormat="0" applyBorder="0" applyAlignment="0" applyProtection="0"/>
    <xf numFmtId="0" fontId="170" fillId="45" borderId="0" applyNumberFormat="0" applyBorder="0" applyAlignment="0" applyProtection="0"/>
    <xf numFmtId="0" fontId="158" fillId="0" borderId="0" applyNumberFormat="0" applyFill="0" applyBorder="0" applyAlignment="0" applyProtection="0"/>
    <xf numFmtId="0" fontId="57" fillId="107" borderId="49" applyNumberFormat="0" applyAlignment="0" applyProtection="0"/>
    <xf numFmtId="0" fontId="161" fillId="0" borderId="39" applyNumberFormat="0" applyFill="0" applyAlignment="0" applyProtection="0"/>
    <xf numFmtId="0" fontId="164" fillId="0" borderId="0" applyNumberFormat="0" applyFill="0" applyBorder="0" applyAlignment="0" applyProtection="0"/>
    <xf numFmtId="0" fontId="159" fillId="48" borderId="0" applyNumberFormat="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6" fillId="0" borderId="0"/>
    <xf numFmtId="0" fontId="57" fillId="0" borderId="0"/>
    <xf numFmtId="0" fontId="57" fillId="0" borderId="0"/>
    <xf numFmtId="0" fontId="57" fillId="0" borderId="0"/>
    <xf numFmtId="0" fontId="144" fillId="0" borderId="0"/>
    <xf numFmtId="43" fontId="37" fillId="0" borderId="0" applyFont="0" applyFill="0" applyBorder="0" applyAlignment="0" applyProtection="0"/>
    <xf numFmtId="0" fontId="57" fillId="0" borderId="0"/>
    <xf numFmtId="0" fontId="4" fillId="0" borderId="0"/>
    <xf numFmtId="0" fontId="4" fillId="0" borderId="0"/>
    <xf numFmtId="0" fontId="4" fillId="13" borderId="27" applyNumberFormat="0" applyFont="0" applyAlignment="0" applyProtection="0"/>
    <xf numFmtId="0" fontId="22" fillId="0" borderId="0"/>
    <xf numFmtId="0" fontId="22"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4" fillId="0" borderId="0"/>
    <xf numFmtId="0" fontId="57" fillId="0" borderId="0"/>
    <xf numFmtId="0" fontId="57" fillId="0" borderId="0"/>
    <xf numFmtId="0" fontId="57" fillId="0" borderId="0"/>
    <xf numFmtId="43" fontId="37" fillId="0" borderId="0" applyFont="0" applyFill="0" applyBorder="0" applyAlignment="0" applyProtection="0"/>
    <xf numFmtId="0" fontId="57" fillId="0" borderId="0"/>
    <xf numFmtId="0" fontId="4" fillId="0" borderId="0"/>
    <xf numFmtId="0" fontId="4" fillId="0" borderId="0"/>
    <xf numFmtId="0" fontId="4" fillId="13" borderId="27" applyNumberFormat="0" applyFont="0" applyAlignment="0" applyProtection="0"/>
    <xf numFmtId="0" fontId="22" fillId="0" borderId="0"/>
    <xf numFmtId="0" fontId="22" fillId="0" borderId="0"/>
    <xf numFmtId="0" fontId="5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3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146" fillId="0" borderId="0"/>
    <xf numFmtId="0" fontId="144" fillId="0" borderId="0"/>
    <xf numFmtId="0" fontId="57" fillId="0" borderId="0"/>
    <xf numFmtId="0" fontId="4" fillId="0" borderId="0"/>
    <xf numFmtId="0" fontId="4" fillId="0" borderId="0"/>
    <xf numFmtId="43" fontId="37" fillId="0" borderId="0" applyFont="0" applyFill="0" applyBorder="0" applyAlignment="0" applyProtection="0"/>
    <xf numFmtId="0" fontId="4" fillId="13" borderId="27" applyNumberFormat="0" applyFont="0" applyAlignment="0" applyProtection="0"/>
    <xf numFmtId="0" fontId="22" fillId="0" borderId="0"/>
    <xf numFmtId="0" fontId="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7" fillId="0" borderId="0"/>
    <xf numFmtId="0" fontId="57" fillId="0" borderId="0"/>
    <xf numFmtId="0" fontId="57" fillId="0" borderId="0"/>
    <xf numFmtId="0" fontId="57" fillId="0" borderId="0"/>
    <xf numFmtId="0" fontId="4" fillId="0" borderId="0"/>
    <xf numFmtId="0" fontId="4" fillId="0" borderId="0"/>
    <xf numFmtId="0" fontId="4" fillId="13" borderId="27" applyNumberFormat="0" applyFont="0" applyAlignment="0" applyProtection="0"/>
    <xf numFmtId="0" fontId="22" fillId="0" borderId="0"/>
    <xf numFmtId="0" fontId="22" fillId="0" borderId="0"/>
    <xf numFmtId="0" fontId="4" fillId="0" borderId="0"/>
    <xf numFmtId="0" fontId="4" fillId="0" borderId="0"/>
    <xf numFmtId="0" fontId="146" fillId="0" borderId="0"/>
    <xf numFmtId="0" fontId="146" fillId="0" borderId="0"/>
    <xf numFmtId="0" fontId="4" fillId="0" borderId="0"/>
    <xf numFmtId="0" fontId="146" fillId="0" borderId="0"/>
    <xf numFmtId="0" fontId="4" fillId="0" borderId="0"/>
    <xf numFmtId="0" fontId="58" fillId="0" borderId="0"/>
    <xf numFmtId="0" fontId="4" fillId="0" borderId="0"/>
    <xf numFmtId="0" fontId="4" fillId="0" borderId="0"/>
    <xf numFmtId="0" fontId="58" fillId="0" borderId="0"/>
    <xf numFmtId="0" fontId="6" fillId="0" borderId="0"/>
    <xf numFmtId="0" fontId="6" fillId="0" borderId="0"/>
    <xf numFmtId="0" fontId="146" fillId="0" borderId="0"/>
    <xf numFmtId="0" fontId="4" fillId="0" borderId="0"/>
    <xf numFmtId="0" fontId="146" fillId="0" borderId="0"/>
    <xf numFmtId="0" fontId="56" fillId="0" borderId="0"/>
    <xf numFmtId="0" fontId="58" fillId="0" borderId="0"/>
    <xf numFmtId="0" fontId="4" fillId="0" borderId="0"/>
    <xf numFmtId="0" fontId="4" fillId="0" borderId="0"/>
    <xf numFmtId="0" fontId="58" fillId="0" borderId="0"/>
    <xf numFmtId="0" fontId="146" fillId="0" borderId="0"/>
    <xf numFmtId="0" fontId="58" fillId="0" borderId="0"/>
    <xf numFmtId="0" fontId="4" fillId="0" borderId="0"/>
    <xf numFmtId="0" fontId="14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146" fillId="0" borderId="0"/>
    <xf numFmtId="0" fontId="146" fillId="0" borderId="0"/>
    <xf numFmtId="0" fontId="4" fillId="0" borderId="0"/>
    <xf numFmtId="0" fontId="4" fillId="0" borderId="0"/>
    <xf numFmtId="0" fontId="56" fillId="0" borderId="0"/>
    <xf numFmtId="0" fontId="56" fillId="0" borderId="0"/>
    <xf numFmtId="0" fontId="6" fillId="0" borderId="0"/>
    <xf numFmtId="0" fontId="5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56" fillId="0" borderId="0"/>
    <xf numFmtId="0" fontId="58" fillId="0" borderId="0"/>
    <xf numFmtId="0" fontId="58" fillId="0" borderId="0"/>
    <xf numFmtId="0" fontId="6" fillId="0" borderId="0"/>
    <xf numFmtId="0" fontId="4" fillId="0" borderId="0"/>
    <xf numFmtId="0" fontId="58" fillId="0" borderId="0"/>
    <xf numFmtId="0" fontId="4" fillId="0" borderId="0"/>
    <xf numFmtId="0" fontId="56" fillId="0" borderId="0"/>
    <xf numFmtId="0" fontId="146" fillId="0" borderId="0"/>
    <xf numFmtId="0" fontId="4" fillId="0" borderId="0"/>
    <xf numFmtId="0" fontId="4" fillId="0" borderId="0"/>
    <xf numFmtId="0" fontId="6" fillId="0" borderId="0"/>
    <xf numFmtId="0" fontId="56" fillId="0" borderId="0"/>
    <xf numFmtId="0" fontId="56" fillId="0" borderId="0"/>
    <xf numFmtId="0" fontId="4" fillId="0" borderId="0"/>
    <xf numFmtId="0" fontId="4" fillId="0" borderId="0"/>
    <xf numFmtId="0" fontId="4" fillId="0" borderId="0"/>
    <xf numFmtId="0" fontId="4" fillId="0" borderId="0"/>
    <xf numFmtId="0" fontId="56" fillId="0" borderId="0"/>
    <xf numFmtId="0" fontId="4" fillId="0" borderId="0"/>
    <xf numFmtId="0" fontId="4" fillId="0" borderId="0"/>
    <xf numFmtId="0" fontId="4" fillId="0" borderId="0"/>
    <xf numFmtId="0" fontId="4" fillId="0" borderId="0"/>
    <xf numFmtId="0" fontId="4" fillId="0" borderId="0"/>
    <xf numFmtId="0" fontId="4" fillId="0" borderId="0"/>
    <xf numFmtId="0" fontId="146" fillId="0" borderId="0"/>
    <xf numFmtId="0" fontId="146" fillId="0" borderId="0"/>
    <xf numFmtId="0" fontId="4" fillId="0" borderId="0"/>
    <xf numFmtId="0" fontId="4" fillId="0" borderId="0"/>
    <xf numFmtId="0" fontId="6" fillId="0" borderId="0"/>
    <xf numFmtId="0" fontId="4" fillId="0" borderId="0"/>
    <xf numFmtId="0" fontId="4" fillId="0" borderId="0"/>
    <xf numFmtId="0" fontId="146" fillId="0" borderId="0"/>
    <xf numFmtId="0" fontId="4" fillId="0" borderId="0"/>
    <xf numFmtId="0" fontId="4" fillId="0" borderId="0"/>
    <xf numFmtId="0" fontId="4" fillId="0" borderId="0"/>
    <xf numFmtId="0" fontId="58" fillId="0" borderId="0"/>
    <xf numFmtId="0" fontId="4" fillId="0" borderId="0"/>
    <xf numFmtId="0" fontId="146" fillId="0" borderId="0"/>
    <xf numFmtId="0" fontId="4" fillId="0" borderId="0"/>
    <xf numFmtId="0" fontId="6" fillId="0" borderId="0"/>
    <xf numFmtId="0" fontId="56" fillId="0" borderId="0"/>
    <xf numFmtId="0" fontId="56" fillId="0" borderId="0"/>
    <xf numFmtId="0" fontId="146" fillId="0" borderId="0"/>
    <xf numFmtId="0" fontId="58" fillId="0" borderId="0"/>
    <xf numFmtId="0" fontId="58" fillId="0" borderId="0"/>
    <xf numFmtId="0" fontId="14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58" fillId="0" borderId="0"/>
    <xf numFmtId="0" fontId="6" fillId="0" borderId="0"/>
    <xf numFmtId="0" fontId="6" fillId="0" borderId="0"/>
    <xf numFmtId="0" fontId="6" fillId="0" borderId="0"/>
    <xf numFmtId="0" fontId="6"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6" fillId="0" borderId="0"/>
    <xf numFmtId="0" fontId="58" fillId="0" borderId="0"/>
    <xf numFmtId="0" fontId="4" fillId="0" borderId="0"/>
    <xf numFmtId="0" fontId="6" fillId="0" borderId="0"/>
    <xf numFmtId="0" fontId="6" fillId="0" borderId="0"/>
    <xf numFmtId="0" fontId="4" fillId="0" borderId="0"/>
    <xf numFmtId="0" fontId="4" fillId="0" borderId="0"/>
    <xf numFmtId="0" fontId="4" fillId="0" borderId="0"/>
    <xf numFmtId="0" fontId="56" fillId="0" borderId="0"/>
    <xf numFmtId="0" fontId="6" fillId="0" borderId="0"/>
    <xf numFmtId="0" fontId="4" fillId="0" borderId="0"/>
    <xf numFmtId="0" fontId="6" fillId="0" borderId="0"/>
    <xf numFmtId="0" fontId="146" fillId="0" borderId="0"/>
    <xf numFmtId="0" fontId="146" fillId="0" borderId="0"/>
    <xf numFmtId="0" fontId="4" fillId="0" borderId="0"/>
    <xf numFmtId="0" fontId="58" fillId="0" borderId="0"/>
    <xf numFmtId="0" fontId="6" fillId="0" borderId="0"/>
    <xf numFmtId="0" fontId="4" fillId="0" borderId="0"/>
    <xf numFmtId="0" fontId="4" fillId="0" borderId="0"/>
    <xf numFmtId="0" fontId="4" fillId="0" borderId="0"/>
    <xf numFmtId="0" fontId="56" fillId="0" borderId="0"/>
    <xf numFmtId="0" fontId="146" fillId="0" borderId="0"/>
    <xf numFmtId="0" fontId="4" fillId="0" borderId="0"/>
    <xf numFmtId="0" fontId="4" fillId="0" borderId="0"/>
    <xf numFmtId="0" fontId="56" fillId="0" borderId="0"/>
    <xf numFmtId="0" fontId="4" fillId="0" borderId="0"/>
    <xf numFmtId="0" fontId="56" fillId="0" borderId="0"/>
    <xf numFmtId="0" fontId="4" fillId="0" borderId="0"/>
    <xf numFmtId="0" fontId="146" fillId="0" borderId="0"/>
    <xf numFmtId="0" fontId="4" fillId="0" borderId="0"/>
    <xf numFmtId="0" fontId="146" fillId="0" borderId="0"/>
    <xf numFmtId="0" fontId="6" fillId="0" borderId="0"/>
    <xf numFmtId="0" fontId="4" fillId="0" borderId="0"/>
    <xf numFmtId="0" fontId="4" fillId="0" borderId="0"/>
    <xf numFmtId="0" fontId="56" fillId="0" borderId="0"/>
    <xf numFmtId="0" fontId="58" fillId="0" borderId="0"/>
    <xf numFmtId="0" fontId="56" fillId="0" borderId="0"/>
    <xf numFmtId="0" fontId="146" fillId="0" borderId="0"/>
    <xf numFmtId="0" fontId="58" fillId="0" borderId="0"/>
    <xf numFmtId="0" fontId="4" fillId="0" borderId="0"/>
    <xf numFmtId="0" fontId="4" fillId="0" borderId="0"/>
    <xf numFmtId="0" fontId="6" fillId="0" borderId="0"/>
    <xf numFmtId="0" fontId="4" fillId="0" borderId="0"/>
    <xf numFmtId="0" fontId="146" fillId="0" borderId="0"/>
    <xf numFmtId="0" fontId="58"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56" fillId="0" borderId="0"/>
    <xf numFmtId="0" fontId="4" fillId="0" borderId="0"/>
    <xf numFmtId="0" fontId="56" fillId="0" borderId="0"/>
    <xf numFmtId="0" fontId="4" fillId="0" borderId="0"/>
    <xf numFmtId="0" fontId="146" fillId="0" borderId="0"/>
    <xf numFmtId="0" fontId="6" fillId="0" borderId="0"/>
    <xf numFmtId="0" fontId="146" fillId="0" borderId="0"/>
    <xf numFmtId="0" fontId="4" fillId="0" borderId="0"/>
    <xf numFmtId="0" fontId="4" fillId="0" borderId="0"/>
    <xf numFmtId="0" fontId="4" fillId="0" borderId="0"/>
    <xf numFmtId="0" fontId="56" fillId="0" borderId="0"/>
    <xf numFmtId="0" fontId="4" fillId="0" borderId="0"/>
    <xf numFmtId="0" fontId="146" fillId="0" borderId="0"/>
    <xf numFmtId="0" fontId="4" fillId="0" borderId="0"/>
    <xf numFmtId="0" fontId="4" fillId="0" borderId="0"/>
    <xf numFmtId="0" fontId="58" fillId="0" borderId="0"/>
    <xf numFmtId="0" fontId="56" fillId="0" borderId="0"/>
    <xf numFmtId="0" fontId="58" fillId="0" borderId="0"/>
    <xf numFmtId="0" fontId="56" fillId="0" borderId="0"/>
    <xf numFmtId="0" fontId="4" fillId="0" borderId="0"/>
    <xf numFmtId="0" fontId="6" fillId="0" borderId="0"/>
    <xf numFmtId="0" fontId="56" fillId="0" borderId="0"/>
    <xf numFmtId="0" fontId="4" fillId="0" borderId="0"/>
    <xf numFmtId="0" fontId="4" fillId="0" borderId="0"/>
    <xf numFmtId="0" fontId="4" fillId="0" borderId="0"/>
    <xf numFmtId="0" fontId="4" fillId="0" borderId="0"/>
    <xf numFmtId="0" fontId="58" fillId="0" borderId="0"/>
    <xf numFmtId="0" fontId="58" fillId="0" borderId="0"/>
    <xf numFmtId="0" fontId="4" fillId="0" borderId="0"/>
    <xf numFmtId="0" fontId="56" fillId="0" borderId="0"/>
    <xf numFmtId="0" fontId="4" fillId="0" borderId="0"/>
    <xf numFmtId="0" fontId="56" fillId="0" borderId="0"/>
    <xf numFmtId="0" fontId="146" fillId="0" borderId="0"/>
    <xf numFmtId="0" fontId="4" fillId="0" borderId="0"/>
    <xf numFmtId="0" fontId="58" fillId="0" borderId="0"/>
    <xf numFmtId="0" fontId="4" fillId="0" borderId="0"/>
    <xf numFmtId="0" fontId="4" fillId="0" borderId="0"/>
    <xf numFmtId="0" fontId="4" fillId="0" borderId="0"/>
    <xf numFmtId="0" fontId="4" fillId="0" borderId="0"/>
    <xf numFmtId="0" fontId="56" fillId="0" borderId="0"/>
    <xf numFmtId="0" fontId="146" fillId="0" borderId="0"/>
    <xf numFmtId="0" fontId="4" fillId="0" borderId="0"/>
    <xf numFmtId="0" fontId="58" fillId="0" borderId="0"/>
    <xf numFmtId="0" fontId="58" fillId="0" borderId="0"/>
    <xf numFmtId="0" fontId="56" fillId="0" borderId="0"/>
    <xf numFmtId="0" fontId="58" fillId="0" borderId="0"/>
    <xf numFmtId="0" fontId="4" fillId="0" borderId="0"/>
    <xf numFmtId="0" fontId="58" fillId="0" borderId="0"/>
    <xf numFmtId="0" fontId="6" fillId="0" borderId="0"/>
    <xf numFmtId="0" fontId="4" fillId="0" borderId="0"/>
    <xf numFmtId="0" fontId="56" fillId="0" borderId="0"/>
    <xf numFmtId="0" fontId="4" fillId="0" borderId="0"/>
    <xf numFmtId="0" fontId="4" fillId="0" borderId="0"/>
    <xf numFmtId="0" fontId="146" fillId="0" borderId="0"/>
    <xf numFmtId="0" fontId="4" fillId="0" borderId="0"/>
    <xf numFmtId="0" fontId="4" fillId="0" borderId="0"/>
    <xf numFmtId="0" fontId="146" fillId="0" borderId="0"/>
    <xf numFmtId="0" fontId="4" fillId="0" borderId="0"/>
    <xf numFmtId="0" fontId="6" fillId="0" borderId="0"/>
    <xf numFmtId="0" fontId="56" fillId="0" borderId="0"/>
    <xf numFmtId="0" fontId="4" fillId="0" borderId="0"/>
    <xf numFmtId="0" fontId="4" fillId="0" borderId="0"/>
    <xf numFmtId="0" fontId="4" fillId="0" borderId="0"/>
    <xf numFmtId="0" fontId="56" fillId="0" borderId="0"/>
    <xf numFmtId="0" fontId="56" fillId="0" borderId="0"/>
    <xf numFmtId="0" fontId="6" fillId="0" borderId="0"/>
    <xf numFmtId="0" fontId="6" fillId="0" borderId="0"/>
    <xf numFmtId="0" fontId="4" fillId="0" borderId="0"/>
    <xf numFmtId="0" fontId="4" fillId="0" borderId="0"/>
    <xf numFmtId="0" fontId="58" fillId="0" borderId="0"/>
    <xf numFmtId="0" fontId="58" fillId="0" borderId="0"/>
    <xf numFmtId="0" fontId="4" fillId="0" borderId="0"/>
    <xf numFmtId="0" fontId="58" fillId="0" borderId="0"/>
    <xf numFmtId="0" fontId="4" fillId="0" borderId="0"/>
    <xf numFmtId="0" fontId="146" fillId="0" borderId="0"/>
    <xf numFmtId="0" fontId="4" fillId="0" borderId="0"/>
  </cellStyleXfs>
  <cellXfs count="269">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xf numFmtId="4" fontId="8" fillId="0" borderId="0" xfId="2" applyNumberFormat="1" applyFont="1" applyAlignment="1">
      <alignment vertical="center"/>
    </xf>
    <xf numFmtId="4" fontId="8" fillId="0" borderId="0" xfId="2" applyNumberFormat="1" applyFont="1" applyAlignment="1">
      <alignment horizontal="center" vertical="center"/>
    </xf>
    <xf numFmtId="4" fontId="8" fillId="0" borderId="0" xfId="2" applyNumberFormat="1" applyFont="1" applyAlignment="1">
      <alignment horizontal="right" vertical="center"/>
    </xf>
    <xf numFmtId="4" fontId="9" fillId="0" borderId="0" xfId="2" applyNumberFormat="1" applyFont="1" applyAlignment="1">
      <alignment horizontal="center" vertical="center"/>
    </xf>
    <xf numFmtId="14" fontId="8" fillId="0" borderId="0" xfId="2" applyNumberFormat="1" applyFont="1" applyAlignment="1">
      <alignment horizontal="center" vertical="center"/>
    </xf>
    <xf numFmtId="0" fontId="10" fillId="0" borderId="0" xfId="0" applyFont="1"/>
    <xf numFmtId="0" fontId="13" fillId="0" borderId="12" xfId="0" applyFont="1" applyBorder="1" applyAlignment="1">
      <alignment horizontal="left" vertical="center" wrapText="1"/>
    </xf>
    <xf numFmtId="4" fontId="13" fillId="0" borderId="12" xfId="2" applyNumberFormat="1" applyFont="1" applyBorder="1" applyAlignment="1">
      <alignment horizontal="right" vertical="center"/>
    </xf>
    <xf numFmtId="4" fontId="13" fillId="5" borderId="12" xfId="2" applyNumberFormat="1" applyFont="1" applyFill="1" applyBorder="1" applyAlignment="1">
      <alignment horizontal="right" vertical="center"/>
    </xf>
    <xf numFmtId="1" fontId="14" fillId="6" borderId="12" xfId="0" applyNumberFormat="1" applyFont="1" applyFill="1" applyBorder="1" applyAlignment="1">
      <alignment horizontal="center" vertical="center"/>
    </xf>
    <xf numFmtId="0" fontId="5" fillId="0" borderId="0" xfId="0" applyFont="1" applyAlignment="1">
      <alignment vertical="center"/>
    </xf>
    <xf numFmtId="1" fontId="5" fillId="0" borderId="0" xfId="0" applyNumberFormat="1" applyFont="1" applyAlignment="1">
      <alignment vertical="center"/>
    </xf>
    <xf numFmtId="0" fontId="17" fillId="0" borderId="0" xfId="0" applyFont="1" applyAlignment="1">
      <alignment vertical="center"/>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vertical="top"/>
    </xf>
    <xf numFmtId="2" fontId="5" fillId="0" borderId="0" xfId="0" applyNumberFormat="1" applyFont="1" applyAlignment="1">
      <alignment vertical="top"/>
    </xf>
    <xf numFmtId="2" fontId="5" fillId="0" borderId="0" xfId="0" applyNumberFormat="1" applyFont="1" applyAlignment="1">
      <alignment horizontal="right" vertical="top"/>
    </xf>
    <xf numFmtId="0" fontId="5" fillId="0" borderId="0" xfId="0" applyFont="1"/>
    <xf numFmtId="2" fontId="18" fillId="0" borderId="0" xfId="0" applyNumberFormat="1" applyFont="1" applyAlignment="1">
      <alignment vertical="top"/>
    </xf>
    <xf numFmtId="2" fontId="18" fillId="0" borderId="0" xfId="0" applyNumberFormat="1" applyFont="1"/>
    <xf numFmtId="4" fontId="13" fillId="0" borderId="12" xfId="2" applyNumberFormat="1" applyFont="1" applyFill="1" applyBorder="1" applyAlignment="1">
      <alignment horizontal="right" vertical="center"/>
    </xf>
    <xf numFmtId="0" fontId="21" fillId="0" borderId="0" xfId="0" applyFont="1"/>
    <xf numFmtId="4" fontId="15" fillId="0" borderId="2" xfId="0" applyNumberFormat="1" applyFont="1" applyBorder="1" applyAlignment="1">
      <alignment vertical="top" wrapText="1"/>
    </xf>
    <xf numFmtId="3" fontId="13" fillId="0" borderId="12" xfId="2" applyNumberFormat="1" applyFont="1" applyBorder="1" applyAlignment="1">
      <alignment horizontal="center" vertical="center"/>
    </xf>
    <xf numFmtId="4" fontId="13" fillId="0" borderId="12" xfId="2" applyNumberFormat="1" applyFont="1" applyBorder="1" applyAlignment="1">
      <alignment horizontal="center" vertical="center"/>
    </xf>
    <xf numFmtId="4" fontId="12" fillId="0" borderId="12" xfId="2" applyNumberFormat="1" applyFont="1" applyBorder="1" applyAlignment="1">
      <alignment horizontal="center" vertical="center" wrapText="1"/>
    </xf>
    <xf numFmtId="4" fontId="13" fillId="0" borderId="12" xfId="2" applyNumberFormat="1" applyFont="1" applyBorder="1" applyAlignment="1">
      <alignment horizontal="center" vertical="center" wrapText="1"/>
    </xf>
    <xf numFmtId="4" fontId="13" fillId="0" borderId="12" xfId="2" applyNumberFormat="1" applyFont="1" applyBorder="1" applyAlignment="1">
      <alignment horizontal="left" vertical="center" wrapText="1"/>
    </xf>
    <xf numFmtId="167" fontId="13" fillId="4" borderId="13" xfId="4" applyNumberFormat="1" applyFont="1" applyFill="1" applyBorder="1" applyAlignment="1" applyProtection="1">
      <alignment horizontal="left" vertical="center" wrapText="1"/>
      <protection hidden="1"/>
    </xf>
    <xf numFmtId="0" fontId="13" fillId="0" borderId="13" xfId="5" applyFont="1" applyBorder="1" applyAlignment="1">
      <alignment horizontal="left" vertical="center" wrapText="1"/>
    </xf>
    <xf numFmtId="4" fontId="13" fillId="0" borderId="12" xfId="2" applyNumberFormat="1" applyFont="1" applyBorder="1" applyAlignment="1">
      <alignment vertical="center"/>
    </xf>
    <xf numFmtId="4" fontId="12" fillId="0" borderId="12" xfId="2" applyNumberFormat="1" applyFont="1" applyBorder="1" applyAlignment="1">
      <alignment horizontal="right" vertical="center"/>
    </xf>
    <xf numFmtId="0" fontId="25" fillId="0" borderId="0" xfId="0" applyFont="1"/>
    <xf numFmtId="0" fontId="25" fillId="0" borderId="0" xfId="0" applyFont="1" applyAlignment="1">
      <alignment horizontal="center" vertical="center"/>
    </xf>
    <xf numFmtId="0" fontId="25" fillId="0" borderId="0" xfId="0" applyFont="1" applyAlignment="1"/>
    <xf numFmtId="0" fontId="27" fillId="0" borderId="0" xfId="0" applyFont="1"/>
    <xf numFmtId="0" fontId="25" fillId="0" borderId="0" xfId="0" applyFont="1" applyAlignment="1">
      <alignment horizontal="left"/>
    </xf>
    <xf numFmtId="0" fontId="30" fillId="0" borderId="0" xfId="0" applyFont="1" applyAlignment="1">
      <alignment vertical="top"/>
    </xf>
    <xf numFmtId="0" fontId="30" fillId="0" borderId="0" xfId="0" applyFont="1" applyBorder="1" applyAlignment="1">
      <alignment vertical="top" wrapText="1"/>
    </xf>
    <xf numFmtId="0" fontId="30"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Alignment="1">
      <alignment vertical="top" wrapText="1"/>
    </xf>
    <xf numFmtId="0" fontId="25" fillId="0" borderId="0" xfId="0" applyFont="1" applyAlignment="1">
      <alignment vertical="center"/>
    </xf>
    <xf numFmtId="0" fontId="32" fillId="0" borderId="12" xfId="0" applyFont="1" applyBorder="1" applyAlignment="1">
      <alignment vertical="center" wrapText="1"/>
    </xf>
    <xf numFmtId="0" fontId="32" fillId="0" borderId="12" xfId="0"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2" xfId="0" applyFont="1" applyBorder="1" applyAlignment="1">
      <alignment vertical="top" wrapText="1"/>
    </xf>
    <xf numFmtId="4" fontId="32" fillId="5" borderId="12" xfId="0" applyNumberFormat="1" applyFont="1" applyFill="1" applyBorder="1" applyAlignment="1">
      <alignment horizontal="center" vertical="center" wrapText="1"/>
    </xf>
    <xf numFmtId="0" fontId="25" fillId="0" borderId="12" xfId="0" applyFont="1" applyBorder="1"/>
    <xf numFmtId="0" fontId="25" fillId="0" borderId="0" xfId="0" applyFont="1" applyBorder="1"/>
    <xf numFmtId="0" fontId="35"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2" fillId="0" borderId="0" xfId="0" applyFont="1" applyAlignment="1">
      <alignment vertical="center"/>
    </xf>
    <xf numFmtId="0" fontId="11" fillId="0" borderId="2" xfId="0" applyFont="1" applyBorder="1" applyAlignment="1">
      <alignment vertical="top" wrapText="1"/>
    </xf>
    <xf numFmtId="0" fontId="13" fillId="0" borderId="12" xfId="1" applyFont="1" applyBorder="1" applyAlignment="1">
      <alignment horizontal="center" vertical="center" wrapText="1"/>
    </xf>
    <xf numFmtId="4" fontId="13" fillId="0" borderId="12" xfId="2" applyNumberFormat="1" applyFont="1" applyBorder="1" applyAlignment="1">
      <alignment horizontal="right" vertical="center"/>
    </xf>
    <xf numFmtId="4" fontId="13" fillId="5" borderId="12" xfId="2" applyNumberFormat="1" applyFont="1" applyFill="1" applyBorder="1" applyAlignment="1">
      <alignment horizontal="right" vertical="center"/>
    </xf>
    <xf numFmtId="0" fontId="19" fillId="0" borderId="2" xfId="0" applyFont="1" applyBorder="1" applyAlignment="1">
      <alignment horizontal="center" vertical="top" wrapText="1"/>
    </xf>
    <xf numFmtId="0" fontId="19" fillId="0" borderId="2" xfId="0" applyFont="1" applyBorder="1" applyAlignment="1">
      <alignment vertical="top" wrapText="1"/>
    </xf>
    <xf numFmtId="0" fontId="20" fillId="0" borderId="12" xfId="1" applyFont="1" applyBorder="1" applyAlignment="1">
      <alignment horizontal="left" vertical="center" wrapText="1"/>
    </xf>
    <xf numFmtId="0" fontId="19" fillId="0" borderId="12" xfId="0" applyFont="1" applyBorder="1" applyAlignment="1">
      <alignment horizontal="center"/>
    </xf>
    <xf numFmtId="0" fontId="19" fillId="5" borderId="2" xfId="0" applyFont="1" applyFill="1" applyBorder="1" applyAlignment="1">
      <alignment vertical="top" wrapText="1"/>
    </xf>
    <xf numFmtId="0" fontId="19" fillId="0" borderId="2"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2" xfId="1" applyFont="1" applyBorder="1" applyAlignment="1">
      <alignment horizontal="center" vertical="center" wrapText="1"/>
    </xf>
    <xf numFmtId="4" fontId="19" fillId="0" borderId="12" xfId="2" applyNumberFormat="1" applyFont="1" applyBorder="1" applyAlignment="1">
      <alignment horizontal="right" vertical="center"/>
    </xf>
    <xf numFmtId="4" fontId="19" fillId="5" borderId="12" xfId="2" applyNumberFormat="1" applyFont="1" applyFill="1" applyBorder="1" applyAlignment="1">
      <alignment horizontal="right" vertical="center"/>
    </xf>
    <xf numFmtId="0" fontId="19" fillId="0" borderId="2" xfId="0" applyFont="1" applyBorder="1" applyAlignment="1">
      <alignment horizontal="left"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4" fontId="15" fillId="0" borderId="2" xfId="0" applyNumberFormat="1" applyFont="1" applyBorder="1" applyAlignment="1">
      <alignment vertical="top" wrapText="1"/>
    </xf>
    <xf numFmtId="4" fontId="12" fillId="0" borderId="2" xfId="0" applyNumberFormat="1" applyFont="1" applyBorder="1" applyAlignment="1">
      <alignment vertical="top" wrapText="1"/>
    </xf>
    <xf numFmtId="0" fontId="25" fillId="0" borderId="0" xfId="0" applyFont="1"/>
    <xf numFmtId="0" fontId="30" fillId="0" borderId="0" xfId="0" applyFont="1" applyAlignment="1">
      <alignment vertical="top"/>
    </xf>
    <xf numFmtId="0" fontId="30" fillId="0" borderId="0" xfId="0" applyFont="1" applyAlignment="1">
      <alignment vertical="top" wrapText="1"/>
    </xf>
    <xf numFmtId="0" fontId="25" fillId="0" borderId="0" xfId="0" applyFont="1" applyAlignment="1">
      <alignment vertical="center"/>
    </xf>
    <xf numFmtId="0" fontId="13" fillId="0" borderId="2" xfId="0" applyFont="1" applyBorder="1" applyAlignment="1">
      <alignment horizontal="left" vertical="center" wrapText="1"/>
    </xf>
    <xf numFmtId="0" fontId="173" fillId="0" borderId="0" xfId="0" applyFont="1"/>
    <xf numFmtId="0" fontId="25" fillId="0" borderId="0" xfId="0" applyFont="1" applyAlignment="1">
      <alignment horizontal="left" vertical="center"/>
    </xf>
    <xf numFmtId="0" fontId="2" fillId="2" borderId="0" xfId="0" applyFont="1" applyFill="1" applyAlignment="1">
      <alignment horizontal="left" vertical="center" wrapText="1"/>
    </xf>
    <xf numFmtId="0" fontId="11" fillId="0" borderId="12" xfId="0" applyFont="1" applyBorder="1" applyAlignment="1">
      <alignment horizontal="center" vertical="center" wrapText="1"/>
    </xf>
    <xf numFmtId="0" fontId="11" fillId="0" borderId="2" xfId="0" applyFont="1" applyBorder="1" applyAlignment="1">
      <alignment vertical="center" wrapText="1"/>
    </xf>
    <xf numFmtId="0" fontId="19" fillId="0" borderId="2" xfId="0" applyFont="1" applyBorder="1" applyAlignment="1">
      <alignment vertical="center" wrapText="1"/>
    </xf>
    <xf numFmtId="0" fontId="19" fillId="5" borderId="12" xfId="0" applyFont="1" applyFill="1" applyBorder="1" applyAlignment="1">
      <alignment horizontal="center" vertical="center"/>
    </xf>
    <xf numFmtId="1" fontId="19" fillId="5" borderId="12" xfId="0" applyNumberFormat="1" applyFont="1" applyFill="1" applyBorder="1" applyAlignment="1">
      <alignment horizontal="center" vertical="center"/>
    </xf>
    <xf numFmtId="2" fontId="19" fillId="5" borderId="12" xfId="0" applyNumberFormat="1" applyFont="1" applyFill="1" applyBorder="1" applyAlignment="1">
      <alignment horizontal="center" vertical="center"/>
    </xf>
    <xf numFmtId="189" fontId="19" fillId="5" borderId="12" xfId="0" applyNumberFormat="1" applyFont="1" applyFill="1" applyBorder="1" applyAlignment="1">
      <alignment horizontal="center" vertical="center"/>
    </xf>
    <xf numFmtId="1" fontId="13" fillId="5" borderId="12"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vertical="top" wrapText="1"/>
    </xf>
    <xf numFmtId="0" fontId="13" fillId="0" borderId="50" xfId="1" applyFont="1" applyBorder="1" applyAlignment="1">
      <alignment horizontal="center" vertical="center" wrapText="1"/>
    </xf>
    <xf numFmtId="1" fontId="14" fillId="6" borderId="50" xfId="0" applyNumberFormat="1" applyFont="1" applyFill="1" applyBorder="1" applyAlignment="1">
      <alignment horizontal="center" vertical="center"/>
    </xf>
    <xf numFmtId="4" fontId="13" fillId="0" borderId="50" xfId="2" applyNumberFormat="1" applyFont="1" applyBorder="1" applyAlignment="1">
      <alignment horizontal="right" vertical="center"/>
    </xf>
    <xf numFmtId="4" fontId="13" fillId="5" borderId="50" xfId="2" applyNumberFormat="1" applyFont="1" applyFill="1" applyBorder="1" applyAlignment="1">
      <alignment horizontal="right" vertical="center"/>
    </xf>
    <xf numFmtId="4" fontId="13" fillId="0" borderId="12" xfId="2" applyNumberFormat="1" applyFont="1" applyBorder="1" applyAlignment="1">
      <alignment vertical="center" wrapText="1"/>
    </xf>
    <xf numFmtId="4" fontId="12" fillId="0" borderId="12" xfId="2" applyNumberFormat="1" applyFont="1" applyBorder="1" applyAlignment="1">
      <alignment vertical="center" wrapText="1"/>
    </xf>
    <xf numFmtId="49" fontId="23" fillId="4" borderId="13" xfId="3" applyNumberFormat="1" applyFont="1" applyFill="1" applyBorder="1" applyAlignment="1">
      <alignment horizontal="left" vertical="center" wrapText="1"/>
    </xf>
    <xf numFmtId="4" fontId="14" fillId="0" borderId="12" xfId="2" applyNumberFormat="1" applyFont="1" applyBorder="1" applyAlignment="1">
      <alignment horizontal="right" vertical="center"/>
    </xf>
    <xf numFmtId="4" fontId="24" fillId="0" borderId="12" xfId="2" applyNumberFormat="1" applyFont="1" applyBorder="1" applyAlignment="1">
      <alignment horizontal="center" vertical="center" wrapText="1"/>
    </xf>
    <xf numFmtId="4" fontId="13" fillId="0" borderId="0" xfId="2" applyNumberFormat="1" applyFont="1" applyBorder="1" applyAlignment="1">
      <alignment vertical="center"/>
    </xf>
    <xf numFmtId="4" fontId="13" fillId="0" borderId="0" xfId="2" applyNumberFormat="1" applyFont="1" applyBorder="1" applyAlignment="1">
      <alignment horizontal="right" vertical="center" wrapText="1"/>
    </xf>
    <xf numFmtId="4" fontId="13" fillId="0" borderId="0" xfId="2" applyNumberFormat="1" applyFont="1" applyBorder="1" applyAlignment="1">
      <alignment horizontal="center" vertical="center" wrapText="1"/>
    </xf>
    <xf numFmtId="4" fontId="13" fillId="0" borderId="0" xfId="2" applyNumberFormat="1" applyFont="1" applyBorder="1" applyAlignment="1">
      <alignment horizontal="center" vertical="center"/>
    </xf>
    <xf numFmtId="2" fontId="12" fillId="0" borderId="0" xfId="2" applyNumberFormat="1" applyFont="1" applyBorder="1" applyAlignment="1">
      <alignment horizontal="right" vertical="center"/>
    </xf>
    <xf numFmtId="4" fontId="12" fillId="0" borderId="0" xfId="2" applyNumberFormat="1" applyFont="1" applyBorder="1" applyAlignment="1">
      <alignment horizontal="right" vertical="center"/>
    </xf>
    <xf numFmtId="3" fontId="13" fillId="5" borderId="12" xfId="2" applyNumberFormat="1" applyFont="1" applyFill="1" applyBorder="1" applyAlignment="1">
      <alignment horizontal="center" vertical="center"/>
    </xf>
    <xf numFmtId="4" fontId="12" fillId="5" borderId="12" xfId="2" applyNumberFormat="1" applyFont="1" applyFill="1" applyBorder="1" applyAlignment="1">
      <alignment horizontal="right" vertical="center"/>
    </xf>
    <xf numFmtId="0" fontId="25" fillId="0" borderId="0" xfId="0" applyFont="1" applyAlignment="1">
      <alignment vertical="center" wrapText="1"/>
    </xf>
    <xf numFmtId="0" fontId="13" fillId="0" borderId="50" xfId="0" applyFont="1" applyBorder="1" applyAlignment="1">
      <alignment horizontal="left" vertical="center" wrapText="1"/>
    </xf>
    <xf numFmtId="0" fontId="11" fillId="0" borderId="3" xfId="0" applyFont="1" applyBorder="1" applyAlignment="1">
      <alignment horizontal="center" vertical="center" wrapText="1"/>
    </xf>
    <xf numFmtId="4" fontId="15" fillId="0" borderId="12" xfId="0" applyNumberFormat="1" applyFont="1" applyBorder="1" applyAlignment="1">
      <alignment vertical="top" wrapText="1"/>
    </xf>
    <xf numFmtId="4" fontId="20" fillId="5" borderId="12" xfId="2" applyNumberFormat="1" applyFont="1" applyFill="1" applyBorder="1" applyAlignment="1">
      <alignment horizontal="right" vertical="center"/>
    </xf>
    <xf numFmtId="0" fontId="11" fillId="0" borderId="4"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51" xfId="1" applyFont="1" applyBorder="1" applyAlignment="1">
      <alignment horizontal="center" vertical="center" wrapText="1"/>
    </xf>
    <xf numFmtId="1" fontId="14" fillId="6" borderId="51" xfId="0" applyNumberFormat="1" applyFont="1" applyFill="1" applyBorder="1" applyAlignment="1">
      <alignment horizontal="center" vertical="center"/>
    </xf>
    <xf numFmtId="4" fontId="13" fillId="0" borderId="51" xfId="2" applyNumberFormat="1" applyFont="1" applyBorder="1" applyAlignment="1">
      <alignment horizontal="right" vertical="center"/>
    </xf>
    <xf numFmtId="4" fontId="13" fillId="5" borderId="51" xfId="2" applyNumberFormat="1" applyFont="1" applyFill="1" applyBorder="1" applyAlignment="1">
      <alignment horizontal="right" vertical="center"/>
    </xf>
    <xf numFmtId="0" fontId="181" fillId="0" borderId="0" xfId="0" applyFont="1"/>
    <xf numFmtId="0" fontId="11" fillId="0" borderId="0" xfId="0" applyFont="1" applyBorder="1" applyAlignment="1">
      <alignment vertical="top" wrapText="1"/>
    </xf>
    <xf numFmtId="0" fontId="15" fillId="0" borderId="0" xfId="0" applyFont="1" applyBorder="1" applyAlignment="1">
      <alignment horizontal="right" vertical="center" wrapText="1"/>
    </xf>
    <xf numFmtId="4" fontId="15" fillId="0" borderId="0" xfId="0" applyNumberFormat="1" applyFont="1" applyBorder="1" applyAlignment="1">
      <alignment vertical="top" wrapText="1"/>
    </xf>
    <xf numFmtId="49" fontId="21" fillId="0" borderId="12" xfId="0" applyNumberFormat="1" applyFont="1" applyBorder="1" applyAlignment="1">
      <alignment horizontal="center" vertical="center" wrapText="1"/>
    </xf>
    <xf numFmtId="0" fontId="25" fillId="0" borderId="0" xfId="0" applyFont="1" applyBorder="1" applyAlignment="1">
      <alignment horizontal="center"/>
    </xf>
    <xf numFmtId="4" fontId="182" fillId="0" borderId="0" xfId="0" applyNumberFormat="1" applyFont="1" applyBorder="1"/>
    <xf numFmtId="4" fontId="182" fillId="0" borderId="12" xfId="0" applyNumberFormat="1" applyFont="1" applyBorder="1"/>
    <xf numFmtId="0" fontId="25" fillId="0" borderId="12" xfId="0" applyFont="1" applyBorder="1" applyAlignment="1">
      <alignment horizontal="center"/>
    </xf>
    <xf numFmtId="4" fontId="184" fillId="0" borderId="12" xfId="0" applyNumberFormat="1" applyFont="1" applyBorder="1"/>
    <xf numFmtId="0" fontId="1" fillId="0" borderId="0" xfId="0" applyFont="1" applyBorder="1" applyAlignment="1">
      <alignment vertical="center" wrapText="1"/>
    </xf>
    <xf numFmtId="0" fontId="0" fillId="0" borderId="0" xfId="0" applyBorder="1"/>
    <xf numFmtId="0" fontId="2" fillId="0" borderId="0" xfId="0" applyFont="1" applyBorder="1" applyAlignment="1">
      <alignment vertical="center" wrapText="1"/>
    </xf>
    <xf numFmtId="0" fontId="2" fillId="0" borderId="0" xfId="0" applyFont="1" applyBorder="1" applyAlignment="1">
      <alignment horizontal="center" vertical="center"/>
    </xf>
    <xf numFmtId="0" fontId="33" fillId="3" borderId="0" xfId="0" applyFont="1" applyFill="1" applyBorder="1" applyAlignment="1">
      <alignment horizontal="center" vertical="center" wrapText="1"/>
    </xf>
    <xf numFmtId="0" fontId="30" fillId="0" borderId="0" xfId="0" applyFont="1" applyBorder="1" applyAlignment="1">
      <alignment vertical="top"/>
    </xf>
    <xf numFmtId="0" fontId="2" fillId="0" borderId="0" xfId="0" applyFont="1" applyBorder="1" applyAlignment="1">
      <alignment vertical="center"/>
    </xf>
    <xf numFmtId="0" fontId="49" fillId="0" borderId="0" xfId="0" applyFont="1" applyBorder="1" applyAlignment="1">
      <alignment horizontal="right"/>
    </xf>
    <xf numFmtId="4" fontId="49" fillId="0" borderId="0" xfId="0" applyNumberFormat="1" applyFont="1" applyBorder="1"/>
    <xf numFmtId="2" fontId="25" fillId="0" borderId="12" xfId="0" applyNumberFormat="1" applyFont="1" applyBorder="1"/>
    <xf numFmtId="0" fontId="183" fillId="0" borderId="0" xfId="0" applyFont="1" applyBorder="1" applyAlignment="1">
      <alignment vertical="center"/>
    </xf>
    <xf numFmtId="2" fontId="183" fillId="0" borderId="0" xfId="0" applyNumberFormat="1" applyFont="1" applyBorder="1" applyAlignment="1">
      <alignment vertical="center"/>
    </xf>
    <xf numFmtId="4" fontId="25" fillId="0" borderId="12" xfId="0" applyNumberFormat="1" applyFont="1" applyBorder="1"/>
    <xf numFmtId="4" fontId="26" fillId="0" borderId="0" xfId="0" applyNumberFormat="1" applyFont="1" applyBorder="1"/>
    <xf numFmtId="0" fontId="26" fillId="0" borderId="0" xfId="0" applyFont="1" applyBorder="1" applyAlignment="1">
      <alignment horizontal="right"/>
    </xf>
    <xf numFmtId="0" fontId="26" fillId="0" borderId="0" xfId="0" applyFont="1" applyBorder="1"/>
    <xf numFmtId="0" fontId="26" fillId="0" borderId="0" xfId="0" applyFont="1" applyAlignment="1">
      <alignment vertical="center"/>
    </xf>
    <xf numFmtId="0" fontId="26" fillId="0" borderId="0" xfId="0" applyFont="1" applyAlignment="1"/>
    <xf numFmtId="0" fontId="11" fillId="0" borderId="2" xfId="0" applyFont="1" applyBorder="1" applyAlignment="1">
      <alignment horizontal="center" vertical="top" wrapText="1"/>
    </xf>
    <xf numFmtId="0" fontId="25" fillId="108" borderId="12" xfId="0" applyFont="1" applyFill="1" applyBorder="1" applyAlignment="1">
      <alignment horizontal="center"/>
    </xf>
    <xf numFmtId="49" fontId="21" fillId="108" borderId="12" xfId="0" applyNumberFormat="1" applyFont="1" applyFill="1" applyBorder="1" applyAlignment="1">
      <alignment horizontal="center" vertical="center" wrapText="1"/>
    </xf>
    <xf numFmtId="0" fontId="25" fillId="108" borderId="12" xfId="0" applyFont="1" applyFill="1" applyBorder="1"/>
    <xf numFmtId="4" fontId="182" fillId="108" borderId="12" xfId="0" applyNumberFormat="1" applyFont="1" applyFill="1" applyBorder="1"/>
    <xf numFmtId="4" fontId="26" fillId="108" borderId="12" xfId="0" applyNumberFormat="1" applyFont="1" applyFill="1" applyBorder="1"/>
    <xf numFmtId="0" fontId="11" fillId="109" borderId="12" xfId="0" applyFont="1" applyFill="1" applyBorder="1" applyAlignment="1">
      <alignment horizontal="center" vertical="center" wrapText="1"/>
    </xf>
    <xf numFmtId="0" fontId="11" fillId="109" borderId="12" xfId="0" applyFont="1" applyFill="1" applyBorder="1" applyAlignment="1">
      <alignment vertical="top" wrapText="1"/>
    </xf>
    <xf numFmtId="0" fontId="12" fillId="109" borderId="12" xfId="1" applyFont="1" applyFill="1" applyBorder="1" applyAlignment="1">
      <alignment horizontal="left" vertical="center" wrapText="1"/>
    </xf>
    <xf numFmtId="0" fontId="13" fillId="109" borderId="12" xfId="0" applyFont="1" applyFill="1" applyBorder="1" applyAlignment="1">
      <alignment horizontal="center"/>
    </xf>
    <xf numFmtId="0" fontId="14" fillId="109" borderId="12" xfId="0" applyFont="1" applyFill="1" applyBorder="1" applyAlignment="1">
      <alignment horizontal="center" vertical="center"/>
    </xf>
    <xf numFmtId="4" fontId="13" fillId="109" borderId="12" xfId="2" applyNumberFormat="1" applyFont="1" applyFill="1" applyBorder="1" applyAlignment="1">
      <alignment horizontal="right" vertical="center"/>
    </xf>
    <xf numFmtId="0" fontId="13" fillId="109" borderId="12" xfId="1" applyFont="1" applyFill="1" applyBorder="1" applyAlignment="1">
      <alignment horizontal="center" vertical="center" wrapText="1"/>
    </xf>
    <xf numFmtId="1" fontId="14" fillId="109" borderId="12" xfId="0" applyNumberFormat="1" applyFont="1" applyFill="1" applyBorder="1" applyAlignment="1">
      <alignment horizontal="center" vertical="center"/>
    </xf>
    <xf numFmtId="0" fontId="5" fillId="109" borderId="17" xfId="0" applyFont="1" applyFill="1" applyBorder="1" applyAlignment="1">
      <alignment horizontal="center" vertical="center"/>
    </xf>
    <xf numFmtId="0" fontId="5" fillId="109" borderId="14" xfId="0" applyFont="1" applyFill="1" applyBorder="1" applyAlignment="1">
      <alignment horizontal="center" vertical="center" wrapText="1"/>
    </xf>
    <xf numFmtId="0" fontId="5" fillId="109" borderId="17" xfId="0" applyFont="1" applyFill="1" applyBorder="1" applyAlignment="1">
      <alignment horizontal="right" vertical="center"/>
    </xf>
    <xf numFmtId="0" fontId="0" fillId="109" borderId="18" xfId="0" applyFill="1" applyBorder="1" applyAlignment="1">
      <alignment horizontal="right" vertical="center"/>
    </xf>
    <xf numFmtId="2" fontId="5" fillId="109" borderId="17" xfId="0" applyNumberFormat="1" applyFont="1" applyFill="1" applyBorder="1" applyAlignment="1">
      <alignment vertical="center"/>
    </xf>
    <xf numFmtId="2" fontId="5" fillId="109" borderId="18" xfId="0" applyNumberFormat="1" applyFont="1" applyFill="1" applyBorder="1" applyAlignment="1">
      <alignment vertical="center"/>
    </xf>
    <xf numFmtId="2" fontId="0" fillId="109" borderId="18" xfId="0" applyNumberFormat="1" applyFill="1" applyBorder="1" applyAlignment="1">
      <alignment vertical="center"/>
    </xf>
    <xf numFmtId="2" fontId="4" fillId="109" borderId="18" xfId="0" applyNumberFormat="1" applyFont="1" applyFill="1" applyBorder="1" applyAlignment="1">
      <alignment vertical="center"/>
    </xf>
    <xf numFmtId="2" fontId="5" fillId="109" borderId="14" xfId="0" applyNumberFormat="1" applyFont="1" applyFill="1" applyBorder="1" applyAlignment="1">
      <alignment vertical="center"/>
    </xf>
    <xf numFmtId="0" fontId="11" fillId="109" borderId="2" xfId="0" applyFont="1" applyFill="1" applyBorder="1" applyAlignment="1">
      <alignment horizontal="center" vertical="center" wrapText="1"/>
    </xf>
    <xf numFmtId="1" fontId="17" fillId="109" borderId="12" xfId="3931" applyNumberFormat="1" applyFont="1" applyFill="1" applyBorder="1" applyAlignment="1">
      <alignment vertical="center" wrapText="1"/>
    </xf>
    <xf numFmtId="0" fontId="17" fillId="109" borderId="17" xfId="0" applyFont="1" applyFill="1" applyBorder="1" applyAlignment="1">
      <alignment horizontal="center" vertical="center"/>
    </xf>
    <xf numFmtId="0" fontId="12" fillId="109" borderId="51" xfId="1" applyFont="1" applyFill="1" applyBorder="1" applyAlignment="1">
      <alignment horizontal="left" vertical="center" wrapText="1"/>
    </xf>
    <xf numFmtId="0" fontId="17" fillId="109" borderId="0" xfId="0" applyFont="1" applyFill="1" applyAlignment="1">
      <alignment vertical="center" wrapText="1"/>
    </xf>
    <xf numFmtId="2" fontId="5" fillId="109" borderId="14" xfId="0" applyNumberFormat="1" applyFont="1" applyFill="1" applyBorder="1" applyAlignment="1">
      <alignment horizontal="right" vertical="center"/>
    </xf>
    <xf numFmtId="2" fontId="0" fillId="109" borderId="17" xfId="0" applyNumberFormat="1" applyFill="1" applyBorder="1" applyAlignment="1">
      <alignment vertical="center"/>
    </xf>
    <xf numFmtId="0" fontId="11" fillId="109" borderId="2" xfId="0" applyFont="1" applyFill="1" applyBorder="1" applyAlignment="1">
      <alignment horizontal="center" vertical="top" wrapText="1"/>
    </xf>
    <xf numFmtId="0" fontId="5" fillId="109" borderId="12" xfId="0" applyFont="1" applyFill="1" applyBorder="1" applyAlignment="1">
      <alignment vertical="center" wrapText="1"/>
    </xf>
    <xf numFmtId="0" fontId="5" fillId="109" borderId="12" xfId="0" applyFont="1" applyFill="1" applyBorder="1" applyAlignment="1">
      <alignment horizontal="center" vertical="center"/>
    </xf>
    <xf numFmtId="2" fontId="5" fillId="109" borderId="12" xfId="0" applyNumberFormat="1" applyFont="1" applyFill="1" applyBorder="1" applyAlignment="1">
      <alignment horizontal="right" vertical="center"/>
    </xf>
    <xf numFmtId="2" fontId="5" fillId="109" borderId="12" xfId="0" applyNumberFormat="1" applyFont="1" applyFill="1" applyBorder="1" applyAlignment="1">
      <alignment vertical="center"/>
    </xf>
    <xf numFmtId="2" fontId="0" fillId="109" borderId="12" xfId="0" applyNumberFormat="1" applyFill="1" applyBorder="1" applyAlignment="1">
      <alignment vertical="center"/>
    </xf>
    <xf numFmtId="0" fontId="11" fillId="109" borderId="2" xfId="0" applyFont="1" applyFill="1" applyBorder="1" applyAlignment="1">
      <alignment vertical="top" wrapText="1"/>
    </xf>
    <xf numFmtId="0" fontId="20" fillId="109" borderId="12" xfId="0" applyFont="1" applyFill="1" applyBorder="1" applyAlignment="1">
      <alignment horizontal="left" vertical="center" wrapText="1"/>
    </xf>
    <xf numFmtId="3" fontId="13" fillId="109" borderId="12" xfId="2" applyNumberFormat="1" applyFont="1" applyFill="1" applyBorder="1" applyAlignment="1">
      <alignment horizontal="center" vertical="center"/>
    </xf>
    <xf numFmtId="4" fontId="13" fillId="109" borderId="12" xfId="2" applyNumberFormat="1" applyFont="1" applyFill="1" applyBorder="1" applyAlignment="1">
      <alignment horizontal="center" vertical="center"/>
    </xf>
    <xf numFmtId="4" fontId="12" fillId="109" borderId="12" xfId="2" applyNumberFormat="1" applyFont="1" applyFill="1" applyBorder="1" applyAlignment="1">
      <alignment horizontal="center" vertical="center" wrapText="1"/>
    </xf>
    <xf numFmtId="4" fontId="13" fillId="109" borderId="12" xfId="2" applyNumberFormat="1" applyFont="1" applyFill="1" applyBorder="1" applyAlignment="1">
      <alignment horizontal="center" vertical="center" wrapText="1"/>
    </xf>
    <xf numFmtId="0" fontId="19" fillId="109" borderId="2" xfId="0" applyFont="1" applyFill="1" applyBorder="1" applyAlignment="1">
      <alignment horizontal="center" vertical="center" wrapText="1"/>
    </xf>
    <xf numFmtId="0" fontId="19" fillId="109" borderId="2" xfId="0" applyFont="1" applyFill="1" applyBorder="1" applyAlignment="1">
      <alignment vertical="top" wrapText="1"/>
    </xf>
    <xf numFmtId="0" fontId="20" fillId="109" borderId="12" xfId="1" applyFont="1" applyFill="1" applyBorder="1" applyAlignment="1">
      <alignment horizontal="left" vertical="center" wrapText="1"/>
    </xf>
    <xf numFmtId="0" fontId="19" fillId="109" borderId="12" xfId="0" applyFont="1" applyFill="1" applyBorder="1" applyAlignment="1">
      <alignment horizontal="center"/>
    </xf>
    <xf numFmtId="0" fontId="19" fillId="109" borderId="12" xfId="0" applyFont="1" applyFill="1" applyBorder="1" applyAlignment="1">
      <alignment horizontal="center" vertical="center"/>
    </xf>
    <xf numFmtId="0" fontId="19" fillId="108" borderId="2" xfId="0" applyFont="1" applyFill="1" applyBorder="1" applyAlignment="1">
      <alignment horizontal="center" vertical="center" wrapText="1"/>
    </xf>
    <xf numFmtId="0" fontId="19" fillId="108" borderId="2" xfId="0" applyFont="1" applyFill="1" applyBorder="1" applyAlignment="1">
      <alignment vertical="top" wrapText="1"/>
    </xf>
    <xf numFmtId="0" fontId="20" fillId="108" borderId="12" xfId="1" applyFont="1" applyFill="1" applyBorder="1" applyAlignment="1">
      <alignment horizontal="left" vertical="center" wrapText="1"/>
    </xf>
    <xf numFmtId="0" fontId="19" fillId="108" borderId="12" xfId="0" applyFont="1" applyFill="1" applyBorder="1" applyAlignment="1">
      <alignment horizontal="center"/>
    </xf>
    <xf numFmtId="0" fontId="19" fillId="108" borderId="12" xfId="0" applyFont="1" applyFill="1" applyBorder="1" applyAlignment="1">
      <alignment horizontal="center" vertical="center"/>
    </xf>
    <xf numFmtId="4" fontId="19" fillId="108" borderId="12" xfId="2" applyNumberFormat="1" applyFont="1" applyFill="1" applyBorder="1" applyAlignment="1">
      <alignment horizontal="right" vertical="center"/>
    </xf>
    <xf numFmtId="4" fontId="19" fillId="109" borderId="12" xfId="2" applyNumberFormat="1" applyFont="1" applyFill="1" applyBorder="1" applyAlignment="1">
      <alignment horizontal="right" vertical="center"/>
    </xf>
    <xf numFmtId="4" fontId="12" fillId="0" borderId="11" xfId="2" applyNumberFormat="1" applyFont="1" applyBorder="1" applyAlignment="1">
      <alignment horizontal="right" vertical="center"/>
    </xf>
    <xf numFmtId="0" fontId="25" fillId="0" borderId="11" xfId="0" applyFont="1" applyBorder="1"/>
    <xf numFmtId="0" fontId="179" fillId="0" borderId="0" xfId="0" applyFont="1" applyBorder="1" applyAlignment="1">
      <alignment vertical="center" wrapText="1"/>
    </xf>
    <xf numFmtId="0" fontId="5" fillId="111" borderId="17" xfId="0" applyFont="1" applyFill="1" applyBorder="1" applyAlignment="1">
      <alignment horizontal="center" vertical="center"/>
    </xf>
    <xf numFmtId="0" fontId="11" fillId="111" borderId="12" xfId="0" applyNumberFormat="1" applyFont="1" applyFill="1" applyBorder="1" applyAlignment="1">
      <alignment horizontal="center" vertical="center" wrapText="1"/>
    </xf>
    <xf numFmtId="0" fontId="11" fillId="111" borderId="12" xfId="0" applyFont="1" applyFill="1" applyBorder="1" applyAlignment="1">
      <alignment vertical="top" wrapText="1"/>
    </xf>
    <xf numFmtId="0" fontId="13" fillId="111" borderId="12" xfId="0" applyFont="1" applyFill="1" applyBorder="1" applyAlignment="1">
      <alignment horizontal="left" vertical="center" wrapText="1"/>
    </xf>
    <xf numFmtId="4" fontId="13" fillId="111" borderId="12" xfId="2" applyNumberFormat="1" applyFont="1" applyFill="1" applyBorder="1" applyAlignment="1">
      <alignment horizontal="right" vertical="center"/>
    </xf>
    <xf numFmtId="0" fontId="2" fillId="111" borderId="12" xfId="0" applyFont="1" applyFill="1" applyBorder="1"/>
    <xf numFmtId="0" fontId="11" fillId="111" borderId="12" xfId="0" applyFont="1" applyFill="1" applyBorder="1" applyAlignment="1">
      <alignment horizontal="center" vertical="center" wrapText="1"/>
    </xf>
    <xf numFmtId="0" fontId="11" fillId="110" borderId="12" xfId="0" applyFont="1" applyFill="1" applyBorder="1" applyAlignment="1">
      <alignment horizontal="center" vertical="center" wrapText="1"/>
    </xf>
    <xf numFmtId="0" fontId="13" fillId="110" borderId="12" xfId="0" applyFont="1" applyFill="1" applyBorder="1" applyAlignment="1">
      <alignment horizontal="left" vertical="center" wrapText="1"/>
    </xf>
    <xf numFmtId="4" fontId="13" fillId="110" borderId="12" xfId="2" applyNumberFormat="1" applyFont="1" applyFill="1" applyBorder="1" applyAlignment="1">
      <alignment horizontal="right" vertical="center"/>
    </xf>
    <xf numFmtId="0" fontId="11" fillId="110" borderId="12" xfId="0" applyNumberFormat="1" applyFont="1" applyFill="1" applyBorder="1" applyAlignment="1">
      <alignment horizontal="center" vertical="center" wrapText="1"/>
    </xf>
    <xf numFmtId="0" fontId="13" fillId="0" borderId="12" xfId="0" applyFont="1" applyBorder="1" applyAlignment="1">
      <alignment horizontal="center" vertical="center" wrapText="1"/>
    </xf>
    <xf numFmtId="0" fontId="13" fillId="111" borderId="12" xfId="0" applyFont="1" applyFill="1" applyBorder="1" applyAlignment="1">
      <alignment horizontal="center" vertical="center" wrapText="1"/>
    </xf>
    <xf numFmtId="0" fontId="13" fillId="110" borderId="12" xfId="0" applyFont="1" applyFill="1" applyBorder="1" applyAlignment="1">
      <alignment horizontal="center" vertical="center" wrapText="1"/>
    </xf>
    <xf numFmtId="0" fontId="2" fillId="112" borderId="0" xfId="0" applyFont="1" applyFill="1"/>
    <xf numFmtId="0" fontId="15" fillId="112" borderId="0" xfId="0" applyFont="1" applyFill="1" applyBorder="1" applyAlignment="1">
      <alignment horizontal="right" vertical="center" wrapText="1"/>
    </xf>
    <xf numFmtId="0" fontId="13" fillId="112" borderId="2" xfId="0" applyFont="1" applyFill="1" applyBorder="1" applyAlignment="1">
      <alignment horizontal="center" vertical="center" wrapText="1"/>
    </xf>
    <xf numFmtId="0" fontId="13" fillId="112" borderId="2" xfId="0" applyFont="1" applyFill="1" applyBorder="1" applyAlignment="1">
      <alignment horizontal="center" vertical="top" wrapText="1"/>
    </xf>
    <xf numFmtId="0" fontId="13" fillId="112" borderId="2" xfId="0" applyFont="1" applyFill="1" applyBorder="1" applyAlignment="1">
      <alignment horizontal="left" vertical="center" wrapText="1"/>
    </xf>
    <xf numFmtId="0" fontId="13" fillId="112" borderId="12" xfId="1" applyFont="1" applyFill="1" applyBorder="1" applyAlignment="1">
      <alignment horizontal="center" vertical="center" wrapText="1"/>
    </xf>
    <xf numFmtId="1" fontId="13" fillId="112" borderId="12" xfId="0" applyNumberFormat="1" applyFont="1" applyFill="1" applyBorder="1" applyAlignment="1">
      <alignment horizontal="center" vertical="center"/>
    </xf>
    <xf numFmtId="4" fontId="13" fillId="112" borderId="12" xfId="2" applyNumberFormat="1" applyFont="1" applyFill="1" applyBorder="1" applyAlignment="1">
      <alignment horizontal="right" vertical="center"/>
    </xf>
    <xf numFmtId="0" fontId="30" fillId="0" borderId="55" xfId="0" applyFont="1" applyBorder="1" applyAlignment="1">
      <alignment horizontal="center" vertical="center"/>
    </xf>
    <xf numFmtId="0" fontId="25" fillId="0" borderId="0" xfId="0" applyFont="1" applyBorder="1" applyAlignment="1">
      <alignment horizontal="left" wrapText="1"/>
    </xf>
    <xf numFmtId="0" fontId="28" fillId="0" borderId="0" xfId="0" applyFont="1" applyBorder="1" applyAlignment="1">
      <alignment horizontal="center" vertical="center" wrapText="1"/>
    </xf>
    <xf numFmtId="0" fontId="26" fillId="108" borderId="12" xfId="0" applyFont="1" applyFill="1" applyBorder="1" applyAlignment="1">
      <alignment horizontal="right"/>
    </xf>
    <xf numFmtId="0" fontId="179" fillId="0" borderId="0" xfId="0" applyFont="1" applyBorder="1" applyAlignment="1">
      <alignment horizontal="left" vertical="center" wrapText="1"/>
    </xf>
    <xf numFmtId="0" fontId="25" fillId="108" borderId="12" xfId="0" applyFont="1" applyFill="1" applyBorder="1" applyAlignment="1">
      <alignment horizontal="right"/>
    </xf>
    <xf numFmtId="0" fontId="25" fillId="0" borderId="12" xfId="0" applyFont="1" applyBorder="1" applyAlignment="1">
      <alignment horizontal="right"/>
    </xf>
    <xf numFmtId="0" fontId="31" fillId="0" borderId="10" xfId="0" applyFont="1" applyBorder="1" applyAlignment="1">
      <alignment horizontal="center" vertical="center"/>
    </xf>
    <xf numFmtId="0" fontId="28" fillId="0" borderId="0" xfId="0" applyFont="1" applyAlignment="1">
      <alignment horizontal="center" vertical="center" wrapText="1"/>
    </xf>
    <xf numFmtId="0" fontId="25" fillId="0" borderId="11" xfId="0" applyFont="1" applyBorder="1" applyAlignment="1">
      <alignment horizontal="center"/>
    </xf>
    <xf numFmtId="0" fontId="26" fillId="0" borderId="11" xfId="0" applyFont="1" applyBorder="1" applyAlignment="1">
      <alignment horizontal="center"/>
    </xf>
    <xf numFmtId="0" fontId="27" fillId="0" borderId="0" xfId="0" applyFont="1" applyBorder="1" applyAlignment="1">
      <alignment horizontal="center"/>
    </xf>
    <xf numFmtId="0" fontId="25" fillId="0" borderId="0" xfId="0" applyFont="1" applyAlignment="1">
      <alignment horizontal="left" vertical="center" wrapText="1"/>
    </xf>
    <xf numFmtId="0" fontId="35" fillId="3" borderId="3"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15" fillId="0" borderId="7" xfId="0" applyFont="1" applyBorder="1" applyAlignment="1">
      <alignment horizontal="right" vertical="center" wrapText="1"/>
    </xf>
    <xf numFmtId="0" fontId="15" fillId="0" borderId="8" xfId="0" applyFont="1" applyBorder="1" applyAlignment="1">
      <alignment horizontal="right" vertical="center" wrapText="1"/>
    </xf>
    <xf numFmtId="0" fontId="15" fillId="0" borderId="9" xfId="0" applyFont="1" applyBorder="1" applyAlignment="1">
      <alignment horizontal="right" vertical="center" wrapText="1"/>
    </xf>
    <xf numFmtId="4" fontId="25" fillId="5" borderId="11" xfId="0" applyNumberFormat="1" applyFont="1" applyFill="1" applyBorder="1" applyAlignment="1">
      <alignment horizontal="center"/>
    </xf>
    <xf numFmtId="0" fontId="25" fillId="5" borderId="11" xfId="0" applyFont="1" applyFill="1" applyBorder="1" applyAlignment="1">
      <alignment horizontal="center"/>
    </xf>
    <xf numFmtId="0" fontId="35" fillId="3" borderId="4" xfId="0" applyFont="1" applyFill="1" applyBorder="1" applyAlignment="1">
      <alignment horizontal="center" vertical="center" wrapText="1"/>
    </xf>
    <xf numFmtId="4" fontId="25" fillId="0" borderId="11" xfId="0" applyNumberFormat="1" applyFont="1" applyFill="1" applyBorder="1" applyAlignment="1">
      <alignment horizontal="center"/>
    </xf>
    <xf numFmtId="0" fontId="25" fillId="0" borderId="11" xfId="0" applyFont="1" applyFill="1" applyBorder="1" applyAlignment="1">
      <alignment horizontal="center"/>
    </xf>
    <xf numFmtId="0" fontId="15" fillId="0" borderId="12" xfId="0" applyFont="1" applyBorder="1" applyAlignment="1">
      <alignment horizontal="right" vertical="center" wrapText="1"/>
    </xf>
    <xf numFmtId="0" fontId="35" fillId="3" borderId="15"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15" fillId="0" borderId="52" xfId="0" applyFont="1" applyBorder="1" applyAlignment="1">
      <alignment horizontal="right" vertical="center" wrapText="1"/>
    </xf>
    <xf numFmtId="0" fontId="15" fillId="0" borderId="53" xfId="0" applyFont="1" applyBorder="1" applyAlignment="1">
      <alignment horizontal="right" vertical="center" wrapText="1"/>
    </xf>
    <xf numFmtId="0" fontId="15" fillId="0" borderId="54" xfId="0" applyFont="1" applyBorder="1" applyAlignment="1">
      <alignment horizontal="right" vertical="center" wrapText="1"/>
    </xf>
    <xf numFmtId="0" fontId="27" fillId="0" borderId="0" xfId="0" applyFont="1" applyAlignment="1">
      <alignment horizontal="center"/>
    </xf>
    <xf numFmtId="4" fontId="172" fillId="0" borderId="11" xfId="0" applyNumberFormat="1" applyFont="1" applyBorder="1" applyAlignment="1">
      <alignment horizontal="center"/>
    </xf>
    <xf numFmtId="0" fontId="172" fillId="0" borderId="11" xfId="0" applyFont="1" applyBorder="1" applyAlignment="1">
      <alignment horizontal="center"/>
    </xf>
  </cellXfs>
  <cellStyles count="8747">
    <cellStyle name="?nt?ie?de? b?ch?d ?re? k?we?d?d? ? ? ‡?i`?Ne?'|'?ve?le?s ?i%?größe? a?he?on?rt?at?e" xfId="11"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12" xr:uid="{00000000-0005-0000-0000-000001000000}"/>
    <cellStyle name="@eading1" xfId="13" xr:uid="{00000000-0005-0000-0000-000002000000}"/>
    <cellStyle name="@eading1 2" xfId="14" xr:uid="{00000000-0005-0000-0000-000003000000}"/>
    <cellStyle name="_Apjomi-celiem" xfId="15" xr:uid="{00000000-0005-0000-0000-000004000000}"/>
    <cellStyle name="_Apjomi-celiem 2" xfId="16" xr:uid="{00000000-0005-0000-0000-000005000000}"/>
    <cellStyle name="_Brugesana_Cederi" xfId="17" xr:uid="{00000000-0005-0000-0000-000006000000}"/>
    <cellStyle name="_Brugesana_Cederi 2" xfId="18" xr:uid="{00000000-0005-0000-0000-000007000000}"/>
    <cellStyle name="_Daugavpils_Tames_jaunais_celu dala_apreķins_nesadalita_iesniegta" xfId="19" xr:uid="{00000000-0005-0000-0000-000008000000}"/>
    <cellStyle name="_Daugavpils_Tames_jaunais_celu dala_apreķins_nesadalita_iesniegta 2" xfId="20" xr:uid="{00000000-0005-0000-0000-000009000000}"/>
    <cellStyle name="_Tame _Cesis_aprekins_piedavajums" xfId="21" xr:uid="{00000000-0005-0000-0000-00000A000000}"/>
    <cellStyle name="_Tame _Cesis_aprekins_piedavajums 2" xfId="22" xr:uid="{00000000-0005-0000-0000-00000B000000}"/>
    <cellStyle name="_Tame _Valka_aprekins_piedavajuma_ar pieskaitamiem" xfId="23" xr:uid="{00000000-0005-0000-0000-00000C000000}"/>
    <cellStyle name="_Tame _Valka_aprekins_piedavajuma_ar pieskaitamiem 2" xfId="24" xr:uid="{00000000-0005-0000-0000-00000D000000}"/>
    <cellStyle name="_Tame_aprekins_Krogsetas-Rupjkalni" xfId="25" xr:uid="{00000000-0005-0000-0000-00000E000000}"/>
    <cellStyle name="_Tame_aprekins_Krogsetas-Rupjkalni 2" xfId="26" xr:uid="{00000000-0005-0000-0000-00000F000000}"/>
    <cellStyle name="1. izcēlums" xfId="27" xr:uid="{00000000-0005-0000-0000-000010000000}"/>
    <cellStyle name="1. izcēlums 2" xfId="28" xr:uid="{00000000-0005-0000-0000-000011000000}"/>
    <cellStyle name="1. izcēlums 3" xfId="29" xr:uid="{00000000-0005-0000-0000-000012000000}"/>
    <cellStyle name="2. izcēlums" xfId="30" xr:uid="{00000000-0005-0000-0000-000013000000}"/>
    <cellStyle name="2. izcēlums 2" xfId="31" xr:uid="{00000000-0005-0000-0000-000014000000}"/>
    <cellStyle name="20% - Accent1 10" xfId="32" xr:uid="{00000000-0005-0000-0000-000015000000}"/>
    <cellStyle name="20% - Accent1 10 2" xfId="33" xr:uid="{00000000-0005-0000-0000-000016000000}"/>
    <cellStyle name="20% - Accent1 11" xfId="34" xr:uid="{00000000-0005-0000-0000-000017000000}"/>
    <cellStyle name="20% - Accent1 11 2" xfId="35" xr:uid="{00000000-0005-0000-0000-000018000000}"/>
    <cellStyle name="20% - Accent1 12" xfId="36" xr:uid="{00000000-0005-0000-0000-000019000000}"/>
    <cellStyle name="20% - Accent1 12 2" xfId="37" xr:uid="{00000000-0005-0000-0000-00001A000000}"/>
    <cellStyle name="20% - Accent1 13" xfId="38" xr:uid="{00000000-0005-0000-0000-00001B000000}"/>
    <cellStyle name="20% - Accent1 13 2" xfId="39" xr:uid="{00000000-0005-0000-0000-00001C000000}"/>
    <cellStyle name="20% - Accent1 14" xfId="40" xr:uid="{00000000-0005-0000-0000-00001D000000}"/>
    <cellStyle name="20% - Accent1 14 2" xfId="41" xr:uid="{00000000-0005-0000-0000-00001E000000}"/>
    <cellStyle name="20% - Accent1 15" xfId="42" xr:uid="{00000000-0005-0000-0000-00001F000000}"/>
    <cellStyle name="20% - Accent1 15 2" xfId="43" xr:uid="{00000000-0005-0000-0000-000020000000}"/>
    <cellStyle name="20% - Accent1 16" xfId="44" xr:uid="{00000000-0005-0000-0000-000021000000}"/>
    <cellStyle name="20% - Accent1 16 2" xfId="45" xr:uid="{00000000-0005-0000-0000-000022000000}"/>
    <cellStyle name="20% - Accent1 17" xfId="46" xr:uid="{00000000-0005-0000-0000-000023000000}"/>
    <cellStyle name="20% - Accent1 17 2" xfId="47" xr:uid="{00000000-0005-0000-0000-000024000000}"/>
    <cellStyle name="20% - Accent1 18" xfId="48" xr:uid="{00000000-0005-0000-0000-000025000000}"/>
    <cellStyle name="20% - Accent1 18 2" xfId="49" xr:uid="{00000000-0005-0000-0000-000026000000}"/>
    <cellStyle name="20% - Accent1 19" xfId="50" xr:uid="{00000000-0005-0000-0000-000027000000}"/>
    <cellStyle name="20% - Accent1 19 2" xfId="51" xr:uid="{00000000-0005-0000-0000-000028000000}"/>
    <cellStyle name="20% - Accent1 2" xfId="52" xr:uid="{00000000-0005-0000-0000-000029000000}"/>
    <cellStyle name="20% - Accent1 2 10" xfId="6682" xr:uid="{00000000-0005-0000-0000-00002A000000}"/>
    <cellStyle name="20% - Accent1 2 11" xfId="6801" xr:uid="{00000000-0005-0000-0000-00002B000000}"/>
    <cellStyle name="20% - Accent1 2 12" xfId="6920" xr:uid="{00000000-0005-0000-0000-00002C000000}"/>
    <cellStyle name="20% - Accent1 2 13" xfId="7034" xr:uid="{00000000-0005-0000-0000-00002D000000}"/>
    <cellStyle name="20% - Accent1 2 14" xfId="7152" xr:uid="{00000000-0005-0000-0000-00002E000000}"/>
    <cellStyle name="20% - Accent1 2 15" xfId="7277" xr:uid="{00000000-0005-0000-0000-00002F000000}"/>
    <cellStyle name="20% - Accent1 2 16" xfId="7383" xr:uid="{00000000-0005-0000-0000-000030000000}"/>
    <cellStyle name="20% - Accent1 2 17" xfId="7499" xr:uid="{00000000-0005-0000-0000-000031000000}"/>
    <cellStyle name="20% - Accent1 2 18" xfId="7622" xr:uid="{00000000-0005-0000-0000-000032000000}"/>
    <cellStyle name="20% - Accent1 2 19" xfId="7738" xr:uid="{00000000-0005-0000-0000-000033000000}"/>
    <cellStyle name="20% - Accent1 2 2" xfId="53" xr:uid="{00000000-0005-0000-0000-000034000000}"/>
    <cellStyle name="20% - Accent1 2 2 2" xfId="54" xr:uid="{00000000-0005-0000-0000-000035000000}"/>
    <cellStyle name="20% - Accent1 2 20" xfId="7854" xr:uid="{00000000-0005-0000-0000-000036000000}"/>
    <cellStyle name="20% - Accent1 2 21" xfId="7970" xr:uid="{00000000-0005-0000-0000-000037000000}"/>
    <cellStyle name="20% - Accent1 2 22" xfId="8079" xr:uid="{00000000-0005-0000-0000-000038000000}"/>
    <cellStyle name="20% - Accent1 2 3" xfId="55" xr:uid="{00000000-0005-0000-0000-000039000000}"/>
    <cellStyle name="20% - Accent1 2 3 2" xfId="56" xr:uid="{00000000-0005-0000-0000-00003A000000}"/>
    <cellStyle name="20% - Accent1 2 4" xfId="57" xr:uid="{00000000-0005-0000-0000-00003B000000}"/>
    <cellStyle name="20% - Accent1 2 4 2" xfId="58" xr:uid="{00000000-0005-0000-0000-00003C000000}"/>
    <cellStyle name="20% - Accent1 2 5" xfId="59" xr:uid="{00000000-0005-0000-0000-00003D000000}"/>
    <cellStyle name="20% - Accent1 2 6" xfId="60" xr:uid="{00000000-0005-0000-0000-00003E000000}"/>
    <cellStyle name="20% - Accent1 2 7" xfId="6327" xr:uid="{00000000-0005-0000-0000-00003F000000}"/>
    <cellStyle name="20% - Accent1 2 8" xfId="6458" xr:uid="{00000000-0005-0000-0000-000040000000}"/>
    <cellStyle name="20% - Accent1 2 9" xfId="6563" xr:uid="{00000000-0005-0000-0000-000041000000}"/>
    <cellStyle name="20% - Accent1 20" xfId="61" xr:uid="{00000000-0005-0000-0000-000042000000}"/>
    <cellStyle name="20% - Accent1 20 2" xfId="62" xr:uid="{00000000-0005-0000-0000-000043000000}"/>
    <cellStyle name="20% - Accent1 21" xfId="63" xr:uid="{00000000-0005-0000-0000-000044000000}"/>
    <cellStyle name="20% - Accent1 21 2" xfId="64" xr:uid="{00000000-0005-0000-0000-000045000000}"/>
    <cellStyle name="20% - Accent1 22" xfId="65" xr:uid="{00000000-0005-0000-0000-000046000000}"/>
    <cellStyle name="20% - Accent1 22 2" xfId="66" xr:uid="{00000000-0005-0000-0000-000047000000}"/>
    <cellStyle name="20% - Accent1 3" xfId="67" xr:uid="{00000000-0005-0000-0000-000048000000}"/>
    <cellStyle name="20% - Accent1 3 2" xfId="68" xr:uid="{00000000-0005-0000-0000-000049000000}"/>
    <cellStyle name="20% - Accent1 3 3" xfId="69" xr:uid="{00000000-0005-0000-0000-00004A000000}"/>
    <cellStyle name="20% - Accent1 4" xfId="70" xr:uid="{00000000-0005-0000-0000-00004B000000}"/>
    <cellStyle name="20% - Accent1 4 2" xfId="71" xr:uid="{00000000-0005-0000-0000-00004C000000}"/>
    <cellStyle name="20% - Accent1 5" xfId="72" xr:uid="{00000000-0005-0000-0000-00004D000000}"/>
    <cellStyle name="20% - Accent1 5 2" xfId="73" xr:uid="{00000000-0005-0000-0000-00004E000000}"/>
    <cellStyle name="20% - Accent1 6" xfId="74" xr:uid="{00000000-0005-0000-0000-00004F000000}"/>
    <cellStyle name="20% - Accent1 6 2" xfId="75" xr:uid="{00000000-0005-0000-0000-000050000000}"/>
    <cellStyle name="20% - Accent1 7" xfId="76" xr:uid="{00000000-0005-0000-0000-000051000000}"/>
    <cellStyle name="20% - Accent1 7 2" xfId="77" xr:uid="{00000000-0005-0000-0000-000052000000}"/>
    <cellStyle name="20% - Accent1 8" xfId="78" xr:uid="{00000000-0005-0000-0000-000053000000}"/>
    <cellStyle name="20% - Accent1 8 2" xfId="79" xr:uid="{00000000-0005-0000-0000-000054000000}"/>
    <cellStyle name="20% - Accent1 9" xfId="80" xr:uid="{00000000-0005-0000-0000-000055000000}"/>
    <cellStyle name="20% - Accent1 9 2" xfId="81" xr:uid="{00000000-0005-0000-0000-000056000000}"/>
    <cellStyle name="20% - Accent2 10" xfId="82" xr:uid="{00000000-0005-0000-0000-000057000000}"/>
    <cellStyle name="20% - Accent2 10 2" xfId="83" xr:uid="{00000000-0005-0000-0000-000058000000}"/>
    <cellStyle name="20% - Accent2 11" xfId="84" xr:uid="{00000000-0005-0000-0000-000059000000}"/>
    <cellStyle name="20% - Accent2 11 2" xfId="85" xr:uid="{00000000-0005-0000-0000-00005A000000}"/>
    <cellStyle name="20% - Accent2 12" xfId="86" xr:uid="{00000000-0005-0000-0000-00005B000000}"/>
    <cellStyle name="20% - Accent2 12 2" xfId="87" xr:uid="{00000000-0005-0000-0000-00005C000000}"/>
    <cellStyle name="20% - Accent2 13" xfId="88" xr:uid="{00000000-0005-0000-0000-00005D000000}"/>
    <cellStyle name="20% - Accent2 13 2" xfId="89" xr:uid="{00000000-0005-0000-0000-00005E000000}"/>
    <cellStyle name="20% - Accent2 14" xfId="90" xr:uid="{00000000-0005-0000-0000-00005F000000}"/>
    <cellStyle name="20% - Accent2 14 2" xfId="91" xr:uid="{00000000-0005-0000-0000-000060000000}"/>
    <cellStyle name="20% - Accent2 15" xfId="92" xr:uid="{00000000-0005-0000-0000-000061000000}"/>
    <cellStyle name="20% - Accent2 15 2" xfId="93" xr:uid="{00000000-0005-0000-0000-000062000000}"/>
    <cellStyle name="20% - Accent2 16" xfId="94" xr:uid="{00000000-0005-0000-0000-000063000000}"/>
    <cellStyle name="20% - Accent2 16 2" xfId="95" xr:uid="{00000000-0005-0000-0000-000064000000}"/>
    <cellStyle name="20% - Accent2 17" xfId="96" xr:uid="{00000000-0005-0000-0000-000065000000}"/>
    <cellStyle name="20% - Accent2 17 2" xfId="97" xr:uid="{00000000-0005-0000-0000-000066000000}"/>
    <cellStyle name="20% - Accent2 18" xfId="98" xr:uid="{00000000-0005-0000-0000-000067000000}"/>
    <cellStyle name="20% - Accent2 18 2" xfId="99" xr:uid="{00000000-0005-0000-0000-000068000000}"/>
    <cellStyle name="20% - Accent2 19" xfId="100" xr:uid="{00000000-0005-0000-0000-000069000000}"/>
    <cellStyle name="20% - Accent2 19 2" xfId="101" xr:uid="{00000000-0005-0000-0000-00006A000000}"/>
    <cellStyle name="20% - Accent2 2" xfId="102" xr:uid="{00000000-0005-0000-0000-00006B000000}"/>
    <cellStyle name="20% - Accent2 2 10" xfId="6677" xr:uid="{00000000-0005-0000-0000-00006C000000}"/>
    <cellStyle name="20% - Accent2 2 11" xfId="6796" xr:uid="{00000000-0005-0000-0000-00006D000000}"/>
    <cellStyle name="20% - Accent2 2 12" xfId="6915" xr:uid="{00000000-0005-0000-0000-00006E000000}"/>
    <cellStyle name="20% - Accent2 2 13" xfId="7033" xr:uid="{00000000-0005-0000-0000-00006F000000}"/>
    <cellStyle name="20% - Accent2 2 14" xfId="7151" xr:uid="{00000000-0005-0000-0000-000070000000}"/>
    <cellStyle name="20% - Accent2 2 15" xfId="7272" xr:uid="{00000000-0005-0000-0000-000071000000}"/>
    <cellStyle name="20% - Accent2 2 16" xfId="7382" xr:uid="{00000000-0005-0000-0000-000072000000}"/>
    <cellStyle name="20% - Accent2 2 17" xfId="7498" xr:uid="{00000000-0005-0000-0000-000073000000}"/>
    <cellStyle name="20% - Accent2 2 18" xfId="7615" xr:uid="{00000000-0005-0000-0000-000074000000}"/>
    <cellStyle name="20% - Accent2 2 19" xfId="7731" xr:uid="{00000000-0005-0000-0000-000075000000}"/>
    <cellStyle name="20% - Accent2 2 2" xfId="103" xr:uid="{00000000-0005-0000-0000-000076000000}"/>
    <cellStyle name="20% - Accent2 2 2 2" xfId="104" xr:uid="{00000000-0005-0000-0000-000077000000}"/>
    <cellStyle name="20% - Accent2 2 20" xfId="7847" xr:uid="{00000000-0005-0000-0000-000078000000}"/>
    <cellStyle name="20% - Accent2 2 21" xfId="7963" xr:uid="{00000000-0005-0000-0000-000079000000}"/>
    <cellStyle name="20% - Accent2 2 22" xfId="8078" xr:uid="{00000000-0005-0000-0000-00007A000000}"/>
    <cellStyle name="20% - Accent2 2 3" xfId="105" xr:uid="{00000000-0005-0000-0000-00007B000000}"/>
    <cellStyle name="20% - Accent2 2 3 2" xfId="106" xr:uid="{00000000-0005-0000-0000-00007C000000}"/>
    <cellStyle name="20% - Accent2 2 4" xfId="107" xr:uid="{00000000-0005-0000-0000-00007D000000}"/>
    <cellStyle name="20% - Accent2 2 4 2" xfId="108" xr:uid="{00000000-0005-0000-0000-00007E000000}"/>
    <cellStyle name="20% - Accent2 2 5" xfId="109" xr:uid="{00000000-0005-0000-0000-00007F000000}"/>
    <cellStyle name="20% - Accent2 2 6" xfId="110" xr:uid="{00000000-0005-0000-0000-000080000000}"/>
    <cellStyle name="20% - Accent2 2 7" xfId="6328" xr:uid="{00000000-0005-0000-0000-000081000000}"/>
    <cellStyle name="20% - Accent2 2 8" xfId="6459" xr:uid="{00000000-0005-0000-0000-000082000000}"/>
    <cellStyle name="20% - Accent2 2 9" xfId="6558" xr:uid="{00000000-0005-0000-0000-000083000000}"/>
    <cellStyle name="20% - Accent2 20" xfId="111" xr:uid="{00000000-0005-0000-0000-000084000000}"/>
    <cellStyle name="20% - Accent2 20 2" xfId="112" xr:uid="{00000000-0005-0000-0000-000085000000}"/>
    <cellStyle name="20% - Accent2 21" xfId="113" xr:uid="{00000000-0005-0000-0000-000086000000}"/>
    <cellStyle name="20% - Accent2 21 2" xfId="114" xr:uid="{00000000-0005-0000-0000-000087000000}"/>
    <cellStyle name="20% - Accent2 22" xfId="115" xr:uid="{00000000-0005-0000-0000-000088000000}"/>
    <cellStyle name="20% - Accent2 22 2" xfId="116" xr:uid="{00000000-0005-0000-0000-000089000000}"/>
    <cellStyle name="20% - Accent2 3" xfId="117" xr:uid="{00000000-0005-0000-0000-00008A000000}"/>
    <cellStyle name="20% - Accent2 3 2" xfId="118" xr:uid="{00000000-0005-0000-0000-00008B000000}"/>
    <cellStyle name="20% - Accent2 3 3" xfId="119" xr:uid="{00000000-0005-0000-0000-00008C000000}"/>
    <cellStyle name="20% - Accent2 4" xfId="120" xr:uid="{00000000-0005-0000-0000-00008D000000}"/>
    <cellStyle name="20% - Accent2 4 2" xfId="121" xr:uid="{00000000-0005-0000-0000-00008E000000}"/>
    <cellStyle name="20% - Accent2 5" xfId="122" xr:uid="{00000000-0005-0000-0000-00008F000000}"/>
    <cellStyle name="20% - Accent2 5 2" xfId="123" xr:uid="{00000000-0005-0000-0000-000090000000}"/>
    <cellStyle name="20% - Accent2 6" xfId="124" xr:uid="{00000000-0005-0000-0000-000091000000}"/>
    <cellStyle name="20% - Accent2 6 2" xfId="125" xr:uid="{00000000-0005-0000-0000-000092000000}"/>
    <cellStyle name="20% - Accent2 7" xfId="126" xr:uid="{00000000-0005-0000-0000-000093000000}"/>
    <cellStyle name="20% - Accent2 7 2" xfId="127" xr:uid="{00000000-0005-0000-0000-000094000000}"/>
    <cellStyle name="20% - Accent2 8" xfId="128" xr:uid="{00000000-0005-0000-0000-000095000000}"/>
    <cellStyle name="20% - Accent2 8 2" xfId="129" xr:uid="{00000000-0005-0000-0000-000096000000}"/>
    <cellStyle name="20% - Accent2 9" xfId="130" xr:uid="{00000000-0005-0000-0000-000097000000}"/>
    <cellStyle name="20% - Accent2 9 2" xfId="131" xr:uid="{00000000-0005-0000-0000-000098000000}"/>
    <cellStyle name="20% - Accent3 10" xfId="132" xr:uid="{00000000-0005-0000-0000-000099000000}"/>
    <cellStyle name="20% - Accent3 10 2" xfId="133" xr:uid="{00000000-0005-0000-0000-00009A000000}"/>
    <cellStyle name="20% - Accent3 11" xfId="134" xr:uid="{00000000-0005-0000-0000-00009B000000}"/>
    <cellStyle name="20% - Accent3 11 2" xfId="135" xr:uid="{00000000-0005-0000-0000-00009C000000}"/>
    <cellStyle name="20% - Accent3 12" xfId="136" xr:uid="{00000000-0005-0000-0000-00009D000000}"/>
    <cellStyle name="20% - Accent3 12 2" xfId="137" xr:uid="{00000000-0005-0000-0000-00009E000000}"/>
    <cellStyle name="20% - Accent3 13" xfId="138" xr:uid="{00000000-0005-0000-0000-00009F000000}"/>
    <cellStyle name="20% - Accent3 13 2" xfId="139" xr:uid="{00000000-0005-0000-0000-0000A0000000}"/>
    <cellStyle name="20% - Accent3 14" xfId="140" xr:uid="{00000000-0005-0000-0000-0000A1000000}"/>
    <cellStyle name="20% - Accent3 14 2" xfId="141" xr:uid="{00000000-0005-0000-0000-0000A2000000}"/>
    <cellStyle name="20% - Accent3 15" xfId="142" xr:uid="{00000000-0005-0000-0000-0000A3000000}"/>
    <cellStyle name="20% - Accent3 15 2" xfId="143" xr:uid="{00000000-0005-0000-0000-0000A4000000}"/>
    <cellStyle name="20% - Accent3 16" xfId="144" xr:uid="{00000000-0005-0000-0000-0000A5000000}"/>
    <cellStyle name="20% - Accent3 16 2" xfId="145" xr:uid="{00000000-0005-0000-0000-0000A6000000}"/>
    <cellStyle name="20% - Accent3 17" xfId="146" xr:uid="{00000000-0005-0000-0000-0000A7000000}"/>
    <cellStyle name="20% - Accent3 17 2" xfId="147" xr:uid="{00000000-0005-0000-0000-0000A8000000}"/>
    <cellStyle name="20% - Accent3 18" xfId="148" xr:uid="{00000000-0005-0000-0000-0000A9000000}"/>
    <cellStyle name="20% - Accent3 18 2" xfId="149" xr:uid="{00000000-0005-0000-0000-0000AA000000}"/>
    <cellStyle name="20% - Accent3 19" xfId="150" xr:uid="{00000000-0005-0000-0000-0000AB000000}"/>
    <cellStyle name="20% - Accent3 19 2" xfId="151" xr:uid="{00000000-0005-0000-0000-0000AC000000}"/>
    <cellStyle name="20% - Accent3 2" xfId="152" xr:uid="{00000000-0005-0000-0000-0000AD000000}"/>
    <cellStyle name="20% - Accent3 2 10" xfId="6676" xr:uid="{00000000-0005-0000-0000-0000AE000000}"/>
    <cellStyle name="20% - Accent3 2 11" xfId="6795" xr:uid="{00000000-0005-0000-0000-0000AF000000}"/>
    <cellStyle name="20% - Accent3 2 12" xfId="6914" xr:uid="{00000000-0005-0000-0000-0000B0000000}"/>
    <cellStyle name="20% - Accent3 2 13" xfId="7032" xr:uid="{00000000-0005-0000-0000-0000B1000000}"/>
    <cellStyle name="20% - Accent3 2 14" xfId="7147" xr:uid="{00000000-0005-0000-0000-0000B2000000}"/>
    <cellStyle name="20% - Accent3 2 15" xfId="7271" xr:uid="{00000000-0005-0000-0000-0000B3000000}"/>
    <cellStyle name="20% - Accent3 2 16" xfId="7381" xr:uid="{00000000-0005-0000-0000-0000B4000000}"/>
    <cellStyle name="20% - Accent3 2 17" xfId="7497" xr:uid="{00000000-0005-0000-0000-0000B5000000}"/>
    <cellStyle name="20% - Accent3 2 18" xfId="7614" xr:uid="{00000000-0005-0000-0000-0000B6000000}"/>
    <cellStyle name="20% - Accent3 2 19" xfId="7730" xr:uid="{00000000-0005-0000-0000-0000B7000000}"/>
    <cellStyle name="20% - Accent3 2 2" xfId="153" xr:uid="{00000000-0005-0000-0000-0000B8000000}"/>
    <cellStyle name="20% - Accent3 2 2 2" xfId="154" xr:uid="{00000000-0005-0000-0000-0000B9000000}"/>
    <cellStyle name="20% - Accent3 2 20" xfId="7846" xr:uid="{00000000-0005-0000-0000-0000BA000000}"/>
    <cellStyle name="20% - Accent3 2 21" xfId="7962" xr:uid="{00000000-0005-0000-0000-0000BB000000}"/>
    <cellStyle name="20% - Accent3 2 22" xfId="8077" xr:uid="{00000000-0005-0000-0000-0000BC000000}"/>
    <cellStyle name="20% - Accent3 2 3" xfId="155" xr:uid="{00000000-0005-0000-0000-0000BD000000}"/>
    <cellStyle name="20% - Accent3 2 3 2" xfId="156" xr:uid="{00000000-0005-0000-0000-0000BE000000}"/>
    <cellStyle name="20% - Accent3 2 4" xfId="157" xr:uid="{00000000-0005-0000-0000-0000BF000000}"/>
    <cellStyle name="20% - Accent3 2 4 2" xfId="158" xr:uid="{00000000-0005-0000-0000-0000C0000000}"/>
    <cellStyle name="20% - Accent3 2 5" xfId="159" xr:uid="{00000000-0005-0000-0000-0000C1000000}"/>
    <cellStyle name="20% - Accent3 2 6" xfId="160" xr:uid="{00000000-0005-0000-0000-0000C2000000}"/>
    <cellStyle name="20% - Accent3 2 7" xfId="6329" xr:uid="{00000000-0005-0000-0000-0000C3000000}"/>
    <cellStyle name="20% - Accent3 2 8" xfId="6460" xr:uid="{00000000-0005-0000-0000-0000C4000000}"/>
    <cellStyle name="20% - Accent3 2 9" xfId="6557" xr:uid="{00000000-0005-0000-0000-0000C5000000}"/>
    <cellStyle name="20% - Accent3 20" xfId="161" xr:uid="{00000000-0005-0000-0000-0000C6000000}"/>
    <cellStyle name="20% - Accent3 20 2" xfId="162" xr:uid="{00000000-0005-0000-0000-0000C7000000}"/>
    <cellStyle name="20% - Accent3 21" xfId="163" xr:uid="{00000000-0005-0000-0000-0000C8000000}"/>
    <cellStyle name="20% - Accent3 21 2" xfId="164" xr:uid="{00000000-0005-0000-0000-0000C9000000}"/>
    <cellStyle name="20% - Accent3 22" xfId="165" xr:uid="{00000000-0005-0000-0000-0000CA000000}"/>
    <cellStyle name="20% - Accent3 22 2" xfId="166" xr:uid="{00000000-0005-0000-0000-0000CB000000}"/>
    <cellStyle name="20% - Accent3 3" xfId="167" xr:uid="{00000000-0005-0000-0000-0000CC000000}"/>
    <cellStyle name="20% - Accent3 3 2" xfId="168" xr:uid="{00000000-0005-0000-0000-0000CD000000}"/>
    <cellStyle name="20% - Accent3 3 3" xfId="169" xr:uid="{00000000-0005-0000-0000-0000CE000000}"/>
    <cellStyle name="20% - Accent3 4" xfId="170" xr:uid="{00000000-0005-0000-0000-0000CF000000}"/>
    <cellStyle name="20% - Accent3 4 2" xfId="171" xr:uid="{00000000-0005-0000-0000-0000D0000000}"/>
    <cellStyle name="20% - Accent3 5" xfId="172" xr:uid="{00000000-0005-0000-0000-0000D1000000}"/>
    <cellStyle name="20% - Accent3 5 2" xfId="173" xr:uid="{00000000-0005-0000-0000-0000D2000000}"/>
    <cellStyle name="20% - Accent3 6" xfId="174" xr:uid="{00000000-0005-0000-0000-0000D3000000}"/>
    <cellStyle name="20% - Accent3 6 2" xfId="175" xr:uid="{00000000-0005-0000-0000-0000D4000000}"/>
    <cellStyle name="20% - Accent3 7" xfId="176" xr:uid="{00000000-0005-0000-0000-0000D5000000}"/>
    <cellStyle name="20% - Accent3 7 2" xfId="177" xr:uid="{00000000-0005-0000-0000-0000D6000000}"/>
    <cellStyle name="20% - Accent3 8" xfId="178" xr:uid="{00000000-0005-0000-0000-0000D7000000}"/>
    <cellStyle name="20% - Accent3 8 2" xfId="179" xr:uid="{00000000-0005-0000-0000-0000D8000000}"/>
    <cellStyle name="20% - Accent3 9" xfId="180" xr:uid="{00000000-0005-0000-0000-0000D9000000}"/>
    <cellStyle name="20% - Accent3 9 2" xfId="181" xr:uid="{00000000-0005-0000-0000-0000DA000000}"/>
    <cellStyle name="20% - Accent4 10" xfId="182" xr:uid="{00000000-0005-0000-0000-0000DB000000}"/>
    <cellStyle name="20% - Accent4 10 2" xfId="183" xr:uid="{00000000-0005-0000-0000-0000DC000000}"/>
    <cellStyle name="20% - Accent4 11" xfId="184" xr:uid="{00000000-0005-0000-0000-0000DD000000}"/>
    <cellStyle name="20% - Accent4 11 2" xfId="185" xr:uid="{00000000-0005-0000-0000-0000DE000000}"/>
    <cellStyle name="20% - Accent4 12" xfId="186" xr:uid="{00000000-0005-0000-0000-0000DF000000}"/>
    <cellStyle name="20% - Accent4 12 2" xfId="187" xr:uid="{00000000-0005-0000-0000-0000E0000000}"/>
    <cellStyle name="20% - Accent4 13" xfId="188" xr:uid="{00000000-0005-0000-0000-0000E1000000}"/>
    <cellStyle name="20% - Accent4 13 2" xfId="189" xr:uid="{00000000-0005-0000-0000-0000E2000000}"/>
    <cellStyle name="20% - Accent4 14" xfId="190" xr:uid="{00000000-0005-0000-0000-0000E3000000}"/>
    <cellStyle name="20% - Accent4 14 2" xfId="191" xr:uid="{00000000-0005-0000-0000-0000E4000000}"/>
    <cellStyle name="20% - Accent4 15" xfId="192" xr:uid="{00000000-0005-0000-0000-0000E5000000}"/>
    <cellStyle name="20% - Accent4 15 2" xfId="193" xr:uid="{00000000-0005-0000-0000-0000E6000000}"/>
    <cellStyle name="20% - Accent4 16" xfId="194" xr:uid="{00000000-0005-0000-0000-0000E7000000}"/>
    <cellStyle name="20% - Accent4 16 2" xfId="195" xr:uid="{00000000-0005-0000-0000-0000E8000000}"/>
    <cellStyle name="20% - Accent4 17" xfId="196" xr:uid="{00000000-0005-0000-0000-0000E9000000}"/>
    <cellStyle name="20% - Accent4 17 2" xfId="197" xr:uid="{00000000-0005-0000-0000-0000EA000000}"/>
    <cellStyle name="20% - Accent4 18" xfId="198" xr:uid="{00000000-0005-0000-0000-0000EB000000}"/>
    <cellStyle name="20% - Accent4 18 2" xfId="199" xr:uid="{00000000-0005-0000-0000-0000EC000000}"/>
    <cellStyle name="20% - Accent4 19" xfId="200" xr:uid="{00000000-0005-0000-0000-0000ED000000}"/>
    <cellStyle name="20% - Accent4 19 2" xfId="201" xr:uid="{00000000-0005-0000-0000-0000EE000000}"/>
    <cellStyle name="20% - Accent4 2" xfId="202" xr:uid="{00000000-0005-0000-0000-0000EF000000}"/>
    <cellStyle name="20% - Accent4 2 10" xfId="6675" xr:uid="{00000000-0005-0000-0000-0000F0000000}"/>
    <cellStyle name="20% - Accent4 2 11" xfId="6794" xr:uid="{00000000-0005-0000-0000-0000F1000000}"/>
    <cellStyle name="20% - Accent4 2 12" xfId="6913" xr:uid="{00000000-0005-0000-0000-0000F2000000}"/>
    <cellStyle name="20% - Accent4 2 13" xfId="7028" xr:uid="{00000000-0005-0000-0000-0000F3000000}"/>
    <cellStyle name="20% - Accent4 2 14" xfId="7146" xr:uid="{00000000-0005-0000-0000-0000F4000000}"/>
    <cellStyle name="20% - Accent4 2 15" xfId="7270" xr:uid="{00000000-0005-0000-0000-0000F5000000}"/>
    <cellStyle name="20% - Accent4 2 16" xfId="7377" xr:uid="{00000000-0005-0000-0000-0000F6000000}"/>
    <cellStyle name="20% - Accent4 2 17" xfId="7493" xr:uid="{00000000-0005-0000-0000-0000F7000000}"/>
    <cellStyle name="20% - Accent4 2 18" xfId="7613" xr:uid="{00000000-0005-0000-0000-0000F8000000}"/>
    <cellStyle name="20% - Accent4 2 19" xfId="7729" xr:uid="{00000000-0005-0000-0000-0000F9000000}"/>
    <cellStyle name="20% - Accent4 2 2" xfId="203" xr:uid="{00000000-0005-0000-0000-0000FA000000}"/>
    <cellStyle name="20% - Accent4 2 2 2" xfId="204" xr:uid="{00000000-0005-0000-0000-0000FB000000}"/>
    <cellStyle name="20% - Accent4 2 20" xfId="7845" xr:uid="{00000000-0005-0000-0000-0000FC000000}"/>
    <cellStyle name="20% - Accent4 2 21" xfId="7961" xr:uid="{00000000-0005-0000-0000-0000FD000000}"/>
    <cellStyle name="20% - Accent4 2 22" xfId="8073" xr:uid="{00000000-0005-0000-0000-0000FE000000}"/>
    <cellStyle name="20% - Accent4 2 3" xfId="205" xr:uid="{00000000-0005-0000-0000-0000FF000000}"/>
    <cellStyle name="20% - Accent4 2 3 2" xfId="206" xr:uid="{00000000-0005-0000-0000-000000010000}"/>
    <cellStyle name="20% - Accent4 2 4" xfId="207" xr:uid="{00000000-0005-0000-0000-000001010000}"/>
    <cellStyle name="20% - Accent4 2 4 2" xfId="208" xr:uid="{00000000-0005-0000-0000-000002010000}"/>
    <cellStyle name="20% - Accent4 2 5" xfId="209" xr:uid="{00000000-0005-0000-0000-000003010000}"/>
    <cellStyle name="20% - Accent4 2 6" xfId="210" xr:uid="{00000000-0005-0000-0000-000004010000}"/>
    <cellStyle name="20% - Accent4 2 7" xfId="6330" xr:uid="{00000000-0005-0000-0000-000005010000}"/>
    <cellStyle name="20% - Accent4 2 8" xfId="6461" xr:uid="{00000000-0005-0000-0000-000006010000}"/>
    <cellStyle name="20% - Accent4 2 9" xfId="6556" xr:uid="{00000000-0005-0000-0000-000007010000}"/>
    <cellStyle name="20% - Accent4 20" xfId="211" xr:uid="{00000000-0005-0000-0000-000008010000}"/>
    <cellStyle name="20% - Accent4 20 2" xfId="212" xr:uid="{00000000-0005-0000-0000-000009010000}"/>
    <cellStyle name="20% - Accent4 21" xfId="213" xr:uid="{00000000-0005-0000-0000-00000A010000}"/>
    <cellStyle name="20% - Accent4 21 2" xfId="214" xr:uid="{00000000-0005-0000-0000-00000B010000}"/>
    <cellStyle name="20% - Accent4 22" xfId="215" xr:uid="{00000000-0005-0000-0000-00000C010000}"/>
    <cellStyle name="20% - Accent4 22 2" xfId="216" xr:uid="{00000000-0005-0000-0000-00000D010000}"/>
    <cellStyle name="20% - Accent4 3" xfId="217" xr:uid="{00000000-0005-0000-0000-00000E010000}"/>
    <cellStyle name="20% - Accent4 3 2" xfId="218" xr:uid="{00000000-0005-0000-0000-00000F010000}"/>
    <cellStyle name="20% - Accent4 3 3" xfId="219" xr:uid="{00000000-0005-0000-0000-000010010000}"/>
    <cellStyle name="20% - Accent4 4" xfId="220" xr:uid="{00000000-0005-0000-0000-000011010000}"/>
    <cellStyle name="20% - Accent4 4 2" xfId="221" xr:uid="{00000000-0005-0000-0000-000012010000}"/>
    <cellStyle name="20% - Accent4 5" xfId="222" xr:uid="{00000000-0005-0000-0000-000013010000}"/>
    <cellStyle name="20% - Accent4 5 2" xfId="223" xr:uid="{00000000-0005-0000-0000-000014010000}"/>
    <cellStyle name="20% - Accent4 6" xfId="224" xr:uid="{00000000-0005-0000-0000-000015010000}"/>
    <cellStyle name="20% - Accent4 6 2" xfId="225" xr:uid="{00000000-0005-0000-0000-000016010000}"/>
    <cellStyle name="20% - Accent4 7" xfId="226" xr:uid="{00000000-0005-0000-0000-000017010000}"/>
    <cellStyle name="20% - Accent4 7 2" xfId="227" xr:uid="{00000000-0005-0000-0000-000018010000}"/>
    <cellStyle name="20% - Accent4 8" xfId="228" xr:uid="{00000000-0005-0000-0000-000019010000}"/>
    <cellStyle name="20% - Accent4 8 2" xfId="229" xr:uid="{00000000-0005-0000-0000-00001A010000}"/>
    <cellStyle name="20% - Accent4 9" xfId="230" xr:uid="{00000000-0005-0000-0000-00001B010000}"/>
    <cellStyle name="20% - Accent4 9 2" xfId="231" xr:uid="{00000000-0005-0000-0000-00001C010000}"/>
    <cellStyle name="20% - Accent5 10" xfId="232" xr:uid="{00000000-0005-0000-0000-00001D010000}"/>
    <cellStyle name="20% - Accent5 10 2" xfId="233" xr:uid="{00000000-0005-0000-0000-00001E010000}"/>
    <cellStyle name="20% - Accent5 11" xfId="234" xr:uid="{00000000-0005-0000-0000-00001F010000}"/>
    <cellStyle name="20% - Accent5 11 2" xfId="235" xr:uid="{00000000-0005-0000-0000-000020010000}"/>
    <cellStyle name="20% - Accent5 12" xfId="236" xr:uid="{00000000-0005-0000-0000-000021010000}"/>
    <cellStyle name="20% - Accent5 12 2" xfId="237" xr:uid="{00000000-0005-0000-0000-000022010000}"/>
    <cellStyle name="20% - Accent5 13" xfId="238" xr:uid="{00000000-0005-0000-0000-000023010000}"/>
    <cellStyle name="20% - Accent5 13 2" xfId="239" xr:uid="{00000000-0005-0000-0000-000024010000}"/>
    <cellStyle name="20% - Accent5 14" xfId="240" xr:uid="{00000000-0005-0000-0000-000025010000}"/>
    <cellStyle name="20% - Accent5 14 2" xfId="241" xr:uid="{00000000-0005-0000-0000-000026010000}"/>
    <cellStyle name="20% - Accent5 15" xfId="242" xr:uid="{00000000-0005-0000-0000-000027010000}"/>
    <cellStyle name="20% - Accent5 15 2" xfId="243" xr:uid="{00000000-0005-0000-0000-000028010000}"/>
    <cellStyle name="20% - Accent5 16" xfId="244" xr:uid="{00000000-0005-0000-0000-000029010000}"/>
    <cellStyle name="20% - Accent5 16 2" xfId="245" xr:uid="{00000000-0005-0000-0000-00002A010000}"/>
    <cellStyle name="20% - Accent5 17" xfId="246" xr:uid="{00000000-0005-0000-0000-00002B010000}"/>
    <cellStyle name="20% - Accent5 17 2" xfId="247" xr:uid="{00000000-0005-0000-0000-00002C010000}"/>
    <cellStyle name="20% - Accent5 18" xfId="248" xr:uid="{00000000-0005-0000-0000-00002D010000}"/>
    <cellStyle name="20% - Accent5 18 2" xfId="249" xr:uid="{00000000-0005-0000-0000-00002E010000}"/>
    <cellStyle name="20% - Accent5 19" xfId="250" xr:uid="{00000000-0005-0000-0000-00002F010000}"/>
    <cellStyle name="20% - Accent5 19 2" xfId="251" xr:uid="{00000000-0005-0000-0000-000030010000}"/>
    <cellStyle name="20% - Accent5 2" xfId="252" xr:uid="{00000000-0005-0000-0000-000031010000}"/>
    <cellStyle name="20% - Accent5 2 10" xfId="6671" xr:uid="{00000000-0005-0000-0000-000032010000}"/>
    <cellStyle name="20% - Accent5 2 11" xfId="6790" xr:uid="{00000000-0005-0000-0000-000033010000}"/>
    <cellStyle name="20% - Accent5 2 12" xfId="6909" xr:uid="{00000000-0005-0000-0000-000034010000}"/>
    <cellStyle name="20% - Accent5 2 13" xfId="7027" xr:uid="{00000000-0005-0000-0000-000035010000}"/>
    <cellStyle name="20% - Accent5 2 14" xfId="7145" xr:uid="{00000000-0005-0000-0000-000036010000}"/>
    <cellStyle name="20% - Accent5 2 15" xfId="7266" xr:uid="{00000000-0005-0000-0000-000037010000}"/>
    <cellStyle name="20% - Accent5 2 16" xfId="7360" xr:uid="{00000000-0005-0000-0000-000038010000}"/>
    <cellStyle name="20% - Accent5 2 17" xfId="7476" xr:uid="{00000000-0005-0000-0000-000039010000}"/>
    <cellStyle name="20% - Accent5 2 18" xfId="7609" xr:uid="{00000000-0005-0000-0000-00003A010000}"/>
    <cellStyle name="20% - Accent5 2 19" xfId="7725" xr:uid="{00000000-0005-0000-0000-00003B010000}"/>
    <cellStyle name="20% - Accent5 2 2" xfId="253" xr:uid="{00000000-0005-0000-0000-00003C010000}"/>
    <cellStyle name="20% - Accent5 2 2 2" xfId="254" xr:uid="{00000000-0005-0000-0000-00003D010000}"/>
    <cellStyle name="20% - Accent5 2 20" xfId="7841" xr:uid="{00000000-0005-0000-0000-00003E010000}"/>
    <cellStyle name="20% - Accent5 2 21" xfId="7957" xr:uid="{00000000-0005-0000-0000-00003F010000}"/>
    <cellStyle name="20% - Accent5 2 22" xfId="8056" xr:uid="{00000000-0005-0000-0000-000040010000}"/>
    <cellStyle name="20% - Accent5 2 3" xfId="255" xr:uid="{00000000-0005-0000-0000-000041010000}"/>
    <cellStyle name="20% - Accent5 2 3 2" xfId="256" xr:uid="{00000000-0005-0000-0000-000042010000}"/>
    <cellStyle name="20% - Accent5 2 4" xfId="257" xr:uid="{00000000-0005-0000-0000-000043010000}"/>
    <cellStyle name="20% - Accent5 2 4 2" xfId="258" xr:uid="{00000000-0005-0000-0000-000044010000}"/>
    <cellStyle name="20% - Accent5 2 5" xfId="259" xr:uid="{00000000-0005-0000-0000-000045010000}"/>
    <cellStyle name="20% - Accent5 2 6" xfId="260" xr:uid="{00000000-0005-0000-0000-000046010000}"/>
    <cellStyle name="20% - Accent5 2 7" xfId="6331" xr:uid="{00000000-0005-0000-0000-000047010000}"/>
    <cellStyle name="20% - Accent5 2 8" xfId="6462" xr:uid="{00000000-0005-0000-0000-000048010000}"/>
    <cellStyle name="20% - Accent5 2 9" xfId="6552" xr:uid="{00000000-0005-0000-0000-000049010000}"/>
    <cellStyle name="20% - Accent5 20" xfId="261" xr:uid="{00000000-0005-0000-0000-00004A010000}"/>
    <cellStyle name="20% - Accent5 20 2" xfId="262" xr:uid="{00000000-0005-0000-0000-00004B010000}"/>
    <cellStyle name="20% - Accent5 21" xfId="263" xr:uid="{00000000-0005-0000-0000-00004C010000}"/>
    <cellStyle name="20% - Accent5 21 2" xfId="264" xr:uid="{00000000-0005-0000-0000-00004D010000}"/>
    <cellStyle name="20% - Accent5 22" xfId="265" xr:uid="{00000000-0005-0000-0000-00004E010000}"/>
    <cellStyle name="20% - Accent5 22 2" xfId="266" xr:uid="{00000000-0005-0000-0000-00004F010000}"/>
    <cellStyle name="20% - Accent5 3" xfId="267" xr:uid="{00000000-0005-0000-0000-000050010000}"/>
    <cellStyle name="20% - Accent5 3 2" xfId="268" xr:uid="{00000000-0005-0000-0000-000051010000}"/>
    <cellStyle name="20% - Accent5 3 3" xfId="269" xr:uid="{00000000-0005-0000-0000-000052010000}"/>
    <cellStyle name="20% - Accent5 4" xfId="270" xr:uid="{00000000-0005-0000-0000-000053010000}"/>
    <cellStyle name="20% - Accent5 4 2" xfId="271" xr:uid="{00000000-0005-0000-0000-000054010000}"/>
    <cellStyle name="20% - Accent5 5" xfId="272" xr:uid="{00000000-0005-0000-0000-000055010000}"/>
    <cellStyle name="20% - Accent5 5 2" xfId="273" xr:uid="{00000000-0005-0000-0000-000056010000}"/>
    <cellStyle name="20% - Accent5 6" xfId="274" xr:uid="{00000000-0005-0000-0000-000057010000}"/>
    <cellStyle name="20% - Accent5 6 2" xfId="275" xr:uid="{00000000-0005-0000-0000-000058010000}"/>
    <cellStyle name="20% - Accent5 7" xfId="276" xr:uid="{00000000-0005-0000-0000-000059010000}"/>
    <cellStyle name="20% - Accent5 7 2" xfId="277" xr:uid="{00000000-0005-0000-0000-00005A010000}"/>
    <cellStyle name="20% - Accent5 8" xfId="278" xr:uid="{00000000-0005-0000-0000-00005B010000}"/>
    <cellStyle name="20% - Accent5 8 2" xfId="279" xr:uid="{00000000-0005-0000-0000-00005C010000}"/>
    <cellStyle name="20% - Accent5 9" xfId="280" xr:uid="{00000000-0005-0000-0000-00005D010000}"/>
    <cellStyle name="20% - Accent5 9 2" xfId="281" xr:uid="{00000000-0005-0000-0000-00005E010000}"/>
    <cellStyle name="20% - Accent6 10" xfId="282" xr:uid="{00000000-0005-0000-0000-00005F010000}"/>
    <cellStyle name="20% - Accent6 10 2" xfId="283" xr:uid="{00000000-0005-0000-0000-000060010000}"/>
    <cellStyle name="20% - Accent6 11" xfId="284" xr:uid="{00000000-0005-0000-0000-000061010000}"/>
    <cellStyle name="20% - Accent6 11 2" xfId="285" xr:uid="{00000000-0005-0000-0000-000062010000}"/>
    <cellStyle name="20% - Accent6 12" xfId="286" xr:uid="{00000000-0005-0000-0000-000063010000}"/>
    <cellStyle name="20% - Accent6 12 2" xfId="287" xr:uid="{00000000-0005-0000-0000-000064010000}"/>
    <cellStyle name="20% - Accent6 13" xfId="288" xr:uid="{00000000-0005-0000-0000-000065010000}"/>
    <cellStyle name="20% - Accent6 13 2" xfId="289" xr:uid="{00000000-0005-0000-0000-000066010000}"/>
    <cellStyle name="20% - Accent6 14" xfId="290" xr:uid="{00000000-0005-0000-0000-000067010000}"/>
    <cellStyle name="20% - Accent6 14 2" xfId="291" xr:uid="{00000000-0005-0000-0000-000068010000}"/>
    <cellStyle name="20% - Accent6 15" xfId="292" xr:uid="{00000000-0005-0000-0000-000069010000}"/>
    <cellStyle name="20% - Accent6 15 2" xfId="293" xr:uid="{00000000-0005-0000-0000-00006A010000}"/>
    <cellStyle name="20% - Accent6 16" xfId="294" xr:uid="{00000000-0005-0000-0000-00006B010000}"/>
    <cellStyle name="20% - Accent6 16 2" xfId="295" xr:uid="{00000000-0005-0000-0000-00006C010000}"/>
    <cellStyle name="20% - Accent6 17" xfId="296" xr:uid="{00000000-0005-0000-0000-00006D010000}"/>
    <cellStyle name="20% - Accent6 17 2" xfId="297" xr:uid="{00000000-0005-0000-0000-00006E010000}"/>
    <cellStyle name="20% - Accent6 18" xfId="298" xr:uid="{00000000-0005-0000-0000-00006F010000}"/>
    <cellStyle name="20% - Accent6 18 2" xfId="299" xr:uid="{00000000-0005-0000-0000-000070010000}"/>
    <cellStyle name="20% - Accent6 19" xfId="300" xr:uid="{00000000-0005-0000-0000-000071010000}"/>
    <cellStyle name="20% - Accent6 19 2" xfId="301" xr:uid="{00000000-0005-0000-0000-000072010000}"/>
    <cellStyle name="20% - Accent6 2" xfId="302" xr:uid="{00000000-0005-0000-0000-000073010000}"/>
    <cellStyle name="20% - Accent6 2 10" xfId="6670" xr:uid="{00000000-0005-0000-0000-000074010000}"/>
    <cellStyle name="20% - Accent6 2 11" xfId="6789" xr:uid="{00000000-0005-0000-0000-000075010000}"/>
    <cellStyle name="20% - Accent6 2 12" xfId="6908" xr:uid="{00000000-0005-0000-0000-000076010000}"/>
    <cellStyle name="20% - Accent6 2 13" xfId="7026" xr:uid="{00000000-0005-0000-0000-000077010000}"/>
    <cellStyle name="20% - Accent6 2 14" xfId="7141" xr:uid="{00000000-0005-0000-0000-000078010000}"/>
    <cellStyle name="20% - Accent6 2 15" xfId="7265" xr:uid="{00000000-0005-0000-0000-000079010000}"/>
    <cellStyle name="20% - Accent6 2 16" xfId="7359" xr:uid="{00000000-0005-0000-0000-00007A010000}"/>
    <cellStyle name="20% - Accent6 2 17" xfId="7475" xr:uid="{00000000-0005-0000-0000-00007B010000}"/>
    <cellStyle name="20% - Accent6 2 18" xfId="7592" xr:uid="{00000000-0005-0000-0000-00007C010000}"/>
    <cellStyle name="20% - Accent6 2 19" xfId="7708" xr:uid="{00000000-0005-0000-0000-00007D010000}"/>
    <cellStyle name="20% - Accent6 2 2" xfId="303" xr:uid="{00000000-0005-0000-0000-00007E010000}"/>
    <cellStyle name="20% - Accent6 2 2 2" xfId="304" xr:uid="{00000000-0005-0000-0000-00007F010000}"/>
    <cellStyle name="20% - Accent6 2 20" xfId="7824" xr:uid="{00000000-0005-0000-0000-000080010000}"/>
    <cellStyle name="20% - Accent6 2 21" xfId="7940" xr:uid="{00000000-0005-0000-0000-000081010000}"/>
    <cellStyle name="20% - Accent6 2 22" xfId="8055" xr:uid="{00000000-0005-0000-0000-000082010000}"/>
    <cellStyle name="20% - Accent6 2 3" xfId="305" xr:uid="{00000000-0005-0000-0000-000083010000}"/>
    <cellStyle name="20% - Accent6 2 3 2" xfId="306" xr:uid="{00000000-0005-0000-0000-000084010000}"/>
    <cellStyle name="20% - Accent6 2 4" xfId="307" xr:uid="{00000000-0005-0000-0000-000085010000}"/>
    <cellStyle name="20% - Accent6 2 4 2" xfId="308" xr:uid="{00000000-0005-0000-0000-000086010000}"/>
    <cellStyle name="20% - Accent6 2 5" xfId="309" xr:uid="{00000000-0005-0000-0000-000087010000}"/>
    <cellStyle name="20% - Accent6 2 6" xfId="310" xr:uid="{00000000-0005-0000-0000-000088010000}"/>
    <cellStyle name="20% - Accent6 2 7" xfId="6332" xr:uid="{00000000-0005-0000-0000-000089010000}"/>
    <cellStyle name="20% - Accent6 2 8" xfId="6463" xr:uid="{00000000-0005-0000-0000-00008A010000}"/>
    <cellStyle name="20% - Accent6 2 9" xfId="6551" xr:uid="{00000000-0005-0000-0000-00008B010000}"/>
    <cellStyle name="20% - Accent6 20" xfId="311" xr:uid="{00000000-0005-0000-0000-00008C010000}"/>
    <cellStyle name="20% - Accent6 20 2" xfId="312" xr:uid="{00000000-0005-0000-0000-00008D010000}"/>
    <cellStyle name="20% - Accent6 21" xfId="313" xr:uid="{00000000-0005-0000-0000-00008E010000}"/>
    <cellStyle name="20% - Accent6 21 2" xfId="314" xr:uid="{00000000-0005-0000-0000-00008F010000}"/>
    <cellStyle name="20% - Accent6 22" xfId="315" xr:uid="{00000000-0005-0000-0000-000090010000}"/>
    <cellStyle name="20% - Accent6 22 2" xfId="316" xr:uid="{00000000-0005-0000-0000-000091010000}"/>
    <cellStyle name="20% - Accent6 3" xfId="317" xr:uid="{00000000-0005-0000-0000-000092010000}"/>
    <cellStyle name="20% - Accent6 3 2" xfId="318" xr:uid="{00000000-0005-0000-0000-000093010000}"/>
    <cellStyle name="20% - Accent6 3 3" xfId="319" xr:uid="{00000000-0005-0000-0000-000094010000}"/>
    <cellStyle name="20% - Accent6 4" xfId="320" xr:uid="{00000000-0005-0000-0000-000095010000}"/>
    <cellStyle name="20% - Accent6 4 2" xfId="321" xr:uid="{00000000-0005-0000-0000-000096010000}"/>
    <cellStyle name="20% - Accent6 5" xfId="322" xr:uid="{00000000-0005-0000-0000-000097010000}"/>
    <cellStyle name="20% - Accent6 5 2" xfId="323" xr:uid="{00000000-0005-0000-0000-000098010000}"/>
    <cellStyle name="20% - Accent6 6" xfId="324" xr:uid="{00000000-0005-0000-0000-000099010000}"/>
    <cellStyle name="20% - Accent6 6 2" xfId="325" xr:uid="{00000000-0005-0000-0000-00009A010000}"/>
    <cellStyle name="20% - Accent6 7" xfId="326" xr:uid="{00000000-0005-0000-0000-00009B010000}"/>
    <cellStyle name="20% - Accent6 7 2" xfId="327" xr:uid="{00000000-0005-0000-0000-00009C010000}"/>
    <cellStyle name="20% - Accent6 8" xfId="328" xr:uid="{00000000-0005-0000-0000-00009D010000}"/>
    <cellStyle name="20% - Accent6 8 2" xfId="329" xr:uid="{00000000-0005-0000-0000-00009E010000}"/>
    <cellStyle name="20% - Accent6 9" xfId="330" xr:uid="{00000000-0005-0000-0000-00009F010000}"/>
    <cellStyle name="20% - Accent6 9 2" xfId="331" xr:uid="{00000000-0005-0000-0000-0000A0010000}"/>
    <cellStyle name="20% - Izcēlums1" xfId="332" xr:uid="{00000000-0005-0000-0000-0000A1010000}"/>
    <cellStyle name="20% - Izcēlums1 2" xfId="333" xr:uid="{00000000-0005-0000-0000-0000A2010000}"/>
    <cellStyle name="20% - Izcēlums1 3" xfId="334" xr:uid="{00000000-0005-0000-0000-0000A3010000}"/>
    <cellStyle name="20% - Izcēlums1 4" xfId="335" xr:uid="{00000000-0005-0000-0000-0000A4010000}"/>
    <cellStyle name="20% - Izcēlums2" xfId="336" xr:uid="{00000000-0005-0000-0000-0000A5010000}"/>
    <cellStyle name="20% - Izcēlums2 2" xfId="337" xr:uid="{00000000-0005-0000-0000-0000A6010000}"/>
    <cellStyle name="20% - Izcēlums2 3" xfId="338" xr:uid="{00000000-0005-0000-0000-0000A7010000}"/>
    <cellStyle name="20% - Izcēlums2 4" xfId="339" xr:uid="{00000000-0005-0000-0000-0000A8010000}"/>
    <cellStyle name="20% - Izcēlums3" xfId="340" xr:uid="{00000000-0005-0000-0000-0000A9010000}"/>
    <cellStyle name="20% - Izcēlums3 2" xfId="341" xr:uid="{00000000-0005-0000-0000-0000AA010000}"/>
    <cellStyle name="20% - Izcēlums3 3" xfId="342" xr:uid="{00000000-0005-0000-0000-0000AB010000}"/>
    <cellStyle name="20% - Izcēlums3 4" xfId="343" xr:uid="{00000000-0005-0000-0000-0000AC010000}"/>
    <cellStyle name="20% - Izcēlums4" xfId="344" xr:uid="{00000000-0005-0000-0000-0000AD010000}"/>
    <cellStyle name="20% - Izcēlums4 2" xfId="345" xr:uid="{00000000-0005-0000-0000-0000AE010000}"/>
    <cellStyle name="20% - Izcēlums4 3" xfId="346" xr:uid="{00000000-0005-0000-0000-0000AF010000}"/>
    <cellStyle name="20% - Izcēlums4 4" xfId="347" xr:uid="{00000000-0005-0000-0000-0000B0010000}"/>
    <cellStyle name="20% - Izcēlums5" xfId="348" xr:uid="{00000000-0005-0000-0000-0000B1010000}"/>
    <cellStyle name="20% - Izcēlums5 2" xfId="349" xr:uid="{00000000-0005-0000-0000-0000B2010000}"/>
    <cellStyle name="20% - Izcēlums5 3" xfId="350" xr:uid="{00000000-0005-0000-0000-0000B3010000}"/>
    <cellStyle name="20% - Izcēlums5 4" xfId="351" xr:uid="{00000000-0005-0000-0000-0000B4010000}"/>
    <cellStyle name="20% - Izcēlums6" xfId="352" xr:uid="{00000000-0005-0000-0000-0000B5010000}"/>
    <cellStyle name="20% - Izcēlums6 2" xfId="353" xr:uid="{00000000-0005-0000-0000-0000B6010000}"/>
    <cellStyle name="20% - Izcēlums6 3" xfId="354" xr:uid="{00000000-0005-0000-0000-0000B7010000}"/>
    <cellStyle name="20% - Izcēlums6 4" xfId="355" xr:uid="{00000000-0005-0000-0000-0000B8010000}"/>
    <cellStyle name="20% - Акцент1" xfId="356" xr:uid="{00000000-0005-0000-0000-0000B9010000}"/>
    <cellStyle name="20% - Акцент1 10" xfId="7022" xr:uid="{00000000-0005-0000-0000-0000BA010000}"/>
    <cellStyle name="20% - Акцент1 11" xfId="7124" xr:uid="{00000000-0005-0000-0000-0000BB010000}"/>
    <cellStyle name="20% - Акцент1 12" xfId="7264" xr:uid="{00000000-0005-0000-0000-0000BC010000}"/>
    <cellStyle name="20% - Акцент1 13" xfId="7358" xr:uid="{00000000-0005-0000-0000-0000BD010000}"/>
    <cellStyle name="20% - Акцент1 14" xfId="7474" xr:uid="{00000000-0005-0000-0000-0000BE010000}"/>
    <cellStyle name="20% - Акцент1 15" xfId="7591" xr:uid="{00000000-0005-0000-0000-0000BF010000}"/>
    <cellStyle name="20% - Акцент1 16" xfId="7707" xr:uid="{00000000-0005-0000-0000-0000C0010000}"/>
    <cellStyle name="20% - Акцент1 17" xfId="7823" xr:uid="{00000000-0005-0000-0000-0000C1010000}"/>
    <cellStyle name="20% - Акцент1 18" xfId="7939" xr:uid="{00000000-0005-0000-0000-0000C2010000}"/>
    <cellStyle name="20% - Акцент1 19" xfId="8054" xr:uid="{00000000-0005-0000-0000-0000C3010000}"/>
    <cellStyle name="20% - Акцент1 2" xfId="357" xr:uid="{00000000-0005-0000-0000-0000C4010000}"/>
    <cellStyle name="20% - Акцент1 3" xfId="358" xr:uid="{00000000-0005-0000-0000-0000C5010000}"/>
    <cellStyle name="20% - Акцент1 4" xfId="6333" xr:uid="{00000000-0005-0000-0000-0000C6010000}"/>
    <cellStyle name="20% - Акцент1 5" xfId="6464" xr:uid="{00000000-0005-0000-0000-0000C7010000}"/>
    <cellStyle name="20% - Акцент1 6" xfId="6550" xr:uid="{00000000-0005-0000-0000-0000C8010000}"/>
    <cellStyle name="20% - Акцент1 7" xfId="6669" xr:uid="{00000000-0005-0000-0000-0000C9010000}"/>
    <cellStyle name="20% - Акцент1 8" xfId="6788" xr:uid="{00000000-0005-0000-0000-0000CA010000}"/>
    <cellStyle name="20% - Акцент1 9" xfId="6907" xr:uid="{00000000-0005-0000-0000-0000CB010000}"/>
    <cellStyle name="20% - Акцент2" xfId="359" xr:uid="{00000000-0005-0000-0000-0000CC010000}"/>
    <cellStyle name="20% - Акцент2 10" xfId="7005" xr:uid="{00000000-0005-0000-0000-0000CD010000}"/>
    <cellStyle name="20% - Акцент2 11" xfId="7123" xr:uid="{00000000-0005-0000-0000-0000CE010000}"/>
    <cellStyle name="20% - Акцент2 12" xfId="7260" xr:uid="{00000000-0005-0000-0000-0000CF010000}"/>
    <cellStyle name="20% - Акцент2 13" xfId="7357" xr:uid="{00000000-0005-0000-0000-0000D0010000}"/>
    <cellStyle name="20% - Акцент2 14" xfId="7473" xr:uid="{00000000-0005-0000-0000-0000D1010000}"/>
    <cellStyle name="20% - Акцент2 15" xfId="7590" xr:uid="{00000000-0005-0000-0000-0000D2010000}"/>
    <cellStyle name="20% - Акцент2 16" xfId="7706" xr:uid="{00000000-0005-0000-0000-0000D3010000}"/>
    <cellStyle name="20% - Акцент2 17" xfId="7822" xr:uid="{00000000-0005-0000-0000-0000D4010000}"/>
    <cellStyle name="20% - Акцент2 18" xfId="7938" xr:uid="{00000000-0005-0000-0000-0000D5010000}"/>
    <cellStyle name="20% - Акцент2 19" xfId="8053" xr:uid="{00000000-0005-0000-0000-0000D6010000}"/>
    <cellStyle name="20% - Акцент2 2" xfId="360" xr:uid="{00000000-0005-0000-0000-0000D7010000}"/>
    <cellStyle name="20% - Акцент2 3" xfId="361" xr:uid="{00000000-0005-0000-0000-0000D8010000}"/>
    <cellStyle name="20% - Акцент2 4" xfId="6334" xr:uid="{00000000-0005-0000-0000-0000D9010000}"/>
    <cellStyle name="20% - Акцент2 5" xfId="6465" xr:uid="{00000000-0005-0000-0000-0000DA010000}"/>
    <cellStyle name="20% - Акцент2 6" xfId="6546" xr:uid="{00000000-0005-0000-0000-0000DB010000}"/>
    <cellStyle name="20% - Акцент2 7" xfId="6665" xr:uid="{00000000-0005-0000-0000-0000DC010000}"/>
    <cellStyle name="20% - Акцент2 8" xfId="6784" xr:uid="{00000000-0005-0000-0000-0000DD010000}"/>
    <cellStyle name="20% - Акцент2 9" xfId="6903" xr:uid="{00000000-0005-0000-0000-0000DE010000}"/>
    <cellStyle name="20% - Акцент3" xfId="362" xr:uid="{00000000-0005-0000-0000-0000DF010000}"/>
    <cellStyle name="20% - Акцент3 10" xfId="7004" xr:uid="{00000000-0005-0000-0000-0000E0010000}"/>
    <cellStyle name="20% - Акцент3 11" xfId="7122" xr:uid="{00000000-0005-0000-0000-0000E1010000}"/>
    <cellStyle name="20% - Акцент3 12" xfId="7243" xr:uid="{00000000-0005-0000-0000-0000E2010000}"/>
    <cellStyle name="20% - Акцент3 13" xfId="7356" xr:uid="{00000000-0005-0000-0000-0000E3010000}"/>
    <cellStyle name="20% - Акцент3 14" xfId="7472" xr:uid="{00000000-0005-0000-0000-0000E4010000}"/>
    <cellStyle name="20% - Акцент3 15" xfId="7589" xr:uid="{00000000-0005-0000-0000-0000E5010000}"/>
    <cellStyle name="20% - Акцент3 16" xfId="7705" xr:uid="{00000000-0005-0000-0000-0000E6010000}"/>
    <cellStyle name="20% - Акцент3 17" xfId="7821" xr:uid="{00000000-0005-0000-0000-0000E7010000}"/>
    <cellStyle name="20% - Акцент3 18" xfId="7937" xr:uid="{00000000-0005-0000-0000-0000E8010000}"/>
    <cellStyle name="20% - Акцент3 19" xfId="8052" xr:uid="{00000000-0005-0000-0000-0000E9010000}"/>
    <cellStyle name="20% - Акцент3 2" xfId="363" xr:uid="{00000000-0005-0000-0000-0000EA010000}"/>
    <cellStyle name="20% - Акцент3 3" xfId="364" xr:uid="{00000000-0005-0000-0000-0000EB010000}"/>
    <cellStyle name="20% - Акцент3 4" xfId="6335" xr:uid="{00000000-0005-0000-0000-0000EC010000}"/>
    <cellStyle name="20% - Акцент3 5" xfId="6466" xr:uid="{00000000-0005-0000-0000-0000ED010000}"/>
    <cellStyle name="20% - Акцент3 6" xfId="6529" xr:uid="{00000000-0005-0000-0000-0000EE010000}"/>
    <cellStyle name="20% - Акцент3 7" xfId="6648" xr:uid="{00000000-0005-0000-0000-0000EF010000}"/>
    <cellStyle name="20% - Акцент3 8" xfId="6767" xr:uid="{00000000-0005-0000-0000-0000F0010000}"/>
    <cellStyle name="20% - Акцент3 9" xfId="6886" xr:uid="{00000000-0005-0000-0000-0000F1010000}"/>
    <cellStyle name="20% - Акцент4" xfId="365" xr:uid="{00000000-0005-0000-0000-0000F2010000}"/>
    <cellStyle name="20% - Акцент4 10" xfId="7003" xr:uid="{00000000-0005-0000-0000-0000F3010000}"/>
    <cellStyle name="20% - Акцент4 11" xfId="7121" xr:uid="{00000000-0005-0000-0000-0000F4010000}"/>
    <cellStyle name="20% - Акцент4 12" xfId="7242" xr:uid="{00000000-0005-0000-0000-0000F5010000}"/>
    <cellStyle name="20% - Акцент4 13" xfId="7355" xr:uid="{00000000-0005-0000-0000-0000F6010000}"/>
    <cellStyle name="20% - Акцент4 14" xfId="7471" xr:uid="{00000000-0005-0000-0000-0000F7010000}"/>
    <cellStyle name="20% - Акцент4 15" xfId="7588" xr:uid="{00000000-0005-0000-0000-0000F8010000}"/>
    <cellStyle name="20% - Акцент4 16" xfId="7704" xr:uid="{00000000-0005-0000-0000-0000F9010000}"/>
    <cellStyle name="20% - Акцент4 17" xfId="7820" xr:uid="{00000000-0005-0000-0000-0000FA010000}"/>
    <cellStyle name="20% - Акцент4 18" xfId="7936" xr:uid="{00000000-0005-0000-0000-0000FB010000}"/>
    <cellStyle name="20% - Акцент4 19" xfId="8051" xr:uid="{00000000-0005-0000-0000-0000FC010000}"/>
    <cellStyle name="20% - Акцент4 2" xfId="366" xr:uid="{00000000-0005-0000-0000-0000FD010000}"/>
    <cellStyle name="20% - Акцент4 3" xfId="367" xr:uid="{00000000-0005-0000-0000-0000FE010000}"/>
    <cellStyle name="20% - Акцент4 4" xfId="6336" xr:uid="{00000000-0005-0000-0000-0000FF010000}"/>
    <cellStyle name="20% - Акцент4 5" xfId="6467" xr:uid="{00000000-0005-0000-0000-000000020000}"/>
    <cellStyle name="20% - Акцент4 6" xfId="6528" xr:uid="{00000000-0005-0000-0000-000001020000}"/>
    <cellStyle name="20% - Акцент4 7" xfId="6647" xr:uid="{00000000-0005-0000-0000-000002020000}"/>
    <cellStyle name="20% - Акцент4 8" xfId="6766" xr:uid="{00000000-0005-0000-0000-000003020000}"/>
    <cellStyle name="20% - Акцент4 9" xfId="6885" xr:uid="{00000000-0005-0000-0000-000004020000}"/>
    <cellStyle name="20% - Акцент5" xfId="368" xr:uid="{00000000-0005-0000-0000-000005020000}"/>
    <cellStyle name="20% - Акцент5 10" xfId="7002" xr:uid="{00000000-0005-0000-0000-000006020000}"/>
    <cellStyle name="20% - Акцент5 11" xfId="7120" xr:uid="{00000000-0005-0000-0000-000007020000}"/>
    <cellStyle name="20% - Акцент5 12" xfId="7241" xr:uid="{00000000-0005-0000-0000-000008020000}"/>
    <cellStyle name="20% - Акцент5 13" xfId="7354" xr:uid="{00000000-0005-0000-0000-000009020000}"/>
    <cellStyle name="20% - Акцент5 14" xfId="7470" xr:uid="{00000000-0005-0000-0000-00000A020000}"/>
    <cellStyle name="20% - Акцент5 15" xfId="7587" xr:uid="{00000000-0005-0000-0000-00000B020000}"/>
    <cellStyle name="20% - Акцент5 16" xfId="7703" xr:uid="{00000000-0005-0000-0000-00000C020000}"/>
    <cellStyle name="20% - Акцент5 17" xfId="7819" xr:uid="{00000000-0005-0000-0000-00000D020000}"/>
    <cellStyle name="20% - Акцент5 18" xfId="7935" xr:uid="{00000000-0005-0000-0000-00000E020000}"/>
    <cellStyle name="20% - Акцент5 19" xfId="8050" xr:uid="{00000000-0005-0000-0000-00000F020000}"/>
    <cellStyle name="20% - Акцент5 2" xfId="369" xr:uid="{00000000-0005-0000-0000-000010020000}"/>
    <cellStyle name="20% - Акцент5 3" xfId="370" xr:uid="{00000000-0005-0000-0000-000011020000}"/>
    <cellStyle name="20% - Акцент5 4" xfId="6337" xr:uid="{00000000-0005-0000-0000-000012020000}"/>
    <cellStyle name="20% - Акцент5 5" xfId="6468" xr:uid="{00000000-0005-0000-0000-000013020000}"/>
    <cellStyle name="20% - Акцент5 6" xfId="6527" xr:uid="{00000000-0005-0000-0000-000014020000}"/>
    <cellStyle name="20% - Акцент5 7" xfId="6646" xr:uid="{00000000-0005-0000-0000-000015020000}"/>
    <cellStyle name="20% - Акцент5 8" xfId="6765" xr:uid="{00000000-0005-0000-0000-000016020000}"/>
    <cellStyle name="20% - Акцент5 9" xfId="6884" xr:uid="{00000000-0005-0000-0000-000017020000}"/>
    <cellStyle name="20% - Акцент6" xfId="371" xr:uid="{00000000-0005-0000-0000-000018020000}"/>
    <cellStyle name="20% - Акцент6 10" xfId="7001" xr:uid="{00000000-0005-0000-0000-000019020000}"/>
    <cellStyle name="20% - Акцент6 11" xfId="7119" xr:uid="{00000000-0005-0000-0000-00001A020000}"/>
    <cellStyle name="20% - Акцент6 12" xfId="7240" xr:uid="{00000000-0005-0000-0000-00001B020000}"/>
    <cellStyle name="20% - Акцент6 13" xfId="7351" xr:uid="{00000000-0005-0000-0000-00001C020000}"/>
    <cellStyle name="20% - Акцент6 14" xfId="7467" xr:uid="{00000000-0005-0000-0000-00001D020000}"/>
    <cellStyle name="20% - Акцент6 15" xfId="7586" xr:uid="{00000000-0005-0000-0000-00001E020000}"/>
    <cellStyle name="20% - Акцент6 16" xfId="7702" xr:uid="{00000000-0005-0000-0000-00001F020000}"/>
    <cellStyle name="20% - Акцент6 17" xfId="7818" xr:uid="{00000000-0005-0000-0000-000020020000}"/>
    <cellStyle name="20% - Акцент6 18" xfId="7934" xr:uid="{00000000-0005-0000-0000-000021020000}"/>
    <cellStyle name="20% - Акцент6 19" xfId="8047" xr:uid="{00000000-0005-0000-0000-000022020000}"/>
    <cellStyle name="20% - Акцент6 2" xfId="372" xr:uid="{00000000-0005-0000-0000-000023020000}"/>
    <cellStyle name="20% - Акцент6 3" xfId="373" xr:uid="{00000000-0005-0000-0000-000024020000}"/>
    <cellStyle name="20% - Акцент6 4" xfId="6338" xr:uid="{00000000-0005-0000-0000-000025020000}"/>
    <cellStyle name="20% - Акцент6 5" xfId="6469" xr:uid="{00000000-0005-0000-0000-000026020000}"/>
    <cellStyle name="20% - Акцент6 6" xfId="6526" xr:uid="{00000000-0005-0000-0000-000027020000}"/>
    <cellStyle name="20% - Акцент6 7" xfId="6645" xr:uid="{00000000-0005-0000-0000-000028020000}"/>
    <cellStyle name="20% - Акцент6 8" xfId="6764" xr:uid="{00000000-0005-0000-0000-000029020000}"/>
    <cellStyle name="20% - Акцент6 9" xfId="6883" xr:uid="{00000000-0005-0000-0000-00002A020000}"/>
    <cellStyle name="20% no 1. izcēluma" xfId="374" xr:uid="{00000000-0005-0000-0000-00002B020000}"/>
    <cellStyle name="20% no 1. izcēluma 2" xfId="375" xr:uid="{00000000-0005-0000-0000-00002C020000}"/>
    <cellStyle name="20% no 1. izcēluma 3" xfId="376" xr:uid="{00000000-0005-0000-0000-00002D020000}"/>
    <cellStyle name="20% no 1. izcēluma 4" xfId="377" xr:uid="{00000000-0005-0000-0000-00002E020000}"/>
    <cellStyle name="20% no 2. izcēluma" xfId="378" xr:uid="{00000000-0005-0000-0000-00002F020000}"/>
    <cellStyle name="20% no 2. izcēluma 2" xfId="379" xr:uid="{00000000-0005-0000-0000-000030020000}"/>
    <cellStyle name="20% no 2. izcēluma 3" xfId="380" xr:uid="{00000000-0005-0000-0000-000031020000}"/>
    <cellStyle name="20% no 2. izcēluma 4" xfId="381" xr:uid="{00000000-0005-0000-0000-000032020000}"/>
    <cellStyle name="20% no 3. izcēluma" xfId="382" xr:uid="{00000000-0005-0000-0000-000033020000}"/>
    <cellStyle name="20% no 3. izcēluma 2" xfId="383" xr:uid="{00000000-0005-0000-0000-000034020000}"/>
    <cellStyle name="20% no 3. izcēluma 3" xfId="384" xr:uid="{00000000-0005-0000-0000-000035020000}"/>
    <cellStyle name="20% no 3. izcēluma 4" xfId="385" xr:uid="{00000000-0005-0000-0000-000036020000}"/>
    <cellStyle name="20% no 4. izcēluma" xfId="386" xr:uid="{00000000-0005-0000-0000-000037020000}"/>
    <cellStyle name="20% no 4. izcēluma 2" xfId="387" xr:uid="{00000000-0005-0000-0000-000038020000}"/>
    <cellStyle name="20% no 4. izcēluma 3" xfId="388" xr:uid="{00000000-0005-0000-0000-000039020000}"/>
    <cellStyle name="20% no 4. izcēluma 4" xfId="389" xr:uid="{00000000-0005-0000-0000-00003A020000}"/>
    <cellStyle name="20% no 5. izcēluma" xfId="390" xr:uid="{00000000-0005-0000-0000-00003B020000}"/>
    <cellStyle name="20% no 5. izcēluma 2" xfId="391" xr:uid="{00000000-0005-0000-0000-00003C020000}"/>
    <cellStyle name="20% no 5. izcēluma 3" xfId="392" xr:uid="{00000000-0005-0000-0000-00003D020000}"/>
    <cellStyle name="20% no 6. izcēluma" xfId="393" xr:uid="{00000000-0005-0000-0000-00003E020000}"/>
    <cellStyle name="20% no 6. izcēluma 2" xfId="394" xr:uid="{00000000-0005-0000-0000-00003F020000}"/>
    <cellStyle name="20% no 6. izcēluma 3" xfId="395" xr:uid="{00000000-0005-0000-0000-000040020000}"/>
    <cellStyle name="3. izcēlums " xfId="396" xr:uid="{00000000-0005-0000-0000-000041020000}"/>
    <cellStyle name="3. izcēlums  2" xfId="397" xr:uid="{00000000-0005-0000-0000-000042020000}"/>
    <cellStyle name="4. izcēlums" xfId="398" xr:uid="{00000000-0005-0000-0000-000043020000}"/>
    <cellStyle name="4. izcēlums 2" xfId="399" xr:uid="{00000000-0005-0000-0000-000044020000}"/>
    <cellStyle name="4. izcēlums 3" xfId="400" xr:uid="{00000000-0005-0000-0000-000045020000}"/>
    <cellStyle name="40% - Accent1 10" xfId="401" xr:uid="{00000000-0005-0000-0000-000046020000}"/>
    <cellStyle name="40% - Accent1 10 2" xfId="402" xr:uid="{00000000-0005-0000-0000-000047020000}"/>
    <cellStyle name="40% - Accent1 11" xfId="403" xr:uid="{00000000-0005-0000-0000-000048020000}"/>
    <cellStyle name="40% - Accent1 11 2" xfId="404" xr:uid="{00000000-0005-0000-0000-000049020000}"/>
    <cellStyle name="40% - Accent1 12" xfId="405" xr:uid="{00000000-0005-0000-0000-00004A020000}"/>
    <cellStyle name="40% - Accent1 12 2" xfId="406" xr:uid="{00000000-0005-0000-0000-00004B020000}"/>
    <cellStyle name="40% - Accent1 13" xfId="407" xr:uid="{00000000-0005-0000-0000-00004C020000}"/>
    <cellStyle name="40% - Accent1 13 2" xfId="408" xr:uid="{00000000-0005-0000-0000-00004D020000}"/>
    <cellStyle name="40% - Accent1 14" xfId="409" xr:uid="{00000000-0005-0000-0000-00004E020000}"/>
    <cellStyle name="40% - Accent1 14 2" xfId="410" xr:uid="{00000000-0005-0000-0000-00004F020000}"/>
    <cellStyle name="40% - Accent1 15" xfId="411" xr:uid="{00000000-0005-0000-0000-000050020000}"/>
    <cellStyle name="40% - Accent1 15 2" xfId="412" xr:uid="{00000000-0005-0000-0000-000051020000}"/>
    <cellStyle name="40% - Accent1 16" xfId="413" xr:uid="{00000000-0005-0000-0000-000052020000}"/>
    <cellStyle name="40% - Accent1 16 2" xfId="414" xr:uid="{00000000-0005-0000-0000-000053020000}"/>
    <cellStyle name="40% - Accent1 17" xfId="415" xr:uid="{00000000-0005-0000-0000-000054020000}"/>
    <cellStyle name="40% - Accent1 17 2" xfId="416" xr:uid="{00000000-0005-0000-0000-000055020000}"/>
    <cellStyle name="40% - Accent1 18" xfId="417" xr:uid="{00000000-0005-0000-0000-000056020000}"/>
    <cellStyle name="40% - Accent1 18 2" xfId="418" xr:uid="{00000000-0005-0000-0000-000057020000}"/>
    <cellStyle name="40% - Accent1 19" xfId="419" xr:uid="{00000000-0005-0000-0000-000058020000}"/>
    <cellStyle name="40% - Accent1 19 2" xfId="420" xr:uid="{00000000-0005-0000-0000-000059020000}"/>
    <cellStyle name="40% - Accent1 2" xfId="421" xr:uid="{00000000-0005-0000-0000-00005A020000}"/>
    <cellStyle name="40% - Accent1 2 10" xfId="6644" xr:uid="{00000000-0005-0000-0000-00005B020000}"/>
    <cellStyle name="40% - Accent1 2 11" xfId="6763" xr:uid="{00000000-0005-0000-0000-00005C020000}"/>
    <cellStyle name="40% - Accent1 2 12" xfId="6882" xr:uid="{00000000-0005-0000-0000-00005D020000}"/>
    <cellStyle name="40% - Accent1 2 13" xfId="7000" xr:uid="{00000000-0005-0000-0000-00005E020000}"/>
    <cellStyle name="40% - Accent1 2 14" xfId="7118" xr:uid="{00000000-0005-0000-0000-00005F020000}"/>
    <cellStyle name="40% - Accent1 2 15" xfId="7239" xr:uid="{00000000-0005-0000-0000-000060020000}"/>
    <cellStyle name="40% - Accent1 2 16" xfId="7338" xr:uid="{00000000-0005-0000-0000-000061020000}"/>
    <cellStyle name="40% - Accent1 2 17" xfId="7454" xr:uid="{00000000-0005-0000-0000-000062020000}"/>
    <cellStyle name="40% - Accent1 2 18" xfId="7583" xr:uid="{00000000-0005-0000-0000-000063020000}"/>
    <cellStyle name="40% - Accent1 2 19" xfId="7699" xr:uid="{00000000-0005-0000-0000-000064020000}"/>
    <cellStyle name="40% - Accent1 2 2" xfId="422" xr:uid="{00000000-0005-0000-0000-000065020000}"/>
    <cellStyle name="40% - Accent1 2 2 2" xfId="423" xr:uid="{00000000-0005-0000-0000-000066020000}"/>
    <cellStyle name="40% - Accent1 2 20" xfId="7815" xr:uid="{00000000-0005-0000-0000-000067020000}"/>
    <cellStyle name="40% - Accent1 2 21" xfId="7931" xr:uid="{00000000-0005-0000-0000-000068020000}"/>
    <cellStyle name="40% - Accent1 2 22" xfId="8034" xr:uid="{00000000-0005-0000-0000-000069020000}"/>
    <cellStyle name="40% - Accent1 2 3" xfId="424" xr:uid="{00000000-0005-0000-0000-00006A020000}"/>
    <cellStyle name="40% - Accent1 2 3 2" xfId="425" xr:uid="{00000000-0005-0000-0000-00006B020000}"/>
    <cellStyle name="40% - Accent1 2 4" xfId="426" xr:uid="{00000000-0005-0000-0000-00006C020000}"/>
    <cellStyle name="40% - Accent1 2 4 2" xfId="427" xr:uid="{00000000-0005-0000-0000-00006D020000}"/>
    <cellStyle name="40% - Accent1 2 5" xfId="428" xr:uid="{00000000-0005-0000-0000-00006E020000}"/>
    <cellStyle name="40% - Accent1 2 6" xfId="429" xr:uid="{00000000-0005-0000-0000-00006F020000}"/>
    <cellStyle name="40% - Accent1 2 7" xfId="6339" xr:uid="{00000000-0005-0000-0000-000070020000}"/>
    <cellStyle name="40% - Accent1 2 8" xfId="6470" xr:uid="{00000000-0005-0000-0000-000071020000}"/>
    <cellStyle name="40% - Accent1 2 9" xfId="6525" xr:uid="{00000000-0005-0000-0000-000072020000}"/>
    <cellStyle name="40% - Accent1 20" xfId="430" xr:uid="{00000000-0005-0000-0000-000073020000}"/>
    <cellStyle name="40% - Accent1 20 2" xfId="431" xr:uid="{00000000-0005-0000-0000-000074020000}"/>
    <cellStyle name="40% - Accent1 21" xfId="432" xr:uid="{00000000-0005-0000-0000-000075020000}"/>
    <cellStyle name="40% - Accent1 21 2" xfId="433" xr:uid="{00000000-0005-0000-0000-000076020000}"/>
    <cellStyle name="40% - Accent1 22" xfId="434" xr:uid="{00000000-0005-0000-0000-000077020000}"/>
    <cellStyle name="40% - Accent1 22 2" xfId="435" xr:uid="{00000000-0005-0000-0000-000078020000}"/>
    <cellStyle name="40% - Accent1 3" xfId="436" xr:uid="{00000000-0005-0000-0000-000079020000}"/>
    <cellStyle name="40% - Accent1 3 2" xfId="437" xr:uid="{00000000-0005-0000-0000-00007A020000}"/>
    <cellStyle name="40% - Accent1 3 3" xfId="438" xr:uid="{00000000-0005-0000-0000-00007B020000}"/>
    <cellStyle name="40% - Accent1 4" xfId="439" xr:uid="{00000000-0005-0000-0000-00007C020000}"/>
    <cellStyle name="40% - Accent1 4 2" xfId="440" xr:uid="{00000000-0005-0000-0000-00007D020000}"/>
    <cellStyle name="40% - Accent1 5" xfId="441" xr:uid="{00000000-0005-0000-0000-00007E020000}"/>
    <cellStyle name="40% - Accent1 5 2" xfId="442" xr:uid="{00000000-0005-0000-0000-00007F020000}"/>
    <cellStyle name="40% - Accent1 6" xfId="443" xr:uid="{00000000-0005-0000-0000-000080020000}"/>
    <cellStyle name="40% - Accent1 6 2" xfId="444" xr:uid="{00000000-0005-0000-0000-000081020000}"/>
    <cellStyle name="40% - Accent1 7" xfId="445" xr:uid="{00000000-0005-0000-0000-000082020000}"/>
    <cellStyle name="40% - Accent1 7 2" xfId="446" xr:uid="{00000000-0005-0000-0000-000083020000}"/>
    <cellStyle name="40% - Accent1 8" xfId="447" xr:uid="{00000000-0005-0000-0000-000084020000}"/>
    <cellStyle name="40% - Accent1 8 2" xfId="448" xr:uid="{00000000-0005-0000-0000-000085020000}"/>
    <cellStyle name="40% - Accent1 9" xfId="449" xr:uid="{00000000-0005-0000-0000-000086020000}"/>
    <cellStyle name="40% - Accent1 9 2" xfId="450" xr:uid="{00000000-0005-0000-0000-000087020000}"/>
    <cellStyle name="40% - Accent2 10" xfId="451" xr:uid="{00000000-0005-0000-0000-000088020000}"/>
    <cellStyle name="40% - Accent2 10 2" xfId="452" xr:uid="{00000000-0005-0000-0000-000089020000}"/>
    <cellStyle name="40% - Accent2 11" xfId="453" xr:uid="{00000000-0005-0000-0000-00008A020000}"/>
    <cellStyle name="40% - Accent2 11 2" xfId="454" xr:uid="{00000000-0005-0000-0000-00008B020000}"/>
    <cellStyle name="40% - Accent2 12" xfId="455" xr:uid="{00000000-0005-0000-0000-00008C020000}"/>
    <cellStyle name="40% - Accent2 12 2" xfId="456" xr:uid="{00000000-0005-0000-0000-00008D020000}"/>
    <cellStyle name="40% - Accent2 13" xfId="457" xr:uid="{00000000-0005-0000-0000-00008E020000}"/>
    <cellStyle name="40% - Accent2 13 2" xfId="458" xr:uid="{00000000-0005-0000-0000-00008F020000}"/>
    <cellStyle name="40% - Accent2 14" xfId="459" xr:uid="{00000000-0005-0000-0000-000090020000}"/>
    <cellStyle name="40% - Accent2 14 2" xfId="460" xr:uid="{00000000-0005-0000-0000-000091020000}"/>
    <cellStyle name="40% - Accent2 15" xfId="461" xr:uid="{00000000-0005-0000-0000-000092020000}"/>
    <cellStyle name="40% - Accent2 15 2" xfId="462" xr:uid="{00000000-0005-0000-0000-000093020000}"/>
    <cellStyle name="40% - Accent2 16" xfId="463" xr:uid="{00000000-0005-0000-0000-000094020000}"/>
    <cellStyle name="40% - Accent2 16 2" xfId="464" xr:uid="{00000000-0005-0000-0000-000095020000}"/>
    <cellStyle name="40% - Accent2 17" xfId="465" xr:uid="{00000000-0005-0000-0000-000096020000}"/>
    <cellStyle name="40% - Accent2 17 2" xfId="466" xr:uid="{00000000-0005-0000-0000-000097020000}"/>
    <cellStyle name="40% - Accent2 18" xfId="467" xr:uid="{00000000-0005-0000-0000-000098020000}"/>
    <cellStyle name="40% - Accent2 18 2" xfId="468" xr:uid="{00000000-0005-0000-0000-000099020000}"/>
    <cellStyle name="40% - Accent2 19" xfId="469" xr:uid="{00000000-0005-0000-0000-00009A020000}"/>
    <cellStyle name="40% - Accent2 19 2" xfId="470" xr:uid="{00000000-0005-0000-0000-00009B020000}"/>
    <cellStyle name="40% - Accent2 2" xfId="471" xr:uid="{00000000-0005-0000-0000-00009C020000}"/>
    <cellStyle name="40% - Accent2 2 10" xfId="6643" xr:uid="{00000000-0005-0000-0000-00009D020000}"/>
    <cellStyle name="40% - Accent2 2 11" xfId="6762" xr:uid="{00000000-0005-0000-0000-00009E020000}"/>
    <cellStyle name="40% - Accent2 2 12" xfId="6881" xr:uid="{00000000-0005-0000-0000-00009F020000}"/>
    <cellStyle name="40% - Accent2 2 13" xfId="6999" xr:uid="{00000000-0005-0000-0000-0000A0020000}"/>
    <cellStyle name="40% - Accent2 2 14" xfId="7113" xr:uid="{00000000-0005-0000-0000-0000A1020000}"/>
    <cellStyle name="40% - Accent2 2 15" xfId="7238" xr:uid="{00000000-0005-0000-0000-0000A2020000}"/>
    <cellStyle name="40% - Accent2 2 16" xfId="7420" xr:uid="{00000000-0005-0000-0000-0000A3020000}"/>
    <cellStyle name="40% - Accent2 2 17" xfId="7536" xr:uid="{00000000-0005-0000-0000-0000A4020000}"/>
    <cellStyle name="40% - Accent2 2 18" xfId="7570" xr:uid="{00000000-0005-0000-0000-0000A5020000}"/>
    <cellStyle name="40% - Accent2 2 19" xfId="7686" xr:uid="{00000000-0005-0000-0000-0000A6020000}"/>
    <cellStyle name="40% - Accent2 2 2" xfId="472" xr:uid="{00000000-0005-0000-0000-0000A7020000}"/>
    <cellStyle name="40% - Accent2 2 2 2" xfId="473" xr:uid="{00000000-0005-0000-0000-0000A8020000}"/>
    <cellStyle name="40% - Accent2 2 20" xfId="7802" xr:uid="{00000000-0005-0000-0000-0000A9020000}"/>
    <cellStyle name="40% - Accent2 2 21" xfId="7918" xr:uid="{00000000-0005-0000-0000-0000AA020000}"/>
    <cellStyle name="40% - Accent2 2 22" xfId="8116" xr:uid="{00000000-0005-0000-0000-0000AB020000}"/>
    <cellStyle name="40% - Accent2 2 3" xfId="474" xr:uid="{00000000-0005-0000-0000-0000AC020000}"/>
    <cellStyle name="40% - Accent2 2 3 2" xfId="475" xr:uid="{00000000-0005-0000-0000-0000AD020000}"/>
    <cellStyle name="40% - Accent2 2 4" xfId="476" xr:uid="{00000000-0005-0000-0000-0000AE020000}"/>
    <cellStyle name="40% - Accent2 2 4 2" xfId="477" xr:uid="{00000000-0005-0000-0000-0000AF020000}"/>
    <cellStyle name="40% - Accent2 2 5" xfId="478" xr:uid="{00000000-0005-0000-0000-0000B0020000}"/>
    <cellStyle name="40% - Accent2 2 6" xfId="479" xr:uid="{00000000-0005-0000-0000-0000B1020000}"/>
    <cellStyle name="40% - Accent2 2 7" xfId="6340" xr:uid="{00000000-0005-0000-0000-0000B2020000}"/>
    <cellStyle name="40% - Accent2 2 8" xfId="6471" xr:uid="{00000000-0005-0000-0000-0000B3020000}"/>
    <cellStyle name="40% - Accent2 2 9" xfId="6524" xr:uid="{00000000-0005-0000-0000-0000B4020000}"/>
    <cellStyle name="40% - Accent2 20" xfId="480" xr:uid="{00000000-0005-0000-0000-0000B5020000}"/>
    <cellStyle name="40% - Accent2 20 2" xfId="481" xr:uid="{00000000-0005-0000-0000-0000B6020000}"/>
    <cellStyle name="40% - Accent2 21" xfId="482" xr:uid="{00000000-0005-0000-0000-0000B7020000}"/>
    <cellStyle name="40% - Accent2 21 2" xfId="483" xr:uid="{00000000-0005-0000-0000-0000B8020000}"/>
    <cellStyle name="40% - Accent2 22" xfId="484" xr:uid="{00000000-0005-0000-0000-0000B9020000}"/>
    <cellStyle name="40% - Accent2 22 2" xfId="485" xr:uid="{00000000-0005-0000-0000-0000BA020000}"/>
    <cellStyle name="40% - Accent2 3" xfId="486" xr:uid="{00000000-0005-0000-0000-0000BB020000}"/>
    <cellStyle name="40% - Accent2 3 2" xfId="487" xr:uid="{00000000-0005-0000-0000-0000BC020000}"/>
    <cellStyle name="40% - Accent2 3 3" xfId="488" xr:uid="{00000000-0005-0000-0000-0000BD020000}"/>
    <cellStyle name="40% - Accent2 4" xfId="489" xr:uid="{00000000-0005-0000-0000-0000BE020000}"/>
    <cellStyle name="40% - Accent2 4 2" xfId="490" xr:uid="{00000000-0005-0000-0000-0000BF020000}"/>
    <cellStyle name="40% - Accent2 5" xfId="491" xr:uid="{00000000-0005-0000-0000-0000C0020000}"/>
    <cellStyle name="40% - Accent2 5 2" xfId="492" xr:uid="{00000000-0005-0000-0000-0000C1020000}"/>
    <cellStyle name="40% - Accent2 6" xfId="493" xr:uid="{00000000-0005-0000-0000-0000C2020000}"/>
    <cellStyle name="40% - Accent2 6 2" xfId="494" xr:uid="{00000000-0005-0000-0000-0000C3020000}"/>
    <cellStyle name="40% - Accent2 7" xfId="495" xr:uid="{00000000-0005-0000-0000-0000C4020000}"/>
    <cellStyle name="40% - Accent2 7 2" xfId="496" xr:uid="{00000000-0005-0000-0000-0000C5020000}"/>
    <cellStyle name="40% - Accent2 8" xfId="497" xr:uid="{00000000-0005-0000-0000-0000C6020000}"/>
    <cellStyle name="40% - Accent2 8 2" xfId="498" xr:uid="{00000000-0005-0000-0000-0000C7020000}"/>
    <cellStyle name="40% - Accent2 9" xfId="499" xr:uid="{00000000-0005-0000-0000-0000C8020000}"/>
    <cellStyle name="40% - Accent2 9 2" xfId="500" xr:uid="{00000000-0005-0000-0000-0000C9020000}"/>
    <cellStyle name="40% - Accent3 10" xfId="501" xr:uid="{00000000-0005-0000-0000-0000CA020000}"/>
    <cellStyle name="40% - Accent3 10 2" xfId="502" xr:uid="{00000000-0005-0000-0000-0000CB020000}"/>
    <cellStyle name="40% - Accent3 11" xfId="503" xr:uid="{00000000-0005-0000-0000-0000CC020000}"/>
    <cellStyle name="40% - Accent3 11 2" xfId="504" xr:uid="{00000000-0005-0000-0000-0000CD020000}"/>
    <cellStyle name="40% - Accent3 12" xfId="505" xr:uid="{00000000-0005-0000-0000-0000CE020000}"/>
    <cellStyle name="40% - Accent3 12 2" xfId="506" xr:uid="{00000000-0005-0000-0000-0000CF020000}"/>
    <cellStyle name="40% - Accent3 13" xfId="507" xr:uid="{00000000-0005-0000-0000-0000D0020000}"/>
    <cellStyle name="40% - Accent3 13 2" xfId="508" xr:uid="{00000000-0005-0000-0000-0000D1020000}"/>
    <cellStyle name="40% - Accent3 14" xfId="509" xr:uid="{00000000-0005-0000-0000-0000D2020000}"/>
    <cellStyle name="40% - Accent3 14 2" xfId="510" xr:uid="{00000000-0005-0000-0000-0000D3020000}"/>
    <cellStyle name="40% - Accent3 15" xfId="511" xr:uid="{00000000-0005-0000-0000-0000D4020000}"/>
    <cellStyle name="40% - Accent3 15 2" xfId="512" xr:uid="{00000000-0005-0000-0000-0000D5020000}"/>
    <cellStyle name="40% - Accent3 16" xfId="513" xr:uid="{00000000-0005-0000-0000-0000D6020000}"/>
    <cellStyle name="40% - Accent3 16 2" xfId="514" xr:uid="{00000000-0005-0000-0000-0000D7020000}"/>
    <cellStyle name="40% - Accent3 17" xfId="515" xr:uid="{00000000-0005-0000-0000-0000D8020000}"/>
    <cellStyle name="40% - Accent3 17 2" xfId="516" xr:uid="{00000000-0005-0000-0000-0000D9020000}"/>
    <cellStyle name="40% - Accent3 18" xfId="517" xr:uid="{00000000-0005-0000-0000-0000DA020000}"/>
    <cellStyle name="40% - Accent3 18 2" xfId="518" xr:uid="{00000000-0005-0000-0000-0000DB020000}"/>
    <cellStyle name="40% - Accent3 19" xfId="519" xr:uid="{00000000-0005-0000-0000-0000DC020000}"/>
    <cellStyle name="40% - Accent3 19 2" xfId="520" xr:uid="{00000000-0005-0000-0000-0000DD020000}"/>
    <cellStyle name="40% - Accent3 2" xfId="521" xr:uid="{00000000-0005-0000-0000-0000DE020000}"/>
    <cellStyle name="40% - Accent3 2 10" xfId="6642" xr:uid="{00000000-0005-0000-0000-0000DF020000}"/>
    <cellStyle name="40% - Accent3 2 11" xfId="6761" xr:uid="{00000000-0005-0000-0000-0000E0020000}"/>
    <cellStyle name="40% - Accent3 2 12" xfId="6880" xr:uid="{00000000-0005-0000-0000-0000E1020000}"/>
    <cellStyle name="40% - Accent3 2 13" xfId="6994" xr:uid="{00000000-0005-0000-0000-0000E2020000}"/>
    <cellStyle name="40% - Accent3 2 14" xfId="7100" xr:uid="{00000000-0005-0000-0000-0000E3020000}"/>
    <cellStyle name="40% - Accent3 2 15" xfId="7237" xr:uid="{00000000-0005-0000-0000-0000E4020000}"/>
    <cellStyle name="40% - Accent3 2 16" xfId="7421" xr:uid="{00000000-0005-0000-0000-0000E5020000}"/>
    <cellStyle name="40% - Accent3 2 17" xfId="7537" xr:uid="{00000000-0005-0000-0000-0000E6020000}"/>
    <cellStyle name="40% - Accent3 2 18" xfId="7653" xr:uid="{00000000-0005-0000-0000-0000E7020000}"/>
    <cellStyle name="40% - Accent3 2 19" xfId="7769" xr:uid="{00000000-0005-0000-0000-0000E8020000}"/>
    <cellStyle name="40% - Accent3 2 2" xfId="522" xr:uid="{00000000-0005-0000-0000-0000E9020000}"/>
    <cellStyle name="40% - Accent3 2 2 2" xfId="523" xr:uid="{00000000-0005-0000-0000-0000EA020000}"/>
    <cellStyle name="40% - Accent3 2 20" xfId="7885" xr:uid="{00000000-0005-0000-0000-0000EB020000}"/>
    <cellStyle name="40% - Accent3 2 21" xfId="8001" xr:uid="{00000000-0005-0000-0000-0000EC020000}"/>
    <cellStyle name="40% - Accent3 2 22" xfId="8117" xr:uid="{00000000-0005-0000-0000-0000ED020000}"/>
    <cellStyle name="40% - Accent3 2 3" xfId="524" xr:uid="{00000000-0005-0000-0000-0000EE020000}"/>
    <cellStyle name="40% - Accent3 2 3 2" xfId="525" xr:uid="{00000000-0005-0000-0000-0000EF020000}"/>
    <cellStyle name="40% - Accent3 2 4" xfId="526" xr:uid="{00000000-0005-0000-0000-0000F0020000}"/>
    <cellStyle name="40% - Accent3 2 4 2" xfId="527" xr:uid="{00000000-0005-0000-0000-0000F1020000}"/>
    <cellStyle name="40% - Accent3 2 5" xfId="528" xr:uid="{00000000-0005-0000-0000-0000F2020000}"/>
    <cellStyle name="40% - Accent3 2 6" xfId="529" xr:uid="{00000000-0005-0000-0000-0000F3020000}"/>
    <cellStyle name="40% - Accent3 2 7" xfId="6341" xr:uid="{00000000-0005-0000-0000-0000F4020000}"/>
    <cellStyle name="40% - Accent3 2 8" xfId="6472" xr:uid="{00000000-0005-0000-0000-0000F5020000}"/>
    <cellStyle name="40% - Accent3 2 9" xfId="6523" xr:uid="{00000000-0005-0000-0000-0000F6020000}"/>
    <cellStyle name="40% - Accent3 20" xfId="530" xr:uid="{00000000-0005-0000-0000-0000F7020000}"/>
    <cellStyle name="40% - Accent3 20 2" xfId="531" xr:uid="{00000000-0005-0000-0000-0000F8020000}"/>
    <cellStyle name="40% - Accent3 21" xfId="532" xr:uid="{00000000-0005-0000-0000-0000F9020000}"/>
    <cellStyle name="40% - Accent3 21 2" xfId="533" xr:uid="{00000000-0005-0000-0000-0000FA020000}"/>
    <cellStyle name="40% - Accent3 22" xfId="534" xr:uid="{00000000-0005-0000-0000-0000FB020000}"/>
    <cellStyle name="40% - Accent3 22 2" xfId="535" xr:uid="{00000000-0005-0000-0000-0000FC020000}"/>
    <cellStyle name="40% - Accent3 3" xfId="536" xr:uid="{00000000-0005-0000-0000-0000FD020000}"/>
    <cellStyle name="40% - Accent3 3 2" xfId="537" xr:uid="{00000000-0005-0000-0000-0000FE020000}"/>
    <cellStyle name="40% - Accent3 3 3" xfId="538" xr:uid="{00000000-0005-0000-0000-0000FF020000}"/>
    <cellStyle name="40% - Accent3 4" xfId="539" xr:uid="{00000000-0005-0000-0000-000000030000}"/>
    <cellStyle name="40% - Accent3 4 2" xfId="540" xr:uid="{00000000-0005-0000-0000-000001030000}"/>
    <cellStyle name="40% - Accent3 5" xfId="541" xr:uid="{00000000-0005-0000-0000-000002030000}"/>
    <cellStyle name="40% - Accent3 5 2" xfId="542" xr:uid="{00000000-0005-0000-0000-000003030000}"/>
    <cellStyle name="40% - Accent3 6" xfId="543" xr:uid="{00000000-0005-0000-0000-000004030000}"/>
    <cellStyle name="40% - Accent3 6 2" xfId="544" xr:uid="{00000000-0005-0000-0000-000005030000}"/>
    <cellStyle name="40% - Accent3 7" xfId="545" xr:uid="{00000000-0005-0000-0000-000006030000}"/>
    <cellStyle name="40% - Accent3 7 2" xfId="546" xr:uid="{00000000-0005-0000-0000-000007030000}"/>
    <cellStyle name="40% - Accent3 8" xfId="547" xr:uid="{00000000-0005-0000-0000-000008030000}"/>
    <cellStyle name="40% - Accent3 8 2" xfId="548" xr:uid="{00000000-0005-0000-0000-000009030000}"/>
    <cellStyle name="40% - Accent3 9" xfId="549" xr:uid="{00000000-0005-0000-0000-00000A030000}"/>
    <cellStyle name="40% - Accent3 9 2" xfId="550" xr:uid="{00000000-0005-0000-0000-00000B030000}"/>
    <cellStyle name="40% - Accent4 10" xfId="551" xr:uid="{00000000-0005-0000-0000-00000C030000}"/>
    <cellStyle name="40% - Accent4 10 2" xfId="552" xr:uid="{00000000-0005-0000-0000-00000D030000}"/>
    <cellStyle name="40% - Accent4 11" xfId="553" xr:uid="{00000000-0005-0000-0000-00000E030000}"/>
    <cellStyle name="40% - Accent4 11 2" xfId="554" xr:uid="{00000000-0005-0000-0000-00000F030000}"/>
    <cellStyle name="40% - Accent4 12" xfId="555" xr:uid="{00000000-0005-0000-0000-000010030000}"/>
    <cellStyle name="40% - Accent4 12 2" xfId="556" xr:uid="{00000000-0005-0000-0000-000011030000}"/>
    <cellStyle name="40% - Accent4 13" xfId="557" xr:uid="{00000000-0005-0000-0000-000012030000}"/>
    <cellStyle name="40% - Accent4 13 2" xfId="558" xr:uid="{00000000-0005-0000-0000-000013030000}"/>
    <cellStyle name="40% - Accent4 14" xfId="559" xr:uid="{00000000-0005-0000-0000-000014030000}"/>
    <cellStyle name="40% - Accent4 14 2" xfId="560" xr:uid="{00000000-0005-0000-0000-000015030000}"/>
    <cellStyle name="40% - Accent4 15" xfId="561" xr:uid="{00000000-0005-0000-0000-000016030000}"/>
    <cellStyle name="40% - Accent4 15 2" xfId="562" xr:uid="{00000000-0005-0000-0000-000017030000}"/>
    <cellStyle name="40% - Accent4 16" xfId="563" xr:uid="{00000000-0005-0000-0000-000018030000}"/>
    <cellStyle name="40% - Accent4 16 2" xfId="564" xr:uid="{00000000-0005-0000-0000-000019030000}"/>
    <cellStyle name="40% - Accent4 17" xfId="565" xr:uid="{00000000-0005-0000-0000-00001A030000}"/>
    <cellStyle name="40% - Accent4 17 2" xfId="566" xr:uid="{00000000-0005-0000-0000-00001B030000}"/>
    <cellStyle name="40% - Accent4 18" xfId="567" xr:uid="{00000000-0005-0000-0000-00001C030000}"/>
    <cellStyle name="40% - Accent4 18 2" xfId="568" xr:uid="{00000000-0005-0000-0000-00001D030000}"/>
    <cellStyle name="40% - Accent4 19" xfId="569" xr:uid="{00000000-0005-0000-0000-00001E030000}"/>
    <cellStyle name="40% - Accent4 19 2" xfId="570" xr:uid="{00000000-0005-0000-0000-00001F030000}"/>
    <cellStyle name="40% - Accent4 2" xfId="571" xr:uid="{00000000-0005-0000-0000-000020030000}"/>
    <cellStyle name="40% - Accent4 2 10" xfId="6637" xr:uid="{00000000-0005-0000-0000-000021030000}"/>
    <cellStyle name="40% - Accent4 2 11" xfId="6756" xr:uid="{00000000-0005-0000-0000-000022030000}"/>
    <cellStyle name="40% - Accent4 2 12" xfId="6875" xr:uid="{00000000-0005-0000-0000-000023030000}"/>
    <cellStyle name="40% - Accent4 2 13" xfId="6981" xr:uid="{00000000-0005-0000-0000-000024030000}"/>
    <cellStyle name="40% - Accent4 2 14" xfId="7187" xr:uid="{00000000-0005-0000-0000-000025030000}"/>
    <cellStyle name="40% - Accent4 2 15" xfId="7232" xr:uid="{00000000-0005-0000-0000-000026030000}"/>
    <cellStyle name="40% - Accent4 2 16" xfId="7422" xr:uid="{00000000-0005-0000-0000-000027030000}"/>
    <cellStyle name="40% - Accent4 2 17" xfId="7538" xr:uid="{00000000-0005-0000-0000-000028030000}"/>
    <cellStyle name="40% - Accent4 2 18" xfId="7654" xr:uid="{00000000-0005-0000-0000-000029030000}"/>
    <cellStyle name="40% - Accent4 2 19" xfId="7770" xr:uid="{00000000-0005-0000-0000-00002A030000}"/>
    <cellStyle name="40% - Accent4 2 2" xfId="572" xr:uid="{00000000-0005-0000-0000-00002B030000}"/>
    <cellStyle name="40% - Accent4 2 2 2" xfId="573" xr:uid="{00000000-0005-0000-0000-00002C030000}"/>
    <cellStyle name="40% - Accent4 2 20" xfId="7886" xr:uid="{00000000-0005-0000-0000-00002D030000}"/>
    <cellStyle name="40% - Accent4 2 21" xfId="8002" xr:uid="{00000000-0005-0000-0000-00002E030000}"/>
    <cellStyle name="40% - Accent4 2 22" xfId="8118" xr:uid="{00000000-0005-0000-0000-00002F030000}"/>
    <cellStyle name="40% - Accent4 2 3" xfId="574" xr:uid="{00000000-0005-0000-0000-000030030000}"/>
    <cellStyle name="40% - Accent4 2 3 2" xfId="575" xr:uid="{00000000-0005-0000-0000-000031030000}"/>
    <cellStyle name="40% - Accent4 2 4" xfId="576" xr:uid="{00000000-0005-0000-0000-000032030000}"/>
    <cellStyle name="40% - Accent4 2 4 2" xfId="577" xr:uid="{00000000-0005-0000-0000-000033030000}"/>
    <cellStyle name="40% - Accent4 2 5" xfId="578" xr:uid="{00000000-0005-0000-0000-000034030000}"/>
    <cellStyle name="40% - Accent4 2 6" xfId="579" xr:uid="{00000000-0005-0000-0000-000035030000}"/>
    <cellStyle name="40% - Accent4 2 7" xfId="6342" xr:uid="{00000000-0005-0000-0000-000036030000}"/>
    <cellStyle name="40% - Accent4 2 8" xfId="6473" xr:uid="{00000000-0005-0000-0000-000037030000}"/>
    <cellStyle name="40% - Accent4 2 9" xfId="6518" xr:uid="{00000000-0005-0000-0000-000038030000}"/>
    <cellStyle name="40% - Accent4 20" xfId="580" xr:uid="{00000000-0005-0000-0000-000039030000}"/>
    <cellStyle name="40% - Accent4 20 2" xfId="581" xr:uid="{00000000-0005-0000-0000-00003A030000}"/>
    <cellStyle name="40% - Accent4 21" xfId="582" xr:uid="{00000000-0005-0000-0000-00003B030000}"/>
    <cellStyle name="40% - Accent4 21 2" xfId="583" xr:uid="{00000000-0005-0000-0000-00003C030000}"/>
    <cellStyle name="40% - Accent4 22" xfId="584" xr:uid="{00000000-0005-0000-0000-00003D030000}"/>
    <cellStyle name="40% - Accent4 22 2" xfId="585" xr:uid="{00000000-0005-0000-0000-00003E030000}"/>
    <cellStyle name="40% - Accent4 3" xfId="586" xr:uid="{00000000-0005-0000-0000-00003F030000}"/>
    <cellStyle name="40% - Accent4 3 2" xfId="587" xr:uid="{00000000-0005-0000-0000-000040030000}"/>
    <cellStyle name="40% - Accent4 3 3" xfId="588" xr:uid="{00000000-0005-0000-0000-000041030000}"/>
    <cellStyle name="40% - Accent4 4" xfId="589" xr:uid="{00000000-0005-0000-0000-000042030000}"/>
    <cellStyle name="40% - Accent4 4 2" xfId="590" xr:uid="{00000000-0005-0000-0000-000043030000}"/>
    <cellStyle name="40% - Accent4 5" xfId="591" xr:uid="{00000000-0005-0000-0000-000044030000}"/>
    <cellStyle name="40% - Accent4 5 2" xfId="592" xr:uid="{00000000-0005-0000-0000-000045030000}"/>
    <cellStyle name="40% - Accent4 6" xfId="593" xr:uid="{00000000-0005-0000-0000-000046030000}"/>
    <cellStyle name="40% - Accent4 6 2" xfId="594" xr:uid="{00000000-0005-0000-0000-000047030000}"/>
    <cellStyle name="40% - Accent4 7" xfId="595" xr:uid="{00000000-0005-0000-0000-000048030000}"/>
    <cellStyle name="40% - Accent4 7 2" xfId="596" xr:uid="{00000000-0005-0000-0000-000049030000}"/>
    <cellStyle name="40% - Accent4 8" xfId="597" xr:uid="{00000000-0005-0000-0000-00004A030000}"/>
    <cellStyle name="40% - Accent4 8 2" xfId="598" xr:uid="{00000000-0005-0000-0000-00004B030000}"/>
    <cellStyle name="40% - Accent4 9" xfId="599" xr:uid="{00000000-0005-0000-0000-00004C030000}"/>
    <cellStyle name="40% - Accent4 9 2" xfId="600" xr:uid="{00000000-0005-0000-0000-00004D030000}"/>
    <cellStyle name="40% - Accent5 10" xfId="601" xr:uid="{00000000-0005-0000-0000-00004E030000}"/>
    <cellStyle name="40% - Accent5 10 2" xfId="602" xr:uid="{00000000-0005-0000-0000-00004F030000}"/>
    <cellStyle name="40% - Accent5 11" xfId="603" xr:uid="{00000000-0005-0000-0000-000050030000}"/>
    <cellStyle name="40% - Accent5 11 2" xfId="604" xr:uid="{00000000-0005-0000-0000-000051030000}"/>
    <cellStyle name="40% - Accent5 12" xfId="605" xr:uid="{00000000-0005-0000-0000-000052030000}"/>
    <cellStyle name="40% - Accent5 12 2" xfId="606" xr:uid="{00000000-0005-0000-0000-000053030000}"/>
    <cellStyle name="40% - Accent5 13" xfId="607" xr:uid="{00000000-0005-0000-0000-000054030000}"/>
    <cellStyle name="40% - Accent5 13 2" xfId="608" xr:uid="{00000000-0005-0000-0000-000055030000}"/>
    <cellStyle name="40% - Accent5 14" xfId="609" xr:uid="{00000000-0005-0000-0000-000056030000}"/>
    <cellStyle name="40% - Accent5 14 2" xfId="610" xr:uid="{00000000-0005-0000-0000-000057030000}"/>
    <cellStyle name="40% - Accent5 15" xfId="611" xr:uid="{00000000-0005-0000-0000-000058030000}"/>
    <cellStyle name="40% - Accent5 15 2" xfId="612" xr:uid="{00000000-0005-0000-0000-000059030000}"/>
    <cellStyle name="40% - Accent5 16" xfId="613" xr:uid="{00000000-0005-0000-0000-00005A030000}"/>
    <cellStyle name="40% - Accent5 16 2" xfId="614" xr:uid="{00000000-0005-0000-0000-00005B030000}"/>
    <cellStyle name="40% - Accent5 17" xfId="615" xr:uid="{00000000-0005-0000-0000-00005C030000}"/>
    <cellStyle name="40% - Accent5 17 2" xfId="616" xr:uid="{00000000-0005-0000-0000-00005D030000}"/>
    <cellStyle name="40% - Accent5 18" xfId="617" xr:uid="{00000000-0005-0000-0000-00005E030000}"/>
    <cellStyle name="40% - Accent5 18 2" xfId="618" xr:uid="{00000000-0005-0000-0000-00005F030000}"/>
    <cellStyle name="40% - Accent5 19" xfId="619" xr:uid="{00000000-0005-0000-0000-000060030000}"/>
    <cellStyle name="40% - Accent5 19 2" xfId="620" xr:uid="{00000000-0005-0000-0000-000061030000}"/>
    <cellStyle name="40% - Accent5 2" xfId="621" xr:uid="{00000000-0005-0000-0000-000062030000}"/>
    <cellStyle name="40% - Accent5 2 10" xfId="6624" xr:uid="{00000000-0005-0000-0000-000063030000}"/>
    <cellStyle name="40% - Accent5 2 11" xfId="6743" xr:uid="{00000000-0005-0000-0000-000064030000}"/>
    <cellStyle name="40% - Accent5 2 12" xfId="6862" xr:uid="{00000000-0005-0000-0000-000065030000}"/>
    <cellStyle name="40% - Accent5 2 13" xfId="7069" xr:uid="{00000000-0005-0000-0000-000066030000}"/>
    <cellStyle name="40% - Accent5 2 14" xfId="7188" xr:uid="{00000000-0005-0000-0000-000067030000}"/>
    <cellStyle name="40% - Accent5 2 15" xfId="7219" xr:uid="{00000000-0005-0000-0000-000068030000}"/>
    <cellStyle name="40% - Accent5 2 16" xfId="7423" xr:uid="{00000000-0005-0000-0000-000069030000}"/>
    <cellStyle name="40% - Accent5 2 17" xfId="7539" xr:uid="{00000000-0005-0000-0000-00006A030000}"/>
    <cellStyle name="40% - Accent5 2 18" xfId="7655" xr:uid="{00000000-0005-0000-0000-00006B030000}"/>
    <cellStyle name="40% - Accent5 2 19" xfId="7771" xr:uid="{00000000-0005-0000-0000-00006C030000}"/>
    <cellStyle name="40% - Accent5 2 2" xfId="622" xr:uid="{00000000-0005-0000-0000-00006D030000}"/>
    <cellStyle name="40% - Accent5 2 2 2" xfId="623" xr:uid="{00000000-0005-0000-0000-00006E030000}"/>
    <cellStyle name="40% - Accent5 2 20" xfId="7887" xr:uid="{00000000-0005-0000-0000-00006F030000}"/>
    <cellStyle name="40% - Accent5 2 21" xfId="8003" xr:uid="{00000000-0005-0000-0000-000070030000}"/>
    <cellStyle name="40% - Accent5 2 22" xfId="8119" xr:uid="{00000000-0005-0000-0000-000071030000}"/>
    <cellStyle name="40% - Accent5 2 3" xfId="624" xr:uid="{00000000-0005-0000-0000-000072030000}"/>
    <cellStyle name="40% - Accent5 2 3 2" xfId="625" xr:uid="{00000000-0005-0000-0000-000073030000}"/>
    <cellStyle name="40% - Accent5 2 4" xfId="626" xr:uid="{00000000-0005-0000-0000-000074030000}"/>
    <cellStyle name="40% - Accent5 2 4 2" xfId="627" xr:uid="{00000000-0005-0000-0000-000075030000}"/>
    <cellStyle name="40% - Accent5 2 5" xfId="628" xr:uid="{00000000-0005-0000-0000-000076030000}"/>
    <cellStyle name="40% - Accent5 2 6" xfId="629" xr:uid="{00000000-0005-0000-0000-000077030000}"/>
    <cellStyle name="40% - Accent5 2 7" xfId="6343" xr:uid="{00000000-0005-0000-0000-000078030000}"/>
    <cellStyle name="40% - Accent5 2 8" xfId="6474" xr:uid="{00000000-0005-0000-0000-000079030000}"/>
    <cellStyle name="40% - Accent5 2 9" xfId="6505" xr:uid="{00000000-0005-0000-0000-00007A030000}"/>
    <cellStyle name="40% - Accent5 20" xfId="630" xr:uid="{00000000-0005-0000-0000-00007B030000}"/>
    <cellStyle name="40% - Accent5 20 2" xfId="631" xr:uid="{00000000-0005-0000-0000-00007C030000}"/>
    <cellStyle name="40% - Accent5 21" xfId="632" xr:uid="{00000000-0005-0000-0000-00007D030000}"/>
    <cellStyle name="40% - Accent5 21 2" xfId="633" xr:uid="{00000000-0005-0000-0000-00007E030000}"/>
    <cellStyle name="40% - Accent5 22" xfId="634" xr:uid="{00000000-0005-0000-0000-00007F030000}"/>
    <cellStyle name="40% - Accent5 22 2" xfId="635" xr:uid="{00000000-0005-0000-0000-000080030000}"/>
    <cellStyle name="40% - Accent5 3" xfId="636" xr:uid="{00000000-0005-0000-0000-000081030000}"/>
    <cellStyle name="40% - Accent5 3 2" xfId="637" xr:uid="{00000000-0005-0000-0000-000082030000}"/>
    <cellStyle name="40% - Accent5 3 3" xfId="638" xr:uid="{00000000-0005-0000-0000-000083030000}"/>
    <cellStyle name="40% - Accent5 4" xfId="639" xr:uid="{00000000-0005-0000-0000-000084030000}"/>
    <cellStyle name="40% - Accent5 4 2" xfId="640" xr:uid="{00000000-0005-0000-0000-000085030000}"/>
    <cellStyle name="40% - Accent5 5" xfId="641" xr:uid="{00000000-0005-0000-0000-000086030000}"/>
    <cellStyle name="40% - Accent5 5 2" xfId="642" xr:uid="{00000000-0005-0000-0000-000087030000}"/>
    <cellStyle name="40% - Accent5 6" xfId="643" xr:uid="{00000000-0005-0000-0000-000088030000}"/>
    <cellStyle name="40% - Accent5 6 2" xfId="644" xr:uid="{00000000-0005-0000-0000-000089030000}"/>
    <cellStyle name="40% - Accent5 7" xfId="645" xr:uid="{00000000-0005-0000-0000-00008A030000}"/>
    <cellStyle name="40% - Accent5 7 2" xfId="646" xr:uid="{00000000-0005-0000-0000-00008B030000}"/>
    <cellStyle name="40% - Accent5 8" xfId="647" xr:uid="{00000000-0005-0000-0000-00008C030000}"/>
    <cellStyle name="40% - Accent5 8 2" xfId="648" xr:uid="{00000000-0005-0000-0000-00008D030000}"/>
    <cellStyle name="40% - Accent5 9" xfId="649" xr:uid="{00000000-0005-0000-0000-00008E030000}"/>
    <cellStyle name="40% - Accent5 9 2" xfId="650" xr:uid="{00000000-0005-0000-0000-00008F030000}"/>
    <cellStyle name="40% - Accent6 10" xfId="651" xr:uid="{00000000-0005-0000-0000-000090030000}"/>
    <cellStyle name="40% - Accent6 10 2" xfId="652" xr:uid="{00000000-0005-0000-0000-000091030000}"/>
    <cellStyle name="40% - Accent6 11" xfId="653" xr:uid="{00000000-0005-0000-0000-000092030000}"/>
    <cellStyle name="40% - Accent6 11 2" xfId="654" xr:uid="{00000000-0005-0000-0000-000093030000}"/>
    <cellStyle name="40% - Accent6 12" xfId="655" xr:uid="{00000000-0005-0000-0000-000094030000}"/>
    <cellStyle name="40% - Accent6 12 2" xfId="656" xr:uid="{00000000-0005-0000-0000-000095030000}"/>
    <cellStyle name="40% - Accent6 13" xfId="657" xr:uid="{00000000-0005-0000-0000-000096030000}"/>
    <cellStyle name="40% - Accent6 13 2" xfId="658" xr:uid="{00000000-0005-0000-0000-000097030000}"/>
    <cellStyle name="40% - Accent6 14" xfId="659" xr:uid="{00000000-0005-0000-0000-000098030000}"/>
    <cellStyle name="40% - Accent6 14 2" xfId="660" xr:uid="{00000000-0005-0000-0000-000099030000}"/>
    <cellStyle name="40% - Accent6 15" xfId="661" xr:uid="{00000000-0005-0000-0000-00009A030000}"/>
    <cellStyle name="40% - Accent6 15 2" xfId="662" xr:uid="{00000000-0005-0000-0000-00009B030000}"/>
    <cellStyle name="40% - Accent6 16" xfId="663" xr:uid="{00000000-0005-0000-0000-00009C030000}"/>
    <cellStyle name="40% - Accent6 16 2" xfId="664" xr:uid="{00000000-0005-0000-0000-00009D030000}"/>
    <cellStyle name="40% - Accent6 17" xfId="665" xr:uid="{00000000-0005-0000-0000-00009E030000}"/>
    <cellStyle name="40% - Accent6 17 2" xfId="666" xr:uid="{00000000-0005-0000-0000-00009F030000}"/>
    <cellStyle name="40% - Accent6 18" xfId="667" xr:uid="{00000000-0005-0000-0000-0000A0030000}"/>
    <cellStyle name="40% - Accent6 18 2" xfId="668" xr:uid="{00000000-0005-0000-0000-0000A1030000}"/>
    <cellStyle name="40% - Accent6 19" xfId="669" xr:uid="{00000000-0005-0000-0000-0000A2030000}"/>
    <cellStyle name="40% - Accent6 19 2" xfId="670" xr:uid="{00000000-0005-0000-0000-0000A3030000}"/>
    <cellStyle name="40% - Accent6 2" xfId="671" xr:uid="{00000000-0005-0000-0000-0000A4030000}"/>
    <cellStyle name="40% - Accent6 2 10" xfId="6713" xr:uid="{00000000-0005-0000-0000-0000A5030000}"/>
    <cellStyle name="40% - Accent6 2 11" xfId="6832" xr:uid="{00000000-0005-0000-0000-0000A6030000}"/>
    <cellStyle name="40% - Accent6 2 12" xfId="6951" xr:uid="{00000000-0005-0000-0000-0000A7030000}"/>
    <cellStyle name="40% - Accent6 2 13" xfId="7070" xr:uid="{00000000-0005-0000-0000-0000A8030000}"/>
    <cellStyle name="40% - Accent6 2 14" xfId="7189" xr:uid="{00000000-0005-0000-0000-0000A9030000}"/>
    <cellStyle name="40% - Accent6 2 15" xfId="7308" xr:uid="{00000000-0005-0000-0000-0000AA030000}"/>
    <cellStyle name="40% - Accent6 2 16" xfId="7424" xr:uid="{00000000-0005-0000-0000-0000AB030000}"/>
    <cellStyle name="40% - Accent6 2 17" xfId="7540" xr:uid="{00000000-0005-0000-0000-0000AC030000}"/>
    <cellStyle name="40% - Accent6 2 18" xfId="7656" xr:uid="{00000000-0005-0000-0000-0000AD030000}"/>
    <cellStyle name="40% - Accent6 2 19" xfId="7772" xr:uid="{00000000-0005-0000-0000-0000AE030000}"/>
    <cellStyle name="40% - Accent6 2 2" xfId="672" xr:uid="{00000000-0005-0000-0000-0000AF030000}"/>
    <cellStyle name="40% - Accent6 2 2 2" xfId="673" xr:uid="{00000000-0005-0000-0000-0000B0030000}"/>
    <cellStyle name="40% - Accent6 2 20" xfId="7888" xr:uid="{00000000-0005-0000-0000-0000B1030000}"/>
    <cellStyle name="40% - Accent6 2 21" xfId="8004" xr:uid="{00000000-0005-0000-0000-0000B2030000}"/>
    <cellStyle name="40% - Accent6 2 22" xfId="8120" xr:uid="{00000000-0005-0000-0000-0000B3030000}"/>
    <cellStyle name="40% - Accent6 2 3" xfId="674" xr:uid="{00000000-0005-0000-0000-0000B4030000}"/>
    <cellStyle name="40% - Accent6 2 3 2" xfId="675" xr:uid="{00000000-0005-0000-0000-0000B5030000}"/>
    <cellStyle name="40% - Accent6 2 4" xfId="676" xr:uid="{00000000-0005-0000-0000-0000B6030000}"/>
    <cellStyle name="40% - Accent6 2 4 2" xfId="677" xr:uid="{00000000-0005-0000-0000-0000B7030000}"/>
    <cellStyle name="40% - Accent6 2 5" xfId="678" xr:uid="{00000000-0005-0000-0000-0000B8030000}"/>
    <cellStyle name="40% - Accent6 2 6" xfId="679" xr:uid="{00000000-0005-0000-0000-0000B9030000}"/>
    <cellStyle name="40% - Accent6 2 7" xfId="6344" xr:uid="{00000000-0005-0000-0000-0000BA030000}"/>
    <cellStyle name="40% - Accent6 2 8" xfId="6475" xr:uid="{00000000-0005-0000-0000-0000BB030000}"/>
    <cellStyle name="40% - Accent6 2 9" xfId="6594" xr:uid="{00000000-0005-0000-0000-0000BC030000}"/>
    <cellStyle name="40% - Accent6 20" xfId="680" xr:uid="{00000000-0005-0000-0000-0000BD030000}"/>
    <cellStyle name="40% - Accent6 20 2" xfId="681" xr:uid="{00000000-0005-0000-0000-0000BE030000}"/>
    <cellStyle name="40% - Accent6 21" xfId="682" xr:uid="{00000000-0005-0000-0000-0000BF030000}"/>
    <cellStyle name="40% - Accent6 21 2" xfId="683" xr:uid="{00000000-0005-0000-0000-0000C0030000}"/>
    <cellStyle name="40% - Accent6 22" xfId="684" xr:uid="{00000000-0005-0000-0000-0000C1030000}"/>
    <cellStyle name="40% - Accent6 22 2" xfId="685" xr:uid="{00000000-0005-0000-0000-0000C2030000}"/>
    <cellStyle name="40% - Accent6 3" xfId="686" xr:uid="{00000000-0005-0000-0000-0000C3030000}"/>
    <cellStyle name="40% - Accent6 3 2" xfId="687" xr:uid="{00000000-0005-0000-0000-0000C4030000}"/>
    <cellStyle name="40% - Accent6 3 3" xfId="688" xr:uid="{00000000-0005-0000-0000-0000C5030000}"/>
    <cellStyle name="40% - Accent6 4" xfId="689" xr:uid="{00000000-0005-0000-0000-0000C6030000}"/>
    <cellStyle name="40% - Accent6 4 2" xfId="690" xr:uid="{00000000-0005-0000-0000-0000C7030000}"/>
    <cellStyle name="40% - Accent6 5" xfId="691" xr:uid="{00000000-0005-0000-0000-0000C8030000}"/>
    <cellStyle name="40% - Accent6 5 2" xfId="692" xr:uid="{00000000-0005-0000-0000-0000C9030000}"/>
    <cellStyle name="40% - Accent6 6" xfId="693" xr:uid="{00000000-0005-0000-0000-0000CA030000}"/>
    <cellStyle name="40% - Accent6 6 2" xfId="694" xr:uid="{00000000-0005-0000-0000-0000CB030000}"/>
    <cellStyle name="40% - Accent6 7" xfId="695" xr:uid="{00000000-0005-0000-0000-0000CC030000}"/>
    <cellStyle name="40% - Accent6 7 2" xfId="696" xr:uid="{00000000-0005-0000-0000-0000CD030000}"/>
    <cellStyle name="40% - Accent6 8" xfId="697" xr:uid="{00000000-0005-0000-0000-0000CE030000}"/>
    <cellStyle name="40% - Accent6 8 2" xfId="698" xr:uid="{00000000-0005-0000-0000-0000CF030000}"/>
    <cellStyle name="40% - Accent6 9" xfId="699" xr:uid="{00000000-0005-0000-0000-0000D0030000}"/>
    <cellStyle name="40% - Accent6 9 2" xfId="700" xr:uid="{00000000-0005-0000-0000-0000D1030000}"/>
    <cellStyle name="40% - Izcēlums1" xfId="701" xr:uid="{00000000-0005-0000-0000-0000D2030000}"/>
    <cellStyle name="40% - Izcēlums1 2" xfId="702" xr:uid="{00000000-0005-0000-0000-0000D3030000}"/>
    <cellStyle name="40% - Izcēlums1 3" xfId="703" xr:uid="{00000000-0005-0000-0000-0000D4030000}"/>
    <cellStyle name="40% - Izcēlums1 4" xfId="704" xr:uid="{00000000-0005-0000-0000-0000D5030000}"/>
    <cellStyle name="40% - Izcēlums2" xfId="705" xr:uid="{00000000-0005-0000-0000-0000D6030000}"/>
    <cellStyle name="40% - Izcēlums2 2" xfId="706" xr:uid="{00000000-0005-0000-0000-0000D7030000}"/>
    <cellStyle name="40% - Izcēlums2 3" xfId="707" xr:uid="{00000000-0005-0000-0000-0000D8030000}"/>
    <cellStyle name="40% - Izcēlums2 4" xfId="708" xr:uid="{00000000-0005-0000-0000-0000D9030000}"/>
    <cellStyle name="40% - Izcēlums3" xfId="709" xr:uid="{00000000-0005-0000-0000-0000DA030000}"/>
    <cellStyle name="40% - Izcēlums3 2" xfId="710" xr:uid="{00000000-0005-0000-0000-0000DB030000}"/>
    <cellStyle name="40% - Izcēlums3 3" xfId="711" xr:uid="{00000000-0005-0000-0000-0000DC030000}"/>
    <cellStyle name="40% - Izcēlums3 4" xfId="712" xr:uid="{00000000-0005-0000-0000-0000DD030000}"/>
    <cellStyle name="40% - Izcēlums4" xfId="713" xr:uid="{00000000-0005-0000-0000-0000DE030000}"/>
    <cellStyle name="40% - Izcēlums4 2" xfId="714" xr:uid="{00000000-0005-0000-0000-0000DF030000}"/>
    <cellStyle name="40% - Izcēlums4 3" xfId="715" xr:uid="{00000000-0005-0000-0000-0000E0030000}"/>
    <cellStyle name="40% - Izcēlums4 4" xfId="716" xr:uid="{00000000-0005-0000-0000-0000E1030000}"/>
    <cellStyle name="40% - Izcēlums5" xfId="717" xr:uid="{00000000-0005-0000-0000-0000E2030000}"/>
    <cellStyle name="40% - Izcēlums5 2" xfId="718" xr:uid="{00000000-0005-0000-0000-0000E3030000}"/>
    <cellStyle name="40% - Izcēlums5 3" xfId="719" xr:uid="{00000000-0005-0000-0000-0000E4030000}"/>
    <cellStyle name="40% - Izcēlums5 4" xfId="720" xr:uid="{00000000-0005-0000-0000-0000E5030000}"/>
    <cellStyle name="40% - Izcēlums6" xfId="721" xr:uid="{00000000-0005-0000-0000-0000E6030000}"/>
    <cellStyle name="40% - Izcēlums6 2" xfId="722" xr:uid="{00000000-0005-0000-0000-0000E7030000}"/>
    <cellStyle name="40% - Izcēlums6 3" xfId="723" xr:uid="{00000000-0005-0000-0000-0000E8030000}"/>
    <cellStyle name="40% - Izcēlums6 4" xfId="724" xr:uid="{00000000-0005-0000-0000-0000E9030000}"/>
    <cellStyle name="40% - Акцент1" xfId="725" xr:uid="{00000000-0005-0000-0000-0000EA030000}"/>
    <cellStyle name="40% - Акцент1 10" xfId="7190" xr:uid="{00000000-0005-0000-0000-0000EB030000}"/>
    <cellStyle name="40% - Акцент1 11" xfId="7309" xr:uid="{00000000-0005-0000-0000-0000EC030000}"/>
    <cellStyle name="40% - Акцент1 12" xfId="7425" xr:uid="{00000000-0005-0000-0000-0000ED030000}"/>
    <cellStyle name="40% - Акцент1 13" xfId="7541" xr:uid="{00000000-0005-0000-0000-0000EE030000}"/>
    <cellStyle name="40% - Акцент1 14" xfId="7657" xr:uid="{00000000-0005-0000-0000-0000EF030000}"/>
    <cellStyle name="40% - Акцент1 15" xfId="7773" xr:uid="{00000000-0005-0000-0000-0000F0030000}"/>
    <cellStyle name="40% - Акцент1 16" xfId="7889" xr:uid="{00000000-0005-0000-0000-0000F1030000}"/>
    <cellStyle name="40% - Акцент1 17" xfId="8005" xr:uid="{00000000-0005-0000-0000-0000F2030000}"/>
    <cellStyle name="40% - Акцент1 18" xfId="8121" xr:uid="{00000000-0005-0000-0000-0000F3030000}"/>
    <cellStyle name="40% - Акцент1 2" xfId="726" xr:uid="{00000000-0005-0000-0000-0000F4030000}"/>
    <cellStyle name="40% - Акцент1 3" xfId="6345" xr:uid="{00000000-0005-0000-0000-0000F5030000}"/>
    <cellStyle name="40% - Акцент1 4" xfId="6476" xr:uid="{00000000-0005-0000-0000-0000F6030000}"/>
    <cellStyle name="40% - Акцент1 5" xfId="6595" xr:uid="{00000000-0005-0000-0000-0000F7030000}"/>
    <cellStyle name="40% - Акцент1 6" xfId="6714" xr:uid="{00000000-0005-0000-0000-0000F8030000}"/>
    <cellStyle name="40% - Акцент1 7" xfId="6833" xr:uid="{00000000-0005-0000-0000-0000F9030000}"/>
    <cellStyle name="40% - Акцент1 8" xfId="6952" xr:uid="{00000000-0005-0000-0000-0000FA030000}"/>
    <cellStyle name="40% - Акцент1 9" xfId="7071" xr:uid="{00000000-0005-0000-0000-0000FB030000}"/>
    <cellStyle name="40% - Акцент2" xfId="727" xr:uid="{00000000-0005-0000-0000-0000FC030000}"/>
    <cellStyle name="40% - Акцент2 10" xfId="7072" xr:uid="{00000000-0005-0000-0000-0000FD030000}"/>
    <cellStyle name="40% - Акцент2 11" xfId="7191" xr:uid="{00000000-0005-0000-0000-0000FE030000}"/>
    <cellStyle name="40% - Акцент2 12" xfId="7310" xr:uid="{00000000-0005-0000-0000-0000FF030000}"/>
    <cellStyle name="40% - Акцент2 13" xfId="7426" xr:uid="{00000000-0005-0000-0000-000000040000}"/>
    <cellStyle name="40% - Акцент2 14" xfId="7542" xr:uid="{00000000-0005-0000-0000-000001040000}"/>
    <cellStyle name="40% - Акцент2 15" xfId="7658" xr:uid="{00000000-0005-0000-0000-000002040000}"/>
    <cellStyle name="40% - Акцент2 16" xfId="7774" xr:uid="{00000000-0005-0000-0000-000003040000}"/>
    <cellStyle name="40% - Акцент2 17" xfId="7890" xr:uid="{00000000-0005-0000-0000-000004040000}"/>
    <cellStyle name="40% - Акцент2 18" xfId="8006" xr:uid="{00000000-0005-0000-0000-000005040000}"/>
    <cellStyle name="40% - Акцент2 19" xfId="8122" xr:uid="{00000000-0005-0000-0000-000006040000}"/>
    <cellStyle name="40% - Акцент2 2" xfId="728" xr:uid="{00000000-0005-0000-0000-000007040000}"/>
    <cellStyle name="40% - Акцент2 3" xfId="729" xr:uid="{00000000-0005-0000-0000-000008040000}"/>
    <cellStyle name="40% - Акцент2 4" xfId="6346" xr:uid="{00000000-0005-0000-0000-000009040000}"/>
    <cellStyle name="40% - Акцент2 5" xfId="6477" xr:uid="{00000000-0005-0000-0000-00000A040000}"/>
    <cellStyle name="40% - Акцент2 6" xfId="6596" xr:uid="{00000000-0005-0000-0000-00000B040000}"/>
    <cellStyle name="40% - Акцент2 7" xfId="6715" xr:uid="{00000000-0005-0000-0000-00000C040000}"/>
    <cellStyle name="40% - Акцент2 8" xfId="6834" xr:uid="{00000000-0005-0000-0000-00000D040000}"/>
    <cellStyle name="40% - Акцент2 9" xfId="6953" xr:uid="{00000000-0005-0000-0000-00000E040000}"/>
    <cellStyle name="40% - Акцент3" xfId="730" xr:uid="{00000000-0005-0000-0000-00000F040000}"/>
    <cellStyle name="40% - Акцент3 10" xfId="7073" xr:uid="{00000000-0005-0000-0000-000010040000}"/>
    <cellStyle name="40% - Акцент3 11" xfId="7192" xr:uid="{00000000-0005-0000-0000-000011040000}"/>
    <cellStyle name="40% - Акцент3 12" xfId="7311" xr:uid="{00000000-0005-0000-0000-000012040000}"/>
    <cellStyle name="40% - Акцент3 13" xfId="7427" xr:uid="{00000000-0005-0000-0000-000013040000}"/>
    <cellStyle name="40% - Акцент3 14" xfId="7543" xr:uid="{00000000-0005-0000-0000-000014040000}"/>
    <cellStyle name="40% - Акцент3 15" xfId="7659" xr:uid="{00000000-0005-0000-0000-000015040000}"/>
    <cellStyle name="40% - Акцент3 16" xfId="7775" xr:uid="{00000000-0005-0000-0000-000016040000}"/>
    <cellStyle name="40% - Акцент3 17" xfId="7891" xr:uid="{00000000-0005-0000-0000-000017040000}"/>
    <cellStyle name="40% - Акцент3 18" xfId="8007" xr:uid="{00000000-0005-0000-0000-000018040000}"/>
    <cellStyle name="40% - Акцент3 19" xfId="8123" xr:uid="{00000000-0005-0000-0000-000019040000}"/>
    <cellStyle name="40% - Акцент3 2" xfId="731" xr:uid="{00000000-0005-0000-0000-00001A040000}"/>
    <cellStyle name="40% - Акцент3 3" xfId="732" xr:uid="{00000000-0005-0000-0000-00001B040000}"/>
    <cellStyle name="40% - Акцент3 4" xfId="6347" xr:uid="{00000000-0005-0000-0000-00001C040000}"/>
    <cellStyle name="40% - Акцент3 5" xfId="6478" xr:uid="{00000000-0005-0000-0000-00001D040000}"/>
    <cellStyle name="40% - Акцент3 6" xfId="6597" xr:uid="{00000000-0005-0000-0000-00001E040000}"/>
    <cellStyle name="40% - Акцент3 7" xfId="6716" xr:uid="{00000000-0005-0000-0000-00001F040000}"/>
    <cellStyle name="40% - Акцент3 8" xfId="6835" xr:uid="{00000000-0005-0000-0000-000020040000}"/>
    <cellStyle name="40% - Акцент3 9" xfId="6954" xr:uid="{00000000-0005-0000-0000-000021040000}"/>
    <cellStyle name="40% - Акцент4" xfId="733" xr:uid="{00000000-0005-0000-0000-000022040000}"/>
    <cellStyle name="40% - Акцент4 10" xfId="7074" xr:uid="{00000000-0005-0000-0000-000023040000}"/>
    <cellStyle name="40% - Акцент4 11" xfId="7193" xr:uid="{00000000-0005-0000-0000-000024040000}"/>
    <cellStyle name="40% - Акцент4 12" xfId="7312" xr:uid="{00000000-0005-0000-0000-000025040000}"/>
    <cellStyle name="40% - Акцент4 13" xfId="7428" xr:uid="{00000000-0005-0000-0000-000026040000}"/>
    <cellStyle name="40% - Акцент4 14" xfId="7544" xr:uid="{00000000-0005-0000-0000-000027040000}"/>
    <cellStyle name="40% - Акцент4 15" xfId="7660" xr:uid="{00000000-0005-0000-0000-000028040000}"/>
    <cellStyle name="40% - Акцент4 16" xfId="7776" xr:uid="{00000000-0005-0000-0000-000029040000}"/>
    <cellStyle name="40% - Акцент4 17" xfId="7892" xr:uid="{00000000-0005-0000-0000-00002A040000}"/>
    <cellStyle name="40% - Акцент4 18" xfId="8008" xr:uid="{00000000-0005-0000-0000-00002B040000}"/>
    <cellStyle name="40% - Акцент4 19" xfId="8124" xr:uid="{00000000-0005-0000-0000-00002C040000}"/>
    <cellStyle name="40% - Акцент4 2" xfId="734" xr:uid="{00000000-0005-0000-0000-00002D040000}"/>
    <cellStyle name="40% - Акцент4 3" xfId="735" xr:uid="{00000000-0005-0000-0000-00002E040000}"/>
    <cellStyle name="40% - Акцент4 4" xfId="6348" xr:uid="{00000000-0005-0000-0000-00002F040000}"/>
    <cellStyle name="40% - Акцент4 5" xfId="6479" xr:uid="{00000000-0005-0000-0000-000030040000}"/>
    <cellStyle name="40% - Акцент4 6" xfId="6598" xr:uid="{00000000-0005-0000-0000-000031040000}"/>
    <cellStyle name="40% - Акцент4 7" xfId="6717" xr:uid="{00000000-0005-0000-0000-000032040000}"/>
    <cellStyle name="40% - Акцент4 8" xfId="6836" xr:uid="{00000000-0005-0000-0000-000033040000}"/>
    <cellStyle name="40% - Акцент4 9" xfId="6955" xr:uid="{00000000-0005-0000-0000-000034040000}"/>
    <cellStyle name="40% - Акцент5" xfId="736" xr:uid="{00000000-0005-0000-0000-000035040000}"/>
    <cellStyle name="40% - Акцент5 10" xfId="7194" xr:uid="{00000000-0005-0000-0000-000036040000}"/>
    <cellStyle name="40% - Акцент5 11" xfId="7313" xr:uid="{00000000-0005-0000-0000-000037040000}"/>
    <cellStyle name="40% - Акцент5 12" xfId="7429" xr:uid="{00000000-0005-0000-0000-000038040000}"/>
    <cellStyle name="40% - Акцент5 13" xfId="7545" xr:uid="{00000000-0005-0000-0000-000039040000}"/>
    <cellStyle name="40% - Акцент5 14" xfId="7661" xr:uid="{00000000-0005-0000-0000-00003A040000}"/>
    <cellStyle name="40% - Акцент5 15" xfId="7777" xr:uid="{00000000-0005-0000-0000-00003B040000}"/>
    <cellStyle name="40% - Акцент5 16" xfId="7893" xr:uid="{00000000-0005-0000-0000-00003C040000}"/>
    <cellStyle name="40% - Акцент5 17" xfId="8009" xr:uid="{00000000-0005-0000-0000-00003D040000}"/>
    <cellStyle name="40% - Акцент5 18" xfId="8125" xr:uid="{00000000-0005-0000-0000-00003E040000}"/>
    <cellStyle name="40% - Акцент5 2" xfId="737" xr:uid="{00000000-0005-0000-0000-00003F040000}"/>
    <cellStyle name="40% - Акцент5 3" xfId="6349" xr:uid="{00000000-0005-0000-0000-000040040000}"/>
    <cellStyle name="40% - Акцент5 4" xfId="6480" xr:uid="{00000000-0005-0000-0000-000041040000}"/>
    <cellStyle name="40% - Акцент5 5" xfId="6599" xr:uid="{00000000-0005-0000-0000-000042040000}"/>
    <cellStyle name="40% - Акцент5 6" xfId="6718" xr:uid="{00000000-0005-0000-0000-000043040000}"/>
    <cellStyle name="40% - Акцент5 7" xfId="6837" xr:uid="{00000000-0005-0000-0000-000044040000}"/>
    <cellStyle name="40% - Акцент5 8" xfId="6956" xr:uid="{00000000-0005-0000-0000-000045040000}"/>
    <cellStyle name="40% - Акцент5 9" xfId="7075" xr:uid="{00000000-0005-0000-0000-000046040000}"/>
    <cellStyle name="40% - Акцент6" xfId="738" xr:uid="{00000000-0005-0000-0000-000047040000}"/>
    <cellStyle name="40% - Акцент6 10" xfId="7076" xr:uid="{00000000-0005-0000-0000-000048040000}"/>
    <cellStyle name="40% - Акцент6 11" xfId="7195" xr:uid="{00000000-0005-0000-0000-000049040000}"/>
    <cellStyle name="40% - Акцент6 12" xfId="7314" xr:uid="{00000000-0005-0000-0000-00004A040000}"/>
    <cellStyle name="40% - Акцент6 13" xfId="7430" xr:uid="{00000000-0005-0000-0000-00004B040000}"/>
    <cellStyle name="40% - Акцент6 14" xfId="7546" xr:uid="{00000000-0005-0000-0000-00004C040000}"/>
    <cellStyle name="40% - Акцент6 15" xfId="7662" xr:uid="{00000000-0005-0000-0000-00004D040000}"/>
    <cellStyle name="40% - Акцент6 16" xfId="7778" xr:uid="{00000000-0005-0000-0000-00004E040000}"/>
    <cellStyle name="40% - Акцент6 17" xfId="7894" xr:uid="{00000000-0005-0000-0000-00004F040000}"/>
    <cellStyle name="40% - Акцент6 18" xfId="8010" xr:uid="{00000000-0005-0000-0000-000050040000}"/>
    <cellStyle name="40% - Акцент6 19" xfId="8126" xr:uid="{00000000-0005-0000-0000-000051040000}"/>
    <cellStyle name="40% - Акцент6 2" xfId="739" xr:uid="{00000000-0005-0000-0000-000052040000}"/>
    <cellStyle name="40% - Акцент6 3" xfId="740" xr:uid="{00000000-0005-0000-0000-000053040000}"/>
    <cellStyle name="40% - Акцент6 4" xfId="6350" xr:uid="{00000000-0005-0000-0000-000054040000}"/>
    <cellStyle name="40% - Акцент6 5" xfId="6481" xr:uid="{00000000-0005-0000-0000-000055040000}"/>
    <cellStyle name="40% - Акцент6 6" xfId="6600" xr:uid="{00000000-0005-0000-0000-000056040000}"/>
    <cellStyle name="40% - Акцент6 7" xfId="6719" xr:uid="{00000000-0005-0000-0000-000057040000}"/>
    <cellStyle name="40% - Акцент6 8" xfId="6838" xr:uid="{00000000-0005-0000-0000-000058040000}"/>
    <cellStyle name="40% - Акцент6 9" xfId="6957" xr:uid="{00000000-0005-0000-0000-000059040000}"/>
    <cellStyle name="40% no 1. izcēluma" xfId="741" xr:uid="{00000000-0005-0000-0000-00005A040000}"/>
    <cellStyle name="40% no 1. izcēluma 2" xfId="742" xr:uid="{00000000-0005-0000-0000-00005B040000}"/>
    <cellStyle name="40% no 1. izcēluma 3" xfId="743" xr:uid="{00000000-0005-0000-0000-00005C040000}"/>
    <cellStyle name="40% no 1. izcēluma 4" xfId="744" xr:uid="{00000000-0005-0000-0000-00005D040000}"/>
    <cellStyle name="40% no 2. izcēluma" xfId="745" xr:uid="{00000000-0005-0000-0000-00005E040000}"/>
    <cellStyle name="40% no 2. izcēluma 2" xfId="746" xr:uid="{00000000-0005-0000-0000-00005F040000}"/>
    <cellStyle name="40% no 2. izcēluma 3" xfId="747" xr:uid="{00000000-0005-0000-0000-000060040000}"/>
    <cellStyle name="40% no 3. izcēluma" xfId="748" xr:uid="{00000000-0005-0000-0000-000061040000}"/>
    <cellStyle name="40% no 3. izcēluma 2" xfId="749" xr:uid="{00000000-0005-0000-0000-000062040000}"/>
    <cellStyle name="40% no 3. izcēluma 3" xfId="750" xr:uid="{00000000-0005-0000-0000-000063040000}"/>
    <cellStyle name="40% no 3. izcēluma 4" xfId="751" xr:uid="{00000000-0005-0000-0000-000064040000}"/>
    <cellStyle name="40% no 4. izcēluma" xfId="752" xr:uid="{00000000-0005-0000-0000-000065040000}"/>
    <cellStyle name="40% no 4. izcēluma 2" xfId="753" xr:uid="{00000000-0005-0000-0000-000066040000}"/>
    <cellStyle name="40% no 4. izcēluma 3" xfId="754" xr:uid="{00000000-0005-0000-0000-000067040000}"/>
    <cellStyle name="40% no 4. izcēluma 4" xfId="755" xr:uid="{00000000-0005-0000-0000-000068040000}"/>
    <cellStyle name="40% no 5. izcēluma" xfId="756" xr:uid="{00000000-0005-0000-0000-000069040000}"/>
    <cellStyle name="40% no 5. izcēluma 2" xfId="757" xr:uid="{00000000-0005-0000-0000-00006A040000}"/>
    <cellStyle name="40% no 5. izcēluma 3" xfId="758" xr:uid="{00000000-0005-0000-0000-00006B040000}"/>
    <cellStyle name="40% no 6. izcēluma" xfId="759" xr:uid="{00000000-0005-0000-0000-00006C040000}"/>
    <cellStyle name="40% no 6. izcēluma 2" xfId="760" xr:uid="{00000000-0005-0000-0000-00006D040000}"/>
    <cellStyle name="40% no 6. izcēluma 3" xfId="761" xr:uid="{00000000-0005-0000-0000-00006E040000}"/>
    <cellStyle name="40% no 6. izcēluma 4" xfId="762" xr:uid="{00000000-0005-0000-0000-00006F040000}"/>
    <cellStyle name="5. izcēlums" xfId="763" xr:uid="{00000000-0005-0000-0000-000070040000}"/>
    <cellStyle name="5. izcēlums 2" xfId="764" xr:uid="{00000000-0005-0000-0000-000071040000}"/>
    <cellStyle name="6. izcēlums" xfId="765" xr:uid="{00000000-0005-0000-0000-000072040000}"/>
    <cellStyle name="6. izcēlums 2" xfId="766" xr:uid="{00000000-0005-0000-0000-000073040000}"/>
    <cellStyle name="60% - Accent1 10" xfId="767" xr:uid="{00000000-0005-0000-0000-000074040000}"/>
    <cellStyle name="60% - Accent1 10 2" xfId="768" xr:uid="{00000000-0005-0000-0000-000075040000}"/>
    <cellStyle name="60% - Accent1 11" xfId="769" xr:uid="{00000000-0005-0000-0000-000076040000}"/>
    <cellStyle name="60% - Accent1 11 2" xfId="770" xr:uid="{00000000-0005-0000-0000-000077040000}"/>
    <cellStyle name="60% - Accent1 12" xfId="771" xr:uid="{00000000-0005-0000-0000-000078040000}"/>
    <cellStyle name="60% - Accent1 12 2" xfId="772" xr:uid="{00000000-0005-0000-0000-000079040000}"/>
    <cellStyle name="60% - Accent1 13" xfId="773" xr:uid="{00000000-0005-0000-0000-00007A040000}"/>
    <cellStyle name="60% - Accent1 13 2" xfId="774" xr:uid="{00000000-0005-0000-0000-00007B040000}"/>
    <cellStyle name="60% - Accent1 14" xfId="775" xr:uid="{00000000-0005-0000-0000-00007C040000}"/>
    <cellStyle name="60% - Accent1 14 2" xfId="776" xr:uid="{00000000-0005-0000-0000-00007D040000}"/>
    <cellStyle name="60% - Accent1 15" xfId="777" xr:uid="{00000000-0005-0000-0000-00007E040000}"/>
    <cellStyle name="60% - Accent1 15 2" xfId="778" xr:uid="{00000000-0005-0000-0000-00007F040000}"/>
    <cellStyle name="60% - Accent1 16" xfId="779" xr:uid="{00000000-0005-0000-0000-000080040000}"/>
    <cellStyle name="60% - Accent1 16 2" xfId="780" xr:uid="{00000000-0005-0000-0000-000081040000}"/>
    <cellStyle name="60% - Accent1 17" xfId="781" xr:uid="{00000000-0005-0000-0000-000082040000}"/>
    <cellStyle name="60% - Accent1 17 2" xfId="782" xr:uid="{00000000-0005-0000-0000-000083040000}"/>
    <cellStyle name="60% - Accent1 18" xfId="783" xr:uid="{00000000-0005-0000-0000-000084040000}"/>
    <cellStyle name="60% - Accent1 18 2" xfId="784" xr:uid="{00000000-0005-0000-0000-000085040000}"/>
    <cellStyle name="60% - Accent1 19" xfId="785" xr:uid="{00000000-0005-0000-0000-000086040000}"/>
    <cellStyle name="60% - Accent1 19 2" xfId="786" xr:uid="{00000000-0005-0000-0000-000087040000}"/>
    <cellStyle name="60% - Accent1 2" xfId="787" xr:uid="{00000000-0005-0000-0000-000088040000}"/>
    <cellStyle name="60% - Accent1 2 10" xfId="6720" xr:uid="{00000000-0005-0000-0000-000089040000}"/>
    <cellStyle name="60% - Accent1 2 11" xfId="6839" xr:uid="{00000000-0005-0000-0000-00008A040000}"/>
    <cellStyle name="60% - Accent1 2 12" xfId="6958" xr:uid="{00000000-0005-0000-0000-00008B040000}"/>
    <cellStyle name="60% - Accent1 2 13" xfId="7077" xr:uid="{00000000-0005-0000-0000-00008C040000}"/>
    <cellStyle name="60% - Accent1 2 14" xfId="7196" xr:uid="{00000000-0005-0000-0000-00008D040000}"/>
    <cellStyle name="60% - Accent1 2 15" xfId="7315" xr:uid="{00000000-0005-0000-0000-00008E040000}"/>
    <cellStyle name="60% - Accent1 2 16" xfId="7431" xr:uid="{00000000-0005-0000-0000-00008F040000}"/>
    <cellStyle name="60% - Accent1 2 17" xfId="7547" xr:uid="{00000000-0005-0000-0000-000090040000}"/>
    <cellStyle name="60% - Accent1 2 18" xfId="7663" xr:uid="{00000000-0005-0000-0000-000091040000}"/>
    <cellStyle name="60% - Accent1 2 19" xfId="7779" xr:uid="{00000000-0005-0000-0000-000092040000}"/>
    <cellStyle name="60% - Accent1 2 2" xfId="788" xr:uid="{00000000-0005-0000-0000-000093040000}"/>
    <cellStyle name="60% - Accent1 2 2 2" xfId="789" xr:uid="{00000000-0005-0000-0000-000094040000}"/>
    <cellStyle name="60% - Accent1 2 20" xfId="7895" xr:uid="{00000000-0005-0000-0000-000095040000}"/>
    <cellStyle name="60% - Accent1 2 21" xfId="8011" xr:uid="{00000000-0005-0000-0000-000096040000}"/>
    <cellStyle name="60% - Accent1 2 22" xfId="8127" xr:uid="{00000000-0005-0000-0000-000097040000}"/>
    <cellStyle name="60% - Accent1 2 3" xfId="790" xr:uid="{00000000-0005-0000-0000-000098040000}"/>
    <cellStyle name="60% - Accent1 2 3 2" xfId="791" xr:uid="{00000000-0005-0000-0000-000099040000}"/>
    <cellStyle name="60% - Accent1 2 4" xfId="792" xr:uid="{00000000-0005-0000-0000-00009A040000}"/>
    <cellStyle name="60% - Accent1 2 4 2" xfId="793" xr:uid="{00000000-0005-0000-0000-00009B040000}"/>
    <cellStyle name="60% - Accent1 2 5" xfId="794" xr:uid="{00000000-0005-0000-0000-00009C040000}"/>
    <cellStyle name="60% - Accent1 2 6" xfId="795" xr:uid="{00000000-0005-0000-0000-00009D040000}"/>
    <cellStyle name="60% - Accent1 2 7" xfId="6351" xr:uid="{00000000-0005-0000-0000-00009E040000}"/>
    <cellStyle name="60% - Accent1 2 8" xfId="6482" xr:uid="{00000000-0005-0000-0000-00009F040000}"/>
    <cellStyle name="60% - Accent1 2 9" xfId="6601" xr:uid="{00000000-0005-0000-0000-0000A0040000}"/>
    <cellStyle name="60% - Accent1 20" xfId="796" xr:uid="{00000000-0005-0000-0000-0000A1040000}"/>
    <cellStyle name="60% - Accent1 20 2" xfId="797" xr:uid="{00000000-0005-0000-0000-0000A2040000}"/>
    <cellStyle name="60% - Accent1 21" xfId="798" xr:uid="{00000000-0005-0000-0000-0000A3040000}"/>
    <cellStyle name="60% - Accent1 21 2" xfId="799" xr:uid="{00000000-0005-0000-0000-0000A4040000}"/>
    <cellStyle name="60% - Accent1 22" xfId="800" xr:uid="{00000000-0005-0000-0000-0000A5040000}"/>
    <cellStyle name="60% - Accent1 22 2" xfId="801" xr:uid="{00000000-0005-0000-0000-0000A6040000}"/>
    <cellStyle name="60% - Accent1 3" xfId="802" xr:uid="{00000000-0005-0000-0000-0000A7040000}"/>
    <cellStyle name="60% - Accent1 3 2" xfId="803" xr:uid="{00000000-0005-0000-0000-0000A8040000}"/>
    <cellStyle name="60% - Accent1 4" xfId="804" xr:uid="{00000000-0005-0000-0000-0000A9040000}"/>
    <cellStyle name="60% - Accent1 4 2" xfId="805" xr:uid="{00000000-0005-0000-0000-0000AA040000}"/>
    <cellStyle name="60% - Accent1 5" xfId="806" xr:uid="{00000000-0005-0000-0000-0000AB040000}"/>
    <cellStyle name="60% - Accent1 5 2" xfId="807" xr:uid="{00000000-0005-0000-0000-0000AC040000}"/>
    <cellStyle name="60% - Accent1 6" xfId="808" xr:uid="{00000000-0005-0000-0000-0000AD040000}"/>
    <cellStyle name="60% - Accent1 6 2" xfId="809" xr:uid="{00000000-0005-0000-0000-0000AE040000}"/>
    <cellStyle name="60% - Accent1 7" xfId="810" xr:uid="{00000000-0005-0000-0000-0000AF040000}"/>
    <cellStyle name="60% - Accent1 7 2" xfId="811" xr:uid="{00000000-0005-0000-0000-0000B0040000}"/>
    <cellStyle name="60% - Accent1 8" xfId="812" xr:uid="{00000000-0005-0000-0000-0000B1040000}"/>
    <cellStyle name="60% - Accent1 8 2" xfId="813" xr:uid="{00000000-0005-0000-0000-0000B2040000}"/>
    <cellStyle name="60% - Accent1 9" xfId="814" xr:uid="{00000000-0005-0000-0000-0000B3040000}"/>
    <cellStyle name="60% - Accent1 9 2" xfId="815" xr:uid="{00000000-0005-0000-0000-0000B4040000}"/>
    <cellStyle name="60% - Accent2 10" xfId="816" xr:uid="{00000000-0005-0000-0000-0000B5040000}"/>
    <cellStyle name="60% - Accent2 10 2" xfId="817" xr:uid="{00000000-0005-0000-0000-0000B6040000}"/>
    <cellStyle name="60% - Accent2 11" xfId="818" xr:uid="{00000000-0005-0000-0000-0000B7040000}"/>
    <cellStyle name="60% - Accent2 11 2" xfId="819" xr:uid="{00000000-0005-0000-0000-0000B8040000}"/>
    <cellStyle name="60% - Accent2 12" xfId="820" xr:uid="{00000000-0005-0000-0000-0000B9040000}"/>
    <cellStyle name="60% - Accent2 12 2" xfId="821" xr:uid="{00000000-0005-0000-0000-0000BA040000}"/>
    <cellStyle name="60% - Accent2 13" xfId="822" xr:uid="{00000000-0005-0000-0000-0000BB040000}"/>
    <cellStyle name="60% - Accent2 13 2" xfId="823" xr:uid="{00000000-0005-0000-0000-0000BC040000}"/>
    <cellStyle name="60% - Accent2 14" xfId="824" xr:uid="{00000000-0005-0000-0000-0000BD040000}"/>
    <cellStyle name="60% - Accent2 14 2" xfId="825" xr:uid="{00000000-0005-0000-0000-0000BE040000}"/>
    <cellStyle name="60% - Accent2 15" xfId="826" xr:uid="{00000000-0005-0000-0000-0000BF040000}"/>
    <cellStyle name="60% - Accent2 15 2" xfId="827" xr:uid="{00000000-0005-0000-0000-0000C0040000}"/>
    <cellStyle name="60% - Accent2 16" xfId="828" xr:uid="{00000000-0005-0000-0000-0000C1040000}"/>
    <cellStyle name="60% - Accent2 16 2" xfId="829" xr:uid="{00000000-0005-0000-0000-0000C2040000}"/>
    <cellStyle name="60% - Accent2 17" xfId="830" xr:uid="{00000000-0005-0000-0000-0000C3040000}"/>
    <cellStyle name="60% - Accent2 17 2" xfId="831" xr:uid="{00000000-0005-0000-0000-0000C4040000}"/>
    <cellStyle name="60% - Accent2 18" xfId="832" xr:uid="{00000000-0005-0000-0000-0000C5040000}"/>
    <cellStyle name="60% - Accent2 18 2" xfId="833" xr:uid="{00000000-0005-0000-0000-0000C6040000}"/>
    <cellStyle name="60% - Accent2 19" xfId="834" xr:uid="{00000000-0005-0000-0000-0000C7040000}"/>
    <cellStyle name="60% - Accent2 19 2" xfId="835" xr:uid="{00000000-0005-0000-0000-0000C8040000}"/>
    <cellStyle name="60% - Accent2 2" xfId="836" xr:uid="{00000000-0005-0000-0000-0000C9040000}"/>
    <cellStyle name="60% - Accent2 2 10" xfId="6721" xr:uid="{00000000-0005-0000-0000-0000CA040000}"/>
    <cellStyle name="60% - Accent2 2 11" xfId="6840" xr:uid="{00000000-0005-0000-0000-0000CB040000}"/>
    <cellStyle name="60% - Accent2 2 12" xfId="6959" xr:uid="{00000000-0005-0000-0000-0000CC040000}"/>
    <cellStyle name="60% - Accent2 2 13" xfId="7078" xr:uid="{00000000-0005-0000-0000-0000CD040000}"/>
    <cellStyle name="60% - Accent2 2 14" xfId="7197" xr:uid="{00000000-0005-0000-0000-0000CE040000}"/>
    <cellStyle name="60% - Accent2 2 15" xfId="7316" xr:uid="{00000000-0005-0000-0000-0000CF040000}"/>
    <cellStyle name="60% - Accent2 2 16" xfId="7432" xr:uid="{00000000-0005-0000-0000-0000D0040000}"/>
    <cellStyle name="60% - Accent2 2 17" xfId="7548" xr:uid="{00000000-0005-0000-0000-0000D1040000}"/>
    <cellStyle name="60% - Accent2 2 18" xfId="7664" xr:uid="{00000000-0005-0000-0000-0000D2040000}"/>
    <cellStyle name="60% - Accent2 2 19" xfId="7780" xr:uid="{00000000-0005-0000-0000-0000D3040000}"/>
    <cellStyle name="60% - Accent2 2 2" xfId="837" xr:uid="{00000000-0005-0000-0000-0000D4040000}"/>
    <cellStyle name="60% - Accent2 2 2 2" xfId="838" xr:uid="{00000000-0005-0000-0000-0000D5040000}"/>
    <cellStyle name="60% - Accent2 2 20" xfId="7896" xr:uid="{00000000-0005-0000-0000-0000D6040000}"/>
    <cellStyle name="60% - Accent2 2 21" xfId="8012" xr:uid="{00000000-0005-0000-0000-0000D7040000}"/>
    <cellStyle name="60% - Accent2 2 22" xfId="8128" xr:uid="{00000000-0005-0000-0000-0000D8040000}"/>
    <cellStyle name="60% - Accent2 2 3" xfId="839" xr:uid="{00000000-0005-0000-0000-0000D9040000}"/>
    <cellStyle name="60% - Accent2 2 3 2" xfId="840" xr:uid="{00000000-0005-0000-0000-0000DA040000}"/>
    <cellStyle name="60% - Accent2 2 4" xfId="841" xr:uid="{00000000-0005-0000-0000-0000DB040000}"/>
    <cellStyle name="60% - Accent2 2 4 2" xfId="842" xr:uid="{00000000-0005-0000-0000-0000DC040000}"/>
    <cellStyle name="60% - Accent2 2 5" xfId="843" xr:uid="{00000000-0005-0000-0000-0000DD040000}"/>
    <cellStyle name="60% - Accent2 2 6" xfId="844" xr:uid="{00000000-0005-0000-0000-0000DE040000}"/>
    <cellStyle name="60% - Accent2 2 7" xfId="6352" xr:uid="{00000000-0005-0000-0000-0000DF040000}"/>
    <cellStyle name="60% - Accent2 2 8" xfId="6483" xr:uid="{00000000-0005-0000-0000-0000E0040000}"/>
    <cellStyle name="60% - Accent2 2 9" xfId="6602" xr:uid="{00000000-0005-0000-0000-0000E1040000}"/>
    <cellStyle name="60% - Accent2 20" xfId="845" xr:uid="{00000000-0005-0000-0000-0000E2040000}"/>
    <cellStyle name="60% - Accent2 20 2" xfId="846" xr:uid="{00000000-0005-0000-0000-0000E3040000}"/>
    <cellStyle name="60% - Accent2 21" xfId="847" xr:uid="{00000000-0005-0000-0000-0000E4040000}"/>
    <cellStyle name="60% - Accent2 21 2" xfId="848" xr:uid="{00000000-0005-0000-0000-0000E5040000}"/>
    <cellStyle name="60% - Accent2 22" xfId="849" xr:uid="{00000000-0005-0000-0000-0000E6040000}"/>
    <cellStyle name="60% - Accent2 22 2" xfId="850" xr:uid="{00000000-0005-0000-0000-0000E7040000}"/>
    <cellStyle name="60% - Accent2 3" xfId="851" xr:uid="{00000000-0005-0000-0000-0000E8040000}"/>
    <cellStyle name="60% - Accent2 3 2" xfId="852" xr:uid="{00000000-0005-0000-0000-0000E9040000}"/>
    <cellStyle name="60% - Accent2 4" xfId="853" xr:uid="{00000000-0005-0000-0000-0000EA040000}"/>
    <cellStyle name="60% - Accent2 4 2" xfId="854" xr:uid="{00000000-0005-0000-0000-0000EB040000}"/>
    <cellStyle name="60% - Accent2 5" xfId="855" xr:uid="{00000000-0005-0000-0000-0000EC040000}"/>
    <cellStyle name="60% - Accent2 5 2" xfId="856" xr:uid="{00000000-0005-0000-0000-0000ED040000}"/>
    <cellStyle name="60% - Accent2 6" xfId="857" xr:uid="{00000000-0005-0000-0000-0000EE040000}"/>
    <cellStyle name="60% - Accent2 6 2" xfId="858" xr:uid="{00000000-0005-0000-0000-0000EF040000}"/>
    <cellStyle name="60% - Accent2 7" xfId="859" xr:uid="{00000000-0005-0000-0000-0000F0040000}"/>
    <cellStyle name="60% - Accent2 7 2" xfId="860" xr:uid="{00000000-0005-0000-0000-0000F1040000}"/>
    <cellStyle name="60% - Accent2 8" xfId="861" xr:uid="{00000000-0005-0000-0000-0000F2040000}"/>
    <cellStyle name="60% - Accent2 8 2" xfId="862" xr:uid="{00000000-0005-0000-0000-0000F3040000}"/>
    <cellStyle name="60% - Accent2 9" xfId="863" xr:uid="{00000000-0005-0000-0000-0000F4040000}"/>
    <cellStyle name="60% - Accent2 9 2" xfId="864" xr:uid="{00000000-0005-0000-0000-0000F5040000}"/>
    <cellStyle name="60% - Accent3 10" xfId="865" xr:uid="{00000000-0005-0000-0000-0000F6040000}"/>
    <cellStyle name="60% - Accent3 10 2" xfId="866" xr:uid="{00000000-0005-0000-0000-0000F7040000}"/>
    <cellStyle name="60% - Accent3 11" xfId="867" xr:uid="{00000000-0005-0000-0000-0000F8040000}"/>
    <cellStyle name="60% - Accent3 11 2" xfId="868" xr:uid="{00000000-0005-0000-0000-0000F9040000}"/>
    <cellStyle name="60% - Accent3 12" xfId="869" xr:uid="{00000000-0005-0000-0000-0000FA040000}"/>
    <cellStyle name="60% - Accent3 12 2" xfId="870" xr:uid="{00000000-0005-0000-0000-0000FB040000}"/>
    <cellStyle name="60% - Accent3 13" xfId="871" xr:uid="{00000000-0005-0000-0000-0000FC040000}"/>
    <cellStyle name="60% - Accent3 13 2" xfId="872" xr:uid="{00000000-0005-0000-0000-0000FD040000}"/>
    <cellStyle name="60% - Accent3 14" xfId="873" xr:uid="{00000000-0005-0000-0000-0000FE040000}"/>
    <cellStyle name="60% - Accent3 14 2" xfId="874" xr:uid="{00000000-0005-0000-0000-0000FF040000}"/>
    <cellStyle name="60% - Accent3 15" xfId="875" xr:uid="{00000000-0005-0000-0000-000000050000}"/>
    <cellStyle name="60% - Accent3 15 2" xfId="876" xr:uid="{00000000-0005-0000-0000-000001050000}"/>
    <cellStyle name="60% - Accent3 16" xfId="877" xr:uid="{00000000-0005-0000-0000-000002050000}"/>
    <cellStyle name="60% - Accent3 16 2" xfId="878" xr:uid="{00000000-0005-0000-0000-000003050000}"/>
    <cellStyle name="60% - Accent3 17" xfId="879" xr:uid="{00000000-0005-0000-0000-000004050000}"/>
    <cellStyle name="60% - Accent3 17 2" xfId="880" xr:uid="{00000000-0005-0000-0000-000005050000}"/>
    <cellStyle name="60% - Accent3 18" xfId="881" xr:uid="{00000000-0005-0000-0000-000006050000}"/>
    <cellStyle name="60% - Accent3 18 2" xfId="882" xr:uid="{00000000-0005-0000-0000-000007050000}"/>
    <cellStyle name="60% - Accent3 19" xfId="883" xr:uid="{00000000-0005-0000-0000-000008050000}"/>
    <cellStyle name="60% - Accent3 19 2" xfId="884" xr:uid="{00000000-0005-0000-0000-000009050000}"/>
    <cellStyle name="60% - Accent3 2" xfId="885" xr:uid="{00000000-0005-0000-0000-00000A050000}"/>
    <cellStyle name="60% - Accent3 2 10" xfId="6722" xr:uid="{00000000-0005-0000-0000-00000B050000}"/>
    <cellStyle name="60% - Accent3 2 11" xfId="6841" xr:uid="{00000000-0005-0000-0000-00000C050000}"/>
    <cellStyle name="60% - Accent3 2 12" xfId="6960" xr:uid="{00000000-0005-0000-0000-00000D050000}"/>
    <cellStyle name="60% - Accent3 2 13" xfId="7079" xr:uid="{00000000-0005-0000-0000-00000E050000}"/>
    <cellStyle name="60% - Accent3 2 14" xfId="7198" xr:uid="{00000000-0005-0000-0000-00000F050000}"/>
    <cellStyle name="60% - Accent3 2 15" xfId="7317" xr:uid="{00000000-0005-0000-0000-000010050000}"/>
    <cellStyle name="60% - Accent3 2 16" xfId="7433" xr:uid="{00000000-0005-0000-0000-000011050000}"/>
    <cellStyle name="60% - Accent3 2 17" xfId="7549" xr:uid="{00000000-0005-0000-0000-000012050000}"/>
    <cellStyle name="60% - Accent3 2 18" xfId="7665" xr:uid="{00000000-0005-0000-0000-000013050000}"/>
    <cellStyle name="60% - Accent3 2 19" xfId="7781" xr:uid="{00000000-0005-0000-0000-000014050000}"/>
    <cellStyle name="60% - Accent3 2 2" xfId="886" xr:uid="{00000000-0005-0000-0000-000015050000}"/>
    <cellStyle name="60% - Accent3 2 2 2" xfId="887" xr:uid="{00000000-0005-0000-0000-000016050000}"/>
    <cellStyle name="60% - Accent3 2 20" xfId="7897" xr:uid="{00000000-0005-0000-0000-000017050000}"/>
    <cellStyle name="60% - Accent3 2 21" xfId="8013" xr:uid="{00000000-0005-0000-0000-000018050000}"/>
    <cellStyle name="60% - Accent3 2 22" xfId="8129" xr:uid="{00000000-0005-0000-0000-000019050000}"/>
    <cellStyle name="60% - Accent3 2 3" xfId="888" xr:uid="{00000000-0005-0000-0000-00001A050000}"/>
    <cellStyle name="60% - Accent3 2 3 2" xfId="889" xr:uid="{00000000-0005-0000-0000-00001B050000}"/>
    <cellStyle name="60% - Accent3 2 4" xfId="890" xr:uid="{00000000-0005-0000-0000-00001C050000}"/>
    <cellStyle name="60% - Accent3 2 4 2" xfId="891" xr:uid="{00000000-0005-0000-0000-00001D050000}"/>
    <cellStyle name="60% - Accent3 2 5" xfId="892" xr:uid="{00000000-0005-0000-0000-00001E050000}"/>
    <cellStyle name="60% - Accent3 2 6" xfId="893" xr:uid="{00000000-0005-0000-0000-00001F050000}"/>
    <cellStyle name="60% - Accent3 2 7" xfId="6353" xr:uid="{00000000-0005-0000-0000-000020050000}"/>
    <cellStyle name="60% - Accent3 2 8" xfId="6484" xr:uid="{00000000-0005-0000-0000-000021050000}"/>
    <cellStyle name="60% - Accent3 2 9" xfId="6603" xr:uid="{00000000-0005-0000-0000-000022050000}"/>
    <cellStyle name="60% - Accent3 20" xfId="894" xr:uid="{00000000-0005-0000-0000-000023050000}"/>
    <cellStyle name="60% - Accent3 20 2" xfId="895" xr:uid="{00000000-0005-0000-0000-000024050000}"/>
    <cellStyle name="60% - Accent3 21" xfId="896" xr:uid="{00000000-0005-0000-0000-000025050000}"/>
    <cellStyle name="60% - Accent3 21 2" xfId="897" xr:uid="{00000000-0005-0000-0000-000026050000}"/>
    <cellStyle name="60% - Accent3 22" xfId="898" xr:uid="{00000000-0005-0000-0000-000027050000}"/>
    <cellStyle name="60% - Accent3 22 2" xfId="899" xr:uid="{00000000-0005-0000-0000-000028050000}"/>
    <cellStyle name="60% - Accent3 3" xfId="900" xr:uid="{00000000-0005-0000-0000-000029050000}"/>
    <cellStyle name="60% - Accent3 3 2" xfId="901" xr:uid="{00000000-0005-0000-0000-00002A050000}"/>
    <cellStyle name="60% - Accent3 4" xfId="902" xr:uid="{00000000-0005-0000-0000-00002B050000}"/>
    <cellStyle name="60% - Accent3 4 2" xfId="903" xr:uid="{00000000-0005-0000-0000-00002C050000}"/>
    <cellStyle name="60% - Accent3 5" xfId="904" xr:uid="{00000000-0005-0000-0000-00002D050000}"/>
    <cellStyle name="60% - Accent3 5 2" xfId="905" xr:uid="{00000000-0005-0000-0000-00002E050000}"/>
    <cellStyle name="60% - Accent3 6" xfId="906" xr:uid="{00000000-0005-0000-0000-00002F050000}"/>
    <cellStyle name="60% - Accent3 6 2" xfId="907" xr:uid="{00000000-0005-0000-0000-000030050000}"/>
    <cellStyle name="60% - Accent3 7" xfId="908" xr:uid="{00000000-0005-0000-0000-000031050000}"/>
    <cellStyle name="60% - Accent3 7 2" xfId="909" xr:uid="{00000000-0005-0000-0000-000032050000}"/>
    <cellStyle name="60% - Accent3 8" xfId="910" xr:uid="{00000000-0005-0000-0000-000033050000}"/>
    <cellStyle name="60% - Accent3 8 2" xfId="911" xr:uid="{00000000-0005-0000-0000-000034050000}"/>
    <cellStyle name="60% - Accent3 9" xfId="912" xr:uid="{00000000-0005-0000-0000-000035050000}"/>
    <cellStyle name="60% - Accent3 9 2" xfId="913" xr:uid="{00000000-0005-0000-0000-000036050000}"/>
    <cellStyle name="60% - Accent4 10" xfId="914" xr:uid="{00000000-0005-0000-0000-000037050000}"/>
    <cellStyle name="60% - Accent4 10 2" xfId="915" xr:uid="{00000000-0005-0000-0000-000038050000}"/>
    <cellStyle name="60% - Accent4 11" xfId="916" xr:uid="{00000000-0005-0000-0000-000039050000}"/>
    <cellStyle name="60% - Accent4 11 2" xfId="917" xr:uid="{00000000-0005-0000-0000-00003A050000}"/>
    <cellStyle name="60% - Accent4 12" xfId="918" xr:uid="{00000000-0005-0000-0000-00003B050000}"/>
    <cellStyle name="60% - Accent4 12 2" xfId="919" xr:uid="{00000000-0005-0000-0000-00003C050000}"/>
    <cellStyle name="60% - Accent4 13" xfId="920" xr:uid="{00000000-0005-0000-0000-00003D050000}"/>
    <cellStyle name="60% - Accent4 13 2" xfId="921" xr:uid="{00000000-0005-0000-0000-00003E050000}"/>
    <cellStyle name="60% - Accent4 14" xfId="922" xr:uid="{00000000-0005-0000-0000-00003F050000}"/>
    <cellStyle name="60% - Accent4 14 2" xfId="923" xr:uid="{00000000-0005-0000-0000-000040050000}"/>
    <cellStyle name="60% - Accent4 15" xfId="924" xr:uid="{00000000-0005-0000-0000-000041050000}"/>
    <cellStyle name="60% - Accent4 15 2" xfId="925" xr:uid="{00000000-0005-0000-0000-000042050000}"/>
    <cellStyle name="60% - Accent4 16" xfId="926" xr:uid="{00000000-0005-0000-0000-000043050000}"/>
    <cellStyle name="60% - Accent4 16 2" xfId="927" xr:uid="{00000000-0005-0000-0000-000044050000}"/>
    <cellStyle name="60% - Accent4 17" xfId="928" xr:uid="{00000000-0005-0000-0000-000045050000}"/>
    <cellStyle name="60% - Accent4 17 2" xfId="929" xr:uid="{00000000-0005-0000-0000-000046050000}"/>
    <cellStyle name="60% - Accent4 18" xfId="930" xr:uid="{00000000-0005-0000-0000-000047050000}"/>
    <cellStyle name="60% - Accent4 18 2" xfId="931" xr:uid="{00000000-0005-0000-0000-000048050000}"/>
    <cellStyle name="60% - Accent4 19" xfId="932" xr:uid="{00000000-0005-0000-0000-000049050000}"/>
    <cellStyle name="60% - Accent4 19 2" xfId="933" xr:uid="{00000000-0005-0000-0000-00004A050000}"/>
    <cellStyle name="60% - Accent4 2" xfId="934" xr:uid="{00000000-0005-0000-0000-00004B050000}"/>
    <cellStyle name="60% - Accent4 2 10" xfId="6723" xr:uid="{00000000-0005-0000-0000-00004C050000}"/>
    <cellStyle name="60% - Accent4 2 11" xfId="6842" xr:uid="{00000000-0005-0000-0000-00004D050000}"/>
    <cellStyle name="60% - Accent4 2 12" xfId="6961" xr:uid="{00000000-0005-0000-0000-00004E050000}"/>
    <cellStyle name="60% - Accent4 2 13" xfId="7080" xr:uid="{00000000-0005-0000-0000-00004F050000}"/>
    <cellStyle name="60% - Accent4 2 14" xfId="7199" xr:uid="{00000000-0005-0000-0000-000050050000}"/>
    <cellStyle name="60% - Accent4 2 15" xfId="7318" xr:uid="{00000000-0005-0000-0000-000051050000}"/>
    <cellStyle name="60% - Accent4 2 16" xfId="7434" xr:uid="{00000000-0005-0000-0000-000052050000}"/>
    <cellStyle name="60% - Accent4 2 17" xfId="7550" xr:uid="{00000000-0005-0000-0000-000053050000}"/>
    <cellStyle name="60% - Accent4 2 18" xfId="7666" xr:uid="{00000000-0005-0000-0000-000054050000}"/>
    <cellStyle name="60% - Accent4 2 19" xfId="7782" xr:uid="{00000000-0005-0000-0000-000055050000}"/>
    <cellStyle name="60% - Accent4 2 2" xfId="935" xr:uid="{00000000-0005-0000-0000-000056050000}"/>
    <cellStyle name="60% - Accent4 2 2 2" xfId="936" xr:uid="{00000000-0005-0000-0000-000057050000}"/>
    <cellStyle name="60% - Accent4 2 20" xfId="7898" xr:uid="{00000000-0005-0000-0000-000058050000}"/>
    <cellStyle name="60% - Accent4 2 21" xfId="8014" xr:uid="{00000000-0005-0000-0000-000059050000}"/>
    <cellStyle name="60% - Accent4 2 22" xfId="8130" xr:uid="{00000000-0005-0000-0000-00005A050000}"/>
    <cellStyle name="60% - Accent4 2 3" xfId="937" xr:uid="{00000000-0005-0000-0000-00005B050000}"/>
    <cellStyle name="60% - Accent4 2 3 2" xfId="938" xr:uid="{00000000-0005-0000-0000-00005C050000}"/>
    <cellStyle name="60% - Accent4 2 4" xfId="939" xr:uid="{00000000-0005-0000-0000-00005D050000}"/>
    <cellStyle name="60% - Accent4 2 4 2" xfId="940" xr:uid="{00000000-0005-0000-0000-00005E050000}"/>
    <cellStyle name="60% - Accent4 2 5" xfId="941" xr:uid="{00000000-0005-0000-0000-00005F050000}"/>
    <cellStyle name="60% - Accent4 2 6" xfId="942" xr:uid="{00000000-0005-0000-0000-000060050000}"/>
    <cellStyle name="60% - Accent4 2 7" xfId="6354" xr:uid="{00000000-0005-0000-0000-000061050000}"/>
    <cellStyle name="60% - Accent4 2 8" xfId="6485" xr:uid="{00000000-0005-0000-0000-000062050000}"/>
    <cellStyle name="60% - Accent4 2 9" xfId="6604" xr:uid="{00000000-0005-0000-0000-000063050000}"/>
    <cellStyle name="60% - Accent4 20" xfId="943" xr:uid="{00000000-0005-0000-0000-000064050000}"/>
    <cellStyle name="60% - Accent4 20 2" xfId="944" xr:uid="{00000000-0005-0000-0000-000065050000}"/>
    <cellStyle name="60% - Accent4 21" xfId="945" xr:uid="{00000000-0005-0000-0000-000066050000}"/>
    <cellStyle name="60% - Accent4 21 2" xfId="946" xr:uid="{00000000-0005-0000-0000-000067050000}"/>
    <cellStyle name="60% - Accent4 22" xfId="947" xr:uid="{00000000-0005-0000-0000-000068050000}"/>
    <cellStyle name="60% - Accent4 22 2" xfId="948" xr:uid="{00000000-0005-0000-0000-000069050000}"/>
    <cellStyle name="60% - Accent4 3" xfId="949" xr:uid="{00000000-0005-0000-0000-00006A050000}"/>
    <cellStyle name="60% - Accent4 3 2" xfId="950" xr:uid="{00000000-0005-0000-0000-00006B050000}"/>
    <cellStyle name="60% - Accent4 4" xfId="951" xr:uid="{00000000-0005-0000-0000-00006C050000}"/>
    <cellStyle name="60% - Accent4 4 2" xfId="952" xr:uid="{00000000-0005-0000-0000-00006D050000}"/>
    <cellStyle name="60% - Accent4 5" xfId="953" xr:uid="{00000000-0005-0000-0000-00006E050000}"/>
    <cellStyle name="60% - Accent4 5 2" xfId="954" xr:uid="{00000000-0005-0000-0000-00006F050000}"/>
    <cellStyle name="60% - Accent4 6" xfId="955" xr:uid="{00000000-0005-0000-0000-000070050000}"/>
    <cellStyle name="60% - Accent4 6 2" xfId="956" xr:uid="{00000000-0005-0000-0000-000071050000}"/>
    <cellStyle name="60% - Accent4 7" xfId="957" xr:uid="{00000000-0005-0000-0000-000072050000}"/>
    <cellStyle name="60% - Accent4 7 2" xfId="958" xr:uid="{00000000-0005-0000-0000-000073050000}"/>
    <cellStyle name="60% - Accent4 8" xfId="959" xr:uid="{00000000-0005-0000-0000-000074050000}"/>
    <cellStyle name="60% - Accent4 8 2" xfId="960" xr:uid="{00000000-0005-0000-0000-000075050000}"/>
    <cellStyle name="60% - Accent4 9" xfId="961" xr:uid="{00000000-0005-0000-0000-000076050000}"/>
    <cellStyle name="60% - Accent4 9 2" xfId="962" xr:uid="{00000000-0005-0000-0000-000077050000}"/>
    <cellStyle name="60% - Accent5 10" xfId="963" xr:uid="{00000000-0005-0000-0000-000078050000}"/>
    <cellStyle name="60% - Accent5 10 2" xfId="964" xr:uid="{00000000-0005-0000-0000-000079050000}"/>
    <cellStyle name="60% - Accent5 11" xfId="965" xr:uid="{00000000-0005-0000-0000-00007A050000}"/>
    <cellStyle name="60% - Accent5 11 2" xfId="966" xr:uid="{00000000-0005-0000-0000-00007B050000}"/>
    <cellStyle name="60% - Accent5 12" xfId="967" xr:uid="{00000000-0005-0000-0000-00007C050000}"/>
    <cellStyle name="60% - Accent5 12 2" xfId="968" xr:uid="{00000000-0005-0000-0000-00007D050000}"/>
    <cellStyle name="60% - Accent5 13" xfId="969" xr:uid="{00000000-0005-0000-0000-00007E050000}"/>
    <cellStyle name="60% - Accent5 13 2" xfId="970" xr:uid="{00000000-0005-0000-0000-00007F050000}"/>
    <cellStyle name="60% - Accent5 14" xfId="971" xr:uid="{00000000-0005-0000-0000-000080050000}"/>
    <cellStyle name="60% - Accent5 14 2" xfId="972" xr:uid="{00000000-0005-0000-0000-000081050000}"/>
    <cellStyle name="60% - Accent5 15" xfId="973" xr:uid="{00000000-0005-0000-0000-000082050000}"/>
    <cellStyle name="60% - Accent5 15 2" xfId="974" xr:uid="{00000000-0005-0000-0000-000083050000}"/>
    <cellStyle name="60% - Accent5 16" xfId="975" xr:uid="{00000000-0005-0000-0000-000084050000}"/>
    <cellStyle name="60% - Accent5 16 2" xfId="976" xr:uid="{00000000-0005-0000-0000-000085050000}"/>
    <cellStyle name="60% - Accent5 17" xfId="977" xr:uid="{00000000-0005-0000-0000-000086050000}"/>
    <cellStyle name="60% - Accent5 17 2" xfId="978" xr:uid="{00000000-0005-0000-0000-000087050000}"/>
    <cellStyle name="60% - Accent5 18" xfId="979" xr:uid="{00000000-0005-0000-0000-000088050000}"/>
    <cellStyle name="60% - Accent5 18 2" xfId="980" xr:uid="{00000000-0005-0000-0000-000089050000}"/>
    <cellStyle name="60% - Accent5 19" xfId="981" xr:uid="{00000000-0005-0000-0000-00008A050000}"/>
    <cellStyle name="60% - Accent5 19 2" xfId="982" xr:uid="{00000000-0005-0000-0000-00008B050000}"/>
    <cellStyle name="60% - Accent5 2" xfId="983" xr:uid="{00000000-0005-0000-0000-00008C050000}"/>
    <cellStyle name="60% - Accent5 2 10" xfId="6724" xr:uid="{00000000-0005-0000-0000-00008D050000}"/>
    <cellStyle name="60% - Accent5 2 11" xfId="6843" xr:uid="{00000000-0005-0000-0000-00008E050000}"/>
    <cellStyle name="60% - Accent5 2 12" xfId="6962" xr:uid="{00000000-0005-0000-0000-00008F050000}"/>
    <cellStyle name="60% - Accent5 2 13" xfId="7081" xr:uid="{00000000-0005-0000-0000-000090050000}"/>
    <cellStyle name="60% - Accent5 2 14" xfId="7200" xr:uid="{00000000-0005-0000-0000-000091050000}"/>
    <cellStyle name="60% - Accent5 2 15" xfId="7319" xr:uid="{00000000-0005-0000-0000-000092050000}"/>
    <cellStyle name="60% - Accent5 2 16" xfId="7435" xr:uid="{00000000-0005-0000-0000-000093050000}"/>
    <cellStyle name="60% - Accent5 2 17" xfId="7551" xr:uid="{00000000-0005-0000-0000-000094050000}"/>
    <cellStyle name="60% - Accent5 2 18" xfId="7667" xr:uid="{00000000-0005-0000-0000-000095050000}"/>
    <cellStyle name="60% - Accent5 2 19" xfId="7783" xr:uid="{00000000-0005-0000-0000-000096050000}"/>
    <cellStyle name="60% - Accent5 2 2" xfId="984" xr:uid="{00000000-0005-0000-0000-000097050000}"/>
    <cellStyle name="60% - Accent5 2 2 2" xfId="985" xr:uid="{00000000-0005-0000-0000-000098050000}"/>
    <cellStyle name="60% - Accent5 2 20" xfId="7899" xr:uid="{00000000-0005-0000-0000-000099050000}"/>
    <cellStyle name="60% - Accent5 2 21" xfId="8015" xr:uid="{00000000-0005-0000-0000-00009A050000}"/>
    <cellStyle name="60% - Accent5 2 22" xfId="8131" xr:uid="{00000000-0005-0000-0000-00009B050000}"/>
    <cellStyle name="60% - Accent5 2 3" xfId="986" xr:uid="{00000000-0005-0000-0000-00009C050000}"/>
    <cellStyle name="60% - Accent5 2 3 2" xfId="987" xr:uid="{00000000-0005-0000-0000-00009D050000}"/>
    <cellStyle name="60% - Accent5 2 4" xfId="988" xr:uid="{00000000-0005-0000-0000-00009E050000}"/>
    <cellStyle name="60% - Accent5 2 4 2" xfId="989" xr:uid="{00000000-0005-0000-0000-00009F050000}"/>
    <cellStyle name="60% - Accent5 2 5" xfId="990" xr:uid="{00000000-0005-0000-0000-0000A0050000}"/>
    <cellStyle name="60% - Accent5 2 6" xfId="991" xr:uid="{00000000-0005-0000-0000-0000A1050000}"/>
    <cellStyle name="60% - Accent5 2 7" xfId="6355" xr:uid="{00000000-0005-0000-0000-0000A2050000}"/>
    <cellStyle name="60% - Accent5 2 8" xfId="6486" xr:uid="{00000000-0005-0000-0000-0000A3050000}"/>
    <cellStyle name="60% - Accent5 2 9" xfId="6605" xr:uid="{00000000-0005-0000-0000-0000A4050000}"/>
    <cellStyle name="60% - Accent5 20" xfId="992" xr:uid="{00000000-0005-0000-0000-0000A5050000}"/>
    <cellStyle name="60% - Accent5 20 2" xfId="993" xr:uid="{00000000-0005-0000-0000-0000A6050000}"/>
    <cellStyle name="60% - Accent5 21" xfId="994" xr:uid="{00000000-0005-0000-0000-0000A7050000}"/>
    <cellStyle name="60% - Accent5 21 2" xfId="995" xr:uid="{00000000-0005-0000-0000-0000A8050000}"/>
    <cellStyle name="60% - Accent5 22" xfId="996" xr:uid="{00000000-0005-0000-0000-0000A9050000}"/>
    <cellStyle name="60% - Accent5 22 2" xfId="997" xr:uid="{00000000-0005-0000-0000-0000AA050000}"/>
    <cellStyle name="60% - Accent5 3" xfId="998" xr:uid="{00000000-0005-0000-0000-0000AB050000}"/>
    <cellStyle name="60% - Accent5 3 2" xfId="999" xr:uid="{00000000-0005-0000-0000-0000AC050000}"/>
    <cellStyle name="60% - Accent5 4" xfId="1000" xr:uid="{00000000-0005-0000-0000-0000AD050000}"/>
    <cellStyle name="60% - Accent5 4 2" xfId="1001" xr:uid="{00000000-0005-0000-0000-0000AE050000}"/>
    <cellStyle name="60% - Accent5 5" xfId="1002" xr:uid="{00000000-0005-0000-0000-0000AF050000}"/>
    <cellStyle name="60% - Accent5 5 2" xfId="1003" xr:uid="{00000000-0005-0000-0000-0000B0050000}"/>
    <cellStyle name="60% - Accent5 6" xfId="1004" xr:uid="{00000000-0005-0000-0000-0000B1050000}"/>
    <cellStyle name="60% - Accent5 6 2" xfId="1005" xr:uid="{00000000-0005-0000-0000-0000B2050000}"/>
    <cellStyle name="60% - Accent5 7" xfId="1006" xr:uid="{00000000-0005-0000-0000-0000B3050000}"/>
    <cellStyle name="60% - Accent5 7 2" xfId="1007" xr:uid="{00000000-0005-0000-0000-0000B4050000}"/>
    <cellStyle name="60% - Accent5 8" xfId="1008" xr:uid="{00000000-0005-0000-0000-0000B5050000}"/>
    <cellStyle name="60% - Accent5 8 2" xfId="1009" xr:uid="{00000000-0005-0000-0000-0000B6050000}"/>
    <cellStyle name="60% - Accent5 9" xfId="1010" xr:uid="{00000000-0005-0000-0000-0000B7050000}"/>
    <cellStyle name="60% - Accent5 9 2" xfId="1011" xr:uid="{00000000-0005-0000-0000-0000B8050000}"/>
    <cellStyle name="60% - Accent6 10" xfId="1012" xr:uid="{00000000-0005-0000-0000-0000B9050000}"/>
    <cellStyle name="60% - Accent6 10 2" xfId="1013" xr:uid="{00000000-0005-0000-0000-0000BA050000}"/>
    <cellStyle name="60% - Accent6 11" xfId="1014" xr:uid="{00000000-0005-0000-0000-0000BB050000}"/>
    <cellStyle name="60% - Accent6 11 2" xfId="1015" xr:uid="{00000000-0005-0000-0000-0000BC050000}"/>
    <cellStyle name="60% - Accent6 12" xfId="1016" xr:uid="{00000000-0005-0000-0000-0000BD050000}"/>
    <cellStyle name="60% - Accent6 12 2" xfId="1017" xr:uid="{00000000-0005-0000-0000-0000BE050000}"/>
    <cellStyle name="60% - Accent6 13" xfId="1018" xr:uid="{00000000-0005-0000-0000-0000BF050000}"/>
    <cellStyle name="60% - Accent6 13 2" xfId="1019" xr:uid="{00000000-0005-0000-0000-0000C0050000}"/>
    <cellStyle name="60% - Accent6 14" xfId="1020" xr:uid="{00000000-0005-0000-0000-0000C1050000}"/>
    <cellStyle name="60% - Accent6 14 2" xfId="1021" xr:uid="{00000000-0005-0000-0000-0000C2050000}"/>
    <cellStyle name="60% - Accent6 15" xfId="1022" xr:uid="{00000000-0005-0000-0000-0000C3050000}"/>
    <cellStyle name="60% - Accent6 15 2" xfId="1023" xr:uid="{00000000-0005-0000-0000-0000C4050000}"/>
    <cellStyle name="60% - Accent6 16" xfId="1024" xr:uid="{00000000-0005-0000-0000-0000C5050000}"/>
    <cellStyle name="60% - Accent6 16 2" xfId="1025" xr:uid="{00000000-0005-0000-0000-0000C6050000}"/>
    <cellStyle name="60% - Accent6 17" xfId="1026" xr:uid="{00000000-0005-0000-0000-0000C7050000}"/>
    <cellStyle name="60% - Accent6 17 2" xfId="1027" xr:uid="{00000000-0005-0000-0000-0000C8050000}"/>
    <cellStyle name="60% - Accent6 18" xfId="1028" xr:uid="{00000000-0005-0000-0000-0000C9050000}"/>
    <cellStyle name="60% - Accent6 18 2" xfId="1029" xr:uid="{00000000-0005-0000-0000-0000CA050000}"/>
    <cellStyle name="60% - Accent6 19" xfId="1030" xr:uid="{00000000-0005-0000-0000-0000CB050000}"/>
    <cellStyle name="60% - Accent6 19 2" xfId="1031" xr:uid="{00000000-0005-0000-0000-0000CC050000}"/>
    <cellStyle name="60% - Accent6 2" xfId="1032" xr:uid="{00000000-0005-0000-0000-0000CD050000}"/>
    <cellStyle name="60% - Accent6 2 10" xfId="6725" xr:uid="{00000000-0005-0000-0000-0000CE050000}"/>
    <cellStyle name="60% - Accent6 2 11" xfId="6844" xr:uid="{00000000-0005-0000-0000-0000CF050000}"/>
    <cellStyle name="60% - Accent6 2 12" xfId="6963" xr:uid="{00000000-0005-0000-0000-0000D0050000}"/>
    <cellStyle name="60% - Accent6 2 13" xfId="7082" xr:uid="{00000000-0005-0000-0000-0000D1050000}"/>
    <cellStyle name="60% - Accent6 2 14" xfId="7201" xr:uid="{00000000-0005-0000-0000-0000D2050000}"/>
    <cellStyle name="60% - Accent6 2 15" xfId="7320" xr:uid="{00000000-0005-0000-0000-0000D3050000}"/>
    <cellStyle name="60% - Accent6 2 16" xfId="7436" xr:uid="{00000000-0005-0000-0000-0000D4050000}"/>
    <cellStyle name="60% - Accent6 2 17" xfId="7552" xr:uid="{00000000-0005-0000-0000-0000D5050000}"/>
    <cellStyle name="60% - Accent6 2 18" xfId="7668" xr:uid="{00000000-0005-0000-0000-0000D6050000}"/>
    <cellStyle name="60% - Accent6 2 19" xfId="7784" xr:uid="{00000000-0005-0000-0000-0000D7050000}"/>
    <cellStyle name="60% - Accent6 2 2" xfId="1033" xr:uid="{00000000-0005-0000-0000-0000D8050000}"/>
    <cellStyle name="60% - Accent6 2 2 2" xfId="1034" xr:uid="{00000000-0005-0000-0000-0000D9050000}"/>
    <cellStyle name="60% - Accent6 2 20" xfId="7900" xr:uid="{00000000-0005-0000-0000-0000DA050000}"/>
    <cellStyle name="60% - Accent6 2 21" xfId="8016" xr:uid="{00000000-0005-0000-0000-0000DB050000}"/>
    <cellStyle name="60% - Accent6 2 22" xfId="8132" xr:uid="{00000000-0005-0000-0000-0000DC050000}"/>
    <cellStyle name="60% - Accent6 2 3" xfId="1035" xr:uid="{00000000-0005-0000-0000-0000DD050000}"/>
    <cellStyle name="60% - Accent6 2 3 2" xfId="1036" xr:uid="{00000000-0005-0000-0000-0000DE050000}"/>
    <cellStyle name="60% - Accent6 2 4" xfId="1037" xr:uid="{00000000-0005-0000-0000-0000DF050000}"/>
    <cellStyle name="60% - Accent6 2 4 2" xfId="1038" xr:uid="{00000000-0005-0000-0000-0000E0050000}"/>
    <cellStyle name="60% - Accent6 2 5" xfId="1039" xr:uid="{00000000-0005-0000-0000-0000E1050000}"/>
    <cellStyle name="60% - Accent6 2 6" xfId="1040" xr:uid="{00000000-0005-0000-0000-0000E2050000}"/>
    <cellStyle name="60% - Accent6 2 7" xfId="6356" xr:uid="{00000000-0005-0000-0000-0000E3050000}"/>
    <cellStyle name="60% - Accent6 2 8" xfId="6487" xr:uid="{00000000-0005-0000-0000-0000E4050000}"/>
    <cellStyle name="60% - Accent6 2 9" xfId="6606" xr:uid="{00000000-0005-0000-0000-0000E5050000}"/>
    <cellStyle name="60% - Accent6 20" xfId="1041" xr:uid="{00000000-0005-0000-0000-0000E6050000}"/>
    <cellStyle name="60% - Accent6 20 2" xfId="1042" xr:uid="{00000000-0005-0000-0000-0000E7050000}"/>
    <cellStyle name="60% - Accent6 21" xfId="1043" xr:uid="{00000000-0005-0000-0000-0000E8050000}"/>
    <cellStyle name="60% - Accent6 21 2" xfId="1044" xr:uid="{00000000-0005-0000-0000-0000E9050000}"/>
    <cellStyle name="60% - Accent6 22" xfId="1045" xr:uid="{00000000-0005-0000-0000-0000EA050000}"/>
    <cellStyle name="60% - Accent6 22 2" xfId="1046" xr:uid="{00000000-0005-0000-0000-0000EB050000}"/>
    <cellStyle name="60% - Accent6 3" xfId="1047" xr:uid="{00000000-0005-0000-0000-0000EC050000}"/>
    <cellStyle name="60% - Accent6 3 2" xfId="1048" xr:uid="{00000000-0005-0000-0000-0000ED050000}"/>
    <cellStyle name="60% - Accent6 4" xfId="1049" xr:uid="{00000000-0005-0000-0000-0000EE050000}"/>
    <cellStyle name="60% - Accent6 4 2" xfId="1050" xr:uid="{00000000-0005-0000-0000-0000EF050000}"/>
    <cellStyle name="60% - Accent6 5" xfId="1051" xr:uid="{00000000-0005-0000-0000-0000F0050000}"/>
    <cellStyle name="60% - Accent6 5 2" xfId="1052" xr:uid="{00000000-0005-0000-0000-0000F1050000}"/>
    <cellStyle name="60% - Accent6 6" xfId="1053" xr:uid="{00000000-0005-0000-0000-0000F2050000}"/>
    <cellStyle name="60% - Accent6 6 2" xfId="1054" xr:uid="{00000000-0005-0000-0000-0000F3050000}"/>
    <cellStyle name="60% - Accent6 7" xfId="1055" xr:uid="{00000000-0005-0000-0000-0000F4050000}"/>
    <cellStyle name="60% - Accent6 7 2" xfId="1056" xr:uid="{00000000-0005-0000-0000-0000F5050000}"/>
    <cellStyle name="60% - Accent6 8" xfId="1057" xr:uid="{00000000-0005-0000-0000-0000F6050000}"/>
    <cellStyle name="60% - Accent6 8 2" xfId="1058" xr:uid="{00000000-0005-0000-0000-0000F7050000}"/>
    <cellStyle name="60% - Accent6 9" xfId="1059" xr:uid="{00000000-0005-0000-0000-0000F8050000}"/>
    <cellStyle name="60% - Accent6 9 2" xfId="1060" xr:uid="{00000000-0005-0000-0000-0000F9050000}"/>
    <cellStyle name="60% - Izcēlums1" xfId="1061" xr:uid="{00000000-0005-0000-0000-0000FA050000}"/>
    <cellStyle name="60% - Izcēlums1 2" xfId="1062" xr:uid="{00000000-0005-0000-0000-0000FB050000}"/>
    <cellStyle name="60% - Izcēlums1 3" xfId="1063" xr:uid="{00000000-0005-0000-0000-0000FC050000}"/>
    <cellStyle name="60% - Izcēlums1 4" xfId="1064" xr:uid="{00000000-0005-0000-0000-0000FD050000}"/>
    <cellStyle name="60% - Izcēlums2" xfId="1065" xr:uid="{00000000-0005-0000-0000-0000FE050000}"/>
    <cellStyle name="60% - Izcēlums2 2" xfId="1066" xr:uid="{00000000-0005-0000-0000-0000FF050000}"/>
    <cellStyle name="60% - Izcēlums2 3" xfId="1067" xr:uid="{00000000-0005-0000-0000-000000060000}"/>
    <cellStyle name="60% - Izcēlums2 4" xfId="1068" xr:uid="{00000000-0005-0000-0000-000001060000}"/>
    <cellStyle name="60% - Izcēlums3" xfId="1069" xr:uid="{00000000-0005-0000-0000-000002060000}"/>
    <cellStyle name="60% - Izcēlums3 2" xfId="1070" xr:uid="{00000000-0005-0000-0000-000003060000}"/>
    <cellStyle name="60% - Izcēlums3 3" xfId="1071" xr:uid="{00000000-0005-0000-0000-000004060000}"/>
    <cellStyle name="60% - Izcēlums3 4" xfId="1072" xr:uid="{00000000-0005-0000-0000-000005060000}"/>
    <cellStyle name="60% - Izcēlums4" xfId="1073" xr:uid="{00000000-0005-0000-0000-000006060000}"/>
    <cellStyle name="60% - Izcēlums4 2" xfId="1074" xr:uid="{00000000-0005-0000-0000-000007060000}"/>
    <cellStyle name="60% - Izcēlums4 3" xfId="1075" xr:uid="{00000000-0005-0000-0000-000008060000}"/>
    <cellStyle name="60% - Izcēlums4 4" xfId="1076" xr:uid="{00000000-0005-0000-0000-000009060000}"/>
    <cellStyle name="60% - Izcēlums5" xfId="1077" xr:uid="{00000000-0005-0000-0000-00000A060000}"/>
    <cellStyle name="60% - Izcēlums5 2" xfId="1078" xr:uid="{00000000-0005-0000-0000-00000B060000}"/>
    <cellStyle name="60% - Izcēlums5 3" xfId="1079" xr:uid="{00000000-0005-0000-0000-00000C060000}"/>
    <cellStyle name="60% - Izcēlums5 4" xfId="1080" xr:uid="{00000000-0005-0000-0000-00000D060000}"/>
    <cellStyle name="60% - Izcēlums6" xfId="1081" xr:uid="{00000000-0005-0000-0000-00000E060000}"/>
    <cellStyle name="60% - Izcēlums6 2" xfId="1082" xr:uid="{00000000-0005-0000-0000-00000F060000}"/>
    <cellStyle name="60% - Izcēlums6 3" xfId="1083" xr:uid="{00000000-0005-0000-0000-000010060000}"/>
    <cellStyle name="60% - Izcēlums6 4" xfId="1084" xr:uid="{00000000-0005-0000-0000-000011060000}"/>
    <cellStyle name="60% - Акцент1" xfId="1085" xr:uid="{00000000-0005-0000-0000-000012060000}"/>
    <cellStyle name="60% - Акцент1 10" xfId="7083" xr:uid="{00000000-0005-0000-0000-000013060000}"/>
    <cellStyle name="60% - Акцент1 11" xfId="7202" xr:uid="{00000000-0005-0000-0000-000014060000}"/>
    <cellStyle name="60% - Акцент1 12" xfId="7321" xr:uid="{00000000-0005-0000-0000-000015060000}"/>
    <cellStyle name="60% - Акцент1 13" xfId="7437" xr:uid="{00000000-0005-0000-0000-000016060000}"/>
    <cellStyle name="60% - Акцент1 14" xfId="7553" xr:uid="{00000000-0005-0000-0000-000017060000}"/>
    <cellStyle name="60% - Акцент1 15" xfId="7669" xr:uid="{00000000-0005-0000-0000-000018060000}"/>
    <cellStyle name="60% - Акцент1 16" xfId="7785" xr:uid="{00000000-0005-0000-0000-000019060000}"/>
    <cellStyle name="60% - Акцент1 17" xfId="7901" xr:uid="{00000000-0005-0000-0000-00001A060000}"/>
    <cellStyle name="60% - Акцент1 18" xfId="8017" xr:uid="{00000000-0005-0000-0000-00001B060000}"/>
    <cellStyle name="60% - Акцент1 19" xfId="8133" xr:uid="{00000000-0005-0000-0000-00001C060000}"/>
    <cellStyle name="60% - Акцент1 2" xfId="1086" xr:uid="{00000000-0005-0000-0000-00001D060000}"/>
    <cellStyle name="60% - Акцент1 3" xfId="1087" xr:uid="{00000000-0005-0000-0000-00001E060000}"/>
    <cellStyle name="60% - Акцент1 4" xfId="6357" xr:uid="{00000000-0005-0000-0000-00001F060000}"/>
    <cellStyle name="60% - Акцент1 5" xfId="6488" xr:uid="{00000000-0005-0000-0000-000020060000}"/>
    <cellStyle name="60% - Акцент1 6" xfId="6607" xr:uid="{00000000-0005-0000-0000-000021060000}"/>
    <cellStyle name="60% - Акцент1 7" xfId="6726" xr:uid="{00000000-0005-0000-0000-000022060000}"/>
    <cellStyle name="60% - Акцент1 8" xfId="6845" xr:uid="{00000000-0005-0000-0000-000023060000}"/>
    <cellStyle name="60% - Акцент1 9" xfId="6964" xr:uid="{00000000-0005-0000-0000-000024060000}"/>
    <cellStyle name="60% - Акцент2" xfId="1088" xr:uid="{00000000-0005-0000-0000-000025060000}"/>
    <cellStyle name="60% - Акцент2 10" xfId="7084" xr:uid="{00000000-0005-0000-0000-000026060000}"/>
    <cellStyle name="60% - Акцент2 11" xfId="7203" xr:uid="{00000000-0005-0000-0000-000027060000}"/>
    <cellStyle name="60% - Акцент2 12" xfId="7322" xr:uid="{00000000-0005-0000-0000-000028060000}"/>
    <cellStyle name="60% - Акцент2 13" xfId="7438" xr:uid="{00000000-0005-0000-0000-000029060000}"/>
    <cellStyle name="60% - Акцент2 14" xfId="7554" xr:uid="{00000000-0005-0000-0000-00002A060000}"/>
    <cellStyle name="60% - Акцент2 15" xfId="7670" xr:uid="{00000000-0005-0000-0000-00002B060000}"/>
    <cellStyle name="60% - Акцент2 16" xfId="7786" xr:uid="{00000000-0005-0000-0000-00002C060000}"/>
    <cellStyle name="60% - Акцент2 17" xfId="7902" xr:uid="{00000000-0005-0000-0000-00002D060000}"/>
    <cellStyle name="60% - Акцент2 18" xfId="8018" xr:uid="{00000000-0005-0000-0000-00002E060000}"/>
    <cellStyle name="60% - Акцент2 19" xfId="8134" xr:uid="{00000000-0005-0000-0000-00002F060000}"/>
    <cellStyle name="60% - Акцент2 2" xfId="1089" xr:uid="{00000000-0005-0000-0000-000030060000}"/>
    <cellStyle name="60% - Акцент2 3" xfId="1090" xr:uid="{00000000-0005-0000-0000-000031060000}"/>
    <cellStyle name="60% - Акцент2 4" xfId="6358" xr:uid="{00000000-0005-0000-0000-000032060000}"/>
    <cellStyle name="60% - Акцент2 5" xfId="6489" xr:uid="{00000000-0005-0000-0000-000033060000}"/>
    <cellStyle name="60% - Акцент2 6" xfId="6608" xr:uid="{00000000-0005-0000-0000-000034060000}"/>
    <cellStyle name="60% - Акцент2 7" xfId="6727" xr:uid="{00000000-0005-0000-0000-000035060000}"/>
    <cellStyle name="60% - Акцент2 8" xfId="6846" xr:uid="{00000000-0005-0000-0000-000036060000}"/>
    <cellStyle name="60% - Акцент2 9" xfId="6965" xr:uid="{00000000-0005-0000-0000-000037060000}"/>
    <cellStyle name="60% - Акцент3" xfId="1091" xr:uid="{00000000-0005-0000-0000-000038060000}"/>
    <cellStyle name="60% - Акцент3 10" xfId="7085" xr:uid="{00000000-0005-0000-0000-000039060000}"/>
    <cellStyle name="60% - Акцент3 11" xfId="7204" xr:uid="{00000000-0005-0000-0000-00003A060000}"/>
    <cellStyle name="60% - Акцент3 12" xfId="7323" xr:uid="{00000000-0005-0000-0000-00003B060000}"/>
    <cellStyle name="60% - Акцент3 13" xfId="7439" xr:uid="{00000000-0005-0000-0000-00003C060000}"/>
    <cellStyle name="60% - Акцент3 14" xfId="7555" xr:uid="{00000000-0005-0000-0000-00003D060000}"/>
    <cellStyle name="60% - Акцент3 15" xfId="7671" xr:uid="{00000000-0005-0000-0000-00003E060000}"/>
    <cellStyle name="60% - Акцент3 16" xfId="7787" xr:uid="{00000000-0005-0000-0000-00003F060000}"/>
    <cellStyle name="60% - Акцент3 17" xfId="7903" xr:uid="{00000000-0005-0000-0000-000040060000}"/>
    <cellStyle name="60% - Акцент3 18" xfId="8019" xr:uid="{00000000-0005-0000-0000-000041060000}"/>
    <cellStyle name="60% - Акцент3 19" xfId="8135" xr:uid="{00000000-0005-0000-0000-000042060000}"/>
    <cellStyle name="60% - Акцент3 2" xfId="1092" xr:uid="{00000000-0005-0000-0000-000043060000}"/>
    <cellStyle name="60% - Акцент3 3" xfId="1093" xr:uid="{00000000-0005-0000-0000-000044060000}"/>
    <cellStyle name="60% - Акцент3 4" xfId="6359" xr:uid="{00000000-0005-0000-0000-000045060000}"/>
    <cellStyle name="60% - Акцент3 5" xfId="6490" xr:uid="{00000000-0005-0000-0000-000046060000}"/>
    <cellStyle name="60% - Акцент3 6" xfId="6609" xr:uid="{00000000-0005-0000-0000-000047060000}"/>
    <cellStyle name="60% - Акцент3 7" xfId="6728" xr:uid="{00000000-0005-0000-0000-000048060000}"/>
    <cellStyle name="60% - Акцент3 8" xfId="6847" xr:uid="{00000000-0005-0000-0000-000049060000}"/>
    <cellStyle name="60% - Акцент3 9" xfId="6966" xr:uid="{00000000-0005-0000-0000-00004A060000}"/>
    <cellStyle name="60% - Акцент4" xfId="1094" xr:uid="{00000000-0005-0000-0000-00004B060000}"/>
    <cellStyle name="60% - Акцент4 10" xfId="7086" xr:uid="{00000000-0005-0000-0000-00004C060000}"/>
    <cellStyle name="60% - Акцент4 11" xfId="7205" xr:uid="{00000000-0005-0000-0000-00004D060000}"/>
    <cellStyle name="60% - Акцент4 12" xfId="7324" xr:uid="{00000000-0005-0000-0000-00004E060000}"/>
    <cellStyle name="60% - Акцент4 13" xfId="7440" xr:uid="{00000000-0005-0000-0000-00004F060000}"/>
    <cellStyle name="60% - Акцент4 14" xfId="7556" xr:uid="{00000000-0005-0000-0000-000050060000}"/>
    <cellStyle name="60% - Акцент4 15" xfId="7672" xr:uid="{00000000-0005-0000-0000-000051060000}"/>
    <cellStyle name="60% - Акцент4 16" xfId="7788" xr:uid="{00000000-0005-0000-0000-000052060000}"/>
    <cellStyle name="60% - Акцент4 17" xfId="7904" xr:uid="{00000000-0005-0000-0000-000053060000}"/>
    <cellStyle name="60% - Акцент4 18" xfId="8020" xr:uid="{00000000-0005-0000-0000-000054060000}"/>
    <cellStyle name="60% - Акцент4 19" xfId="8136" xr:uid="{00000000-0005-0000-0000-000055060000}"/>
    <cellStyle name="60% - Акцент4 2" xfId="1095" xr:uid="{00000000-0005-0000-0000-000056060000}"/>
    <cellStyle name="60% - Акцент4 3" xfId="1096" xr:uid="{00000000-0005-0000-0000-000057060000}"/>
    <cellStyle name="60% - Акцент4 4" xfId="6360" xr:uid="{00000000-0005-0000-0000-000058060000}"/>
    <cellStyle name="60% - Акцент4 5" xfId="6491" xr:uid="{00000000-0005-0000-0000-000059060000}"/>
    <cellStyle name="60% - Акцент4 6" xfId="6610" xr:uid="{00000000-0005-0000-0000-00005A060000}"/>
    <cellStyle name="60% - Акцент4 7" xfId="6729" xr:uid="{00000000-0005-0000-0000-00005B060000}"/>
    <cellStyle name="60% - Акцент4 8" xfId="6848" xr:uid="{00000000-0005-0000-0000-00005C060000}"/>
    <cellStyle name="60% - Акцент4 9" xfId="6967" xr:uid="{00000000-0005-0000-0000-00005D060000}"/>
    <cellStyle name="60% - Акцент5" xfId="1097" xr:uid="{00000000-0005-0000-0000-00005E060000}"/>
    <cellStyle name="60% - Акцент5 10" xfId="7206" xr:uid="{00000000-0005-0000-0000-00005F060000}"/>
    <cellStyle name="60% - Акцент5 11" xfId="7325" xr:uid="{00000000-0005-0000-0000-000060060000}"/>
    <cellStyle name="60% - Акцент5 12" xfId="7441" xr:uid="{00000000-0005-0000-0000-000061060000}"/>
    <cellStyle name="60% - Акцент5 13" xfId="7557" xr:uid="{00000000-0005-0000-0000-000062060000}"/>
    <cellStyle name="60% - Акцент5 14" xfId="7673" xr:uid="{00000000-0005-0000-0000-000063060000}"/>
    <cellStyle name="60% - Акцент5 15" xfId="7789" xr:uid="{00000000-0005-0000-0000-000064060000}"/>
    <cellStyle name="60% - Акцент5 16" xfId="7905" xr:uid="{00000000-0005-0000-0000-000065060000}"/>
    <cellStyle name="60% - Акцент5 17" xfId="8021" xr:uid="{00000000-0005-0000-0000-000066060000}"/>
    <cellStyle name="60% - Акцент5 18" xfId="8137" xr:uid="{00000000-0005-0000-0000-000067060000}"/>
    <cellStyle name="60% - Акцент5 2" xfId="1098" xr:uid="{00000000-0005-0000-0000-000068060000}"/>
    <cellStyle name="60% - Акцент5 3" xfId="6361" xr:uid="{00000000-0005-0000-0000-000069060000}"/>
    <cellStyle name="60% - Акцент5 4" xfId="6492" xr:uid="{00000000-0005-0000-0000-00006A060000}"/>
    <cellStyle name="60% - Акцент5 5" xfId="6611" xr:uid="{00000000-0005-0000-0000-00006B060000}"/>
    <cellStyle name="60% - Акцент5 6" xfId="6730" xr:uid="{00000000-0005-0000-0000-00006C060000}"/>
    <cellStyle name="60% - Акцент5 7" xfId="6849" xr:uid="{00000000-0005-0000-0000-00006D060000}"/>
    <cellStyle name="60% - Акцент5 8" xfId="6968" xr:uid="{00000000-0005-0000-0000-00006E060000}"/>
    <cellStyle name="60% - Акцент5 9" xfId="7087" xr:uid="{00000000-0005-0000-0000-00006F060000}"/>
    <cellStyle name="60% - Акцент6" xfId="1099" xr:uid="{00000000-0005-0000-0000-000070060000}"/>
    <cellStyle name="60% - Акцент6 10" xfId="7088" xr:uid="{00000000-0005-0000-0000-000071060000}"/>
    <cellStyle name="60% - Акцент6 11" xfId="7207" xr:uid="{00000000-0005-0000-0000-000072060000}"/>
    <cellStyle name="60% - Акцент6 12" xfId="7326" xr:uid="{00000000-0005-0000-0000-000073060000}"/>
    <cellStyle name="60% - Акцент6 13" xfId="7442" xr:uid="{00000000-0005-0000-0000-000074060000}"/>
    <cellStyle name="60% - Акцент6 14" xfId="7558" xr:uid="{00000000-0005-0000-0000-000075060000}"/>
    <cellStyle name="60% - Акцент6 15" xfId="7674" xr:uid="{00000000-0005-0000-0000-000076060000}"/>
    <cellStyle name="60% - Акцент6 16" xfId="7790" xr:uid="{00000000-0005-0000-0000-000077060000}"/>
    <cellStyle name="60% - Акцент6 17" xfId="7906" xr:uid="{00000000-0005-0000-0000-000078060000}"/>
    <cellStyle name="60% - Акцент6 18" xfId="8022" xr:uid="{00000000-0005-0000-0000-000079060000}"/>
    <cellStyle name="60% - Акцент6 19" xfId="8138" xr:uid="{00000000-0005-0000-0000-00007A060000}"/>
    <cellStyle name="60% - Акцент6 2" xfId="1100" xr:uid="{00000000-0005-0000-0000-00007B060000}"/>
    <cellStyle name="60% - Акцент6 3" xfId="1101" xr:uid="{00000000-0005-0000-0000-00007C060000}"/>
    <cellStyle name="60% - Акцент6 4" xfId="6362" xr:uid="{00000000-0005-0000-0000-00007D060000}"/>
    <cellStyle name="60% - Акцент6 5" xfId="6493" xr:uid="{00000000-0005-0000-0000-00007E060000}"/>
    <cellStyle name="60% - Акцент6 6" xfId="6612" xr:uid="{00000000-0005-0000-0000-00007F060000}"/>
    <cellStyle name="60% - Акцент6 7" xfId="6731" xr:uid="{00000000-0005-0000-0000-000080060000}"/>
    <cellStyle name="60% - Акцент6 8" xfId="6850" xr:uid="{00000000-0005-0000-0000-000081060000}"/>
    <cellStyle name="60% - Акцент6 9" xfId="6969" xr:uid="{00000000-0005-0000-0000-000082060000}"/>
    <cellStyle name="60% no 1. izcēluma" xfId="1102" xr:uid="{00000000-0005-0000-0000-000083060000}"/>
    <cellStyle name="60% no 1. izcēluma 2" xfId="1103" xr:uid="{00000000-0005-0000-0000-000084060000}"/>
    <cellStyle name="60% no 1. izcēluma 3" xfId="1104" xr:uid="{00000000-0005-0000-0000-000085060000}"/>
    <cellStyle name="60% no 2. izcēluma" xfId="1105" xr:uid="{00000000-0005-0000-0000-000086060000}"/>
    <cellStyle name="60% no 2. izcēluma 2" xfId="1106" xr:uid="{00000000-0005-0000-0000-000087060000}"/>
    <cellStyle name="60% no 3. izcēluma" xfId="1107" xr:uid="{00000000-0005-0000-0000-000088060000}"/>
    <cellStyle name="60% no 3. izcēluma 2" xfId="1108" xr:uid="{00000000-0005-0000-0000-000089060000}"/>
    <cellStyle name="60% no 3. izcēluma 3" xfId="1109" xr:uid="{00000000-0005-0000-0000-00008A060000}"/>
    <cellStyle name="60% no 4. izcēluma" xfId="1110" xr:uid="{00000000-0005-0000-0000-00008B060000}"/>
    <cellStyle name="60% no 4. izcēluma 2" xfId="1111" xr:uid="{00000000-0005-0000-0000-00008C060000}"/>
    <cellStyle name="60% no 4. izcēluma 3" xfId="1112" xr:uid="{00000000-0005-0000-0000-00008D060000}"/>
    <cellStyle name="60% no 5. izcēluma" xfId="1113" xr:uid="{00000000-0005-0000-0000-00008E060000}"/>
    <cellStyle name="60% no 5. izcēluma 2" xfId="1114" xr:uid="{00000000-0005-0000-0000-00008F060000}"/>
    <cellStyle name="60% no 6. izcēluma" xfId="1115" xr:uid="{00000000-0005-0000-0000-000090060000}"/>
    <cellStyle name="60% no 6. izcēluma 2" xfId="1116" xr:uid="{00000000-0005-0000-0000-000091060000}"/>
    <cellStyle name="60% no 6. izcēluma 3" xfId="1117" xr:uid="{00000000-0005-0000-0000-000092060000}"/>
    <cellStyle name="Äåķåęķūé [0]_laroux" xfId="1118" xr:uid="{00000000-0005-0000-0000-000093060000}"/>
    <cellStyle name="Äåķåęķūé_laroux" xfId="1119" xr:uid="{00000000-0005-0000-0000-000094060000}"/>
    <cellStyle name="Accent1 10" xfId="1120" xr:uid="{00000000-0005-0000-0000-000095060000}"/>
    <cellStyle name="Accent1 10 2" xfId="1121" xr:uid="{00000000-0005-0000-0000-000096060000}"/>
    <cellStyle name="Accent1 11" xfId="1122" xr:uid="{00000000-0005-0000-0000-000097060000}"/>
    <cellStyle name="Accent1 11 2" xfId="1123" xr:uid="{00000000-0005-0000-0000-000098060000}"/>
    <cellStyle name="Accent1 12" xfId="1124" xr:uid="{00000000-0005-0000-0000-000099060000}"/>
    <cellStyle name="Accent1 12 2" xfId="1125" xr:uid="{00000000-0005-0000-0000-00009A060000}"/>
    <cellStyle name="Accent1 13" xfId="1126" xr:uid="{00000000-0005-0000-0000-00009B060000}"/>
    <cellStyle name="Accent1 13 2" xfId="1127" xr:uid="{00000000-0005-0000-0000-00009C060000}"/>
    <cellStyle name="Accent1 14" xfId="1128" xr:uid="{00000000-0005-0000-0000-00009D060000}"/>
    <cellStyle name="Accent1 14 2" xfId="1129" xr:uid="{00000000-0005-0000-0000-00009E060000}"/>
    <cellStyle name="Accent1 15" xfId="1130" xr:uid="{00000000-0005-0000-0000-00009F060000}"/>
    <cellStyle name="Accent1 15 2" xfId="1131" xr:uid="{00000000-0005-0000-0000-0000A0060000}"/>
    <cellStyle name="Accent1 16" xfId="1132" xr:uid="{00000000-0005-0000-0000-0000A1060000}"/>
    <cellStyle name="Accent1 16 2" xfId="1133" xr:uid="{00000000-0005-0000-0000-0000A2060000}"/>
    <cellStyle name="Accent1 17" xfId="1134" xr:uid="{00000000-0005-0000-0000-0000A3060000}"/>
    <cellStyle name="Accent1 17 2" xfId="1135" xr:uid="{00000000-0005-0000-0000-0000A4060000}"/>
    <cellStyle name="Accent1 18" xfId="1136" xr:uid="{00000000-0005-0000-0000-0000A5060000}"/>
    <cellStyle name="Accent1 18 2" xfId="1137" xr:uid="{00000000-0005-0000-0000-0000A6060000}"/>
    <cellStyle name="Accent1 19" xfId="1138" xr:uid="{00000000-0005-0000-0000-0000A7060000}"/>
    <cellStyle name="Accent1 19 2" xfId="1139" xr:uid="{00000000-0005-0000-0000-0000A8060000}"/>
    <cellStyle name="Accent1 2" xfId="1140" xr:uid="{00000000-0005-0000-0000-0000A9060000}"/>
    <cellStyle name="Accent1 2 10" xfId="6732" xr:uid="{00000000-0005-0000-0000-0000AA060000}"/>
    <cellStyle name="Accent1 2 11" xfId="6851" xr:uid="{00000000-0005-0000-0000-0000AB060000}"/>
    <cellStyle name="Accent1 2 12" xfId="6970" xr:uid="{00000000-0005-0000-0000-0000AC060000}"/>
    <cellStyle name="Accent1 2 13" xfId="7089" xr:uid="{00000000-0005-0000-0000-0000AD060000}"/>
    <cellStyle name="Accent1 2 14" xfId="7208" xr:uid="{00000000-0005-0000-0000-0000AE060000}"/>
    <cellStyle name="Accent1 2 15" xfId="7327" xr:uid="{00000000-0005-0000-0000-0000AF060000}"/>
    <cellStyle name="Accent1 2 16" xfId="7443" xr:uid="{00000000-0005-0000-0000-0000B0060000}"/>
    <cellStyle name="Accent1 2 17" xfId="7559" xr:uid="{00000000-0005-0000-0000-0000B1060000}"/>
    <cellStyle name="Accent1 2 18" xfId="7675" xr:uid="{00000000-0005-0000-0000-0000B2060000}"/>
    <cellStyle name="Accent1 2 19" xfId="7791" xr:uid="{00000000-0005-0000-0000-0000B3060000}"/>
    <cellStyle name="Accent1 2 2" xfId="1141" xr:uid="{00000000-0005-0000-0000-0000B4060000}"/>
    <cellStyle name="Accent1 2 2 2" xfId="1142" xr:uid="{00000000-0005-0000-0000-0000B5060000}"/>
    <cellStyle name="Accent1 2 20" xfId="7907" xr:uid="{00000000-0005-0000-0000-0000B6060000}"/>
    <cellStyle name="Accent1 2 21" xfId="8023" xr:uid="{00000000-0005-0000-0000-0000B7060000}"/>
    <cellStyle name="Accent1 2 22" xfId="8139" xr:uid="{00000000-0005-0000-0000-0000B8060000}"/>
    <cellStyle name="Accent1 2 3" xfId="1143" xr:uid="{00000000-0005-0000-0000-0000B9060000}"/>
    <cellStyle name="Accent1 2 3 2" xfId="1144" xr:uid="{00000000-0005-0000-0000-0000BA060000}"/>
    <cellStyle name="Accent1 2 4" xfId="1145" xr:uid="{00000000-0005-0000-0000-0000BB060000}"/>
    <cellStyle name="Accent1 2 4 2" xfId="1146" xr:uid="{00000000-0005-0000-0000-0000BC060000}"/>
    <cellStyle name="Accent1 2 5" xfId="1147" xr:uid="{00000000-0005-0000-0000-0000BD060000}"/>
    <cellStyle name="Accent1 2 6" xfId="1148" xr:uid="{00000000-0005-0000-0000-0000BE060000}"/>
    <cellStyle name="Accent1 2 7" xfId="6363" xr:uid="{00000000-0005-0000-0000-0000BF060000}"/>
    <cellStyle name="Accent1 2 8" xfId="6494" xr:uid="{00000000-0005-0000-0000-0000C0060000}"/>
    <cellStyle name="Accent1 2 9" xfId="6613" xr:uid="{00000000-0005-0000-0000-0000C1060000}"/>
    <cellStyle name="Accent1 20" xfId="1149" xr:uid="{00000000-0005-0000-0000-0000C2060000}"/>
    <cellStyle name="Accent1 20 2" xfId="1150" xr:uid="{00000000-0005-0000-0000-0000C3060000}"/>
    <cellStyle name="Accent1 21" xfId="1151" xr:uid="{00000000-0005-0000-0000-0000C4060000}"/>
    <cellStyle name="Accent1 21 2" xfId="1152" xr:uid="{00000000-0005-0000-0000-0000C5060000}"/>
    <cellStyle name="Accent1 22" xfId="1153" xr:uid="{00000000-0005-0000-0000-0000C6060000}"/>
    <cellStyle name="Accent1 22 2" xfId="1154" xr:uid="{00000000-0005-0000-0000-0000C7060000}"/>
    <cellStyle name="Accent1 3" xfId="1155" xr:uid="{00000000-0005-0000-0000-0000C8060000}"/>
    <cellStyle name="Accent1 3 2" xfId="1156" xr:uid="{00000000-0005-0000-0000-0000C9060000}"/>
    <cellStyle name="Accent1 4" xfId="1157" xr:uid="{00000000-0005-0000-0000-0000CA060000}"/>
    <cellStyle name="Accent1 4 2" xfId="1158" xr:uid="{00000000-0005-0000-0000-0000CB060000}"/>
    <cellStyle name="Accent1 5" xfId="1159" xr:uid="{00000000-0005-0000-0000-0000CC060000}"/>
    <cellStyle name="Accent1 5 2" xfId="1160" xr:uid="{00000000-0005-0000-0000-0000CD060000}"/>
    <cellStyle name="Accent1 6" xfId="1161" xr:uid="{00000000-0005-0000-0000-0000CE060000}"/>
    <cellStyle name="Accent1 6 2" xfId="1162" xr:uid="{00000000-0005-0000-0000-0000CF060000}"/>
    <cellStyle name="Accent1 7" xfId="1163" xr:uid="{00000000-0005-0000-0000-0000D0060000}"/>
    <cellStyle name="Accent1 7 2" xfId="1164" xr:uid="{00000000-0005-0000-0000-0000D1060000}"/>
    <cellStyle name="Accent1 8" xfId="1165" xr:uid="{00000000-0005-0000-0000-0000D2060000}"/>
    <cellStyle name="Accent1 8 2" xfId="1166" xr:uid="{00000000-0005-0000-0000-0000D3060000}"/>
    <cellStyle name="Accent1 9" xfId="1167" xr:uid="{00000000-0005-0000-0000-0000D4060000}"/>
    <cellStyle name="Accent1 9 2" xfId="1168" xr:uid="{00000000-0005-0000-0000-0000D5060000}"/>
    <cellStyle name="Accent2 10" xfId="1169" xr:uid="{00000000-0005-0000-0000-0000D6060000}"/>
    <cellStyle name="Accent2 10 2" xfId="1170" xr:uid="{00000000-0005-0000-0000-0000D7060000}"/>
    <cellStyle name="Accent2 11" xfId="1171" xr:uid="{00000000-0005-0000-0000-0000D8060000}"/>
    <cellStyle name="Accent2 11 2" xfId="1172" xr:uid="{00000000-0005-0000-0000-0000D9060000}"/>
    <cellStyle name="Accent2 12" xfId="1173" xr:uid="{00000000-0005-0000-0000-0000DA060000}"/>
    <cellStyle name="Accent2 12 2" xfId="1174" xr:uid="{00000000-0005-0000-0000-0000DB060000}"/>
    <cellStyle name="Accent2 13" xfId="1175" xr:uid="{00000000-0005-0000-0000-0000DC060000}"/>
    <cellStyle name="Accent2 13 2" xfId="1176" xr:uid="{00000000-0005-0000-0000-0000DD060000}"/>
    <cellStyle name="Accent2 14" xfId="1177" xr:uid="{00000000-0005-0000-0000-0000DE060000}"/>
    <cellStyle name="Accent2 14 2" xfId="1178" xr:uid="{00000000-0005-0000-0000-0000DF060000}"/>
    <cellStyle name="Accent2 15" xfId="1179" xr:uid="{00000000-0005-0000-0000-0000E0060000}"/>
    <cellStyle name="Accent2 15 2" xfId="1180" xr:uid="{00000000-0005-0000-0000-0000E1060000}"/>
    <cellStyle name="Accent2 16" xfId="1181" xr:uid="{00000000-0005-0000-0000-0000E2060000}"/>
    <cellStyle name="Accent2 16 2" xfId="1182" xr:uid="{00000000-0005-0000-0000-0000E3060000}"/>
    <cellStyle name="Accent2 17" xfId="1183" xr:uid="{00000000-0005-0000-0000-0000E4060000}"/>
    <cellStyle name="Accent2 17 2" xfId="1184" xr:uid="{00000000-0005-0000-0000-0000E5060000}"/>
    <cellStyle name="Accent2 18" xfId="1185" xr:uid="{00000000-0005-0000-0000-0000E6060000}"/>
    <cellStyle name="Accent2 18 2" xfId="1186" xr:uid="{00000000-0005-0000-0000-0000E7060000}"/>
    <cellStyle name="Accent2 19" xfId="1187" xr:uid="{00000000-0005-0000-0000-0000E8060000}"/>
    <cellStyle name="Accent2 19 2" xfId="1188" xr:uid="{00000000-0005-0000-0000-0000E9060000}"/>
    <cellStyle name="Accent2 2" xfId="1189" xr:uid="{00000000-0005-0000-0000-0000EA060000}"/>
    <cellStyle name="Accent2 2 10" xfId="6733" xr:uid="{00000000-0005-0000-0000-0000EB060000}"/>
    <cellStyle name="Accent2 2 11" xfId="6852" xr:uid="{00000000-0005-0000-0000-0000EC060000}"/>
    <cellStyle name="Accent2 2 12" xfId="6971" xr:uid="{00000000-0005-0000-0000-0000ED060000}"/>
    <cellStyle name="Accent2 2 13" xfId="7090" xr:uid="{00000000-0005-0000-0000-0000EE060000}"/>
    <cellStyle name="Accent2 2 14" xfId="7209" xr:uid="{00000000-0005-0000-0000-0000EF060000}"/>
    <cellStyle name="Accent2 2 15" xfId="7328" xr:uid="{00000000-0005-0000-0000-0000F0060000}"/>
    <cellStyle name="Accent2 2 16" xfId="7444" xr:uid="{00000000-0005-0000-0000-0000F1060000}"/>
    <cellStyle name="Accent2 2 17" xfId="7560" xr:uid="{00000000-0005-0000-0000-0000F2060000}"/>
    <cellStyle name="Accent2 2 18" xfId="7676" xr:uid="{00000000-0005-0000-0000-0000F3060000}"/>
    <cellStyle name="Accent2 2 19" xfId="7792" xr:uid="{00000000-0005-0000-0000-0000F4060000}"/>
    <cellStyle name="Accent2 2 2" xfId="1190" xr:uid="{00000000-0005-0000-0000-0000F5060000}"/>
    <cellStyle name="Accent2 2 2 2" xfId="1191" xr:uid="{00000000-0005-0000-0000-0000F6060000}"/>
    <cellStyle name="Accent2 2 20" xfId="7908" xr:uid="{00000000-0005-0000-0000-0000F7060000}"/>
    <cellStyle name="Accent2 2 21" xfId="8024" xr:uid="{00000000-0005-0000-0000-0000F8060000}"/>
    <cellStyle name="Accent2 2 22" xfId="8140" xr:uid="{00000000-0005-0000-0000-0000F9060000}"/>
    <cellStyle name="Accent2 2 3" xfId="1192" xr:uid="{00000000-0005-0000-0000-0000FA060000}"/>
    <cellStyle name="Accent2 2 3 2" xfId="1193" xr:uid="{00000000-0005-0000-0000-0000FB060000}"/>
    <cellStyle name="Accent2 2 4" xfId="1194" xr:uid="{00000000-0005-0000-0000-0000FC060000}"/>
    <cellStyle name="Accent2 2 4 2" xfId="1195" xr:uid="{00000000-0005-0000-0000-0000FD060000}"/>
    <cellStyle name="Accent2 2 5" xfId="1196" xr:uid="{00000000-0005-0000-0000-0000FE060000}"/>
    <cellStyle name="Accent2 2 6" xfId="1197" xr:uid="{00000000-0005-0000-0000-0000FF060000}"/>
    <cellStyle name="Accent2 2 7" xfId="6364" xr:uid="{00000000-0005-0000-0000-000000070000}"/>
    <cellStyle name="Accent2 2 8" xfId="6495" xr:uid="{00000000-0005-0000-0000-000001070000}"/>
    <cellStyle name="Accent2 2 9" xfId="6614" xr:uid="{00000000-0005-0000-0000-000002070000}"/>
    <cellStyle name="Accent2 20" xfId="1198" xr:uid="{00000000-0005-0000-0000-000003070000}"/>
    <cellStyle name="Accent2 20 2" xfId="1199" xr:uid="{00000000-0005-0000-0000-000004070000}"/>
    <cellStyle name="Accent2 21" xfId="1200" xr:uid="{00000000-0005-0000-0000-000005070000}"/>
    <cellStyle name="Accent2 21 2" xfId="1201" xr:uid="{00000000-0005-0000-0000-000006070000}"/>
    <cellStyle name="Accent2 22" xfId="1202" xr:uid="{00000000-0005-0000-0000-000007070000}"/>
    <cellStyle name="Accent2 22 2" xfId="1203" xr:uid="{00000000-0005-0000-0000-000008070000}"/>
    <cellStyle name="Accent2 3" xfId="1204" xr:uid="{00000000-0005-0000-0000-000009070000}"/>
    <cellStyle name="Accent2 3 2" xfId="1205" xr:uid="{00000000-0005-0000-0000-00000A070000}"/>
    <cellStyle name="Accent2 4" xfId="1206" xr:uid="{00000000-0005-0000-0000-00000B070000}"/>
    <cellStyle name="Accent2 4 2" xfId="1207" xr:uid="{00000000-0005-0000-0000-00000C070000}"/>
    <cellStyle name="Accent2 5" xfId="1208" xr:uid="{00000000-0005-0000-0000-00000D070000}"/>
    <cellStyle name="Accent2 5 2" xfId="1209" xr:uid="{00000000-0005-0000-0000-00000E070000}"/>
    <cellStyle name="Accent2 6" xfId="1210" xr:uid="{00000000-0005-0000-0000-00000F070000}"/>
    <cellStyle name="Accent2 6 2" xfId="1211" xr:uid="{00000000-0005-0000-0000-000010070000}"/>
    <cellStyle name="Accent2 7" xfId="1212" xr:uid="{00000000-0005-0000-0000-000011070000}"/>
    <cellStyle name="Accent2 7 2" xfId="1213" xr:uid="{00000000-0005-0000-0000-000012070000}"/>
    <cellStyle name="Accent2 8" xfId="1214" xr:uid="{00000000-0005-0000-0000-000013070000}"/>
    <cellStyle name="Accent2 8 2" xfId="1215" xr:uid="{00000000-0005-0000-0000-000014070000}"/>
    <cellStyle name="Accent2 9" xfId="1216" xr:uid="{00000000-0005-0000-0000-000015070000}"/>
    <cellStyle name="Accent2 9 2" xfId="1217" xr:uid="{00000000-0005-0000-0000-000016070000}"/>
    <cellStyle name="Accent3 10" xfId="1218" xr:uid="{00000000-0005-0000-0000-000017070000}"/>
    <cellStyle name="Accent3 10 2" xfId="1219" xr:uid="{00000000-0005-0000-0000-000018070000}"/>
    <cellStyle name="Accent3 11" xfId="1220" xr:uid="{00000000-0005-0000-0000-000019070000}"/>
    <cellStyle name="Accent3 11 2" xfId="1221" xr:uid="{00000000-0005-0000-0000-00001A070000}"/>
    <cellStyle name="Accent3 12" xfId="1222" xr:uid="{00000000-0005-0000-0000-00001B070000}"/>
    <cellStyle name="Accent3 12 2" xfId="1223" xr:uid="{00000000-0005-0000-0000-00001C070000}"/>
    <cellStyle name="Accent3 13" xfId="1224" xr:uid="{00000000-0005-0000-0000-00001D070000}"/>
    <cellStyle name="Accent3 13 2" xfId="1225" xr:uid="{00000000-0005-0000-0000-00001E070000}"/>
    <cellStyle name="Accent3 14" xfId="1226" xr:uid="{00000000-0005-0000-0000-00001F070000}"/>
    <cellStyle name="Accent3 14 2" xfId="1227" xr:uid="{00000000-0005-0000-0000-000020070000}"/>
    <cellStyle name="Accent3 15" xfId="1228" xr:uid="{00000000-0005-0000-0000-000021070000}"/>
    <cellStyle name="Accent3 15 2" xfId="1229" xr:uid="{00000000-0005-0000-0000-000022070000}"/>
    <cellStyle name="Accent3 16" xfId="1230" xr:uid="{00000000-0005-0000-0000-000023070000}"/>
    <cellStyle name="Accent3 16 2" xfId="1231" xr:uid="{00000000-0005-0000-0000-000024070000}"/>
    <cellStyle name="Accent3 17" xfId="1232" xr:uid="{00000000-0005-0000-0000-000025070000}"/>
    <cellStyle name="Accent3 17 2" xfId="1233" xr:uid="{00000000-0005-0000-0000-000026070000}"/>
    <cellStyle name="Accent3 18" xfId="1234" xr:uid="{00000000-0005-0000-0000-000027070000}"/>
    <cellStyle name="Accent3 18 2" xfId="1235" xr:uid="{00000000-0005-0000-0000-000028070000}"/>
    <cellStyle name="Accent3 19" xfId="1236" xr:uid="{00000000-0005-0000-0000-000029070000}"/>
    <cellStyle name="Accent3 19 2" xfId="1237" xr:uid="{00000000-0005-0000-0000-00002A070000}"/>
    <cellStyle name="Accent3 2" xfId="1238" xr:uid="{00000000-0005-0000-0000-00002B070000}"/>
    <cellStyle name="Accent3 2 10" xfId="6734" xr:uid="{00000000-0005-0000-0000-00002C070000}"/>
    <cellStyle name="Accent3 2 11" xfId="6853" xr:uid="{00000000-0005-0000-0000-00002D070000}"/>
    <cellStyle name="Accent3 2 12" xfId="6972" xr:uid="{00000000-0005-0000-0000-00002E070000}"/>
    <cellStyle name="Accent3 2 13" xfId="7091" xr:uid="{00000000-0005-0000-0000-00002F070000}"/>
    <cellStyle name="Accent3 2 14" xfId="7210" xr:uid="{00000000-0005-0000-0000-000030070000}"/>
    <cellStyle name="Accent3 2 15" xfId="7329" xr:uid="{00000000-0005-0000-0000-000031070000}"/>
    <cellStyle name="Accent3 2 16" xfId="7445" xr:uid="{00000000-0005-0000-0000-000032070000}"/>
    <cellStyle name="Accent3 2 17" xfId="7561" xr:uid="{00000000-0005-0000-0000-000033070000}"/>
    <cellStyle name="Accent3 2 18" xfId="7677" xr:uid="{00000000-0005-0000-0000-000034070000}"/>
    <cellStyle name="Accent3 2 19" xfId="7793" xr:uid="{00000000-0005-0000-0000-000035070000}"/>
    <cellStyle name="Accent3 2 2" xfId="1239" xr:uid="{00000000-0005-0000-0000-000036070000}"/>
    <cellStyle name="Accent3 2 2 2" xfId="1240" xr:uid="{00000000-0005-0000-0000-000037070000}"/>
    <cellStyle name="Accent3 2 20" xfId="7909" xr:uid="{00000000-0005-0000-0000-000038070000}"/>
    <cellStyle name="Accent3 2 21" xfId="8025" xr:uid="{00000000-0005-0000-0000-000039070000}"/>
    <cellStyle name="Accent3 2 22" xfId="8141" xr:uid="{00000000-0005-0000-0000-00003A070000}"/>
    <cellStyle name="Accent3 2 3" xfId="1241" xr:uid="{00000000-0005-0000-0000-00003B070000}"/>
    <cellStyle name="Accent3 2 3 2" xfId="1242" xr:uid="{00000000-0005-0000-0000-00003C070000}"/>
    <cellStyle name="Accent3 2 4" xfId="1243" xr:uid="{00000000-0005-0000-0000-00003D070000}"/>
    <cellStyle name="Accent3 2 4 2" xfId="1244" xr:uid="{00000000-0005-0000-0000-00003E070000}"/>
    <cellStyle name="Accent3 2 5" xfId="1245" xr:uid="{00000000-0005-0000-0000-00003F070000}"/>
    <cellStyle name="Accent3 2 6" xfId="1246" xr:uid="{00000000-0005-0000-0000-000040070000}"/>
    <cellStyle name="Accent3 2 7" xfId="6365" xr:uid="{00000000-0005-0000-0000-000041070000}"/>
    <cellStyle name="Accent3 2 8" xfId="6496" xr:uid="{00000000-0005-0000-0000-000042070000}"/>
    <cellStyle name="Accent3 2 9" xfId="6615" xr:uid="{00000000-0005-0000-0000-000043070000}"/>
    <cellStyle name="Accent3 20" xfId="1247" xr:uid="{00000000-0005-0000-0000-000044070000}"/>
    <cellStyle name="Accent3 20 2" xfId="1248" xr:uid="{00000000-0005-0000-0000-000045070000}"/>
    <cellStyle name="Accent3 21" xfId="1249" xr:uid="{00000000-0005-0000-0000-000046070000}"/>
    <cellStyle name="Accent3 21 2" xfId="1250" xr:uid="{00000000-0005-0000-0000-000047070000}"/>
    <cellStyle name="Accent3 22" xfId="1251" xr:uid="{00000000-0005-0000-0000-000048070000}"/>
    <cellStyle name="Accent3 22 2" xfId="1252" xr:uid="{00000000-0005-0000-0000-000049070000}"/>
    <cellStyle name="Accent3 3" xfId="1253" xr:uid="{00000000-0005-0000-0000-00004A070000}"/>
    <cellStyle name="Accent3 3 2" xfId="1254" xr:uid="{00000000-0005-0000-0000-00004B070000}"/>
    <cellStyle name="Accent3 4" xfId="1255" xr:uid="{00000000-0005-0000-0000-00004C070000}"/>
    <cellStyle name="Accent3 4 2" xfId="1256" xr:uid="{00000000-0005-0000-0000-00004D070000}"/>
    <cellStyle name="Accent3 5" xfId="1257" xr:uid="{00000000-0005-0000-0000-00004E070000}"/>
    <cellStyle name="Accent3 5 2" xfId="1258" xr:uid="{00000000-0005-0000-0000-00004F070000}"/>
    <cellStyle name="Accent3 6" xfId="1259" xr:uid="{00000000-0005-0000-0000-000050070000}"/>
    <cellStyle name="Accent3 6 2" xfId="1260" xr:uid="{00000000-0005-0000-0000-000051070000}"/>
    <cellStyle name="Accent3 7" xfId="1261" xr:uid="{00000000-0005-0000-0000-000052070000}"/>
    <cellStyle name="Accent3 7 2" xfId="1262" xr:uid="{00000000-0005-0000-0000-000053070000}"/>
    <cellStyle name="Accent3 8" xfId="1263" xr:uid="{00000000-0005-0000-0000-000054070000}"/>
    <cellStyle name="Accent3 8 2" xfId="1264" xr:uid="{00000000-0005-0000-0000-000055070000}"/>
    <cellStyle name="Accent3 9" xfId="1265" xr:uid="{00000000-0005-0000-0000-000056070000}"/>
    <cellStyle name="Accent3 9 2" xfId="1266" xr:uid="{00000000-0005-0000-0000-000057070000}"/>
    <cellStyle name="Accent4 10" xfId="1267" xr:uid="{00000000-0005-0000-0000-000058070000}"/>
    <cellStyle name="Accent4 10 2" xfId="1268" xr:uid="{00000000-0005-0000-0000-000059070000}"/>
    <cellStyle name="Accent4 11" xfId="1269" xr:uid="{00000000-0005-0000-0000-00005A070000}"/>
    <cellStyle name="Accent4 11 2" xfId="1270" xr:uid="{00000000-0005-0000-0000-00005B070000}"/>
    <cellStyle name="Accent4 12" xfId="1271" xr:uid="{00000000-0005-0000-0000-00005C070000}"/>
    <cellStyle name="Accent4 12 2" xfId="1272" xr:uid="{00000000-0005-0000-0000-00005D070000}"/>
    <cellStyle name="Accent4 13" xfId="1273" xr:uid="{00000000-0005-0000-0000-00005E070000}"/>
    <cellStyle name="Accent4 13 2" xfId="1274" xr:uid="{00000000-0005-0000-0000-00005F070000}"/>
    <cellStyle name="Accent4 14" xfId="1275" xr:uid="{00000000-0005-0000-0000-000060070000}"/>
    <cellStyle name="Accent4 14 2" xfId="1276" xr:uid="{00000000-0005-0000-0000-000061070000}"/>
    <cellStyle name="Accent4 15" xfId="1277" xr:uid="{00000000-0005-0000-0000-000062070000}"/>
    <cellStyle name="Accent4 15 2" xfId="1278" xr:uid="{00000000-0005-0000-0000-000063070000}"/>
    <cellStyle name="Accent4 16" xfId="1279" xr:uid="{00000000-0005-0000-0000-000064070000}"/>
    <cellStyle name="Accent4 16 2" xfId="1280" xr:uid="{00000000-0005-0000-0000-000065070000}"/>
    <cellStyle name="Accent4 17" xfId="1281" xr:uid="{00000000-0005-0000-0000-000066070000}"/>
    <cellStyle name="Accent4 17 2" xfId="1282" xr:uid="{00000000-0005-0000-0000-000067070000}"/>
    <cellStyle name="Accent4 18" xfId="1283" xr:uid="{00000000-0005-0000-0000-000068070000}"/>
    <cellStyle name="Accent4 18 2" xfId="1284" xr:uid="{00000000-0005-0000-0000-000069070000}"/>
    <cellStyle name="Accent4 19" xfId="1285" xr:uid="{00000000-0005-0000-0000-00006A070000}"/>
    <cellStyle name="Accent4 19 2" xfId="1286" xr:uid="{00000000-0005-0000-0000-00006B070000}"/>
    <cellStyle name="Accent4 2" xfId="1287" xr:uid="{00000000-0005-0000-0000-00006C070000}"/>
    <cellStyle name="Accent4 2 10" xfId="6735" xr:uid="{00000000-0005-0000-0000-00006D070000}"/>
    <cellStyle name="Accent4 2 11" xfId="6854" xr:uid="{00000000-0005-0000-0000-00006E070000}"/>
    <cellStyle name="Accent4 2 12" xfId="6973" xr:uid="{00000000-0005-0000-0000-00006F070000}"/>
    <cellStyle name="Accent4 2 13" xfId="7092" xr:uid="{00000000-0005-0000-0000-000070070000}"/>
    <cellStyle name="Accent4 2 14" xfId="7211" xr:uid="{00000000-0005-0000-0000-000071070000}"/>
    <cellStyle name="Accent4 2 15" xfId="7330" xr:uid="{00000000-0005-0000-0000-000072070000}"/>
    <cellStyle name="Accent4 2 16" xfId="7446" xr:uid="{00000000-0005-0000-0000-000073070000}"/>
    <cellStyle name="Accent4 2 17" xfId="7562" xr:uid="{00000000-0005-0000-0000-000074070000}"/>
    <cellStyle name="Accent4 2 18" xfId="7678" xr:uid="{00000000-0005-0000-0000-000075070000}"/>
    <cellStyle name="Accent4 2 19" xfId="7794" xr:uid="{00000000-0005-0000-0000-000076070000}"/>
    <cellStyle name="Accent4 2 2" xfId="1288" xr:uid="{00000000-0005-0000-0000-000077070000}"/>
    <cellStyle name="Accent4 2 2 2" xfId="1289" xr:uid="{00000000-0005-0000-0000-000078070000}"/>
    <cellStyle name="Accent4 2 20" xfId="7910" xr:uid="{00000000-0005-0000-0000-000079070000}"/>
    <cellStyle name="Accent4 2 21" xfId="8026" xr:uid="{00000000-0005-0000-0000-00007A070000}"/>
    <cellStyle name="Accent4 2 22" xfId="8142" xr:uid="{00000000-0005-0000-0000-00007B070000}"/>
    <cellStyle name="Accent4 2 3" xfId="1290" xr:uid="{00000000-0005-0000-0000-00007C070000}"/>
    <cellStyle name="Accent4 2 3 2" xfId="1291" xr:uid="{00000000-0005-0000-0000-00007D070000}"/>
    <cellStyle name="Accent4 2 4" xfId="1292" xr:uid="{00000000-0005-0000-0000-00007E070000}"/>
    <cellStyle name="Accent4 2 4 2" xfId="1293" xr:uid="{00000000-0005-0000-0000-00007F070000}"/>
    <cellStyle name="Accent4 2 5" xfId="1294" xr:uid="{00000000-0005-0000-0000-000080070000}"/>
    <cellStyle name="Accent4 2 6" xfId="1295" xr:uid="{00000000-0005-0000-0000-000081070000}"/>
    <cellStyle name="Accent4 2 7" xfId="6366" xr:uid="{00000000-0005-0000-0000-000082070000}"/>
    <cellStyle name="Accent4 2 8" xfId="6497" xr:uid="{00000000-0005-0000-0000-000083070000}"/>
    <cellStyle name="Accent4 2 9" xfId="6616" xr:uid="{00000000-0005-0000-0000-000084070000}"/>
    <cellStyle name="Accent4 20" xfId="1296" xr:uid="{00000000-0005-0000-0000-000085070000}"/>
    <cellStyle name="Accent4 20 2" xfId="1297" xr:uid="{00000000-0005-0000-0000-000086070000}"/>
    <cellStyle name="Accent4 21" xfId="1298" xr:uid="{00000000-0005-0000-0000-000087070000}"/>
    <cellStyle name="Accent4 21 2" xfId="1299" xr:uid="{00000000-0005-0000-0000-000088070000}"/>
    <cellStyle name="Accent4 22" xfId="1300" xr:uid="{00000000-0005-0000-0000-000089070000}"/>
    <cellStyle name="Accent4 22 2" xfId="1301" xr:uid="{00000000-0005-0000-0000-00008A070000}"/>
    <cellStyle name="Accent4 3" xfId="1302" xr:uid="{00000000-0005-0000-0000-00008B070000}"/>
    <cellStyle name="Accent4 3 2" xfId="1303" xr:uid="{00000000-0005-0000-0000-00008C070000}"/>
    <cellStyle name="Accent4 4" xfId="1304" xr:uid="{00000000-0005-0000-0000-00008D070000}"/>
    <cellStyle name="Accent4 4 2" xfId="1305" xr:uid="{00000000-0005-0000-0000-00008E070000}"/>
    <cellStyle name="Accent4 5" xfId="1306" xr:uid="{00000000-0005-0000-0000-00008F070000}"/>
    <cellStyle name="Accent4 5 2" xfId="1307" xr:uid="{00000000-0005-0000-0000-000090070000}"/>
    <cellStyle name="Accent4 6" xfId="1308" xr:uid="{00000000-0005-0000-0000-000091070000}"/>
    <cellStyle name="Accent4 6 2" xfId="1309" xr:uid="{00000000-0005-0000-0000-000092070000}"/>
    <cellStyle name="Accent4 7" xfId="1310" xr:uid="{00000000-0005-0000-0000-000093070000}"/>
    <cellStyle name="Accent4 7 2" xfId="1311" xr:uid="{00000000-0005-0000-0000-000094070000}"/>
    <cellStyle name="Accent4 8" xfId="1312" xr:uid="{00000000-0005-0000-0000-000095070000}"/>
    <cellStyle name="Accent4 8 2" xfId="1313" xr:uid="{00000000-0005-0000-0000-000096070000}"/>
    <cellStyle name="Accent4 9" xfId="1314" xr:uid="{00000000-0005-0000-0000-000097070000}"/>
    <cellStyle name="Accent4 9 2" xfId="1315" xr:uid="{00000000-0005-0000-0000-000098070000}"/>
    <cellStyle name="Accent5 10" xfId="1316" xr:uid="{00000000-0005-0000-0000-000099070000}"/>
    <cellStyle name="Accent5 10 2" xfId="1317" xr:uid="{00000000-0005-0000-0000-00009A070000}"/>
    <cellStyle name="Accent5 11" xfId="1318" xr:uid="{00000000-0005-0000-0000-00009B070000}"/>
    <cellStyle name="Accent5 11 2" xfId="1319" xr:uid="{00000000-0005-0000-0000-00009C070000}"/>
    <cellStyle name="Accent5 12" xfId="1320" xr:uid="{00000000-0005-0000-0000-00009D070000}"/>
    <cellStyle name="Accent5 12 2" xfId="1321" xr:uid="{00000000-0005-0000-0000-00009E070000}"/>
    <cellStyle name="Accent5 13" xfId="1322" xr:uid="{00000000-0005-0000-0000-00009F070000}"/>
    <cellStyle name="Accent5 13 2" xfId="1323" xr:uid="{00000000-0005-0000-0000-0000A0070000}"/>
    <cellStyle name="Accent5 14" xfId="1324" xr:uid="{00000000-0005-0000-0000-0000A1070000}"/>
    <cellStyle name="Accent5 14 2" xfId="1325" xr:uid="{00000000-0005-0000-0000-0000A2070000}"/>
    <cellStyle name="Accent5 15" xfId="1326" xr:uid="{00000000-0005-0000-0000-0000A3070000}"/>
    <cellStyle name="Accent5 15 2" xfId="1327" xr:uid="{00000000-0005-0000-0000-0000A4070000}"/>
    <cellStyle name="Accent5 16" xfId="1328" xr:uid="{00000000-0005-0000-0000-0000A5070000}"/>
    <cellStyle name="Accent5 16 2" xfId="1329" xr:uid="{00000000-0005-0000-0000-0000A6070000}"/>
    <cellStyle name="Accent5 17" xfId="1330" xr:uid="{00000000-0005-0000-0000-0000A7070000}"/>
    <cellStyle name="Accent5 17 2" xfId="1331" xr:uid="{00000000-0005-0000-0000-0000A8070000}"/>
    <cellStyle name="Accent5 18" xfId="1332" xr:uid="{00000000-0005-0000-0000-0000A9070000}"/>
    <cellStyle name="Accent5 18 2" xfId="1333" xr:uid="{00000000-0005-0000-0000-0000AA070000}"/>
    <cellStyle name="Accent5 19" xfId="1334" xr:uid="{00000000-0005-0000-0000-0000AB070000}"/>
    <cellStyle name="Accent5 19 2" xfId="1335" xr:uid="{00000000-0005-0000-0000-0000AC070000}"/>
    <cellStyle name="Accent5 2" xfId="1336" xr:uid="{00000000-0005-0000-0000-0000AD070000}"/>
    <cellStyle name="Accent5 2 10" xfId="6736" xr:uid="{00000000-0005-0000-0000-0000AE070000}"/>
    <cellStyle name="Accent5 2 11" xfId="6855" xr:uid="{00000000-0005-0000-0000-0000AF070000}"/>
    <cellStyle name="Accent5 2 12" xfId="6974" xr:uid="{00000000-0005-0000-0000-0000B0070000}"/>
    <cellStyle name="Accent5 2 13" xfId="7093" xr:uid="{00000000-0005-0000-0000-0000B1070000}"/>
    <cellStyle name="Accent5 2 14" xfId="7212" xr:uid="{00000000-0005-0000-0000-0000B2070000}"/>
    <cellStyle name="Accent5 2 15" xfId="7331" xr:uid="{00000000-0005-0000-0000-0000B3070000}"/>
    <cellStyle name="Accent5 2 16" xfId="7447" xr:uid="{00000000-0005-0000-0000-0000B4070000}"/>
    <cellStyle name="Accent5 2 17" xfId="7563" xr:uid="{00000000-0005-0000-0000-0000B5070000}"/>
    <cellStyle name="Accent5 2 18" xfId="7679" xr:uid="{00000000-0005-0000-0000-0000B6070000}"/>
    <cellStyle name="Accent5 2 19" xfId="7795" xr:uid="{00000000-0005-0000-0000-0000B7070000}"/>
    <cellStyle name="Accent5 2 2" xfId="1337" xr:uid="{00000000-0005-0000-0000-0000B8070000}"/>
    <cellStyle name="Accent5 2 2 2" xfId="1338" xr:uid="{00000000-0005-0000-0000-0000B9070000}"/>
    <cellStyle name="Accent5 2 20" xfId="7911" xr:uid="{00000000-0005-0000-0000-0000BA070000}"/>
    <cellStyle name="Accent5 2 21" xfId="8027" xr:uid="{00000000-0005-0000-0000-0000BB070000}"/>
    <cellStyle name="Accent5 2 22" xfId="8143" xr:uid="{00000000-0005-0000-0000-0000BC070000}"/>
    <cellStyle name="Accent5 2 3" xfId="1339" xr:uid="{00000000-0005-0000-0000-0000BD070000}"/>
    <cellStyle name="Accent5 2 3 2" xfId="1340" xr:uid="{00000000-0005-0000-0000-0000BE070000}"/>
    <cellStyle name="Accent5 2 4" xfId="1341" xr:uid="{00000000-0005-0000-0000-0000BF070000}"/>
    <cellStyle name="Accent5 2 4 2" xfId="1342" xr:uid="{00000000-0005-0000-0000-0000C0070000}"/>
    <cellStyle name="Accent5 2 5" xfId="1343" xr:uid="{00000000-0005-0000-0000-0000C1070000}"/>
    <cellStyle name="Accent5 2 6" xfId="1344" xr:uid="{00000000-0005-0000-0000-0000C2070000}"/>
    <cellStyle name="Accent5 2 7" xfId="6367" xr:uid="{00000000-0005-0000-0000-0000C3070000}"/>
    <cellStyle name="Accent5 2 8" xfId="6498" xr:uid="{00000000-0005-0000-0000-0000C4070000}"/>
    <cellStyle name="Accent5 2 9" xfId="6617" xr:uid="{00000000-0005-0000-0000-0000C5070000}"/>
    <cellStyle name="Accent5 20" xfId="1345" xr:uid="{00000000-0005-0000-0000-0000C6070000}"/>
    <cellStyle name="Accent5 20 2" xfId="1346" xr:uid="{00000000-0005-0000-0000-0000C7070000}"/>
    <cellStyle name="Accent5 21" xfId="1347" xr:uid="{00000000-0005-0000-0000-0000C8070000}"/>
    <cellStyle name="Accent5 21 2" xfId="1348" xr:uid="{00000000-0005-0000-0000-0000C9070000}"/>
    <cellStyle name="Accent5 22" xfId="1349" xr:uid="{00000000-0005-0000-0000-0000CA070000}"/>
    <cellStyle name="Accent5 22 2" xfId="1350" xr:uid="{00000000-0005-0000-0000-0000CB070000}"/>
    <cellStyle name="Accent5 3" xfId="1351" xr:uid="{00000000-0005-0000-0000-0000CC070000}"/>
    <cellStyle name="Accent5 3 2" xfId="1352" xr:uid="{00000000-0005-0000-0000-0000CD070000}"/>
    <cellStyle name="Accent5 4" xfId="1353" xr:uid="{00000000-0005-0000-0000-0000CE070000}"/>
    <cellStyle name="Accent5 4 2" xfId="1354" xr:uid="{00000000-0005-0000-0000-0000CF070000}"/>
    <cellStyle name="Accent5 5" xfId="1355" xr:uid="{00000000-0005-0000-0000-0000D0070000}"/>
    <cellStyle name="Accent5 5 2" xfId="1356" xr:uid="{00000000-0005-0000-0000-0000D1070000}"/>
    <cellStyle name="Accent5 6" xfId="1357" xr:uid="{00000000-0005-0000-0000-0000D2070000}"/>
    <cellStyle name="Accent5 6 2" xfId="1358" xr:uid="{00000000-0005-0000-0000-0000D3070000}"/>
    <cellStyle name="Accent5 7" xfId="1359" xr:uid="{00000000-0005-0000-0000-0000D4070000}"/>
    <cellStyle name="Accent5 7 2" xfId="1360" xr:uid="{00000000-0005-0000-0000-0000D5070000}"/>
    <cellStyle name="Accent5 8" xfId="1361" xr:uid="{00000000-0005-0000-0000-0000D6070000}"/>
    <cellStyle name="Accent5 8 2" xfId="1362" xr:uid="{00000000-0005-0000-0000-0000D7070000}"/>
    <cellStyle name="Accent5 9" xfId="1363" xr:uid="{00000000-0005-0000-0000-0000D8070000}"/>
    <cellStyle name="Accent5 9 2" xfId="1364" xr:uid="{00000000-0005-0000-0000-0000D9070000}"/>
    <cellStyle name="Accent6 10" xfId="1365" xr:uid="{00000000-0005-0000-0000-0000DA070000}"/>
    <cellStyle name="Accent6 10 2" xfId="1366" xr:uid="{00000000-0005-0000-0000-0000DB070000}"/>
    <cellStyle name="Accent6 11" xfId="1367" xr:uid="{00000000-0005-0000-0000-0000DC070000}"/>
    <cellStyle name="Accent6 11 2" xfId="1368" xr:uid="{00000000-0005-0000-0000-0000DD070000}"/>
    <cellStyle name="Accent6 12" xfId="1369" xr:uid="{00000000-0005-0000-0000-0000DE070000}"/>
    <cellStyle name="Accent6 12 2" xfId="1370" xr:uid="{00000000-0005-0000-0000-0000DF070000}"/>
    <cellStyle name="Accent6 13" xfId="1371" xr:uid="{00000000-0005-0000-0000-0000E0070000}"/>
    <cellStyle name="Accent6 13 2" xfId="1372" xr:uid="{00000000-0005-0000-0000-0000E1070000}"/>
    <cellStyle name="Accent6 14" xfId="1373" xr:uid="{00000000-0005-0000-0000-0000E2070000}"/>
    <cellStyle name="Accent6 14 2" xfId="1374" xr:uid="{00000000-0005-0000-0000-0000E3070000}"/>
    <cellStyle name="Accent6 15" xfId="1375" xr:uid="{00000000-0005-0000-0000-0000E4070000}"/>
    <cellStyle name="Accent6 15 2" xfId="1376" xr:uid="{00000000-0005-0000-0000-0000E5070000}"/>
    <cellStyle name="Accent6 16" xfId="1377" xr:uid="{00000000-0005-0000-0000-0000E6070000}"/>
    <cellStyle name="Accent6 16 2" xfId="1378" xr:uid="{00000000-0005-0000-0000-0000E7070000}"/>
    <cellStyle name="Accent6 17" xfId="1379" xr:uid="{00000000-0005-0000-0000-0000E8070000}"/>
    <cellStyle name="Accent6 17 2" xfId="1380" xr:uid="{00000000-0005-0000-0000-0000E9070000}"/>
    <cellStyle name="Accent6 18" xfId="1381" xr:uid="{00000000-0005-0000-0000-0000EA070000}"/>
    <cellStyle name="Accent6 18 2" xfId="1382" xr:uid="{00000000-0005-0000-0000-0000EB070000}"/>
    <cellStyle name="Accent6 19" xfId="1383" xr:uid="{00000000-0005-0000-0000-0000EC070000}"/>
    <cellStyle name="Accent6 19 2" xfId="1384" xr:uid="{00000000-0005-0000-0000-0000ED070000}"/>
    <cellStyle name="Accent6 2" xfId="1385" xr:uid="{00000000-0005-0000-0000-0000EE070000}"/>
    <cellStyle name="Accent6 2 10" xfId="6737" xr:uid="{00000000-0005-0000-0000-0000EF070000}"/>
    <cellStyle name="Accent6 2 11" xfId="6856" xr:uid="{00000000-0005-0000-0000-0000F0070000}"/>
    <cellStyle name="Accent6 2 12" xfId="6975" xr:uid="{00000000-0005-0000-0000-0000F1070000}"/>
    <cellStyle name="Accent6 2 13" xfId="7094" xr:uid="{00000000-0005-0000-0000-0000F2070000}"/>
    <cellStyle name="Accent6 2 14" xfId="7213" xr:uid="{00000000-0005-0000-0000-0000F3070000}"/>
    <cellStyle name="Accent6 2 15" xfId="7332" xr:uid="{00000000-0005-0000-0000-0000F4070000}"/>
    <cellStyle name="Accent6 2 16" xfId="7448" xr:uid="{00000000-0005-0000-0000-0000F5070000}"/>
    <cellStyle name="Accent6 2 17" xfId="7564" xr:uid="{00000000-0005-0000-0000-0000F6070000}"/>
    <cellStyle name="Accent6 2 18" xfId="7680" xr:uid="{00000000-0005-0000-0000-0000F7070000}"/>
    <cellStyle name="Accent6 2 19" xfId="7796" xr:uid="{00000000-0005-0000-0000-0000F8070000}"/>
    <cellStyle name="Accent6 2 2" xfId="1386" xr:uid="{00000000-0005-0000-0000-0000F9070000}"/>
    <cellStyle name="Accent6 2 2 2" xfId="1387" xr:uid="{00000000-0005-0000-0000-0000FA070000}"/>
    <cellStyle name="Accent6 2 20" xfId="7912" xr:uid="{00000000-0005-0000-0000-0000FB070000}"/>
    <cellStyle name="Accent6 2 21" xfId="8028" xr:uid="{00000000-0005-0000-0000-0000FC070000}"/>
    <cellStyle name="Accent6 2 22" xfId="8144" xr:uid="{00000000-0005-0000-0000-0000FD070000}"/>
    <cellStyle name="Accent6 2 3" xfId="1388" xr:uid="{00000000-0005-0000-0000-0000FE070000}"/>
    <cellStyle name="Accent6 2 3 2" xfId="1389" xr:uid="{00000000-0005-0000-0000-0000FF070000}"/>
    <cellStyle name="Accent6 2 4" xfId="1390" xr:uid="{00000000-0005-0000-0000-000000080000}"/>
    <cellStyle name="Accent6 2 4 2" xfId="1391" xr:uid="{00000000-0005-0000-0000-000001080000}"/>
    <cellStyle name="Accent6 2 5" xfId="1392" xr:uid="{00000000-0005-0000-0000-000002080000}"/>
    <cellStyle name="Accent6 2 6" xfId="1393" xr:uid="{00000000-0005-0000-0000-000003080000}"/>
    <cellStyle name="Accent6 2 7" xfId="6368" xr:uid="{00000000-0005-0000-0000-000004080000}"/>
    <cellStyle name="Accent6 2 8" xfId="6499" xr:uid="{00000000-0005-0000-0000-000005080000}"/>
    <cellStyle name="Accent6 2 9" xfId="6618" xr:uid="{00000000-0005-0000-0000-000006080000}"/>
    <cellStyle name="Accent6 20" xfId="1394" xr:uid="{00000000-0005-0000-0000-000007080000}"/>
    <cellStyle name="Accent6 20 2" xfId="1395" xr:uid="{00000000-0005-0000-0000-000008080000}"/>
    <cellStyle name="Accent6 21" xfId="1396" xr:uid="{00000000-0005-0000-0000-000009080000}"/>
    <cellStyle name="Accent6 21 2" xfId="1397" xr:uid="{00000000-0005-0000-0000-00000A080000}"/>
    <cellStyle name="Accent6 22" xfId="1398" xr:uid="{00000000-0005-0000-0000-00000B080000}"/>
    <cellStyle name="Accent6 22 2" xfId="1399" xr:uid="{00000000-0005-0000-0000-00000C080000}"/>
    <cellStyle name="Accent6 3" xfId="1400" xr:uid="{00000000-0005-0000-0000-00000D080000}"/>
    <cellStyle name="Accent6 3 2" xfId="1401" xr:uid="{00000000-0005-0000-0000-00000E080000}"/>
    <cellStyle name="Accent6 4" xfId="1402" xr:uid="{00000000-0005-0000-0000-00000F080000}"/>
    <cellStyle name="Accent6 4 2" xfId="1403" xr:uid="{00000000-0005-0000-0000-000010080000}"/>
    <cellStyle name="Accent6 5" xfId="1404" xr:uid="{00000000-0005-0000-0000-000011080000}"/>
    <cellStyle name="Accent6 5 2" xfId="1405" xr:uid="{00000000-0005-0000-0000-000012080000}"/>
    <cellStyle name="Accent6 6" xfId="1406" xr:uid="{00000000-0005-0000-0000-000013080000}"/>
    <cellStyle name="Accent6 6 2" xfId="1407" xr:uid="{00000000-0005-0000-0000-000014080000}"/>
    <cellStyle name="Accent6 7" xfId="1408" xr:uid="{00000000-0005-0000-0000-000015080000}"/>
    <cellStyle name="Accent6 7 2" xfId="1409" xr:uid="{00000000-0005-0000-0000-000016080000}"/>
    <cellStyle name="Accent6 8" xfId="1410" xr:uid="{00000000-0005-0000-0000-000017080000}"/>
    <cellStyle name="Accent6 8 2" xfId="1411" xr:uid="{00000000-0005-0000-0000-000018080000}"/>
    <cellStyle name="Accent6 9" xfId="1412" xr:uid="{00000000-0005-0000-0000-000019080000}"/>
    <cellStyle name="Accent6 9 2" xfId="1413" xr:uid="{00000000-0005-0000-0000-00001A080000}"/>
    <cellStyle name="Aprēķināšana" xfId="1414" xr:uid="{00000000-0005-0000-0000-00001B080000}"/>
    <cellStyle name="Aprēķināšana 2" xfId="1415" xr:uid="{00000000-0005-0000-0000-00001C080000}"/>
    <cellStyle name="Aprēķināšana 2 2" xfId="1416" xr:uid="{00000000-0005-0000-0000-00001D080000}"/>
    <cellStyle name="Aprēķināšana 3" xfId="1417" xr:uid="{00000000-0005-0000-0000-00001E080000}"/>
    <cellStyle name="Aprēķināšana 4" xfId="1418" xr:uid="{00000000-0005-0000-0000-00001F080000}"/>
    <cellStyle name="Bad 10" xfId="1419" xr:uid="{00000000-0005-0000-0000-000020080000}"/>
    <cellStyle name="Bad 10 2" xfId="1420" xr:uid="{00000000-0005-0000-0000-000021080000}"/>
    <cellStyle name="Bad 11" xfId="1421" xr:uid="{00000000-0005-0000-0000-000022080000}"/>
    <cellStyle name="Bad 11 2" xfId="1422" xr:uid="{00000000-0005-0000-0000-000023080000}"/>
    <cellStyle name="Bad 12" xfId="1423" xr:uid="{00000000-0005-0000-0000-000024080000}"/>
    <cellStyle name="Bad 12 2" xfId="1424" xr:uid="{00000000-0005-0000-0000-000025080000}"/>
    <cellStyle name="Bad 13" xfId="1425" xr:uid="{00000000-0005-0000-0000-000026080000}"/>
    <cellStyle name="Bad 13 2" xfId="1426" xr:uid="{00000000-0005-0000-0000-000027080000}"/>
    <cellStyle name="Bad 14" xfId="1427" xr:uid="{00000000-0005-0000-0000-000028080000}"/>
    <cellStyle name="Bad 14 2" xfId="1428" xr:uid="{00000000-0005-0000-0000-000029080000}"/>
    <cellStyle name="Bad 15" xfId="1429" xr:uid="{00000000-0005-0000-0000-00002A080000}"/>
    <cellStyle name="Bad 15 2" xfId="1430" xr:uid="{00000000-0005-0000-0000-00002B080000}"/>
    <cellStyle name="Bad 16" xfId="1431" xr:uid="{00000000-0005-0000-0000-00002C080000}"/>
    <cellStyle name="Bad 16 2" xfId="1432" xr:uid="{00000000-0005-0000-0000-00002D080000}"/>
    <cellStyle name="Bad 17" xfId="1433" xr:uid="{00000000-0005-0000-0000-00002E080000}"/>
    <cellStyle name="Bad 17 2" xfId="1434" xr:uid="{00000000-0005-0000-0000-00002F080000}"/>
    <cellStyle name="Bad 18" xfId="1435" xr:uid="{00000000-0005-0000-0000-000030080000}"/>
    <cellStyle name="Bad 18 2" xfId="1436" xr:uid="{00000000-0005-0000-0000-000031080000}"/>
    <cellStyle name="Bad 19" xfId="1437" xr:uid="{00000000-0005-0000-0000-000032080000}"/>
    <cellStyle name="Bad 19 2" xfId="1438" xr:uid="{00000000-0005-0000-0000-000033080000}"/>
    <cellStyle name="Bad 2" xfId="1439" xr:uid="{00000000-0005-0000-0000-000034080000}"/>
    <cellStyle name="Bad 2 10" xfId="6738" xr:uid="{00000000-0005-0000-0000-000035080000}"/>
    <cellStyle name="Bad 2 11" xfId="6857" xr:uid="{00000000-0005-0000-0000-000036080000}"/>
    <cellStyle name="Bad 2 12" xfId="6976" xr:uid="{00000000-0005-0000-0000-000037080000}"/>
    <cellStyle name="Bad 2 13" xfId="7095" xr:uid="{00000000-0005-0000-0000-000038080000}"/>
    <cellStyle name="Bad 2 14" xfId="7214" xr:uid="{00000000-0005-0000-0000-000039080000}"/>
    <cellStyle name="Bad 2 15" xfId="7333" xr:uid="{00000000-0005-0000-0000-00003A080000}"/>
    <cellStyle name="Bad 2 16" xfId="7449" xr:uid="{00000000-0005-0000-0000-00003B080000}"/>
    <cellStyle name="Bad 2 17" xfId="7565" xr:uid="{00000000-0005-0000-0000-00003C080000}"/>
    <cellStyle name="Bad 2 18" xfId="7681" xr:uid="{00000000-0005-0000-0000-00003D080000}"/>
    <cellStyle name="Bad 2 19" xfId="7797" xr:uid="{00000000-0005-0000-0000-00003E080000}"/>
    <cellStyle name="Bad 2 2" xfId="1440" xr:uid="{00000000-0005-0000-0000-00003F080000}"/>
    <cellStyle name="Bad 2 2 2" xfId="1441" xr:uid="{00000000-0005-0000-0000-000040080000}"/>
    <cellStyle name="Bad 2 20" xfId="7913" xr:uid="{00000000-0005-0000-0000-000041080000}"/>
    <cellStyle name="Bad 2 21" xfId="8029" xr:uid="{00000000-0005-0000-0000-000042080000}"/>
    <cellStyle name="Bad 2 22" xfId="8145" xr:uid="{00000000-0005-0000-0000-000043080000}"/>
    <cellStyle name="Bad 2 3" xfId="1442" xr:uid="{00000000-0005-0000-0000-000044080000}"/>
    <cellStyle name="Bad 2 3 2" xfId="1443" xr:uid="{00000000-0005-0000-0000-000045080000}"/>
    <cellStyle name="Bad 2 4" xfId="1444" xr:uid="{00000000-0005-0000-0000-000046080000}"/>
    <cellStyle name="Bad 2 4 2" xfId="1445" xr:uid="{00000000-0005-0000-0000-000047080000}"/>
    <cellStyle name="Bad 2 5" xfId="1446" xr:uid="{00000000-0005-0000-0000-000048080000}"/>
    <cellStyle name="Bad 2 6" xfId="1447" xr:uid="{00000000-0005-0000-0000-000049080000}"/>
    <cellStyle name="Bad 2 7" xfId="6369" xr:uid="{00000000-0005-0000-0000-00004A080000}"/>
    <cellStyle name="Bad 2 8" xfId="6500" xr:uid="{00000000-0005-0000-0000-00004B080000}"/>
    <cellStyle name="Bad 2 9" xfId="6619" xr:uid="{00000000-0005-0000-0000-00004C080000}"/>
    <cellStyle name="Bad 20" xfId="1448" xr:uid="{00000000-0005-0000-0000-00004D080000}"/>
    <cellStyle name="Bad 20 2" xfId="1449" xr:uid="{00000000-0005-0000-0000-00004E080000}"/>
    <cellStyle name="Bad 21" xfId="1450" xr:uid="{00000000-0005-0000-0000-00004F080000}"/>
    <cellStyle name="Bad 21 2" xfId="1451" xr:uid="{00000000-0005-0000-0000-000050080000}"/>
    <cellStyle name="Bad 22" xfId="1452" xr:uid="{00000000-0005-0000-0000-000051080000}"/>
    <cellStyle name="Bad 22 2" xfId="1453" xr:uid="{00000000-0005-0000-0000-000052080000}"/>
    <cellStyle name="Bad 3" xfId="1454" xr:uid="{00000000-0005-0000-0000-000053080000}"/>
    <cellStyle name="Bad 3 2" xfId="1455" xr:uid="{00000000-0005-0000-0000-000054080000}"/>
    <cellStyle name="Bad 4" xfId="1456" xr:uid="{00000000-0005-0000-0000-000055080000}"/>
    <cellStyle name="Bad 4 2" xfId="1457" xr:uid="{00000000-0005-0000-0000-000056080000}"/>
    <cellStyle name="Bad 5" xfId="1458" xr:uid="{00000000-0005-0000-0000-000057080000}"/>
    <cellStyle name="Bad 5 2" xfId="1459" xr:uid="{00000000-0005-0000-0000-000058080000}"/>
    <cellStyle name="Bad 6" xfId="1460" xr:uid="{00000000-0005-0000-0000-000059080000}"/>
    <cellStyle name="Bad 6 2" xfId="1461" xr:uid="{00000000-0005-0000-0000-00005A080000}"/>
    <cellStyle name="Bad 7" xfId="1462" xr:uid="{00000000-0005-0000-0000-00005B080000}"/>
    <cellStyle name="Bad 7 2" xfId="1463" xr:uid="{00000000-0005-0000-0000-00005C080000}"/>
    <cellStyle name="Bad 8" xfId="1464" xr:uid="{00000000-0005-0000-0000-00005D080000}"/>
    <cellStyle name="Bad 8 2" xfId="1465" xr:uid="{00000000-0005-0000-0000-00005E080000}"/>
    <cellStyle name="Bad 9" xfId="1466" xr:uid="{00000000-0005-0000-0000-00005F080000}"/>
    <cellStyle name="Bad 9 2" xfId="1467" xr:uid="{00000000-0005-0000-0000-000060080000}"/>
    <cellStyle name="Brīdinājuma teksts" xfId="1468" xr:uid="{00000000-0005-0000-0000-000061080000}"/>
    <cellStyle name="Brīdinājuma teksts 2" xfId="1469" xr:uid="{00000000-0005-0000-0000-000062080000}"/>
    <cellStyle name="Calculation 10" xfId="1470" xr:uid="{00000000-0005-0000-0000-000063080000}"/>
    <cellStyle name="Calculation 10 2" xfId="1471" xr:uid="{00000000-0005-0000-0000-000064080000}"/>
    <cellStyle name="Calculation 11" xfId="1472" xr:uid="{00000000-0005-0000-0000-000065080000}"/>
    <cellStyle name="Calculation 11 2" xfId="1473" xr:uid="{00000000-0005-0000-0000-000066080000}"/>
    <cellStyle name="Calculation 12" xfId="1474" xr:uid="{00000000-0005-0000-0000-000067080000}"/>
    <cellStyle name="Calculation 12 2" xfId="1475" xr:uid="{00000000-0005-0000-0000-000068080000}"/>
    <cellStyle name="Calculation 13" xfId="1476" xr:uid="{00000000-0005-0000-0000-000069080000}"/>
    <cellStyle name="Calculation 13 2" xfId="1477" xr:uid="{00000000-0005-0000-0000-00006A080000}"/>
    <cellStyle name="Calculation 14" xfId="1478" xr:uid="{00000000-0005-0000-0000-00006B080000}"/>
    <cellStyle name="Calculation 14 2" xfId="1479" xr:uid="{00000000-0005-0000-0000-00006C080000}"/>
    <cellStyle name="Calculation 15" xfId="1480" xr:uid="{00000000-0005-0000-0000-00006D080000}"/>
    <cellStyle name="Calculation 15 2" xfId="1481" xr:uid="{00000000-0005-0000-0000-00006E080000}"/>
    <cellStyle name="Calculation 16" xfId="1482" xr:uid="{00000000-0005-0000-0000-00006F080000}"/>
    <cellStyle name="Calculation 16 2" xfId="1483" xr:uid="{00000000-0005-0000-0000-000070080000}"/>
    <cellStyle name="Calculation 17" xfId="1484" xr:uid="{00000000-0005-0000-0000-000071080000}"/>
    <cellStyle name="Calculation 17 2" xfId="1485" xr:uid="{00000000-0005-0000-0000-000072080000}"/>
    <cellStyle name="Calculation 18" xfId="1486" xr:uid="{00000000-0005-0000-0000-000073080000}"/>
    <cellStyle name="Calculation 18 2" xfId="1487" xr:uid="{00000000-0005-0000-0000-000074080000}"/>
    <cellStyle name="Calculation 19" xfId="1488" xr:uid="{00000000-0005-0000-0000-000075080000}"/>
    <cellStyle name="Calculation 19 2" xfId="1489" xr:uid="{00000000-0005-0000-0000-000076080000}"/>
    <cellStyle name="Calculation 2" xfId="1490" xr:uid="{00000000-0005-0000-0000-000077080000}"/>
    <cellStyle name="Calculation 2 10" xfId="6739" xr:uid="{00000000-0005-0000-0000-000078080000}"/>
    <cellStyle name="Calculation 2 11" xfId="6858" xr:uid="{00000000-0005-0000-0000-000079080000}"/>
    <cellStyle name="Calculation 2 12" xfId="6977" xr:uid="{00000000-0005-0000-0000-00007A080000}"/>
    <cellStyle name="Calculation 2 13" xfId="7096" xr:uid="{00000000-0005-0000-0000-00007B080000}"/>
    <cellStyle name="Calculation 2 14" xfId="7215" xr:uid="{00000000-0005-0000-0000-00007C080000}"/>
    <cellStyle name="Calculation 2 15" xfId="7334" xr:uid="{00000000-0005-0000-0000-00007D080000}"/>
    <cellStyle name="Calculation 2 16" xfId="7450" xr:uid="{00000000-0005-0000-0000-00007E080000}"/>
    <cellStyle name="Calculation 2 17" xfId="7566" xr:uid="{00000000-0005-0000-0000-00007F080000}"/>
    <cellStyle name="Calculation 2 18" xfId="7682" xr:uid="{00000000-0005-0000-0000-000080080000}"/>
    <cellStyle name="Calculation 2 19" xfId="7798" xr:uid="{00000000-0005-0000-0000-000081080000}"/>
    <cellStyle name="Calculation 2 2" xfId="1491" xr:uid="{00000000-0005-0000-0000-000082080000}"/>
    <cellStyle name="Calculation 2 2 2" xfId="1492" xr:uid="{00000000-0005-0000-0000-000083080000}"/>
    <cellStyle name="Calculation 2 2 3" xfId="1493" xr:uid="{00000000-0005-0000-0000-000084080000}"/>
    <cellStyle name="Calculation 2 2 4" xfId="1494" xr:uid="{00000000-0005-0000-0000-000085080000}"/>
    <cellStyle name="Calculation 2 20" xfId="7914" xr:uid="{00000000-0005-0000-0000-000086080000}"/>
    <cellStyle name="Calculation 2 21" xfId="8030" xr:uid="{00000000-0005-0000-0000-000087080000}"/>
    <cellStyle name="Calculation 2 22" xfId="8146" xr:uid="{00000000-0005-0000-0000-000088080000}"/>
    <cellStyle name="Calculation 2 3" xfId="1495" xr:uid="{00000000-0005-0000-0000-000089080000}"/>
    <cellStyle name="Calculation 2 3 2" xfId="1496" xr:uid="{00000000-0005-0000-0000-00008A080000}"/>
    <cellStyle name="Calculation 2 4" xfId="1497" xr:uid="{00000000-0005-0000-0000-00008B080000}"/>
    <cellStyle name="Calculation 2 4 2" xfId="1498" xr:uid="{00000000-0005-0000-0000-00008C080000}"/>
    <cellStyle name="Calculation 2 5" xfId="1499" xr:uid="{00000000-0005-0000-0000-00008D080000}"/>
    <cellStyle name="Calculation 2 6" xfId="1500" xr:uid="{00000000-0005-0000-0000-00008E080000}"/>
    <cellStyle name="Calculation 2 7" xfId="6370" xr:uid="{00000000-0005-0000-0000-00008F080000}"/>
    <cellStyle name="Calculation 2 8" xfId="6501" xr:uid="{00000000-0005-0000-0000-000090080000}"/>
    <cellStyle name="Calculation 2 9" xfId="6620" xr:uid="{00000000-0005-0000-0000-000091080000}"/>
    <cellStyle name="Calculation 20" xfId="1501" xr:uid="{00000000-0005-0000-0000-000092080000}"/>
    <cellStyle name="Calculation 20 2" xfId="1502" xr:uid="{00000000-0005-0000-0000-000093080000}"/>
    <cellStyle name="Calculation 21" xfId="1503" xr:uid="{00000000-0005-0000-0000-000094080000}"/>
    <cellStyle name="Calculation 21 2" xfId="1504" xr:uid="{00000000-0005-0000-0000-000095080000}"/>
    <cellStyle name="Calculation 22" xfId="1505" xr:uid="{00000000-0005-0000-0000-000096080000}"/>
    <cellStyle name="Calculation 22 2" xfId="1506" xr:uid="{00000000-0005-0000-0000-000097080000}"/>
    <cellStyle name="Calculation 3" xfId="1507" xr:uid="{00000000-0005-0000-0000-000098080000}"/>
    <cellStyle name="Calculation 3 2" xfId="1508" xr:uid="{00000000-0005-0000-0000-000099080000}"/>
    <cellStyle name="Calculation 4" xfId="1509" xr:uid="{00000000-0005-0000-0000-00009A080000}"/>
    <cellStyle name="Calculation 4 2" xfId="1510" xr:uid="{00000000-0005-0000-0000-00009B080000}"/>
    <cellStyle name="Calculation 5" xfId="1511" xr:uid="{00000000-0005-0000-0000-00009C080000}"/>
    <cellStyle name="Calculation 5 2" xfId="1512" xr:uid="{00000000-0005-0000-0000-00009D080000}"/>
    <cellStyle name="Calculation 6" xfId="1513" xr:uid="{00000000-0005-0000-0000-00009E080000}"/>
    <cellStyle name="Calculation 6 2" xfId="1514" xr:uid="{00000000-0005-0000-0000-00009F080000}"/>
    <cellStyle name="Calculation 7" xfId="1515" xr:uid="{00000000-0005-0000-0000-0000A0080000}"/>
    <cellStyle name="Calculation 7 2" xfId="1516" xr:uid="{00000000-0005-0000-0000-0000A1080000}"/>
    <cellStyle name="Calculation 8" xfId="1517" xr:uid="{00000000-0005-0000-0000-0000A2080000}"/>
    <cellStyle name="Calculation 8 2" xfId="1518" xr:uid="{00000000-0005-0000-0000-0000A3080000}"/>
    <cellStyle name="Calculation 9" xfId="1519" xr:uid="{00000000-0005-0000-0000-0000A4080000}"/>
    <cellStyle name="Calculation 9 2" xfId="1520" xr:uid="{00000000-0005-0000-0000-0000A5080000}"/>
    <cellStyle name="Check Cell 10" xfId="1521" xr:uid="{00000000-0005-0000-0000-0000A6080000}"/>
    <cellStyle name="Check Cell 10 2" xfId="1522" xr:uid="{00000000-0005-0000-0000-0000A7080000}"/>
    <cellStyle name="Check Cell 11" xfId="1523" xr:uid="{00000000-0005-0000-0000-0000A8080000}"/>
    <cellStyle name="Check Cell 11 2" xfId="1524" xr:uid="{00000000-0005-0000-0000-0000A9080000}"/>
    <cellStyle name="Check Cell 12" xfId="1525" xr:uid="{00000000-0005-0000-0000-0000AA080000}"/>
    <cellStyle name="Check Cell 12 2" xfId="1526" xr:uid="{00000000-0005-0000-0000-0000AB080000}"/>
    <cellStyle name="Check Cell 13" xfId="1527" xr:uid="{00000000-0005-0000-0000-0000AC080000}"/>
    <cellStyle name="Check Cell 13 2" xfId="1528" xr:uid="{00000000-0005-0000-0000-0000AD080000}"/>
    <cellStyle name="Check Cell 14" xfId="1529" xr:uid="{00000000-0005-0000-0000-0000AE080000}"/>
    <cellStyle name="Check Cell 14 2" xfId="1530" xr:uid="{00000000-0005-0000-0000-0000AF080000}"/>
    <cellStyle name="Check Cell 15" xfId="1531" xr:uid="{00000000-0005-0000-0000-0000B0080000}"/>
    <cellStyle name="Check Cell 15 2" xfId="1532" xr:uid="{00000000-0005-0000-0000-0000B1080000}"/>
    <cellStyle name="Check Cell 16" xfId="1533" xr:uid="{00000000-0005-0000-0000-0000B2080000}"/>
    <cellStyle name="Check Cell 16 2" xfId="1534" xr:uid="{00000000-0005-0000-0000-0000B3080000}"/>
    <cellStyle name="Check Cell 17" xfId="1535" xr:uid="{00000000-0005-0000-0000-0000B4080000}"/>
    <cellStyle name="Check Cell 17 2" xfId="1536" xr:uid="{00000000-0005-0000-0000-0000B5080000}"/>
    <cellStyle name="Check Cell 18" xfId="1537" xr:uid="{00000000-0005-0000-0000-0000B6080000}"/>
    <cellStyle name="Check Cell 18 2" xfId="1538" xr:uid="{00000000-0005-0000-0000-0000B7080000}"/>
    <cellStyle name="Check Cell 19" xfId="1539" xr:uid="{00000000-0005-0000-0000-0000B8080000}"/>
    <cellStyle name="Check Cell 19 2" xfId="1540" xr:uid="{00000000-0005-0000-0000-0000B9080000}"/>
    <cellStyle name="Check Cell 2" xfId="1541" xr:uid="{00000000-0005-0000-0000-0000BA080000}"/>
    <cellStyle name="Check Cell 2 10" xfId="6740" xr:uid="{00000000-0005-0000-0000-0000BB080000}"/>
    <cellStyle name="Check Cell 2 11" xfId="6859" xr:uid="{00000000-0005-0000-0000-0000BC080000}"/>
    <cellStyle name="Check Cell 2 12" xfId="6978" xr:uid="{00000000-0005-0000-0000-0000BD080000}"/>
    <cellStyle name="Check Cell 2 13" xfId="7097" xr:uid="{00000000-0005-0000-0000-0000BE080000}"/>
    <cellStyle name="Check Cell 2 14" xfId="7216" xr:uid="{00000000-0005-0000-0000-0000BF080000}"/>
    <cellStyle name="Check Cell 2 15" xfId="7335" xr:uid="{00000000-0005-0000-0000-0000C0080000}"/>
    <cellStyle name="Check Cell 2 16" xfId="7451" xr:uid="{00000000-0005-0000-0000-0000C1080000}"/>
    <cellStyle name="Check Cell 2 17" xfId="7567" xr:uid="{00000000-0005-0000-0000-0000C2080000}"/>
    <cellStyle name="Check Cell 2 18" xfId="7683" xr:uid="{00000000-0005-0000-0000-0000C3080000}"/>
    <cellStyle name="Check Cell 2 19" xfId="7799" xr:uid="{00000000-0005-0000-0000-0000C4080000}"/>
    <cellStyle name="Check Cell 2 2" xfId="1542" xr:uid="{00000000-0005-0000-0000-0000C5080000}"/>
    <cellStyle name="Check Cell 2 2 2" xfId="1543" xr:uid="{00000000-0005-0000-0000-0000C6080000}"/>
    <cellStyle name="Check Cell 2 20" xfId="7915" xr:uid="{00000000-0005-0000-0000-0000C7080000}"/>
    <cellStyle name="Check Cell 2 21" xfId="8031" xr:uid="{00000000-0005-0000-0000-0000C8080000}"/>
    <cellStyle name="Check Cell 2 22" xfId="8147" xr:uid="{00000000-0005-0000-0000-0000C9080000}"/>
    <cellStyle name="Check Cell 2 3" xfId="1544" xr:uid="{00000000-0005-0000-0000-0000CA080000}"/>
    <cellStyle name="Check Cell 2 3 2" xfId="1545" xr:uid="{00000000-0005-0000-0000-0000CB080000}"/>
    <cellStyle name="Check Cell 2 4" xfId="1546" xr:uid="{00000000-0005-0000-0000-0000CC080000}"/>
    <cellStyle name="Check Cell 2 4 2" xfId="1547" xr:uid="{00000000-0005-0000-0000-0000CD080000}"/>
    <cellStyle name="Check Cell 2 5" xfId="1548" xr:uid="{00000000-0005-0000-0000-0000CE080000}"/>
    <cellStyle name="Check Cell 2 6" xfId="1549" xr:uid="{00000000-0005-0000-0000-0000CF080000}"/>
    <cellStyle name="Check Cell 2 7" xfId="6371" xr:uid="{00000000-0005-0000-0000-0000D0080000}"/>
    <cellStyle name="Check Cell 2 8" xfId="6502" xr:uid="{00000000-0005-0000-0000-0000D1080000}"/>
    <cellStyle name="Check Cell 2 9" xfId="6621" xr:uid="{00000000-0005-0000-0000-0000D2080000}"/>
    <cellStyle name="Check Cell 20" xfId="1550" xr:uid="{00000000-0005-0000-0000-0000D3080000}"/>
    <cellStyle name="Check Cell 20 2" xfId="1551" xr:uid="{00000000-0005-0000-0000-0000D4080000}"/>
    <cellStyle name="Check Cell 21" xfId="1552" xr:uid="{00000000-0005-0000-0000-0000D5080000}"/>
    <cellStyle name="Check Cell 21 2" xfId="1553" xr:uid="{00000000-0005-0000-0000-0000D6080000}"/>
    <cellStyle name="Check Cell 22" xfId="1554" xr:uid="{00000000-0005-0000-0000-0000D7080000}"/>
    <cellStyle name="Check Cell 22 2" xfId="1555" xr:uid="{00000000-0005-0000-0000-0000D8080000}"/>
    <cellStyle name="Check Cell 3" xfId="1556" xr:uid="{00000000-0005-0000-0000-0000D9080000}"/>
    <cellStyle name="Check Cell 3 2" xfId="1557" xr:uid="{00000000-0005-0000-0000-0000DA080000}"/>
    <cellStyle name="Check Cell 4" xfId="1558" xr:uid="{00000000-0005-0000-0000-0000DB080000}"/>
    <cellStyle name="Check Cell 4 2" xfId="1559" xr:uid="{00000000-0005-0000-0000-0000DC080000}"/>
    <cellStyle name="Check Cell 5" xfId="1560" xr:uid="{00000000-0005-0000-0000-0000DD080000}"/>
    <cellStyle name="Check Cell 5 2" xfId="1561" xr:uid="{00000000-0005-0000-0000-0000DE080000}"/>
    <cellStyle name="Check Cell 6" xfId="1562" xr:uid="{00000000-0005-0000-0000-0000DF080000}"/>
    <cellStyle name="Check Cell 6 2" xfId="1563" xr:uid="{00000000-0005-0000-0000-0000E0080000}"/>
    <cellStyle name="Check Cell 7" xfId="1564" xr:uid="{00000000-0005-0000-0000-0000E1080000}"/>
    <cellStyle name="Check Cell 7 2" xfId="1565" xr:uid="{00000000-0005-0000-0000-0000E2080000}"/>
    <cellStyle name="Check Cell 8" xfId="1566" xr:uid="{00000000-0005-0000-0000-0000E3080000}"/>
    <cellStyle name="Check Cell 8 2" xfId="1567" xr:uid="{00000000-0005-0000-0000-0000E4080000}"/>
    <cellStyle name="Check Cell 9" xfId="1568" xr:uid="{00000000-0005-0000-0000-0000E5080000}"/>
    <cellStyle name="Check Cell 9 2" xfId="1569" xr:uid="{00000000-0005-0000-0000-0000E6080000}"/>
    <cellStyle name="Comma 10" xfId="1570" xr:uid="{00000000-0005-0000-0000-0000E7080000}"/>
    <cellStyle name="Comma 10 2" xfId="1571" xr:uid="{00000000-0005-0000-0000-0000E8080000}"/>
    <cellStyle name="Comma 10 2 2" xfId="1572" xr:uid="{00000000-0005-0000-0000-0000E9080000}"/>
    <cellStyle name="Comma 10 3" xfId="1573" xr:uid="{00000000-0005-0000-0000-0000EA080000}"/>
    <cellStyle name="Comma 11" xfId="1574" xr:uid="{00000000-0005-0000-0000-0000EB080000}"/>
    <cellStyle name="Comma 11 2" xfId="1575" xr:uid="{00000000-0005-0000-0000-0000EC080000}"/>
    <cellStyle name="Comma 11 2 2" xfId="1576" xr:uid="{00000000-0005-0000-0000-0000ED080000}"/>
    <cellStyle name="Comma 11 3" xfId="1577" xr:uid="{00000000-0005-0000-0000-0000EE080000}"/>
    <cellStyle name="Comma 12" xfId="1578" xr:uid="{00000000-0005-0000-0000-0000EF080000}"/>
    <cellStyle name="Comma 12 2" xfId="1579" xr:uid="{00000000-0005-0000-0000-0000F0080000}"/>
    <cellStyle name="Comma 12 2 2" xfId="1580" xr:uid="{00000000-0005-0000-0000-0000F1080000}"/>
    <cellStyle name="Comma 12 3" xfId="1581" xr:uid="{00000000-0005-0000-0000-0000F2080000}"/>
    <cellStyle name="Comma 13" xfId="1582" xr:uid="{00000000-0005-0000-0000-0000F3080000}"/>
    <cellStyle name="Comma 13 2" xfId="1583" xr:uid="{00000000-0005-0000-0000-0000F4080000}"/>
    <cellStyle name="Comma 13 2 2" xfId="1584" xr:uid="{00000000-0005-0000-0000-0000F5080000}"/>
    <cellStyle name="Comma 13 3" xfId="1585" xr:uid="{00000000-0005-0000-0000-0000F6080000}"/>
    <cellStyle name="Comma 14" xfId="1586" xr:uid="{00000000-0005-0000-0000-0000F7080000}"/>
    <cellStyle name="Comma 14 2" xfId="1587" xr:uid="{00000000-0005-0000-0000-0000F8080000}"/>
    <cellStyle name="Comma 14 2 2" xfId="1588" xr:uid="{00000000-0005-0000-0000-0000F9080000}"/>
    <cellStyle name="Comma 14 3" xfId="1589" xr:uid="{00000000-0005-0000-0000-0000FA080000}"/>
    <cellStyle name="Comma 15" xfId="1590" xr:uid="{00000000-0005-0000-0000-0000FB080000}"/>
    <cellStyle name="Comma 15 2" xfId="1591" xr:uid="{00000000-0005-0000-0000-0000FC080000}"/>
    <cellStyle name="Comma 15 2 2" xfId="1592" xr:uid="{00000000-0005-0000-0000-0000FD080000}"/>
    <cellStyle name="Comma 15 3" xfId="1593" xr:uid="{00000000-0005-0000-0000-0000FE080000}"/>
    <cellStyle name="Comma 16" xfId="1594" xr:uid="{00000000-0005-0000-0000-0000FF080000}"/>
    <cellStyle name="Comma 16 2" xfId="1595" xr:uid="{00000000-0005-0000-0000-000000090000}"/>
    <cellStyle name="Comma 16 2 2" xfId="1596" xr:uid="{00000000-0005-0000-0000-000001090000}"/>
    <cellStyle name="Comma 16 3" xfId="1597" xr:uid="{00000000-0005-0000-0000-000002090000}"/>
    <cellStyle name="Comma 17" xfId="1598" xr:uid="{00000000-0005-0000-0000-000003090000}"/>
    <cellStyle name="Comma 17 2" xfId="1599" xr:uid="{00000000-0005-0000-0000-000004090000}"/>
    <cellStyle name="Comma 17 2 2" xfId="1600" xr:uid="{00000000-0005-0000-0000-000005090000}"/>
    <cellStyle name="Comma 17 3" xfId="1601" xr:uid="{00000000-0005-0000-0000-000006090000}"/>
    <cellStyle name="Comma 17 4" xfId="1602" xr:uid="{00000000-0005-0000-0000-000007090000}"/>
    <cellStyle name="Comma 18" xfId="1603" xr:uid="{00000000-0005-0000-0000-000008090000}"/>
    <cellStyle name="Comma 18 2" xfId="1604" xr:uid="{00000000-0005-0000-0000-000009090000}"/>
    <cellStyle name="Comma 18 2 2" xfId="1605" xr:uid="{00000000-0005-0000-0000-00000A090000}"/>
    <cellStyle name="Comma 18 3" xfId="1606" xr:uid="{00000000-0005-0000-0000-00000B090000}"/>
    <cellStyle name="Comma 19" xfId="1607" xr:uid="{00000000-0005-0000-0000-00000C090000}"/>
    <cellStyle name="Comma 19 2" xfId="1608" xr:uid="{00000000-0005-0000-0000-00000D090000}"/>
    <cellStyle name="Comma 19 2 2" xfId="1609" xr:uid="{00000000-0005-0000-0000-00000E090000}"/>
    <cellStyle name="Comma 19 3" xfId="1610" xr:uid="{00000000-0005-0000-0000-00000F090000}"/>
    <cellStyle name="Comma 2" xfId="1611" xr:uid="{00000000-0005-0000-0000-000010090000}"/>
    <cellStyle name="Comma 2 10" xfId="1612" xr:uid="{00000000-0005-0000-0000-000011090000}"/>
    <cellStyle name="Comma 2 10 2" xfId="1613" xr:uid="{00000000-0005-0000-0000-000012090000}"/>
    <cellStyle name="Comma 2 10 2 2" xfId="1614" xr:uid="{00000000-0005-0000-0000-000013090000}"/>
    <cellStyle name="Comma 2 10 3" xfId="1615" xr:uid="{00000000-0005-0000-0000-000014090000}"/>
    <cellStyle name="Comma 2 11" xfId="1616" xr:uid="{00000000-0005-0000-0000-000015090000}"/>
    <cellStyle name="Comma 2 11 2" xfId="1617" xr:uid="{00000000-0005-0000-0000-000016090000}"/>
    <cellStyle name="Comma 2 11 2 2" xfId="1618" xr:uid="{00000000-0005-0000-0000-000017090000}"/>
    <cellStyle name="Comma 2 11 3" xfId="1619" xr:uid="{00000000-0005-0000-0000-000018090000}"/>
    <cellStyle name="Comma 2 12" xfId="1620" xr:uid="{00000000-0005-0000-0000-000019090000}"/>
    <cellStyle name="Comma 2 12 2" xfId="1621" xr:uid="{00000000-0005-0000-0000-00001A090000}"/>
    <cellStyle name="Comma 2 12 2 2" xfId="1622" xr:uid="{00000000-0005-0000-0000-00001B090000}"/>
    <cellStyle name="Comma 2 12 3" xfId="1623" xr:uid="{00000000-0005-0000-0000-00001C090000}"/>
    <cellStyle name="Comma 2 13" xfId="1624" xr:uid="{00000000-0005-0000-0000-00001D090000}"/>
    <cellStyle name="Comma 2 13 2" xfId="1625" xr:uid="{00000000-0005-0000-0000-00001E090000}"/>
    <cellStyle name="Comma 2 13 2 2" xfId="1626" xr:uid="{00000000-0005-0000-0000-00001F090000}"/>
    <cellStyle name="Comma 2 13 3" xfId="1627" xr:uid="{00000000-0005-0000-0000-000020090000}"/>
    <cellStyle name="Comma 2 14" xfId="1628" xr:uid="{00000000-0005-0000-0000-000021090000}"/>
    <cellStyle name="Comma 2 14 2" xfId="1629" xr:uid="{00000000-0005-0000-0000-000022090000}"/>
    <cellStyle name="Comma 2 14 2 2" xfId="1630" xr:uid="{00000000-0005-0000-0000-000023090000}"/>
    <cellStyle name="Comma 2 14 3" xfId="1631" xr:uid="{00000000-0005-0000-0000-000024090000}"/>
    <cellStyle name="Comma 2 15" xfId="1632" xr:uid="{00000000-0005-0000-0000-000025090000}"/>
    <cellStyle name="Comma 2 15 2" xfId="1633" xr:uid="{00000000-0005-0000-0000-000026090000}"/>
    <cellStyle name="Comma 2 15 2 2" xfId="1634" xr:uid="{00000000-0005-0000-0000-000027090000}"/>
    <cellStyle name="Comma 2 15 3" xfId="1635" xr:uid="{00000000-0005-0000-0000-000028090000}"/>
    <cellStyle name="Comma 2 16" xfId="1636" xr:uid="{00000000-0005-0000-0000-000029090000}"/>
    <cellStyle name="Comma 2 16 2" xfId="1637" xr:uid="{00000000-0005-0000-0000-00002A090000}"/>
    <cellStyle name="Comma 2 16 2 2" xfId="1638" xr:uid="{00000000-0005-0000-0000-00002B090000}"/>
    <cellStyle name="Comma 2 16 3" xfId="1639" xr:uid="{00000000-0005-0000-0000-00002C090000}"/>
    <cellStyle name="Comma 2 17" xfId="1640" xr:uid="{00000000-0005-0000-0000-00002D090000}"/>
    <cellStyle name="Comma 2 17 10" xfId="1641" xr:uid="{00000000-0005-0000-0000-00002E090000}"/>
    <cellStyle name="Comma 2 17 10 2" xfId="1642" xr:uid="{00000000-0005-0000-0000-00002F090000}"/>
    <cellStyle name="Comma 2 17 10 2 2" xfId="1643" xr:uid="{00000000-0005-0000-0000-000030090000}"/>
    <cellStyle name="Comma 2 17 10 3" xfId="1644" xr:uid="{00000000-0005-0000-0000-000031090000}"/>
    <cellStyle name="Comma 2 17 11" xfId="1645" xr:uid="{00000000-0005-0000-0000-000032090000}"/>
    <cellStyle name="Comma 2 17 11 2" xfId="1646" xr:uid="{00000000-0005-0000-0000-000033090000}"/>
    <cellStyle name="Comma 2 17 11 2 2" xfId="1647" xr:uid="{00000000-0005-0000-0000-000034090000}"/>
    <cellStyle name="Comma 2 17 11 3" xfId="1648" xr:uid="{00000000-0005-0000-0000-000035090000}"/>
    <cellStyle name="Comma 2 17 12" xfId="1649" xr:uid="{00000000-0005-0000-0000-000036090000}"/>
    <cellStyle name="Comma 2 17 12 2" xfId="1650" xr:uid="{00000000-0005-0000-0000-000037090000}"/>
    <cellStyle name="Comma 2 17 12 2 2" xfId="1651" xr:uid="{00000000-0005-0000-0000-000038090000}"/>
    <cellStyle name="Comma 2 17 12 3" xfId="1652" xr:uid="{00000000-0005-0000-0000-000039090000}"/>
    <cellStyle name="Comma 2 17 13" xfId="1653" xr:uid="{00000000-0005-0000-0000-00003A090000}"/>
    <cellStyle name="Comma 2 17 13 2" xfId="1654" xr:uid="{00000000-0005-0000-0000-00003B090000}"/>
    <cellStyle name="Comma 2 17 13 2 2" xfId="1655" xr:uid="{00000000-0005-0000-0000-00003C090000}"/>
    <cellStyle name="Comma 2 17 13 3" xfId="1656" xr:uid="{00000000-0005-0000-0000-00003D090000}"/>
    <cellStyle name="Comma 2 17 14" xfId="1657" xr:uid="{00000000-0005-0000-0000-00003E090000}"/>
    <cellStyle name="Comma 2 17 14 2" xfId="1658" xr:uid="{00000000-0005-0000-0000-00003F090000}"/>
    <cellStyle name="Comma 2 17 14 2 2" xfId="1659" xr:uid="{00000000-0005-0000-0000-000040090000}"/>
    <cellStyle name="Comma 2 17 14 3" xfId="1660" xr:uid="{00000000-0005-0000-0000-000041090000}"/>
    <cellStyle name="Comma 2 17 15" xfId="1661" xr:uid="{00000000-0005-0000-0000-000042090000}"/>
    <cellStyle name="Comma 2 17 15 2" xfId="1662" xr:uid="{00000000-0005-0000-0000-000043090000}"/>
    <cellStyle name="Comma 2 17 15 2 2" xfId="1663" xr:uid="{00000000-0005-0000-0000-000044090000}"/>
    <cellStyle name="Comma 2 17 15 3" xfId="1664" xr:uid="{00000000-0005-0000-0000-000045090000}"/>
    <cellStyle name="Comma 2 17 16" xfId="1665" xr:uid="{00000000-0005-0000-0000-000046090000}"/>
    <cellStyle name="Comma 2 17 16 2" xfId="1666" xr:uid="{00000000-0005-0000-0000-000047090000}"/>
    <cellStyle name="Comma 2 17 16 2 2" xfId="1667" xr:uid="{00000000-0005-0000-0000-000048090000}"/>
    <cellStyle name="Comma 2 17 16 3" xfId="1668" xr:uid="{00000000-0005-0000-0000-000049090000}"/>
    <cellStyle name="Comma 2 17 17" xfId="1669" xr:uid="{00000000-0005-0000-0000-00004A090000}"/>
    <cellStyle name="Comma 2 17 17 2" xfId="1670" xr:uid="{00000000-0005-0000-0000-00004B090000}"/>
    <cellStyle name="Comma 2 17 17 2 2" xfId="1671" xr:uid="{00000000-0005-0000-0000-00004C090000}"/>
    <cellStyle name="Comma 2 17 17 3" xfId="1672" xr:uid="{00000000-0005-0000-0000-00004D090000}"/>
    <cellStyle name="Comma 2 17 18" xfId="1673" xr:uid="{00000000-0005-0000-0000-00004E090000}"/>
    <cellStyle name="Comma 2 17 18 2" xfId="1674" xr:uid="{00000000-0005-0000-0000-00004F090000}"/>
    <cellStyle name="Comma 2 17 18 2 2" xfId="1675" xr:uid="{00000000-0005-0000-0000-000050090000}"/>
    <cellStyle name="Comma 2 17 18 3" xfId="1676" xr:uid="{00000000-0005-0000-0000-000051090000}"/>
    <cellStyle name="Comma 2 17 19" xfId="1677" xr:uid="{00000000-0005-0000-0000-000052090000}"/>
    <cellStyle name="Comma 2 17 19 2" xfId="1678" xr:uid="{00000000-0005-0000-0000-000053090000}"/>
    <cellStyle name="Comma 2 17 19 2 2" xfId="1679" xr:uid="{00000000-0005-0000-0000-000054090000}"/>
    <cellStyle name="Comma 2 17 19 3" xfId="1680" xr:uid="{00000000-0005-0000-0000-000055090000}"/>
    <cellStyle name="Comma 2 17 2" xfId="1681" xr:uid="{00000000-0005-0000-0000-000056090000}"/>
    <cellStyle name="Comma 2 17 2 2" xfId="1682" xr:uid="{00000000-0005-0000-0000-000057090000}"/>
    <cellStyle name="Comma 2 17 2 2 2" xfId="1683" xr:uid="{00000000-0005-0000-0000-000058090000}"/>
    <cellStyle name="Comma 2 17 2 3" xfId="1684" xr:uid="{00000000-0005-0000-0000-000059090000}"/>
    <cellStyle name="Comma 2 17 20" xfId="1685" xr:uid="{00000000-0005-0000-0000-00005A090000}"/>
    <cellStyle name="Comma 2 17 20 2" xfId="1686" xr:uid="{00000000-0005-0000-0000-00005B090000}"/>
    <cellStyle name="Comma 2 17 20 2 2" xfId="1687" xr:uid="{00000000-0005-0000-0000-00005C090000}"/>
    <cellStyle name="Comma 2 17 20 3" xfId="1688" xr:uid="{00000000-0005-0000-0000-00005D090000}"/>
    <cellStyle name="Comma 2 17 21" xfId="1689" xr:uid="{00000000-0005-0000-0000-00005E090000}"/>
    <cellStyle name="Comma 2 17 21 2" xfId="1690" xr:uid="{00000000-0005-0000-0000-00005F090000}"/>
    <cellStyle name="Comma 2 17 21 2 2" xfId="1691" xr:uid="{00000000-0005-0000-0000-000060090000}"/>
    <cellStyle name="Comma 2 17 21 3" xfId="1692" xr:uid="{00000000-0005-0000-0000-000061090000}"/>
    <cellStyle name="Comma 2 17 22" xfId="1693" xr:uid="{00000000-0005-0000-0000-000062090000}"/>
    <cellStyle name="Comma 2 17 22 2" xfId="1694" xr:uid="{00000000-0005-0000-0000-000063090000}"/>
    <cellStyle name="Comma 2 17 22 2 2" xfId="1695" xr:uid="{00000000-0005-0000-0000-000064090000}"/>
    <cellStyle name="Comma 2 17 22 3" xfId="1696" xr:uid="{00000000-0005-0000-0000-000065090000}"/>
    <cellStyle name="Comma 2 17 23" xfId="1697" xr:uid="{00000000-0005-0000-0000-000066090000}"/>
    <cellStyle name="Comma 2 17 23 2" xfId="1698" xr:uid="{00000000-0005-0000-0000-000067090000}"/>
    <cellStyle name="Comma 2 17 23 2 2" xfId="1699" xr:uid="{00000000-0005-0000-0000-000068090000}"/>
    <cellStyle name="Comma 2 17 23 2 2 2" xfId="1700" xr:uid="{00000000-0005-0000-0000-000069090000}"/>
    <cellStyle name="Comma 2 17 23 2 3" xfId="1701" xr:uid="{00000000-0005-0000-0000-00006A090000}"/>
    <cellStyle name="Comma 2 17 23 3" xfId="1702" xr:uid="{00000000-0005-0000-0000-00006B090000}"/>
    <cellStyle name="Comma 2 17 23 3 2" xfId="1703" xr:uid="{00000000-0005-0000-0000-00006C090000}"/>
    <cellStyle name="Comma 2 17 23 4" xfId="1704" xr:uid="{00000000-0005-0000-0000-00006D090000}"/>
    <cellStyle name="Comma 2 17 24" xfId="1705" xr:uid="{00000000-0005-0000-0000-00006E090000}"/>
    <cellStyle name="Comma 2 17 24 2" xfId="1706" xr:uid="{00000000-0005-0000-0000-00006F090000}"/>
    <cellStyle name="Comma 2 17 25" xfId="1707" xr:uid="{00000000-0005-0000-0000-000070090000}"/>
    <cellStyle name="Comma 2 17 3" xfId="1708" xr:uid="{00000000-0005-0000-0000-000071090000}"/>
    <cellStyle name="Comma 2 17 3 2" xfId="1709" xr:uid="{00000000-0005-0000-0000-000072090000}"/>
    <cellStyle name="Comma 2 17 3 2 2" xfId="1710" xr:uid="{00000000-0005-0000-0000-000073090000}"/>
    <cellStyle name="Comma 2 17 3 3" xfId="1711" xr:uid="{00000000-0005-0000-0000-000074090000}"/>
    <cellStyle name="Comma 2 17 4" xfId="1712" xr:uid="{00000000-0005-0000-0000-000075090000}"/>
    <cellStyle name="Comma 2 17 4 2" xfId="1713" xr:uid="{00000000-0005-0000-0000-000076090000}"/>
    <cellStyle name="Comma 2 17 4 2 2" xfId="1714" xr:uid="{00000000-0005-0000-0000-000077090000}"/>
    <cellStyle name="Comma 2 17 4 3" xfId="1715" xr:uid="{00000000-0005-0000-0000-000078090000}"/>
    <cellStyle name="Comma 2 17 5" xfId="1716" xr:uid="{00000000-0005-0000-0000-000079090000}"/>
    <cellStyle name="Comma 2 17 5 2" xfId="1717" xr:uid="{00000000-0005-0000-0000-00007A090000}"/>
    <cellStyle name="Comma 2 17 5 2 2" xfId="1718" xr:uid="{00000000-0005-0000-0000-00007B090000}"/>
    <cellStyle name="Comma 2 17 5 3" xfId="1719" xr:uid="{00000000-0005-0000-0000-00007C090000}"/>
    <cellStyle name="Comma 2 17 6" xfId="1720" xr:uid="{00000000-0005-0000-0000-00007D090000}"/>
    <cellStyle name="Comma 2 17 6 2" xfId="1721" xr:uid="{00000000-0005-0000-0000-00007E090000}"/>
    <cellStyle name="Comma 2 17 6 2 2" xfId="1722" xr:uid="{00000000-0005-0000-0000-00007F090000}"/>
    <cellStyle name="Comma 2 17 6 3" xfId="1723" xr:uid="{00000000-0005-0000-0000-000080090000}"/>
    <cellStyle name="Comma 2 17 7" xfId="1724" xr:uid="{00000000-0005-0000-0000-000081090000}"/>
    <cellStyle name="Comma 2 17 7 2" xfId="1725" xr:uid="{00000000-0005-0000-0000-000082090000}"/>
    <cellStyle name="Comma 2 17 7 2 2" xfId="1726" xr:uid="{00000000-0005-0000-0000-000083090000}"/>
    <cellStyle name="Comma 2 17 7 3" xfId="1727" xr:uid="{00000000-0005-0000-0000-000084090000}"/>
    <cellStyle name="Comma 2 17 8" xfId="1728" xr:uid="{00000000-0005-0000-0000-000085090000}"/>
    <cellStyle name="Comma 2 17 8 2" xfId="1729" xr:uid="{00000000-0005-0000-0000-000086090000}"/>
    <cellStyle name="Comma 2 17 8 2 2" xfId="1730" xr:uid="{00000000-0005-0000-0000-000087090000}"/>
    <cellStyle name="Comma 2 17 8 3" xfId="1731" xr:uid="{00000000-0005-0000-0000-000088090000}"/>
    <cellStyle name="Comma 2 17 9" xfId="1732" xr:uid="{00000000-0005-0000-0000-000089090000}"/>
    <cellStyle name="Comma 2 17 9 2" xfId="1733" xr:uid="{00000000-0005-0000-0000-00008A090000}"/>
    <cellStyle name="Comma 2 17 9 2 2" xfId="1734" xr:uid="{00000000-0005-0000-0000-00008B090000}"/>
    <cellStyle name="Comma 2 17 9 3" xfId="1735" xr:uid="{00000000-0005-0000-0000-00008C090000}"/>
    <cellStyle name="Comma 2 18" xfId="1736" xr:uid="{00000000-0005-0000-0000-00008D090000}"/>
    <cellStyle name="Comma 2 18 10" xfId="1737" xr:uid="{00000000-0005-0000-0000-00008E090000}"/>
    <cellStyle name="Comma 2 18 10 2" xfId="1738" xr:uid="{00000000-0005-0000-0000-00008F090000}"/>
    <cellStyle name="Comma 2 18 10 2 2" xfId="1739" xr:uid="{00000000-0005-0000-0000-000090090000}"/>
    <cellStyle name="Comma 2 18 10 3" xfId="1740" xr:uid="{00000000-0005-0000-0000-000091090000}"/>
    <cellStyle name="Comma 2 18 11" xfId="1741" xr:uid="{00000000-0005-0000-0000-000092090000}"/>
    <cellStyle name="Comma 2 18 11 2" xfId="1742" xr:uid="{00000000-0005-0000-0000-000093090000}"/>
    <cellStyle name="Comma 2 18 11 2 2" xfId="1743" xr:uid="{00000000-0005-0000-0000-000094090000}"/>
    <cellStyle name="Comma 2 18 11 3" xfId="1744" xr:uid="{00000000-0005-0000-0000-000095090000}"/>
    <cellStyle name="Comma 2 18 12" xfId="1745" xr:uid="{00000000-0005-0000-0000-000096090000}"/>
    <cellStyle name="Comma 2 18 12 2" xfId="1746" xr:uid="{00000000-0005-0000-0000-000097090000}"/>
    <cellStyle name="Comma 2 18 12 2 2" xfId="1747" xr:uid="{00000000-0005-0000-0000-000098090000}"/>
    <cellStyle name="Comma 2 18 12 3" xfId="1748" xr:uid="{00000000-0005-0000-0000-000099090000}"/>
    <cellStyle name="Comma 2 18 13" xfId="1749" xr:uid="{00000000-0005-0000-0000-00009A090000}"/>
    <cellStyle name="Comma 2 18 13 2" xfId="1750" xr:uid="{00000000-0005-0000-0000-00009B090000}"/>
    <cellStyle name="Comma 2 18 13 2 2" xfId="1751" xr:uid="{00000000-0005-0000-0000-00009C090000}"/>
    <cellStyle name="Comma 2 18 13 3" xfId="1752" xr:uid="{00000000-0005-0000-0000-00009D090000}"/>
    <cellStyle name="Comma 2 18 14" xfId="1753" xr:uid="{00000000-0005-0000-0000-00009E090000}"/>
    <cellStyle name="Comma 2 18 14 2" xfId="1754" xr:uid="{00000000-0005-0000-0000-00009F090000}"/>
    <cellStyle name="Comma 2 18 14 2 2" xfId="1755" xr:uid="{00000000-0005-0000-0000-0000A0090000}"/>
    <cellStyle name="Comma 2 18 14 3" xfId="1756" xr:uid="{00000000-0005-0000-0000-0000A1090000}"/>
    <cellStyle name="Comma 2 18 15" xfId="1757" xr:uid="{00000000-0005-0000-0000-0000A2090000}"/>
    <cellStyle name="Comma 2 18 15 2" xfId="1758" xr:uid="{00000000-0005-0000-0000-0000A3090000}"/>
    <cellStyle name="Comma 2 18 15 2 2" xfId="1759" xr:uid="{00000000-0005-0000-0000-0000A4090000}"/>
    <cellStyle name="Comma 2 18 15 3" xfId="1760" xr:uid="{00000000-0005-0000-0000-0000A5090000}"/>
    <cellStyle name="Comma 2 18 16" xfId="1761" xr:uid="{00000000-0005-0000-0000-0000A6090000}"/>
    <cellStyle name="Comma 2 18 16 2" xfId="1762" xr:uid="{00000000-0005-0000-0000-0000A7090000}"/>
    <cellStyle name="Comma 2 18 16 2 2" xfId="1763" xr:uid="{00000000-0005-0000-0000-0000A8090000}"/>
    <cellStyle name="Comma 2 18 16 3" xfId="1764" xr:uid="{00000000-0005-0000-0000-0000A9090000}"/>
    <cellStyle name="Comma 2 18 17" xfId="1765" xr:uid="{00000000-0005-0000-0000-0000AA090000}"/>
    <cellStyle name="Comma 2 18 17 2" xfId="1766" xr:uid="{00000000-0005-0000-0000-0000AB090000}"/>
    <cellStyle name="Comma 2 18 17 2 2" xfId="1767" xr:uid="{00000000-0005-0000-0000-0000AC090000}"/>
    <cellStyle name="Comma 2 18 17 3" xfId="1768" xr:uid="{00000000-0005-0000-0000-0000AD090000}"/>
    <cellStyle name="Comma 2 18 18" xfId="1769" xr:uid="{00000000-0005-0000-0000-0000AE090000}"/>
    <cellStyle name="Comma 2 18 18 2" xfId="1770" xr:uid="{00000000-0005-0000-0000-0000AF090000}"/>
    <cellStyle name="Comma 2 18 18 2 2" xfId="1771" xr:uid="{00000000-0005-0000-0000-0000B0090000}"/>
    <cellStyle name="Comma 2 18 18 3" xfId="1772" xr:uid="{00000000-0005-0000-0000-0000B1090000}"/>
    <cellStyle name="Comma 2 18 19" xfId="1773" xr:uid="{00000000-0005-0000-0000-0000B2090000}"/>
    <cellStyle name="Comma 2 18 19 2" xfId="1774" xr:uid="{00000000-0005-0000-0000-0000B3090000}"/>
    <cellStyle name="Comma 2 18 19 2 2" xfId="1775" xr:uid="{00000000-0005-0000-0000-0000B4090000}"/>
    <cellStyle name="Comma 2 18 19 3" xfId="1776" xr:uid="{00000000-0005-0000-0000-0000B5090000}"/>
    <cellStyle name="Comma 2 18 2" xfId="1777" xr:uid="{00000000-0005-0000-0000-0000B6090000}"/>
    <cellStyle name="Comma 2 18 2 2" xfId="1778" xr:uid="{00000000-0005-0000-0000-0000B7090000}"/>
    <cellStyle name="Comma 2 18 2 2 2" xfId="1779" xr:uid="{00000000-0005-0000-0000-0000B8090000}"/>
    <cellStyle name="Comma 2 18 2 3" xfId="1780" xr:uid="{00000000-0005-0000-0000-0000B9090000}"/>
    <cellStyle name="Comma 2 18 20" xfId="1781" xr:uid="{00000000-0005-0000-0000-0000BA090000}"/>
    <cellStyle name="Comma 2 18 20 2" xfId="1782" xr:uid="{00000000-0005-0000-0000-0000BB090000}"/>
    <cellStyle name="Comma 2 18 20 2 2" xfId="1783" xr:uid="{00000000-0005-0000-0000-0000BC090000}"/>
    <cellStyle name="Comma 2 18 20 3" xfId="1784" xr:uid="{00000000-0005-0000-0000-0000BD090000}"/>
    <cellStyle name="Comma 2 18 21" xfId="1785" xr:uid="{00000000-0005-0000-0000-0000BE090000}"/>
    <cellStyle name="Comma 2 18 21 2" xfId="1786" xr:uid="{00000000-0005-0000-0000-0000BF090000}"/>
    <cellStyle name="Comma 2 18 21 2 2" xfId="1787" xr:uid="{00000000-0005-0000-0000-0000C0090000}"/>
    <cellStyle name="Comma 2 18 21 3" xfId="1788" xr:uid="{00000000-0005-0000-0000-0000C1090000}"/>
    <cellStyle name="Comma 2 18 22" xfId="1789" xr:uid="{00000000-0005-0000-0000-0000C2090000}"/>
    <cellStyle name="Comma 2 18 22 2" xfId="1790" xr:uid="{00000000-0005-0000-0000-0000C3090000}"/>
    <cellStyle name="Comma 2 18 22 2 2" xfId="1791" xr:uid="{00000000-0005-0000-0000-0000C4090000}"/>
    <cellStyle name="Comma 2 18 22 3" xfId="1792" xr:uid="{00000000-0005-0000-0000-0000C5090000}"/>
    <cellStyle name="Comma 2 18 23" xfId="1793" xr:uid="{00000000-0005-0000-0000-0000C6090000}"/>
    <cellStyle name="Comma 2 18 23 2" xfId="1794" xr:uid="{00000000-0005-0000-0000-0000C7090000}"/>
    <cellStyle name="Comma 2 18 23 2 2" xfId="1795" xr:uid="{00000000-0005-0000-0000-0000C8090000}"/>
    <cellStyle name="Comma 2 18 23 2 2 2" xfId="1796" xr:uid="{00000000-0005-0000-0000-0000C9090000}"/>
    <cellStyle name="Comma 2 18 23 2 3" xfId="1797" xr:uid="{00000000-0005-0000-0000-0000CA090000}"/>
    <cellStyle name="Comma 2 18 23 3" xfId="1798" xr:uid="{00000000-0005-0000-0000-0000CB090000}"/>
    <cellStyle name="Comma 2 18 23 3 2" xfId="1799" xr:uid="{00000000-0005-0000-0000-0000CC090000}"/>
    <cellStyle name="Comma 2 18 23 4" xfId="1800" xr:uid="{00000000-0005-0000-0000-0000CD090000}"/>
    <cellStyle name="Comma 2 18 24" xfId="1801" xr:uid="{00000000-0005-0000-0000-0000CE090000}"/>
    <cellStyle name="Comma 2 18 24 2" xfId="1802" xr:uid="{00000000-0005-0000-0000-0000CF090000}"/>
    <cellStyle name="Comma 2 18 25" xfId="1803" xr:uid="{00000000-0005-0000-0000-0000D0090000}"/>
    <cellStyle name="Comma 2 18 3" xfId="1804" xr:uid="{00000000-0005-0000-0000-0000D1090000}"/>
    <cellStyle name="Comma 2 18 3 2" xfId="1805" xr:uid="{00000000-0005-0000-0000-0000D2090000}"/>
    <cellStyle name="Comma 2 18 3 2 2" xfId="1806" xr:uid="{00000000-0005-0000-0000-0000D3090000}"/>
    <cellStyle name="Comma 2 18 3 3" xfId="1807" xr:uid="{00000000-0005-0000-0000-0000D4090000}"/>
    <cellStyle name="Comma 2 18 4" xfId="1808" xr:uid="{00000000-0005-0000-0000-0000D5090000}"/>
    <cellStyle name="Comma 2 18 4 2" xfId="1809" xr:uid="{00000000-0005-0000-0000-0000D6090000}"/>
    <cellStyle name="Comma 2 18 4 2 2" xfId="1810" xr:uid="{00000000-0005-0000-0000-0000D7090000}"/>
    <cellStyle name="Comma 2 18 4 3" xfId="1811" xr:uid="{00000000-0005-0000-0000-0000D8090000}"/>
    <cellStyle name="Comma 2 18 5" xfId="1812" xr:uid="{00000000-0005-0000-0000-0000D9090000}"/>
    <cellStyle name="Comma 2 18 5 2" xfId="1813" xr:uid="{00000000-0005-0000-0000-0000DA090000}"/>
    <cellStyle name="Comma 2 18 5 2 2" xfId="1814" xr:uid="{00000000-0005-0000-0000-0000DB090000}"/>
    <cellStyle name="Comma 2 18 5 3" xfId="1815" xr:uid="{00000000-0005-0000-0000-0000DC090000}"/>
    <cellStyle name="Comma 2 18 6" xfId="1816" xr:uid="{00000000-0005-0000-0000-0000DD090000}"/>
    <cellStyle name="Comma 2 18 6 2" xfId="1817" xr:uid="{00000000-0005-0000-0000-0000DE090000}"/>
    <cellStyle name="Comma 2 18 6 2 2" xfId="1818" xr:uid="{00000000-0005-0000-0000-0000DF090000}"/>
    <cellStyle name="Comma 2 18 6 3" xfId="1819" xr:uid="{00000000-0005-0000-0000-0000E0090000}"/>
    <cellStyle name="Comma 2 18 7" xfId="1820" xr:uid="{00000000-0005-0000-0000-0000E1090000}"/>
    <cellStyle name="Comma 2 18 7 2" xfId="1821" xr:uid="{00000000-0005-0000-0000-0000E2090000}"/>
    <cellStyle name="Comma 2 18 7 2 2" xfId="1822" xr:uid="{00000000-0005-0000-0000-0000E3090000}"/>
    <cellStyle name="Comma 2 18 7 3" xfId="1823" xr:uid="{00000000-0005-0000-0000-0000E4090000}"/>
    <cellStyle name="Comma 2 18 8" xfId="1824" xr:uid="{00000000-0005-0000-0000-0000E5090000}"/>
    <cellStyle name="Comma 2 18 8 2" xfId="1825" xr:uid="{00000000-0005-0000-0000-0000E6090000}"/>
    <cellStyle name="Comma 2 18 8 2 2" xfId="1826" xr:uid="{00000000-0005-0000-0000-0000E7090000}"/>
    <cellStyle name="Comma 2 18 8 3" xfId="1827" xr:uid="{00000000-0005-0000-0000-0000E8090000}"/>
    <cellStyle name="Comma 2 18 9" xfId="1828" xr:uid="{00000000-0005-0000-0000-0000E9090000}"/>
    <cellStyle name="Comma 2 18 9 2" xfId="1829" xr:uid="{00000000-0005-0000-0000-0000EA090000}"/>
    <cellStyle name="Comma 2 18 9 2 2" xfId="1830" xr:uid="{00000000-0005-0000-0000-0000EB090000}"/>
    <cellStyle name="Comma 2 18 9 3" xfId="1831" xr:uid="{00000000-0005-0000-0000-0000EC090000}"/>
    <cellStyle name="Comma 2 19" xfId="1832" xr:uid="{00000000-0005-0000-0000-0000ED090000}"/>
    <cellStyle name="Comma 2 19 2" xfId="1833" xr:uid="{00000000-0005-0000-0000-0000EE090000}"/>
    <cellStyle name="Comma 2 19 2 2" xfId="1834" xr:uid="{00000000-0005-0000-0000-0000EF090000}"/>
    <cellStyle name="Comma 2 19 3" xfId="1835" xr:uid="{00000000-0005-0000-0000-0000F0090000}"/>
    <cellStyle name="Comma 2 2" xfId="1836" xr:uid="{00000000-0005-0000-0000-0000F1090000}"/>
    <cellStyle name="Comma 2 2 2" xfId="1837" xr:uid="{00000000-0005-0000-0000-0000F2090000}"/>
    <cellStyle name="Comma 2 2 2 2" xfId="1838" xr:uid="{00000000-0005-0000-0000-0000F3090000}"/>
    <cellStyle name="Comma 2 2 2 2 2" xfId="5033" xr:uid="{00000000-0005-0000-0000-0000F4090000}"/>
    <cellStyle name="Comma 2 2 2 3" xfId="1839" xr:uid="{00000000-0005-0000-0000-0000F5090000}"/>
    <cellStyle name="Comma 2 2 3" xfId="1840" xr:uid="{00000000-0005-0000-0000-0000F6090000}"/>
    <cellStyle name="Comma 2 2 3 2" xfId="5034" xr:uid="{00000000-0005-0000-0000-0000F7090000}"/>
    <cellStyle name="Comma 2 2 4" xfId="1841" xr:uid="{00000000-0005-0000-0000-0000F8090000}"/>
    <cellStyle name="Comma 2 20" xfId="1842" xr:uid="{00000000-0005-0000-0000-0000F9090000}"/>
    <cellStyle name="Comma 2 20 2" xfId="1843" xr:uid="{00000000-0005-0000-0000-0000FA090000}"/>
    <cellStyle name="Comma 2 20 2 2" xfId="1844" xr:uid="{00000000-0005-0000-0000-0000FB090000}"/>
    <cellStyle name="Comma 2 20 3" xfId="1845" xr:uid="{00000000-0005-0000-0000-0000FC090000}"/>
    <cellStyle name="Comma 2 21" xfId="1846" xr:uid="{00000000-0005-0000-0000-0000FD090000}"/>
    <cellStyle name="Comma 2 21 2" xfId="1847" xr:uid="{00000000-0005-0000-0000-0000FE090000}"/>
    <cellStyle name="Comma 2 21 2 2" xfId="1848" xr:uid="{00000000-0005-0000-0000-0000FF090000}"/>
    <cellStyle name="Comma 2 21 3" xfId="1849" xr:uid="{00000000-0005-0000-0000-0000000A0000}"/>
    <cellStyle name="Comma 2 22" xfId="1850" xr:uid="{00000000-0005-0000-0000-0000010A0000}"/>
    <cellStyle name="Comma 2 22 2" xfId="1851" xr:uid="{00000000-0005-0000-0000-0000020A0000}"/>
    <cellStyle name="Comma 2 22 2 2" xfId="1852" xr:uid="{00000000-0005-0000-0000-0000030A0000}"/>
    <cellStyle name="Comma 2 22 3" xfId="1853" xr:uid="{00000000-0005-0000-0000-0000040A0000}"/>
    <cellStyle name="Comma 2 23" xfId="1854" xr:uid="{00000000-0005-0000-0000-0000050A0000}"/>
    <cellStyle name="Comma 2 23 2" xfId="1855" xr:uid="{00000000-0005-0000-0000-0000060A0000}"/>
    <cellStyle name="Comma 2 23 2 2" xfId="1856" xr:uid="{00000000-0005-0000-0000-0000070A0000}"/>
    <cellStyle name="Comma 2 23 3" xfId="1857" xr:uid="{00000000-0005-0000-0000-0000080A0000}"/>
    <cellStyle name="Comma 2 24" xfId="1858" xr:uid="{00000000-0005-0000-0000-0000090A0000}"/>
    <cellStyle name="Comma 2 24 2" xfId="1859" xr:uid="{00000000-0005-0000-0000-00000A0A0000}"/>
    <cellStyle name="Comma 2 24 2 2" xfId="1860" xr:uid="{00000000-0005-0000-0000-00000B0A0000}"/>
    <cellStyle name="Comma 2 24 3" xfId="1861" xr:uid="{00000000-0005-0000-0000-00000C0A0000}"/>
    <cellStyle name="Comma 2 25" xfId="1862" xr:uid="{00000000-0005-0000-0000-00000D0A0000}"/>
    <cellStyle name="Comma 2 25 2" xfId="1863" xr:uid="{00000000-0005-0000-0000-00000E0A0000}"/>
    <cellStyle name="Comma 2 25 2 2" xfId="1864" xr:uid="{00000000-0005-0000-0000-00000F0A0000}"/>
    <cellStyle name="Comma 2 25 3" xfId="1865" xr:uid="{00000000-0005-0000-0000-0000100A0000}"/>
    <cellStyle name="Comma 2 26" xfId="1866" xr:uid="{00000000-0005-0000-0000-0000110A0000}"/>
    <cellStyle name="Comma 2 26 2" xfId="1867" xr:uid="{00000000-0005-0000-0000-0000120A0000}"/>
    <cellStyle name="Comma 2 26 2 2" xfId="1868" xr:uid="{00000000-0005-0000-0000-0000130A0000}"/>
    <cellStyle name="Comma 2 26 3" xfId="1869" xr:uid="{00000000-0005-0000-0000-0000140A0000}"/>
    <cellStyle name="Comma 2 27" xfId="1870" xr:uid="{00000000-0005-0000-0000-0000150A0000}"/>
    <cellStyle name="Comma 2 27 2" xfId="1871" xr:uid="{00000000-0005-0000-0000-0000160A0000}"/>
    <cellStyle name="Comma 2 27 2 2" xfId="1872" xr:uid="{00000000-0005-0000-0000-0000170A0000}"/>
    <cellStyle name="Comma 2 27 3" xfId="1873" xr:uid="{00000000-0005-0000-0000-0000180A0000}"/>
    <cellStyle name="Comma 2 28" xfId="1874" xr:uid="{00000000-0005-0000-0000-0000190A0000}"/>
    <cellStyle name="Comma 2 28 2" xfId="1875" xr:uid="{00000000-0005-0000-0000-00001A0A0000}"/>
    <cellStyle name="Comma 2 28 2 2" xfId="1876" xr:uid="{00000000-0005-0000-0000-00001B0A0000}"/>
    <cellStyle name="Comma 2 28 3" xfId="1877" xr:uid="{00000000-0005-0000-0000-00001C0A0000}"/>
    <cellStyle name="Comma 2 29" xfId="1878" xr:uid="{00000000-0005-0000-0000-00001D0A0000}"/>
    <cellStyle name="Comma 2 29 2" xfId="1879" xr:uid="{00000000-0005-0000-0000-00001E0A0000}"/>
    <cellStyle name="Comma 2 29 2 2" xfId="1880" xr:uid="{00000000-0005-0000-0000-00001F0A0000}"/>
    <cellStyle name="Comma 2 29 3" xfId="1881" xr:uid="{00000000-0005-0000-0000-0000200A0000}"/>
    <cellStyle name="Comma 2 3" xfId="1882" xr:uid="{00000000-0005-0000-0000-0000210A0000}"/>
    <cellStyle name="Comma 2 3 2" xfId="1883" xr:uid="{00000000-0005-0000-0000-0000220A0000}"/>
    <cellStyle name="Comma 2 3 2 2" xfId="1884" xr:uid="{00000000-0005-0000-0000-0000230A0000}"/>
    <cellStyle name="Comma 2 3 2 2 2" xfId="1885" xr:uid="{00000000-0005-0000-0000-0000240A0000}"/>
    <cellStyle name="Comma 2 3 2 2 2 2" xfId="5037" xr:uid="{00000000-0005-0000-0000-0000250A0000}"/>
    <cellStyle name="Comma 2 3 2 2 3" xfId="1886" xr:uid="{00000000-0005-0000-0000-0000260A0000}"/>
    <cellStyle name="Comma 2 3 2 2 4" xfId="5036" xr:uid="{00000000-0005-0000-0000-0000270A0000}"/>
    <cellStyle name="Comma 2 3 2 3" xfId="1887" xr:uid="{00000000-0005-0000-0000-0000280A0000}"/>
    <cellStyle name="Comma 2 3 2 3 2" xfId="5038" xr:uid="{00000000-0005-0000-0000-0000290A0000}"/>
    <cellStyle name="Comma 2 3 2 4" xfId="1888" xr:uid="{00000000-0005-0000-0000-00002A0A0000}"/>
    <cellStyle name="Comma 2 3 2 5" xfId="5035" xr:uid="{00000000-0005-0000-0000-00002B0A0000}"/>
    <cellStyle name="Comma 2 3 3" xfId="1889" xr:uid="{00000000-0005-0000-0000-00002C0A0000}"/>
    <cellStyle name="Comma 2 3 3 2" xfId="1890" xr:uid="{00000000-0005-0000-0000-00002D0A0000}"/>
    <cellStyle name="Comma 2 3 3 2 2" xfId="5039" xr:uid="{00000000-0005-0000-0000-00002E0A0000}"/>
    <cellStyle name="Comma 2 3 3 3" xfId="1891" xr:uid="{00000000-0005-0000-0000-00002F0A0000}"/>
    <cellStyle name="Comma 2 3 4" xfId="1892" xr:uid="{00000000-0005-0000-0000-0000300A0000}"/>
    <cellStyle name="Comma 2 3 4 2" xfId="5040" xr:uid="{00000000-0005-0000-0000-0000310A0000}"/>
    <cellStyle name="Comma 2 3 5" xfId="1893" xr:uid="{00000000-0005-0000-0000-0000320A0000}"/>
    <cellStyle name="Comma 2 30" xfId="1894" xr:uid="{00000000-0005-0000-0000-0000330A0000}"/>
    <cellStyle name="Comma 2 30 2" xfId="1895" xr:uid="{00000000-0005-0000-0000-0000340A0000}"/>
    <cellStyle name="Comma 2 30 2 2" xfId="1896" xr:uid="{00000000-0005-0000-0000-0000350A0000}"/>
    <cellStyle name="Comma 2 30 3" xfId="1897" xr:uid="{00000000-0005-0000-0000-0000360A0000}"/>
    <cellStyle name="Comma 2 31" xfId="1898" xr:uid="{00000000-0005-0000-0000-0000370A0000}"/>
    <cellStyle name="Comma 2 31 2" xfId="1899" xr:uid="{00000000-0005-0000-0000-0000380A0000}"/>
    <cellStyle name="Comma 2 31 2 2" xfId="1900" xr:uid="{00000000-0005-0000-0000-0000390A0000}"/>
    <cellStyle name="Comma 2 31 3" xfId="1901" xr:uid="{00000000-0005-0000-0000-00003A0A0000}"/>
    <cellStyle name="Comma 2 32" xfId="1902" xr:uid="{00000000-0005-0000-0000-00003B0A0000}"/>
    <cellStyle name="Comma 2 32 2" xfId="1903" xr:uid="{00000000-0005-0000-0000-00003C0A0000}"/>
    <cellStyle name="Comma 2 32 2 2" xfId="1904" xr:uid="{00000000-0005-0000-0000-00003D0A0000}"/>
    <cellStyle name="Comma 2 32 3" xfId="1905" xr:uid="{00000000-0005-0000-0000-00003E0A0000}"/>
    <cellStyle name="Comma 2 33" xfId="1906" xr:uid="{00000000-0005-0000-0000-00003F0A0000}"/>
    <cellStyle name="Comma 2 33 2" xfId="1907" xr:uid="{00000000-0005-0000-0000-0000400A0000}"/>
    <cellStyle name="Comma 2 33 2 2" xfId="1908" xr:uid="{00000000-0005-0000-0000-0000410A0000}"/>
    <cellStyle name="Comma 2 33 3" xfId="1909" xr:uid="{00000000-0005-0000-0000-0000420A0000}"/>
    <cellStyle name="Comma 2 34" xfId="1910" xr:uid="{00000000-0005-0000-0000-0000430A0000}"/>
    <cellStyle name="Comma 2 34 2" xfId="1911" xr:uid="{00000000-0005-0000-0000-0000440A0000}"/>
    <cellStyle name="Comma 2 34 2 2" xfId="1912" xr:uid="{00000000-0005-0000-0000-0000450A0000}"/>
    <cellStyle name="Comma 2 34 3" xfId="1913" xr:uid="{00000000-0005-0000-0000-0000460A0000}"/>
    <cellStyle name="Comma 2 35" xfId="1914" xr:uid="{00000000-0005-0000-0000-0000470A0000}"/>
    <cellStyle name="Comma 2 35 2" xfId="1915" xr:uid="{00000000-0005-0000-0000-0000480A0000}"/>
    <cellStyle name="Comma 2 35 2 2" xfId="1916" xr:uid="{00000000-0005-0000-0000-0000490A0000}"/>
    <cellStyle name="Comma 2 35 3" xfId="1917" xr:uid="{00000000-0005-0000-0000-00004A0A0000}"/>
    <cellStyle name="Comma 2 36" xfId="1918" xr:uid="{00000000-0005-0000-0000-00004B0A0000}"/>
    <cellStyle name="Comma 2 36 2" xfId="1919" xr:uid="{00000000-0005-0000-0000-00004C0A0000}"/>
    <cellStyle name="Comma 2 36 2 2" xfId="1920" xr:uid="{00000000-0005-0000-0000-00004D0A0000}"/>
    <cellStyle name="Comma 2 36 3" xfId="1921" xr:uid="{00000000-0005-0000-0000-00004E0A0000}"/>
    <cellStyle name="Comma 2 37" xfId="1922" xr:uid="{00000000-0005-0000-0000-00004F0A0000}"/>
    <cellStyle name="Comma 2 37 2" xfId="1923" xr:uid="{00000000-0005-0000-0000-0000500A0000}"/>
    <cellStyle name="Comma 2 37 2 2" xfId="1924" xr:uid="{00000000-0005-0000-0000-0000510A0000}"/>
    <cellStyle name="Comma 2 37 3" xfId="1925" xr:uid="{00000000-0005-0000-0000-0000520A0000}"/>
    <cellStyle name="Comma 2 38" xfId="1926" xr:uid="{00000000-0005-0000-0000-0000530A0000}"/>
    <cellStyle name="Comma 2 38 2" xfId="1927" xr:uid="{00000000-0005-0000-0000-0000540A0000}"/>
    <cellStyle name="Comma 2 38 2 2" xfId="1928" xr:uid="{00000000-0005-0000-0000-0000550A0000}"/>
    <cellStyle name="Comma 2 38 3" xfId="1929" xr:uid="{00000000-0005-0000-0000-0000560A0000}"/>
    <cellStyle name="Comma 2 39" xfId="1930" xr:uid="{00000000-0005-0000-0000-0000570A0000}"/>
    <cellStyle name="Comma 2 39 2" xfId="1931" xr:uid="{00000000-0005-0000-0000-0000580A0000}"/>
    <cellStyle name="Comma 2 39 2 2" xfId="1932" xr:uid="{00000000-0005-0000-0000-0000590A0000}"/>
    <cellStyle name="Comma 2 39 3" xfId="1933" xr:uid="{00000000-0005-0000-0000-00005A0A0000}"/>
    <cellStyle name="Comma 2 4" xfId="1934" xr:uid="{00000000-0005-0000-0000-00005B0A0000}"/>
    <cellStyle name="Comma 2 4 2" xfId="1935" xr:uid="{00000000-0005-0000-0000-00005C0A0000}"/>
    <cellStyle name="Comma 2 4 2 2" xfId="1936" xr:uid="{00000000-0005-0000-0000-00005D0A0000}"/>
    <cellStyle name="Comma 2 4 3" xfId="1937" xr:uid="{00000000-0005-0000-0000-00005E0A0000}"/>
    <cellStyle name="Comma 2 4 3 2" xfId="5067" xr:uid="{00000000-0005-0000-0000-00005F0A0000}"/>
    <cellStyle name="Comma 2 4 4" xfId="1938" xr:uid="{00000000-0005-0000-0000-0000600A0000}"/>
    <cellStyle name="Comma 2 40" xfId="1939" xr:uid="{00000000-0005-0000-0000-0000610A0000}"/>
    <cellStyle name="Comma 2 40 2" xfId="1940" xr:uid="{00000000-0005-0000-0000-0000620A0000}"/>
    <cellStyle name="Comma 2 40 2 2" xfId="1941" xr:uid="{00000000-0005-0000-0000-0000630A0000}"/>
    <cellStyle name="Comma 2 40 3" xfId="1942" xr:uid="{00000000-0005-0000-0000-0000640A0000}"/>
    <cellStyle name="Comma 2 41" xfId="1943" xr:uid="{00000000-0005-0000-0000-0000650A0000}"/>
    <cellStyle name="Comma 2 41 2" xfId="1944" xr:uid="{00000000-0005-0000-0000-0000660A0000}"/>
    <cellStyle name="Comma 2 41 3" xfId="5073" xr:uid="{00000000-0005-0000-0000-0000670A0000}"/>
    <cellStyle name="Comma 2 42" xfId="1945" xr:uid="{00000000-0005-0000-0000-0000680A0000}"/>
    <cellStyle name="Comma 2 42 2" xfId="5075" xr:uid="{00000000-0005-0000-0000-0000690A0000}"/>
    <cellStyle name="Comma 2 43" xfId="1946" xr:uid="{00000000-0005-0000-0000-00006A0A0000}"/>
    <cellStyle name="Comma 2 44" xfId="5032" xr:uid="{00000000-0005-0000-0000-00006B0A0000}"/>
    <cellStyle name="Comma 2 45" xfId="6372" xr:uid="{00000000-0005-0000-0000-00006C0A0000}"/>
    <cellStyle name="Comma 2 46" xfId="6503" xr:uid="{00000000-0005-0000-0000-00006D0A0000}"/>
    <cellStyle name="Comma 2 47" xfId="6622" xr:uid="{00000000-0005-0000-0000-00006E0A0000}"/>
    <cellStyle name="Comma 2 48" xfId="6741" xr:uid="{00000000-0005-0000-0000-00006F0A0000}"/>
    <cellStyle name="Comma 2 49" xfId="6860" xr:uid="{00000000-0005-0000-0000-0000700A0000}"/>
    <cellStyle name="Comma 2 5" xfId="1947" xr:uid="{00000000-0005-0000-0000-0000710A0000}"/>
    <cellStyle name="Comma 2 5 2" xfId="1948" xr:uid="{00000000-0005-0000-0000-0000720A0000}"/>
    <cellStyle name="Comma 2 5 2 2" xfId="1949" xr:uid="{00000000-0005-0000-0000-0000730A0000}"/>
    <cellStyle name="Comma 2 5 3" xfId="1950" xr:uid="{00000000-0005-0000-0000-0000740A0000}"/>
    <cellStyle name="Comma 2 50" xfId="6979" xr:uid="{00000000-0005-0000-0000-0000750A0000}"/>
    <cellStyle name="Comma 2 51" xfId="7098" xr:uid="{00000000-0005-0000-0000-0000760A0000}"/>
    <cellStyle name="Comma 2 52" xfId="7217" xr:uid="{00000000-0005-0000-0000-0000770A0000}"/>
    <cellStyle name="Comma 2 53" xfId="7336" xr:uid="{00000000-0005-0000-0000-0000780A0000}"/>
    <cellStyle name="Comma 2 54" xfId="7452" xr:uid="{00000000-0005-0000-0000-0000790A0000}"/>
    <cellStyle name="Comma 2 55" xfId="7568" xr:uid="{00000000-0005-0000-0000-00007A0A0000}"/>
    <cellStyle name="Comma 2 56" xfId="7684" xr:uid="{00000000-0005-0000-0000-00007B0A0000}"/>
    <cellStyle name="Comma 2 57" xfId="7800" xr:uid="{00000000-0005-0000-0000-00007C0A0000}"/>
    <cellStyle name="Comma 2 58" xfId="7916" xr:uid="{00000000-0005-0000-0000-00007D0A0000}"/>
    <cellStyle name="Comma 2 59" xfId="8032" xr:uid="{00000000-0005-0000-0000-00007E0A0000}"/>
    <cellStyle name="Comma 2 6" xfId="1951" xr:uid="{00000000-0005-0000-0000-00007F0A0000}"/>
    <cellStyle name="Comma 2 6 2" xfId="1952" xr:uid="{00000000-0005-0000-0000-0000800A0000}"/>
    <cellStyle name="Comma 2 6 2 2" xfId="1953" xr:uid="{00000000-0005-0000-0000-0000810A0000}"/>
    <cellStyle name="Comma 2 6 3" xfId="1954" xr:uid="{00000000-0005-0000-0000-0000820A0000}"/>
    <cellStyle name="Comma 2 60" xfId="8148" xr:uid="{00000000-0005-0000-0000-0000830A0000}"/>
    <cellStyle name="Comma 2 61" xfId="8193" xr:uid="{00000000-0005-0000-0000-0000840A0000}"/>
    <cellStyle name="Comma 2 62" xfId="8248" xr:uid="{00000000-0005-0000-0000-0000850A0000}"/>
    <cellStyle name="Comma 2 63" xfId="8281" xr:uid="{00000000-0005-0000-0000-0000860A0000}"/>
    <cellStyle name="Comma 2 64" xfId="8307" xr:uid="{00000000-0005-0000-0000-0000870A0000}"/>
    <cellStyle name="Comma 2 65" xfId="8329" xr:uid="{00000000-0005-0000-0000-0000880A0000}"/>
    <cellStyle name="Comma 2 66" xfId="8362" xr:uid="{00000000-0005-0000-0000-0000890A0000}"/>
    <cellStyle name="Comma 2 67" xfId="8390" xr:uid="{00000000-0005-0000-0000-00008A0A0000}"/>
    <cellStyle name="Comma 2 68" xfId="8418" xr:uid="{00000000-0005-0000-0000-00008B0A0000}"/>
    <cellStyle name="Comma 2 69" xfId="8446" xr:uid="{00000000-0005-0000-0000-00008C0A0000}"/>
    <cellStyle name="Comma 2 7" xfId="1955" xr:uid="{00000000-0005-0000-0000-00008D0A0000}"/>
    <cellStyle name="Comma 2 7 2" xfId="1956" xr:uid="{00000000-0005-0000-0000-00008E0A0000}"/>
    <cellStyle name="Comma 2 7 2 2" xfId="1957" xr:uid="{00000000-0005-0000-0000-00008F0A0000}"/>
    <cellStyle name="Comma 2 7 3" xfId="1958" xr:uid="{00000000-0005-0000-0000-0000900A0000}"/>
    <cellStyle name="Comma 2 70" xfId="8472" xr:uid="{00000000-0005-0000-0000-0000910A0000}"/>
    <cellStyle name="Comma 2 8" xfId="1959" xr:uid="{00000000-0005-0000-0000-0000920A0000}"/>
    <cellStyle name="Comma 2 8 2" xfId="1960" xr:uid="{00000000-0005-0000-0000-0000930A0000}"/>
    <cellStyle name="Comma 2 8 2 2" xfId="1961" xr:uid="{00000000-0005-0000-0000-0000940A0000}"/>
    <cellStyle name="Comma 2 8 3" xfId="1962" xr:uid="{00000000-0005-0000-0000-0000950A0000}"/>
    <cellStyle name="Comma 2 9" xfId="1963" xr:uid="{00000000-0005-0000-0000-0000960A0000}"/>
    <cellStyle name="Comma 2 9 2" xfId="1964" xr:uid="{00000000-0005-0000-0000-0000970A0000}"/>
    <cellStyle name="Comma 2 9 2 2" xfId="1965" xr:uid="{00000000-0005-0000-0000-0000980A0000}"/>
    <cellStyle name="Comma 2 9 3" xfId="1966" xr:uid="{00000000-0005-0000-0000-0000990A0000}"/>
    <cellStyle name="Comma 2_UKT" xfId="1967" xr:uid="{00000000-0005-0000-0000-00009A0A0000}"/>
    <cellStyle name="Comma 20" xfId="1968" xr:uid="{00000000-0005-0000-0000-00009B0A0000}"/>
    <cellStyle name="Comma 20 2" xfId="1969" xr:uid="{00000000-0005-0000-0000-00009C0A0000}"/>
    <cellStyle name="Comma 20 2 2" xfId="1970" xr:uid="{00000000-0005-0000-0000-00009D0A0000}"/>
    <cellStyle name="Comma 20 3" xfId="1971" xr:uid="{00000000-0005-0000-0000-00009E0A0000}"/>
    <cellStyle name="Comma 21" xfId="1972" xr:uid="{00000000-0005-0000-0000-00009F0A0000}"/>
    <cellStyle name="Comma 21 2" xfId="1973" xr:uid="{00000000-0005-0000-0000-0000A00A0000}"/>
    <cellStyle name="Comma 22" xfId="1974" xr:uid="{00000000-0005-0000-0000-0000A10A0000}"/>
    <cellStyle name="Comma 22 2" xfId="1975" xr:uid="{00000000-0005-0000-0000-0000A20A0000}"/>
    <cellStyle name="Comma 23" xfId="1976" xr:uid="{00000000-0005-0000-0000-0000A30A0000}"/>
    <cellStyle name="Comma 23 2" xfId="1977" xr:uid="{00000000-0005-0000-0000-0000A40A0000}"/>
    <cellStyle name="Comma 24" xfId="1978" xr:uid="{00000000-0005-0000-0000-0000A50A0000}"/>
    <cellStyle name="Comma 24 2" xfId="1979" xr:uid="{00000000-0005-0000-0000-0000A60A0000}"/>
    <cellStyle name="Comma 25" xfId="1980" xr:uid="{00000000-0005-0000-0000-0000A70A0000}"/>
    <cellStyle name="Comma 25 2" xfId="1981" xr:uid="{00000000-0005-0000-0000-0000A80A0000}"/>
    <cellStyle name="Comma 26" xfId="1982" xr:uid="{00000000-0005-0000-0000-0000A90A0000}"/>
    <cellStyle name="Comma 26 2" xfId="1983" xr:uid="{00000000-0005-0000-0000-0000AA0A0000}"/>
    <cellStyle name="Comma 27" xfId="1984" xr:uid="{00000000-0005-0000-0000-0000AB0A0000}"/>
    <cellStyle name="Comma 27 2" xfId="1985" xr:uid="{00000000-0005-0000-0000-0000AC0A0000}"/>
    <cellStyle name="Comma 28" xfId="1986" xr:uid="{00000000-0005-0000-0000-0000AD0A0000}"/>
    <cellStyle name="Comma 28 2" xfId="1987" xr:uid="{00000000-0005-0000-0000-0000AE0A0000}"/>
    <cellStyle name="Comma 29" xfId="1988" xr:uid="{00000000-0005-0000-0000-0000AF0A0000}"/>
    <cellStyle name="Comma 29 2" xfId="1989" xr:uid="{00000000-0005-0000-0000-0000B00A0000}"/>
    <cellStyle name="Comma 3" xfId="1990" xr:uid="{00000000-0005-0000-0000-0000B10A0000}"/>
    <cellStyle name="Comma 3 2" xfId="1991" xr:uid="{00000000-0005-0000-0000-0000B20A0000}"/>
    <cellStyle name="Comma 3 2 2" xfId="1992" xr:uid="{00000000-0005-0000-0000-0000B30A0000}"/>
    <cellStyle name="Comma 3 2 2 2" xfId="5120" xr:uid="{00000000-0005-0000-0000-0000B40A0000}"/>
    <cellStyle name="Comma 3 2 3" xfId="1993" xr:uid="{00000000-0005-0000-0000-0000B50A0000}"/>
    <cellStyle name="Comma 3 3" xfId="1994" xr:uid="{00000000-0005-0000-0000-0000B60A0000}"/>
    <cellStyle name="Comma 3 3 2" xfId="5122" xr:uid="{00000000-0005-0000-0000-0000B70A0000}"/>
    <cellStyle name="Comma 3 4" xfId="1995" xr:uid="{00000000-0005-0000-0000-0000B80A0000}"/>
    <cellStyle name="Comma 30" xfId="1996" xr:uid="{00000000-0005-0000-0000-0000B90A0000}"/>
    <cellStyle name="Comma 30 2" xfId="1997" xr:uid="{00000000-0005-0000-0000-0000BA0A0000}"/>
    <cellStyle name="Comma 31" xfId="1998" xr:uid="{00000000-0005-0000-0000-0000BB0A0000}"/>
    <cellStyle name="Comma 31 2" xfId="1999" xr:uid="{00000000-0005-0000-0000-0000BC0A0000}"/>
    <cellStyle name="Comma 32" xfId="2000" xr:uid="{00000000-0005-0000-0000-0000BD0A0000}"/>
    <cellStyle name="Comma 32 2" xfId="2001" xr:uid="{00000000-0005-0000-0000-0000BE0A0000}"/>
    <cellStyle name="Comma 33" xfId="2002" xr:uid="{00000000-0005-0000-0000-0000BF0A0000}"/>
    <cellStyle name="Comma 33 2" xfId="2003" xr:uid="{00000000-0005-0000-0000-0000C00A0000}"/>
    <cellStyle name="Comma 34" xfId="2004" xr:uid="{00000000-0005-0000-0000-0000C10A0000}"/>
    <cellStyle name="Comma 34 2" xfId="2005" xr:uid="{00000000-0005-0000-0000-0000C20A0000}"/>
    <cellStyle name="Comma 35" xfId="2006" xr:uid="{00000000-0005-0000-0000-0000C30A0000}"/>
    <cellStyle name="Comma 35 2" xfId="2007" xr:uid="{00000000-0005-0000-0000-0000C40A0000}"/>
    <cellStyle name="Comma 36" xfId="2008" xr:uid="{00000000-0005-0000-0000-0000C50A0000}"/>
    <cellStyle name="Comma 36 2" xfId="2009" xr:uid="{00000000-0005-0000-0000-0000C60A0000}"/>
    <cellStyle name="Comma 4" xfId="2010" xr:uid="{00000000-0005-0000-0000-0000C70A0000}"/>
    <cellStyle name="Comma 4 2" xfId="2011" xr:uid="{00000000-0005-0000-0000-0000C80A0000}"/>
    <cellStyle name="Comma 4 2 2" xfId="2012" xr:uid="{00000000-0005-0000-0000-0000C90A0000}"/>
    <cellStyle name="Comma 4 2 2 2" xfId="5140" xr:uid="{00000000-0005-0000-0000-0000CA0A0000}"/>
    <cellStyle name="Comma 4 2 3" xfId="2013" xr:uid="{00000000-0005-0000-0000-0000CB0A0000}"/>
    <cellStyle name="Comma 4 3" xfId="2014" xr:uid="{00000000-0005-0000-0000-0000CC0A0000}"/>
    <cellStyle name="Comma 4 3 2" xfId="5142" xr:uid="{00000000-0005-0000-0000-0000CD0A0000}"/>
    <cellStyle name="Comma 4 4" xfId="2015" xr:uid="{00000000-0005-0000-0000-0000CE0A0000}"/>
    <cellStyle name="Comma 5" xfId="2016" xr:uid="{00000000-0005-0000-0000-0000CF0A0000}"/>
    <cellStyle name="Comma 5 2" xfId="2017" xr:uid="{00000000-0005-0000-0000-0000D00A0000}"/>
    <cellStyle name="Comma 5 2 2" xfId="2018" xr:uid="{00000000-0005-0000-0000-0000D10A0000}"/>
    <cellStyle name="Comma 5 2 2 2" xfId="5146" xr:uid="{00000000-0005-0000-0000-0000D20A0000}"/>
    <cellStyle name="Comma 5 2 3" xfId="2019" xr:uid="{00000000-0005-0000-0000-0000D30A0000}"/>
    <cellStyle name="Comma 5 3" xfId="2020" xr:uid="{00000000-0005-0000-0000-0000D40A0000}"/>
    <cellStyle name="Comma 5 4" xfId="2021" xr:uid="{00000000-0005-0000-0000-0000D50A0000}"/>
    <cellStyle name="Comma 6" xfId="2022" xr:uid="{00000000-0005-0000-0000-0000D60A0000}"/>
    <cellStyle name="Comma 6 2" xfId="2023" xr:uid="{00000000-0005-0000-0000-0000D70A0000}"/>
    <cellStyle name="Comma 6 2 2" xfId="2024" xr:uid="{00000000-0005-0000-0000-0000D80A0000}"/>
    <cellStyle name="Comma 6 2 2 2" xfId="5151" xr:uid="{00000000-0005-0000-0000-0000D90A0000}"/>
    <cellStyle name="Comma 6 2 3" xfId="2025" xr:uid="{00000000-0005-0000-0000-0000DA0A0000}"/>
    <cellStyle name="Comma 6 3" xfId="2026" xr:uid="{00000000-0005-0000-0000-0000DB0A0000}"/>
    <cellStyle name="Comma 6 3 2" xfId="5153" xr:uid="{00000000-0005-0000-0000-0000DC0A0000}"/>
    <cellStyle name="Comma 6 4" xfId="2027" xr:uid="{00000000-0005-0000-0000-0000DD0A0000}"/>
    <cellStyle name="Comma 7" xfId="2028" xr:uid="{00000000-0005-0000-0000-0000DE0A0000}"/>
    <cellStyle name="Comma 7 2" xfId="2029" xr:uid="{00000000-0005-0000-0000-0000DF0A0000}"/>
    <cellStyle name="Comma 7 2 2" xfId="2030" xr:uid="{00000000-0005-0000-0000-0000E00A0000}"/>
    <cellStyle name="Comma 7 3" xfId="2031" xr:uid="{00000000-0005-0000-0000-0000E10A0000}"/>
    <cellStyle name="Comma 8" xfId="2032" xr:uid="{00000000-0005-0000-0000-0000E20A0000}"/>
    <cellStyle name="Comma 8 2" xfId="2033" xr:uid="{00000000-0005-0000-0000-0000E30A0000}"/>
    <cellStyle name="Comma 8 2 2" xfId="2034" xr:uid="{00000000-0005-0000-0000-0000E40A0000}"/>
    <cellStyle name="Comma 8 3" xfId="2035" xr:uid="{00000000-0005-0000-0000-0000E50A0000}"/>
    <cellStyle name="Comma 9" xfId="2036" xr:uid="{00000000-0005-0000-0000-0000E60A0000}"/>
    <cellStyle name="Comma 9 2" xfId="2037" xr:uid="{00000000-0005-0000-0000-0000E70A0000}"/>
    <cellStyle name="Comma 9 2 2" xfId="2038" xr:uid="{00000000-0005-0000-0000-0000E80A0000}"/>
    <cellStyle name="Comma 9 3" xfId="2039" xr:uid="{00000000-0005-0000-0000-0000E90A0000}"/>
    <cellStyle name="Currency 2" xfId="2040" xr:uid="{00000000-0005-0000-0000-0000EA0A0000}"/>
    <cellStyle name="Currency 2 2" xfId="2041" xr:uid="{00000000-0005-0000-0000-0000EB0A0000}"/>
    <cellStyle name="Currency 2 2 2" xfId="2042" xr:uid="{00000000-0005-0000-0000-0000EC0A0000}"/>
    <cellStyle name="Currency 2 2 2 2" xfId="2043" xr:uid="{00000000-0005-0000-0000-0000ED0A0000}"/>
    <cellStyle name="Currency 2 2 3" xfId="2044" xr:uid="{00000000-0005-0000-0000-0000EE0A0000}"/>
    <cellStyle name="Currency 2 3" xfId="2045" xr:uid="{00000000-0005-0000-0000-0000EF0A0000}"/>
    <cellStyle name="Currency 2 3 2" xfId="2046" xr:uid="{00000000-0005-0000-0000-0000F00A0000}"/>
    <cellStyle name="Currency 2 3 2 2" xfId="2047" xr:uid="{00000000-0005-0000-0000-0000F10A0000}"/>
    <cellStyle name="Currency 2 3 3" xfId="2048" xr:uid="{00000000-0005-0000-0000-0000F20A0000}"/>
    <cellStyle name="Currency 2 4" xfId="2049" xr:uid="{00000000-0005-0000-0000-0000F30A0000}"/>
    <cellStyle name="Currency 2 4 2" xfId="2050" xr:uid="{00000000-0005-0000-0000-0000F40A0000}"/>
    <cellStyle name="Currency 2 4 2 2" xfId="2051" xr:uid="{00000000-0005-0000-0000-0000F50A0000}"/>
    <cellStyle name="Currency 2 4 2 3" xfId="5177" xr:uid="{00000000-0005-0000-0000-0000F60A0000}"/>
    <cellStyle name="Currency 2 4 3" xfId="2052" xr:uid="{00000000-0005-0000-0000-0000F70A0000}"/>
    <cellStyle name="Currency 2 4 3 2" xfId="5179" xr:uid="{00000000-0005-0000-0000-0000F80A0000}"/>
    <cellStyle name="Currency 2 4 4" xfId="2053" xr:uid="{00000000-0005-0000-0000-0000F90A0000}"/>
    <cellStyle name="Currency 2 4 5" xfId="5176" xr:uid="{00000000-0005-0000-0000-0000FA0A0000}"/>
    <cellStyle name="Currency 2 5" xfId="2054" xr:uid="{00000000-0005-0000-0000-0000FB0A0000}"/>
    <cellStyle name="Currency 2 5 2" xfId="2055" xr:uid="{00000000-0005-0000-0000-0000FC0A0000}"/>
    <cellStyle name="Currency 2 6" xfId="2056" xr:uid="{00000000-0005-0000-0000-0000FD0A0000}"/>
    <cellStyle name="Currency 3" xfId="2057" xr:uid="{00000000-0005-0000-0000-0000FE0A0000}"/>
    <cellStyle name="Currency 3 2" xfId="2058" xr:uid="{00000000-0005-0000-0000-0000FF0A0000}"/>
    <cellStyle name="Currency 3 2 2" xfId="2059" xr:uid="{00000000-0005-0000-0000-0000000B0000}"/>
    <cellStyle name="Currency 3 2 2 2" xfId="2060" xr:uid="{00000000-0005-0000-0000-0000010B0000}"/>
    <cellStyle name="Currency 3 2 3" xfId="2061" xr:uid="{00000000-0005-0000-0000-0000020B0000}"/>
    <cellStyle name="Currency 3 3" xfId="2062" xr:uid="{00000000-0005-0000-0000-0000030B0000}"/>
    <cellStyle name="Currency 3 3 2" xfId="2063" xr:uid="{00000000-0005-0000-0000-0000040B0000}"/>
    <cellStyle name="Currency 3 3 2 2" xfId="2064" xr:uid="{00000000-0005-0000-0000-0000050B0000}"/>
    <cellStyle name="Currency 3 3 3" xfId="2065" xr:uid="{00000000-0005-0000-0000-0000060B0000}"/>
    <cellStyle name="Currency 3 4" xfId="2066" xr:uid="{00000000-0005-0000-0000-0000070B0000}"/>
    <cellStyle name="Currency 3 4 2" xfId="2067" xr:uid="{00000000-0005-0000-0000-0000080B0000}"/>
    <cellStyle name="Currency 3 5" xfId="2068" xr:uid="{00000000-0005-0000-0000-0000090B0000}"/>
    <cellStyle name="Currency 4" xfId="2069" xr:uid="{00000000-0005-0000-0000-00000A0B0000}"/>
    <cellStyle name="Currency 4 2" xfId="2070" xr:uid="{00000000-0005-0000-0000-00000B0B0000}"/>
    <cellStyle name="Currency 4 2 2" xfId="2071" xr:uid="{00000000-0005-0000-0000-00000C0B0000}"/>
    <cellStyle name="Currency 4 2 2 2" xfId="2072" xr:uid="{00000000-0005-0000-0000-00000D0B0000}"/>
    <cellStyle name="Currency 4 2 2 2 2" xfId="2073" xr:uid="{00000000-0005-0000-0000-00000E0B0000}"/>
    <cellStyle name="Currency 4 2 2 3" xfId="2074" xr:uid="{00000000-0005-0000-0000-00000F0B0000}"/>
    <cellStyle name="Currency 4 2 3" xfId="2075" xr:uid="{00000000-0005-0000-0000-0000100B0000}"/>
    <cellStyle name="Currency 4 2 3 2" xfId="2076" xr:uid="{00000000-0005-0000-0000-0000110B0000}"/>
    <cellStyle name="Currency 4 2 3 2 2" xfId="2077" xr:uid="{00000000-0005-0000-0000-0000120B0000}"/>
    <cellStyle name="Currency 4 2 3 3" xfId="2078" xr:uid="{00000000-0005-0000-0000-0000130B0000}"/>
    <cellStyle name="Currency 4 2 4" xfId="2079" xr:uid="{00000000-0005-0000-0000-0000140B0000}"/>
    <cellStyle name="Currency 4 2 4 2" xfId="2080" xr:uid="{00000000-0005-0000-0000-0000150B0000}"/>
    <cellStyle name="Currency 4 2 5" xfId="2081" xr:uid="{00000000-0005-0000-0000-0000160B0000}"/>
    <cellStyle name="Currency 4 3" xfId="2082" xr:uid="{00000000-0005-0000-0000-0000170B0000}"/>
    <cellStyle name="Currency 4 3 2" xfId="2083" xr:uid="{00000000-0005-0000-0000-0000180B0000}"/>
    <cellStyle name="Currency 4 3 2 2" xfId="2084" xr:uid="{00000000-0005-0000-0000-0000190B0000}"/>
    <cellStyle name="Currency 4 3 3" xfId="2085" xr:uid="{00000000-0005-0000-0000-00001A0B0000}"/>
    <cellStyle name="Currency 4 4" xfId="2086" xr:uid="{00000000-0005-0000-0000-00001B0B0000}"/>
    <cellStyle name="Currency 4 4 2" xfId="2087" xr:uid="{00000000-0005-0000-0000-00001C0B0000}"/>
    <cellStyle name="Currency 4 4 2 2" xfId="2088" xr:uid="{00000000-0005-0000-0000-00001D0B0000}"/>
    <cellStyle name="Currency 4 4 3" xfId="2089" xr:uid="{00000000-0005-0000-0000-00001E0B0000}"/>
    <cellStyle name="Currency 4 5" xfId="2090" xr:uid="{00000000-0005-0000-0000-00001F0B0000}"/>
    <cellStyle name="Currency 4 5 2" xfId="2091" xr:uid="{00000000-0005-0000-0000-0000200B0000}"/>
    <cellStyle name="Currency 4 6" xfId="2092" xr:uid="{00000000-0005-0000-0000-0000210B0000}"/>
    <cellStyle name="Currency 5" xfId="2093" xr:uid="{00000000-0005-0000-0000-0000220B0000}"/>
    <cellStyle name="Currency 5 2" xfId="2094" xr:uid="{00000000-0005-0000-0000-0000230B0000}"/>
    <cellStyle name="Currency 5 2 2" xfId="2095" xr:uid="{00000000-0005-0000-0000-0000240B0000}"/>
    <cellStyle name="Currency 5 3" xfId="2096" xr:uid="{00000000-0005-0000-0000-0000250B0000}"/>
    <cellStyle name="Currency 6" xfId="2097" xr:uid="{00000000-0005-0000-0000-0000260B0000}"/>
    <cellStyle name="Currency 6 2" xfId="2098" xr:uid="{00000000-0005-0000-0000-0000270B0000}"/>
    <cellStyle name="Currency 6 2 2" xfId="2099" xr:uid="{00000000-0005-0000-0000-0000280B0000}"/>
    <cellStyle name="Currency 6 3" xfId="2100" xr:uid="{00000000-0005-0000-0000-0000290B0000}"/>
    <cellStyle name="Currency 7" xfId="2101" xr:uid="{00000000-0005-0000-0000-00002A0B0000}"/>
    <cellStyle name="Currency 7 2" xfId="2102" xr:uid="{00000000-0005-0000-0000-00002B0B0000}"/>
    <cellStyle name="Currency 7 2 2" xfId="2103" xr:uid="{00000000-0005-0000-0000-00002C0B0000}"/>
    <cellStyle name="Currency 7 3" xfId="2104" xr:uid="{00000000-0005-0000-0000-00002D0B0000}"/>
    <cellStyle name="Currency 8" xfId="2105" xr:uid="{00000000-0005-0000-0000-00002E0B0000}"/>
    <cellStyle name="d" xfId="2106" xr:uid="{00000000-0005-0000-0000-00002F0B0000}"/>
    <cellStyle name="d 2" xfId="2107" xr:uid="{00000000-0005-0000-0000-0000300B0000}"/>
    <cellStyle name="d_Fasad_Merks_objomi" xfId="2108" xr:uid="{00000000-0005-0000-0000-0000310B0000}"/>
    <cellStyle name="d_Fasad_Merks_objomi 2" xfId="2109" xr:uid="{00000000-0005-0000-0000-0000320B0000}"/>
    <cellStyle name="Date" xfId="2110" xr:uid="{00000000-0005-0000-0000-0000330B0000}"/>
    <cellStyle name="Date 2" xfId="2111" xr:uid="{00000000-0005-0000-0000-0000340B0000}"/>
    <cellStyle name="Dezimal [0]_Compiling Utility Macros" xfId="2112" xr:uid="{00000000-0005-0000-0000-0000350B0000}"/>
    <cellStyle name="Dezimal_Compiling Utility Macros" xfId="2113" xr:uid="{00000000-0005-0000-0000-0000360B0000}"/>
    <cellStyle name="Divider" xfId="2114" xr:uid="{00000000-0005-0000-0000-0000370B0000}"/>
    <cellStyle name="Divider 2" xfId="2115" xr:uid="{00000000-0005-0000-0000-0000380B0000}"/>
    <cellStyle name="Excel Built-in Comma [0]" xfId="2116" xr:uid="{00000000-0005-0000-0000-0000390B0000}"/>
    <cellStyle name="Excel Built-in Comma [0] 2" xfId="2117" xr:uid="{00000000-0005-0000-0000-00003A0B0000}"/>
    <cellStyle name="Excel Built-in Normal" xfId="2118" xr:uid="{00000000-0005-0000-0000-00003B0B0000}"/>
    <cellStyle name="Excel Built-in Normal 1" xfId="2119" xr:uid="{00000000-0005-0000-0000-00003C0B0000}"/>
    <cellStyle name="Excel Built-in Normal 1 2" xfId="2120" xr:uid="{00000000-0005-0000-0000-00003D0B0000}"/>
    <cellStyle name="Excel Built-in Normal 1 3" xfId="2121" xr:uid="{00000000-0005-0000-0000-00003E0B0000}"/>
    <cellStyle name="Excel Built-in Normal 10" xfId="6504" xr:uid="{00000000-0005-0000-0000-00003F0B0000}"/>
    <cellStyle name="Excel Built-in Normal 11" xfId="6623" xr:uid="{00000000-0005-0000-0000-0000400B0000}"/>
    <cellStyle name="Excel Built-in Normal 12" xfId="6742" xr:uid="{00000000-0005-0000-0000-0000410B0000}"/>
    <cellStyle name="Excel Built-in Normal 13" xfId="6861" xr:uid="{00000000-0005-0000-0000-0000420B0000}"/>
    <cellStyle name="Excel Built-in Normal 14" xfId="6980" xr:uid="{00000000-0005-0000-0000-0000430B0000}"/>
    <cellStyle name="Excel Built-in Normal 15" xfId="7099" xr:uid="{00000000-0005-0000-0000-0000440B0000}"/>
    <cellStyle name="Excel Built-in Normal 16" xfId="7218" xr:uid="{00000000-0005-0000-0000-0000450B0000}"/>
    <cellStyle name="Excel Built-in Normal 17" xfId="7337" xr:uid="{00000000-0005-0000-0000-0000460B0000}"/>
    <cellStyle name="Excel Built-in Normal 18" xfId="7453" xr:uid="{00000000-0005-0000-0000-0000470B0000}"/>
    <cellStyle name="Excel Built-in Normal 19" xfId="7569" xr:uid="{00000000-0005-0000-0000-0000480B0000}"/>
    <cellStyle name="Excel Built-in Normal 2" xfId="2122" xr:uid="{00000000-0005-0000-0000-0000490B0000}"/>
    <cellStyle name="Excel Built-in Normal 2 2" xfId="2123" xr:uid="{00000000-0005-0000-0000-00004A0B0000}"/>
    <cellStyle name="Excel Built-in Normal 2 3" xfId="2124" xr:uid="{00000000-0005-0000-0000-00004B0B0000}"/>
    <cellStyle name="Excel Built-in Normal 20" xfId="7685" xr:uid="{00000000-0005-0000-0000-00004C0B0000}"/>
    <cellStyle name="Excel Built-in Normal 21" xfId="7801" xr:uid="{00000000-0005-0000-0000-00004D0B0000}"/>
    <cellStyle name="Excel Built-in Normal 22" xfId="7917" xr:uid="{00000000-0005-0000-0000-00004E0B0000}"/>
    <cellStyle name="Excel Built-in Normal 23" xfId="8033" xr:uid="{00000000-0005-0000-0000-00004F0B0000}"/>
    <cellStyle name="Excel Built-in Normal 24" xfId="8149" xr:uid="{00000000-0005-0000-0000-0000500B0000}"/>
    <cellStyle name="Excel Built-in Normal 3" xfId="2125" xr:uid="{00000000-0005-0000-0000-0000510B0000}"/>
    <cellStyle name="Excel Built-in Normal 3 2" xfId="2126" xr:uid="{00000000-0005-0000-0000-0000520B0000}"/>
    <cellStyle name="Excel Built-in Normal 3 2 2" xfId="2127" xr:uid="{00000000-0005-0000-0000-0000530B0000}"/>
    <cellStyle name="Excel Built-in Normal 3 3" xfId="2128" xr:uid="{00000000-0005-0000-0000-0000540B0000}"/>
    <cellStyle name="Excel Built-in Normal 3 4" xfId="2129" xr:uid="{00000000-0005-0000-0000-0000550B0000}"/>
    <cellStyle name="Excel Built-in Normal 4" xfId="2130" xr:uid="{00000000-0005-0000-0000-0000560B0000}"/>
    <cellStyle name="Excel Built-in Normal 4 2" xfId="2131" xr:uid="{00000000-0005-0000-0000-0000570B0000}"/>
    <cellStyle name="Excel Built-in Normal 4 3" xfId="2132" xr:uid="{00000000-0005-0000-0000-0000580B0000}"/>
    <cellStyle name="Excel Built-in Normal 5" xfId="2133" xr:uid="{00000000-0005-0000-0000-0000590B0000}"/>
    <cellStyle name="Excel Built-in Normal 5 2" xfId="2134" xr:uid="{00000000-0005-0000-0000-00005A0B0000}"/>
    <cellStyle name="Excel Built-in Normal 5 3" xfId="2135" xr:uid="{00000000-0005-0000-0000-00005B0B0000}"/>
    <cellStyle name="Excel Built-in Normal 6" xfId="2136" xr:uid="{00000000-0005-0000-0000-00005C0B0000}"/>
    <cellStyle name="Excel Built-in Normal 7" xfId="2137" xr:uid="{00000000-0005-0000-0000-00005D0B0000}"/>
    <cellStyle name="Excel Built-in Normal 8" xfId="2138" xr:uid="{00000000-0005-0000-0000-00005E0B0000}"/>
    <cellStyle name="Excel Built-in Normal 9" xfId="6373" xr:uid="{00000000-0005-0000-0000-00005F0B0000}"/>
    <cellStyle name="Excel Built-in Style 1" xfId="6374" xr:uid="{00000000-0005-0000-0000-0000600B0000}"/>
    <cellStyle name="Explanatory Text 10" xfId="2139" xr:uid="{00000000-0005-0000-0000-0000610B0000}"/>
    <cellStyle name="Explanatory Text 10 2" xfId="2140" xr:uid="{00000000-0005-0000-0000-0000620B0000}"/>
    <cellStyle name="Explanatory Text 11" xfId="2141" xr:uid="{00000000-0005-0000-0000-0000630B0000}"/>
    <cellStyle name="Explanatory Text 11 2" xfId="2142" xr:uid="{00000000-0005-0000-0000-0000640B0000}"/>
    <cellStyle name="Explanatory Text 12" xfId="2143" xr:uid="{00000000-0005-0000-0000-0000650B0000}"/>
    <cellStyle name="Explanatory Text 12 2" xfId="2144" xr:uid="{00000000-0005-0000-0000-0000660B0000}"/>
    <cellStyle name="Explanatory Text 13" xfId="2145" xr:uid="{00000000-0005-0000-0000-0000670B0000}"/>
    <cellStyle name="Explanatory Text 13 2" xfId="2146" xr:uid="{00000000-0005-0000-0000-0000680B0000}"/>
    <cellStyle name="Explanatory Text 14" xfId="2147" xr:uid="{00000000-0005-0000-0000-0000690B0000}"/>
    <cellStyle name="Explanatory Text 14 2" xfId="2148" xr:uid="{00000000-0005-0000-0000-00006A0B0000}"/>
    <cellStyle name="Explanatory Text 15" xfId="2149" xr:uid="{00000000-0005-0000-0000-00006B0B0000}"/>
    <cellStyle name="Explanatory Text 15 2" xfId="2150" xr:uid="{00000000-0005-0000-0000-00006C0B0000}"/>
    <cellStyle name="Explanatory Text 16" xfId="2151" xr:uid="{00000000-0005-0000-0000-00006D0B0000}"/>
    <cellStyle name="Explanatory Text 16 2" xfId="2152" xr:uid="{00000000-0005-0000-0000-00006E0B0000}"/>
    <cellStyle name="Explanatory Text 17" xfId="2153" xr:uid="{00000000-0005-0000-0000-00006F0B0000}"/>
    <cellStyle name="Explanatory Text 17 2" xfId="2154" xr:uid="{00000000-0005-0000-0000-0000700B0000}"/>
    <cellStyle name="Explanatory Text 18" xfId="2155" xr:uid="{00000000-0005-0000-0000-0000710B0000}"/>
    <cellStyle name="Explanatory Text 18 2" xfId="2156" xr:uid="{00000000-0005-0000-0000-0000720B0000}"/>
    <cellStyle name="Explanatory Text 19" xfId="2157" xr:uid="{00000000-0005-0000-0000-0000730B0000}"/>
    <cellStyle name="Explanatory Text 19 2" xfId="2158" xr:uid="{00000000-0005-0000-0000-0000740B0000}"/>
    <cellStyle name="Explanatory Text 2" xfId="2159" xr:uid="{00000000-0005-0000-0000-0000750B0000}"/>
    <cellStyle name="Explanatory Text 2 10" xfId="6863" xr:uid="{00000000-0005-0000-0000-0000760B0000}"/>
    <cellStyle name="Explanatory Text 2 11" xfId="6982" xr:uid="{00000000-0005-0000-0000-0000770B0000}"/>
    <cellStyle name="Explanatory Text 2 12" xfId="7101" xr:uid="{00000000-0005-0000-0000-0000780B0000}"/>
    <cellStyle name="Explanatory Text 2 13" xfId="7220" xr:uid="{00000000-0005-0000-0000-0000790B0000}"/>
    <cellStyle name="Explanatory Text 2 14" xfId="7339" xr:uid="{00000000-0005-0000-0000-00007A0B0000}"/>
    <cellStyle name="Explanatory Text 2 15" xfId="7455" xr:uid="{00000000-0005-0000-0000-00007B0B0000}"/>
    <cellStyle name="Explanatory Text 2 16" xfId="7571" xr:uid="{00000000-0005-0000-0000-00007C0B0000}"/>
    <cellStyle name="Explanatory Text 2 17" xfId="7687" xr:uid="{00000000-0005-0000-0000-00007D0B0000}"/>
    <cellStyle name="Explanatory Text 2 18" xfId="7803" xr:uid="{00000000-0005-0000-0000-00007E0B0000}"/>
    <cellStyle name="Explanatory Text 2 19" xfId="7919" xr:uid="{00000000-0005-0000-0000-00007F0B0000}"/>
    <cellStyle name="Explanatory Text 2 2" xfId="2160" xr:uid="{00000000-0005-0000-0000-0000800B0000}"/>
    <cellStyle name="Explanatory Text 2 2 2" xfId="2161" xr:uid="{00000000-0005-0000-0000-0000810B0000}"/>
    <cellStyle name="Explanatory Text 2 20" xfId="8035" xr:uid="{00000000-0005-0000-0000-0000820B0000}"/>
    <cellStyle name="Explanatory Text 2 21" xfId="8151" xr:uid="{00000000-0005-0000-0000-0000830B0000}"/>
    <cellStyle name="Explanatory Text 2 3" xfId="2162" xr:uid="{00000000-0005-0000-0000-0000840B0000}"/>
    <cellStyle name="Explanatory Text 2 3 2" xfId="2163" xr:uid="{00000000-0005-0000-0000-0000850B0000}"/>
    <cellStyle name="Explanatory Text 2 4" xfId="2164" xr:uid="{00000000-0005-0000-0000-0000860B0000}"/>
    <cellStyle name="Explanatory Text 2 4 2" xfId="2165" xr:uid="{00000000-0005-0000-0000-0000870B0000}"/>
    <cellStyle name="Explanatory Text 2 5" xfId="2166" xr:uid="{00000000-0005-0000-0000-0000880B0000}"/>
    <cellStyle name="Explanatory Text 2 6" xfId="6375" xr:uid="{00000000-0005-0000-0000-0000890B0000}"/>
    <cellStyle name="Explanatory Text 2 7" xfId="6506" xr:uid="{00000000-0005-0000-0000-00008A0B0000}"/>
    <cellStyle name="Explanatory Text 2 8" xfId="6625" xr:uid="{00000000-0005-0000-0000-00008B0B0000}"/>
    <cellStyle name="Explanatory Text 2 9" xfId="6744" xr:uid="{00000000-0005-0000-0000-00008C0B0000}"/>
    <cellStyle name="Explanatory Text 20" xfId="2167" xr:uid="{00000000-0005-0000-0000-00008D0B0000}"/>
    <cellStyle name="Explanatory Text 20 2" xfId="2168" xr:uid="{00000000-0005-0000-0000-00008E0B0000}"/>
    <cellStyle name="Explanatory Text 21" xfId="2169" xr:uid="{00000000-0005-0000-0000-00008F0B0000}"/>
    <cellStyle name="Explanatory Text 21 2" xfId="2170" xr:uid="{00000000-0005-0000-0000-0000900B0000}"/>
    <cellStyle name="Explanatory Text 22" xfId="2171" xr:uid="{00000000-0005-0000-0000-0000910B0000}"/>
    <cellStyle name="Explanatory Text 22 2" xfId="2172" xr:uid="{00000000-0005-0000-0000-0000920B0000}"/>
    <cellStyle name="Explanatory Text 3" xfId="2173" xr:uid="{00000000-0005-0000-0000-0000930B0000}"/>
    <cellStyle name="Explanatory Text 3 2" xfId="2174" xr:uid="{00000000-0005-0000-0000-0000940B0000}"/>
    <cellStyle name="Explanatory Text 4" xfId="2175" xr:uid="{00000000-0005-0000-0000-0000950B0000}"/>
    <cellStyle name="Explanatory Text 4 2" xfId="2176" xr:uid="{00000000-0005-0000-0000-0000960B0000}"/>
    <cellStyle name="Explanatory Text 5" xfId="2177" xr:uid="{00000000-0005-0000-0000-0000970B0000}"/>
    <cellStyle name="Explanatory Text 5 2" xfId="2178" xr:uid="{00000000-0005-0000-0000-0000980B0000}"/>
    <cellStyle name="Explanatory Text 6" xfId="2179" xr:uid="{00000000-0005-0000-0000-0000990B0000}"/>
    <cellStyle name="Explanatory Text 6 2" xfId="2180" xr:uid="{00000000-0005-0000-0000-00009A0B0000}"/>
    <cellStyle name="Explanatory Text 7" xfId="2181" xr:uid="{00000000-0005-0000-0000-00009B0B0000}"/>
    <cellStyle name="Explanatory Text 7 2" xfId="2182" xr:uid="{00000000-0005-0000-0000-00009C0B0000}"/>
    <cellStyle name="Explanatory Text 8" xfId="2183" xr:uid="{00000000-0005-0000-0000-00009D0B0000}"/>
    <cellStyle name="Explanatory Text 8 2" xfId="2184" xr:uid="{00000000-0005-0000-0000-00009E0B0000}"/>
    <cellStyle name="Explanatory Text 9" xfId="2185" xr:uid="{00000000-0005-0000-0000-00009F0B0000}"/>
    <cellStyle name="Explanatory Text 9 2" xfId="2186" xr:uid="{00000000-0005-0000-0000-0000A00B0000}"/>
    <cellStyle name="Fixed" xfId="2187" xr:uid="{00000000-0005-0000-0000-0000A10B0000}"/>
    <cellStyle name="Fixed 2" xfId="2188" xr:uid="{00000000-0005-0000-0000-0000A20B0000}"/>
    <cellStyle name="Good 10" xfId="2189" xr:uid="{00000000-0005-0000-0000-0000A30B0000}"/>
    <cellStyle name="Good 10 2" xfId="2190" xr:uid="{00000000-0005-0000-0000-0000A40B0000}"/>
    <cellStyle name="Good 11" xfId="2191" xr:uid="{00000000-0005-0000-0000-0000A50B0000}"/>
    <cellStyle name="Good 11 2" xfId="2192" xr:uid="{00000000-0005-0000-0000-0000A60B0000}"/>
    <cellStyle name="Good 12" xfId="2193" xr:uid="{00000000-0005-0000-0000-0000A70B0000}"/>
    <cellStyle name="Good 12 2" xfId="2194" xr:uid="{00000000-0005-0000-0000-0000A80B0000}"/>
    <cellStyle name="Good 13" xfId="2195" xr:uid="{00000000-0005-0000-0000-0000A90B0000}"/>
    <cellStyle name="Good 13 2" xfId="2196" xr:uid="{00000000-0005-0000-0000-0000AA0B0000}"/>
    <cellStyle name="Good 14" xfId="2197" xr:uid="{00000000-0005-0000-0000-0000AB0B0000}"/>
    <cellStyle name="Good 14 2" xfId="2198" xr:uid="{00000000-0005-0000-0000-0000AC0B0000}"/>
    <cellStyle name="Good 15" xfId="2199" xr:uid="{00000000-0005-0000-0000-0000AD0B0000}"/>
    <cellStyle name="Good 15 2" xfId="2200" xr:uid="{00000000-0005-0000-0000-0000AE0B0000}"/>
    <cellStyle name="Good 16" xfId="2201" xr:uid="{00000000-0005-0000-0000-0000AF0B0000}"/>
    <cellStyle name="Good 16 2" xfId="2202" xr:uid="{00000000-0005-0000-0000-0000B00B0000}"/>
    <cellStyle name="Good 17" xfId="2203" xr:uid="{00000000-0005-0000-0000-0000B10B0000}"/>
    <cellStyle name="Good 17 2" xfId="2204" xr:uid="{00000000-0005-0000-0000-0000B20B0000}"/>
    <cellStyle name="Good 18" xfId="2205" xr:uid="{00000000-0005-0000-0000-0000B30B0000}"/>
    <cellStyle name="Good 18 2" xfId="2206" xr:uid="{00000000-0005-0000-0000-0000B40B0000}"/>
    <cellStyle name="Good 19" xfId="2207" xr:uid="{00000000-0005-0000-0000-0000B50B0000}"/>
    <cellStyle name="Good 19 2" xfId="2208" xr:uid="{00000000-0005-0000-0000-0000B60B0000}"/>
    <cellStyle name="Good 2" xfId="2209" xr:uid="{00000000-0005-0000-0000-0000B70B0000}"/>
    <cellStyle name="Good 2 10" xfId="6745" xr:uid="{00000000-0005-0000-0000-0000B80B0000}"/>
    <cellStyle name="Good 2 11" xfId="6864" xr:uid="{00000000-0005-0000-0000-0000B90B0000}"/>
    <cellStyle name="Good 2 12" xfId="6983" xr:uid="{00000000-0005-0000-0000-0000BA0B0000}"/>
    <cellStyle name="Good 2 13" xfId="7102" xr:uid="{00000000-0005-0000-0000-0000BB0B0000}"/>
    <cellStyle name="Good 2 14" xfId="7221" xr:uid="{00000000-0005-0000-0000-0000BC0B0000}"/>
    <cellStyle name="Good 2 15" xfId="7340" xr:uid="{00000000-0005-0000-0000-0000BD0B0000}"/>
    <cellStyle name="Good 2 16" xfId="7456" xr:uid="{00000000-0005-0000-0000-0000BE0B0000}"/>
    <cellStyle name="Good 2 17" xfId="7572" xr:uid="{00000000-0005-0000-0000-0000BF0B0000}"/>
    <cellStyle name="Good 2 18" xfId="7688" xr:uid="{00000000-0005-0000-0000-0000C00B0000}"/>
    <cellStyle name="Good 2 19" xfId="7804" xr:uid="{00000000-0005-0000-0000-0000C10B0000}"/>
    <cellStyle name="Good 2 2" xfId="2210" xr:uid="{00000000-0005-0000-0000-0000C20B0000}"/>
    <cellStyle name="Good 2 2 2" xfId="2211" xr:uid="{00000000-0005-0000-0000-0000C30B0000}"/>
    <cellStyle name="Good 2 20" xfId="7920" xr:uid="{00000000-0005-0000-0000-0000C40B0000}"/>
    <cellStyle name="Good 2 21" xfId="8036" xr:uid="{00000000-0005-0000-0000-0000C50B0000}"/>
    <cellStyle name="Good 2 22" xfId="8152" xr:uid="{00000000-0005-0000-0000-0000C60B0000}"/>
    <cellStyle name="Good 2 3" xfId="2212" xr:uid="{00000000-0005-0000-0000-0000C70B0000}"/>
    <cellStyle name="Good 2 3 2" xfId="2213" xr:uid="{00000000-0005-0000-0000-0000C80B0000}"/>
    <cellStyle name="Good 2 4" xfId="2214" xr:uid="{00000000-0005-0000-0000-0000C90B0000}"/>
    <cellStyle name="Good 2 4 2" xfId="2215" xr:uid="{00000000-0005-0000-0000-0000CA0B0000}"/>
    <cellStyle name="Good 2 5" xfId="2216" xr:uid="{00000000-0005-0000-0000-0000CB0B0000}"/>
    <cellStyle name="Good 2 6" xfId="2217" xr:uid="{00000000-0005-0000-0000-0000CC0B0000}"/>
    <cellStyle name="Good 2 7" xfId="6376" xr:uid="{00000000-0005-0000-0000-0000CD0B0000}"/>
    <cellStyle name="Good 2 8" xfId="6507" xr:uid="{00000000-0005-0000-0000-0000CE0B0000}"/>
    <cellStyle name="Good 2 9" xfId="6626" xr:uid="{00000000-0005-0000-0000-0000CF0B0000}"/>
    <cellStyle name="Good 20" xfId="2218" xr:uid="{00000000-0005-0000-0000-0000D00B0000}"/>
    <cellStyle name="Good 20 2" xfId="2219" xr:uid="{00000000-0005-0000-0000-0000D10B0000}"/>
    <cellStyle name="Good 21" xfId="2220" xr:uid="{00000000-0005-0000-0000-0000D20B0000}"/>
    <cellStyle name="Good 21 2" xfId="2221" xr:uid="{00000000-0005-0000-0000-0000D30B0000}"/>
    <cellStyle name="Good 22" xfId="2222" xr:uid="{00000000-0005-0000-0000-0000D40B0000}"/>
    <cellStyle name="Good 22 2" xfId="2223" xr:uid="{00000000-0005-0000-0000-0000D50B0000}"/>
    <cellStyle name="Good 3" xfId="2224" xr:uid="{00000000-0005-0000-0000-0000D60B0000}"/>
    <cellStyle name="Good 3 2" xfId="2225" xr:uid="{00000000-0005-0000-0000-0000D70B0000}"/>
    <cellStyle name="Good 4" xfId="2226" xr:uid="{00000000-0005-0000-0000-0000D80B0000}"/>
    <cellStyle name="Good 4 2" xfId="2227" xr:uid="{00000000-0005-0000-0000-0000D90B0000}"/>
    <cellStyle name="Good 5" xfId="2228" xr:uid="{00000000-0005-0000-0000-0000DA0B0000}"/>
    <cellStyle name="Good 5 2" xfId="2229" xr:uid="{00000000-0005-0000-0000-0000DB0B0000}"/>
    <cellStyle name="Good 6" xfId="2230" xr:uid="{00000000-0005-0000-0000-0000DC0B0000}"/>
    <cellStyle name="Good 6 2" xfId="2231" xr:uid="{00000000-0005-0000-0000-0000DD0B0000}"/>
    <cellStyle name="Good 7" xfId="2232" xr:uid="{00000000-0005-0000-0000-0000DE0B0000}"/>
    <cellStyle name="Good 7 2" xfId="2233" xr:uid="{00000000-0005-0000-0000-0000DF0B0000}"/>
    <cellStyle name="Good 8" xfId="2234" xr:uid="{00000000-0005-0000-0000-0000E00B0000}"/>
    <cellStyle name="Good 8 2" xfId="2235" xr:uid="{00000000-0005-0000-0000-0000E10B0000}"/>
    <cellStyle name="Good 9" xfId="2236" xr:uid="{00000000-0005-0000-0000-0000E20B0000}"/>
    <cellStyle name="Good 9 2" xfId="2237" xr:uid="{00000000-0005-0000-0000-0000E30B0000}"/>
    <cellStyle name="Headinf 2" xfId="2238" xr:uid="{00000000-0005-0000-0000-0000E40B0000}"/>
    <cellStyle name="Headinf 2 2" xfId="2239" xr:uid="{00000000-0005-0000-0000-0000E50B0000}"/>
    <cellStyle name="Heading 1 10" xfId="2240" xr:uid="{00000000-0005-0000-0000-0000E60B0000}"/>
    <cellStyle name="Heading 1 10 2" xfId="2241" xr:uid="{00000000-0005-0000-0000-0000E70B0000}"/>
    <cellStyle name="Heading 1 11" xfId="2242" xr:uid="{00000000-0005-0000-0000-0000E80B0000}"/>
    <cellStyle name="Heading 1 11 2" xfId="2243" xr:uid="{00000000-0005-0000-0000-0000E90B0000}"/>
    <cellStyle name="Heading 1 12" xfId="2244" xr:uid="{00000000-0005-0000-0000-0000EA0B0000}"/>
    <cellStyle name="Heading 1 12 2" xfId="2245" xr:uid="{00000000-0005-0000-0000-0000EB0B0000}"/>
    <cellStyle name="Heading 1 13" xfId="2246" xr:uid="{00000000-0005-0000-0000-0000EC0B0000}"/>
    <cellStyle name="Heading 1 13 2" xfId="2247" xr:uid="{00000000-0005-0000-0000-0000ED0B0000}"/>
    <cellStyle name="Heading 1 14" xfId="2248" xr:uid="{00000000-0005-0000-0000-0000EE0B0000}"/>
    <cellStyle name="Heading 1 14 2" xfId="2249" xr:uid="{00000000-0005-0000-0000-0000EF0B0000}"/>
    <cellStyle name="Heading 1 15" xfId="2250" xr:uid="{00000000-0005-0000-0000-0000F00B0000}"/>
    <cellStyle name="Heading 1 15 2" xfId="2251" xr:uid="{00000000-0005-0000-0000-0000F10B0000}"/>
    <cellStyle name="Heading 1 16" xfId="2252" xr:uid="{00000000-0005-0000-0000-0000F20B0000}"/>
    <cellStyle name="Heading 1 16 2" xfId="2253" xr:uid="{00000000-0005-0000-0000-0000F30B0000}"/>
    <cellStyle name="Heading 1 17" xfId="2254" xr:uid="{00000000-0005-0000-0000-0000F40B0000}"/>
    <cellStyle name="Heading 1 17 2" xfId="2255" xr:uid="{00000000-0005-0000-0000-0000F50B0000}"/>
    <cellStyle name="Heading 1 18" xfId="2256" xr:uid="{00000000-0005-0000-0000-0000F60B0000}"/>
    <cellStyle name="Heading 1 18 2" xfId="2257" xr:uid="{00000000-0005-0000-0000-0000F70B0000}"/>
    <cellStyle name="Heading 1 19" xfId="2258" xr:uid="{00000000-0005-0000-0000-0000F80B0000}"/>
    <cellStyle name="Heading 1 19 2" xfId="2259" xr:uid="{00000000-0005-0000-0000-0000F90B0000}"/>
    <cellStyle name="Heading 1 2" xfId="2260" xr:uid="{00000000-0005-0000-0000-0000FA0B0000}"/>
    <cellStyle name="Heading 1 2 10" xfId="6865" xr:uid="{00000000-0005-0000-0000-0000FB0B0000}"/>
    <cellStyle name="Heading 1 2 11" xfId="6984" xr:uid="{00000000-0005-0000-0000-0000FC0B0000}"/>
    <cellStyle name="Heading 1 2 12" xfId="7103" xr:uid="{00000000-0005-0000-0000-0000FD0B0000}"/>
    <cellStyle name="Heading 1 2 13" xfId="7222" xr:uid="{00000000-0005-0000-0000-0000FE0B0000}"/>
    <cellStyle name="Heading 1 2 14" xfId="7341" xr:uid="{00000000-0005-0000-0000-0000FF0B0000}"/>
    <cellStyle name="Heading 1 2 15" xfId="7457" xr:uid="{00000000-0005-0000-0000-0000000C0000}"/>
    <cellStyle name="Heading 1 2 16" xfId="7573" xr:uid="{00000000-0005-0000-0000-0000010C0000}"/>
    <cellStyle name="Heading 1 2 17" xfId="7689" xr:uid="{00000000-0005-0000-0000-0000020C0000}"/>
    <cellStyle name="Heading 1 2 18" xfId="7805" xr:uid="{00000000-0005-0000-0000-0000030C0000}"/>
    <cellStyle name="Heading 1 2 19" xfId="7921" xr:uid="{00000000-0005-0000-0000-0000040C0000}"/>
    <cellStyle name="Heading 1 2 2" xfId="2261" xr:uid="{00000000-0005-0000-0000-0000050C0000}"/>
    <cellStyle name="Heading 1 2 2 2" xfId="2262" xr:uid="{00000000-0005-0000-0000-0000060C0000}"/>
    <cellStyle name="Heading 1 2 20" xfId="8037" xr:uid="{00000000-0005-0000-0000-0000070C0000}"/>
    <cellStyle name="Heading 1 2 21" xfId="8153" xr:uid="{00000000-0005-0000-0000-0000080C0000}"/>
    <cellStyle name="Heading 1 2 3" xfId="2263" xr:uid="{00000000-0005-0000-0000-0000090C0000}"/>
    <cellStyle name="Heading 1 2 3 2" xfId="2264" xr:uid="{00000000-0005-0000-0000-00000A0C0000}"/>
    <cellStyle name="Heading 1 2 4" xfId="2265" xr:uid="{00000000-0005-0000-0000-00000B0C0000}"/>
    <cellStyle name="Heading 1 2 4 2" xfId="2266" xr:uid="{00000000-0005-0000-0000-00000C0C0000}"/>
    <cellStyle name="Heading 1 2 5" xfId="2267" xr:uid="{00000000-0005-0000-0000-00000D0C0000}"/>
    <cellStyle name="Heading 1 2 6" xfId="6377" xr:uid="{00000000-0005-0000-0000-00000E0C0000}"/>
    <cellStyle name="Heading 1 2 7" xfId="6508" xr:uid="{00000000-0005-0000-0000-00000F0C0000}"/>
    <cellStyle name="Heading 1 2 8" xfId="6627" xr:uid="{00000000-0005-0000-0000-0000100C0000}"/>
    <cellStyle name="Heading 1 2 9" xfId="6746" xr:uid="{00000000-0005-0000-0000-0000110C0000}"/>
    <cellStyle name="Heading 1 20" xfId="2268" xr:uid="{00000000-0005-0000-0000-0000120C0000}"/>
    <cellStyle name="Heading 1 20 2" xfId="2269" xr:uid="{00000000-0005-0000-0000-0000130C0000}"/>
    <cellStyle name="Heading 1 21" xfId="2270" xr:uid="{00000000-0005-0000-0000-0000140C0000}"/>
    <cellStyle name="Heading 1 21 2" xfId="2271" xr:uid="{00000000-0005-0000-0000-0000150C0000}"/>
    <cellStyle name="Heading 1 22" xfId="2272" xr:uid="{00000000-0005-0000-0000-0000160C0000}"/>
    <cellStyle name="Heading 1 22 2" xfId="2273" xr:uid="{00000000-0005-0000-0000-0000170C0000}"/>
    <cellStyle name="Heading 1 3" xfId="2274" xr:uid="{00000000-0005-0000-0000-0000180C0000}"/>
    <cellStyle name="Heading 1 3 2" xfId="2275" xr:uid="{00000000-0005-0000-0000-0000190C0000}"/>
    <cellStyle name="Heading 1 4" xfId="2276" xr:uid="{00000000-0005-0000-0000-00001A0C0000}"/>
    <cellStyle name="Heading 1 4 2" xfId="2277" xr:uid="{00000000-0005-0000-0000-00001B0C0000}"/>
    <cellStyle name="Heading 1 5" xfId="2278" xr:uid="{00000000-0005-0000-0000-00001C0C0000}"/>
    <cellStyle name="Heading 1 5 2" xfId="2279" xr:uid="{00000000-0005-0000-0000-00001D0C0000}"/>
    <cellStyle name="Heading 1 6" xfId="2280" xr:uid="{00000000-0005-0000-0000-00001E0C0000}"/>
    <cellStyle name="Heading 1 6 2" xfId="2281" xr:uid="{00000000-0005-0000-0000-00001F0C0000}"/>
    <cellStyle name="Heading 1 7" xfId="2282" xr:uid="{00000000-0005-0000-0000-0000200C0000}"/>
    <cellStyle name="Heading 1 7 2" xfId="2283" xr:uid="{00000000-0005-0000-0000-0000210C0000}"/>
    <cellStyle name="Heading 1 8" xfId="2284" xr:uid="{00000000-0005-0000-0000-0000220C0000}"/>
    <cellStyle name="Heading 1 8 2" xfId="2285" xr:uid="{00000000-0005-0000-0000-0000230C0000}"/>
    <cellStyle name="Heading 1 9" xfId="2286" xr:uid="{00000000-0005-0000-0000-0000240C0000}"/>
    <cellStyle name="Heading 1 9 2" xfId="2287" xr:uid="{00000000-0005-0000-0000-0000250C0000}"/>
    <cellStyle name="Heading 2 10" xfId="2288" xr:uid="{00000000-0005-0000-0000-0000260C0000}"/>
    <cellStyle name="Heading 2 10 2" xfId="2289" xr:uid="{00000000-0005-0000-0000-0000270C0000}"/>
    <cellStyle name="Heading 2 11" xfId="2290" xr:uid="{00000000-0005-0000-0000-0000280C0000}"/>
    <cellStyle name="Heading 2 11 2" xfId="2291" xr:uid="{00000000-0005-0000-0000-0000290C0000}"/>
    <cellStyle name="Heading 2 12" xfId="2292" xr:uid="{00000000-0005-0000-0000-00002A0C0000}"/>
    <cellStyle name="Heading 2 12 2" xfId="2293" xr:uid="{00000000-0005-0000-0000-00002B0C0000}"/>
    <cellStyle name="Heading 2 13" xfId="2294" xr:uid="{00000000-0005-0000-0000-00002C0C0000}"/>
    <cellStyle name="Heading 2 13 2" xfId="2295" xr:uid="{00000000-0005-0000-0000-00002D0C0000}"/>
    <cellStyle name="Heading 2 14" xfId="2296" xr:uid="{00000000-0005-0000-0000-00002E0C0000}"/>
    <cellStyle name="Heading 2 14 2" xfId="2297" xr:uid="{00000000-0005-0000-0000-00002F0C0000}"/>
    <cellStyle name="Heading 2 15" xfId="2298" xr:uid="{00000000-0005-0000-0000-0000300C0000}"/>
    <cellStyle name="Heading 2 15 2" xfId="2299" xr:uid="{00000000-0005-0000-0000-0000310C0000}"/>
    <cellStyle name="Heading 2 16" xfId="2300" xr:uid="{00000000-0005-0000-0000-0000320C0000}"/>
    <cellStyle name="Heading 2 16 2" xfId="2301" xr:uid="{00000000-0005-0000-0000-0000330C0000}"/>
    <cellStyle name="Heading 2 17" xfId="2302" xr:uid="{00000000-0005-0000-0000-0000340C0000}"/>
    <cellStyle name="Heading 2 17 2" xfId="2303" xr:uid="{00000000-0005-0000-0000-0000350C0000}"/>
    <cellStyle name="Heading 2 18" xfId="2304" xr:uid="{00000000-0005-0000-0000-0000360C0000}"/>
    <cellStyle name="Heading 2 18 2" xfId="2305" xr:uid="{00000000-0005-0000-0000-0000370C0000}"/>
    <cellStyle name="Heading 2 19" xfId="2306" xr:uid="{00000000-0005-0000-0000-0000380C0000}"/>
    <cellStyle name="Heading 2 19 2" xfId="2307" xr:uid="{00000000-0005-0000-0000-0000390C0000}"/>
    <cellStyle name="Heading 2 2" xfId="2308" xr:uid="{00000000-0005-0000-0000-00003A0C0000}"/>
    <cellStyle name="Heading 2 2 10" xfId="6866" xr:uid="{00000000-0005-0000-0000-00003B0C0000}"/>
    <cellStyle name="Heading 2 2 11" xfId="6985" xr:uid="{00000000-0005-0000-0000-00003C0C0000}"/>
    <cellStyle name="Heading 2 2 12" xfId="7104" xr:uid="{00000000-0005-0000-0000-00003D0C0000}"/>
    <cellStyle name="Heading 2 2 13" xfId="7223" xr:uid="{00000000-0005-0000-0000-00003E0C0000}"/>
    <cellStyle name="Heading 2 2 14" xfId="7342" xr:uid="{00000000-0005-0000-0000-00003F0C0000}"/>
    <cellStyle name="Heading 2 2 15" xfId="7458" xr:uid="{00000000-0005-0000-0000-0000400C0000}"/>
    <cellStyle name="Heading 2 2 16" xfId="7574" xr:uid="{00000000-0005-0000-0000-0000410C0000}"/>
    <cellStyle name="Heading 2 2 17" xfId="7690" xr:uid="{00000000-0005-0000-0000-0000420C0000}"/>
    <cellStyle name="Heading 2 2 18" xfId="7806" xr:uid="{00000000-0005-0000-0000-0000430C0000}"/>
    <cellStyle name="Heading 2 2 19" xfId="7922" xr:uid="{00000000-0005-0000-0000-0000440C0000}"/>
    <cellStyle name="Heading 2 2 2" xfId="2309" xr:uid="{00000000-0005-0000-0000-0000450C0000}"/>
    <cellStyle name="Heading 2 2 2 2" xfId="2310" xr:uid="{00000000-0005-0000-0000-0000460C0000}"/>
    <cellStyle name="Heading 2 2 20" xfId="8038" xr:uid="{00000000-0005-0000-0000-0000470C0000}"/>
    <cellStyle name="Heading 2 2 21" xfId="8154" xr:uid="{00000000-0005-0000-0000-0000480C0000}"/>
    <cellStyle name="Heading 2 2 3" xfId="2311" xr:uid="{00000000-0005-0000-0000-0000490C0000}"/>
    <cellStyle name="Heading 2 2 3 2" xfId="2312" xr:uid="{00000000-0005-0000-0000-00004A0C0000}"/>
    <cellStyle name="Heading 2 2 4" xfId="2313" xr:uid="{00000000-0005-0000-0000-00004B0C0000}"/>
    <cellStyle name="Heading 2 2 4 2" xfId="2314" xr:uid="{00000000-0005-0000-0000-00004C0C0000}"/>
    <cellStyle name="Heading 2 2 5" xfId="2315" xr:uid="{00000000-0005-0000-0000-00004D0C0000}"/>
    <cellStyle name="Heading 2 2 6" xfId="6378" xr:uid="{00000000-0005-0000-0000-00004E0C0000}"/>
    <cellStyle name="Heading 2 2 7" xfId="6509" xr:uid="{00000000-0005-0000-0000-00004F0C0000}"/>
    <cellStyle name="Heading 2 2 8" xfId="6628" xr:uid="{00000000-0005-0000-0000-0000500C0000}"/>
    <cellStyle name="Heading 2 2 9" xfId="6747" xr:uid="{00000000-0005-0000-0000-0000510C0000}"/>
    <cellStyle name="Heading 2 2_UKT" xfId="2316" xr:uid="{00000000-0005-0000-0000-0000520C0000}"/>
    <cellStyle name="Heading 2 20" xfId="2317" xr:uid="{00000000-0005-0000-0000-0000530C0000}"/>
    <cellStyle name="Heading 2 20 2" xfId="2318" xr:uid="{00000000-0005-0000-0000-0000540C0000}"/>
    <cellStyle name="Heading 2 21" xfId="2319" xr:uid="{00000000-0005-0000-0000-0000550C0000}"/>
    <cellStyle name="Heading 2 21 2" xfId="2320" xr:uid="{00000000-0005-0000-0000-0000560C0000}"/>
    <cellStyle name="Heading 2 22" xfId="2321" xr:uid="{00000000-0005-0000-0000-0000570C0000}"/>
    <cellStyle name="Heading 2 22 2" xfId="2322" xr:uid="{00000000-0005-0000-0000-0000580C0000}"/>
    <cellStyle name="Heading 2 23" xfId="2323" xr:uid="{00000000-0005-0000-0000-0000590C0000}"/>
    <cellStyle name="Heading 2 23 2" xfId="2324" xr:uid="{00000000-0005-0000-0000-00005A0C0000}"/>
    <cellStyle name="Heading 2 24" xfId="2325" xr:uid="{00000000-0005-0000-0000-00005B0C0000}"/>
    <cellStyle name="Heading 2 24 2" xfId="2326" xr:uid="{00000000-0005-0000-0000-00005C0C0000}"/>
    <cellStyle name="Heading 2 25" xfId="2327" xr:uid="{00000000-0005-0000-0000-00005D0C0000}"/>
    <cellStyle name="Heading 2 25 2" xfId="2328" xr:uid="{00000000-0005-0000-0000-00005E0C0000}"/>
    <cellStyle name="Heading 2 26" xfId="2329" xr:uid="{00000000-0005-0000-0000-00005F0C0000}"/>
    <cellStyle name="Heading 2 26 2" xfId="2330" xr:uid="{00000000-0005-0000-0000-0000600C0000}"/>
    <cellStyle name="Heading 2 27" xfId="2331" xr:uid="{00000000-0005-0000-0000-0000610C0000}"/>
    <cellStyle name="Heading 2 27 2" xfId="2332" xr:uid="{00000000-0005-0000-0000-0000620C0000}"/>
    <cellStyle name="Heading 2 28" xfId="2333" xr:uid="{00000000-0005-0000-0000-0000630C0000}"/>
    <cellStyle name="Heading 2 28 2" xfId="2334" xr:uid="{00000000-0005-0000-0000-0000640C0000}"/>
    <cellStyle name="Heading 2 3" xfId="2335" xr:uid="{00000000-0005-0000-0000-0000650C0000}"/>
    <cellStyle name="Heading 2 3 2" xfId="2336" xr:uid="{00000000-0005-0000-0000-0000660C0000}"/>
    <cellStyle name="Heading 2 4" xfId="2337" xr:uid="{00000000-0005-0000-0000-0000670C0000}"/>
    <cellStyle name="Heading 2 4 2" xfId="2338" xr:uid="{00000000-0005-0000-0000-0000680C0000}"/>
    <cellStyle name="Heading 2 5" xfId="2339" xr:uid="{00000000-0005-0000-0000-0000690C0000}"/>
    <cellStyle name="Heading 2 5 2" xfId="2340" xr:uid="{00000000-0005-0000-0000-00006A0C0000}"/>
    <cellStyle name="Heading 2 6" xfId="2341" xr:uid="{00000000-0005-0000-0000-00006B0C0000}"/>
    <cellStyle name="Heading 2 6 2" xfId="2342" xr:uid="{00000000-0005-0000-0000-00006C0C0000}"/>
    <cellStyle name="Heading 2 7" xfId="2343" xr:uid="{00000000-0005-0000-0000-00006D0C0000}"/>
    <cellStyle name="Heading 2 7 2" xfId="2344" xr:uid="{00000000-0005-0000-0000-00006E0C0000}"/>
    <cellStyle name="Heading 2 8" xfId="2345" xr:uid="{00000000-0005-0000-0000-00006F0C0000}"/>
    <cellStyle name="Heading 2 8 2" xfId="2346" xr:uid="{00000000-0005-0000-0000-0000700C0000}"/>
    <cellStyle name="Heading 2 9" xfId="2347" xr:uid="{00000000-0005-0000-0000-0000710C0000}"/>
    <cellStyle name="Heading 2 9 2" xfId="2348" xr:uid="{00000000-0005-0000-0000-0000720C0000}"/>
    <cellStyle name="Heading 3 10" xfId="2349" xr:uid="{00000000-0005-0000-0000-0000730C0000}"/>
    <cellStyle name="Heading 3 10 2" xfId="2350" xr:uid="{00000000-0005-0000-0000-0000740C0000}"/>
    <cellStyle name="Heading 3 11" xfId="2351" xr:uid="{00000000-0005-0000-0000-0000750C0000}"/>
    <cellStyle name="Heading 3 11 2" xfId="2352" xr:uid="{00000000-0005-0000-0000-0000760C0000}"/>
    <cellStyle name="Heading 3 12" xfId="2353" xr:uid="{00000000-0005-0000-0000-0000770C0000}"/>
    <cellStyle name="Heading 3 12 2" xfId="2354" xr:uid="{00000000-0005-0000-0000-0000780C0000}"/>
    <cellStyle name="Heading 3 13" xfId="2355" xr:uid="{00000000-0005-0000-0000-0000790C0000}"/>
    <cellStyle name="Heading 3 13 2" xfId="2356" xr:uid="{00000000-0005-0000-0000-00007A0C0000}"/>
    <cellStyle name="Heading 3 14" xfId="2357" xr:uid="{00000000-0005-0000-0000-00007B0C0000}"/>
    <cellStyle name="Heading 3 14 2" xfId="2358" xr:uid="{00000000-0005-0000-0000-00007C0C0000}"/>
    <cellStyle name="Heading 3 15" xfId="2359" xr:uid="{00000000-0005-0000-0000-00007D0C0000}"/>
    <cellStyle name="Heading 3 15 2" xfId="2360" xr:uid="{00000000-0005-0000-0000-00007E0C0000}"/>
    <cellStyle name="Heading 3 16" xfId="2361" xr:uid="{00000000-0005-0000-0000-00007F0C0000}"/>
    <cellStyle name="Heading 3 16 2" xfId="2362" xr:uid="{00000000-0005-0000-0000-0000800C0000}"/>
    <cellStyle name="Heading 3 17" xfId="2363" xr:uid="{00000000-0005-0000-0000-0000810C0000}"/>
    <cellStyle name="Heading 3 17 2" xfId="2364" xr:uid="{00000000-0005-0000-0000-0000820C0000}"/>
    <cellStyle name="Heading 3 18" xfId="2365" xr:uid="{00000000-0005-0000-0000-0000830C0000}"/>
    <cellStyle name="Heading 3 18 2" xfId="2366" xr:uid="{00000000-0005-0000-0000-0000840C0000}"/>
    <cellStyle name="Heading 3 19" xfId="2367" xr:uid="{00000000-0005-0000-0000-0000850C0000}"/>
    <cellStyle name="Heading 3 19 2" xfId="2368" xr:uid="{00000000-0005-0000-0000-0000860C0000}"/>
    <cellStyle name="Heading 3 2" xfId="2369" xr:uid="{00000000-0005-0000-0000-0000870C0000}"/>
    <cellStyle name="Heading 3 2 10" xfId="6867" xr:uid="{00000000-0005-0000-0000-0000880C0000}"/>
    <cellStyle name="Heading 3 2 11" xfId="6986" xr:uid="{00000000-0005-0000-0000-0000890C0000}"/>
    <cellStyle name="Heading 3 2 12" xfId="7105" xr:uid="{00000000-0005-0000-0000-00008A0C0000}"/>
    <cellStyle name="Heading 3 2 13" xfId="7224" xr:uid="{00000000-0005-0000-0000-00008B0C0000}"/>
    <cellStyle name="Heading 3 2 14" xfId="7343" xr:uid="{00000000-0005-0000-0000-00008C0C0000}"/>
    <cellStyle name="Heading 3 2 15" xfId="7459" xr:uid="{00000000-0005-0000-0000-00008D0C0000}"/>
    <cellStyle name="Heading 3 2 16" xfId="7575" xr:uid="{00000000-0005-0000-0000-00008E0C0000}"/>
    <cellStyle name="Heading 3 2 17" xfId="7691" xr:uid="{00000000-0005-0000-0000-00008F0C0000}"/>
    <cellStyle name="Heading 3 2 18" xfId="7807" xr:uid="{00000000-0005-0000-0000-0000900C0000}"/>
    <cellStyle name="Heading 3 2 19" xfId="7923" xr:uid="{00000000-0005-0000-0000-0000910C0000}"/>
    <cellStyle name="Heading 3 2 2" xfId="2370" xr:uid="{00000000-0005-0000-0000-0000920C0000}"/>
    <cellStyle name="Heading 3 2 2 2" xfId="2371" xr:uid="{00000000-0005-0000-0000-0000930C0000}"/>
    <cellStyle name="Heading 3 2 20" xfId="8039" xr:uid="{00000000-0005-0000-0000-0000940C0000}"/>
    <cellStyle name="Heading 3 2 21" xfId="8155" xr:uid="{00000000-0005-0000-0000-0000950C0000}"/>
    <cellStyle name="Heading 3 2 3" xfId="2372" xr:uid="{00000000-0005-0000-0000-0000960C0000}"/>
    <cellStyle name="Heading 3 2 3 2" xfId="2373" xr:uid="{00000000-0005-0000-0000-0000970C0000}"/>
    <cellStyle name="Heading 3 2 4" xfId="2374" xr:uid="{00000000-0005-0000-0000-0000980C0000}"/>
    <cellStyle name="Heading 3 2 4 2" xfId="2375" xr:uid="{00000000-0005-0000-0000-0000990C0000}"/>
    <cellStyle name="Heading 3 2 5" xfId="2376" xr:uid="{00000000-0005-0000-0000-00009A0C0000}"/>
    <cellStyle name="Heading 3 2 6" xfId="6379" xr:uid="{00000000-0005-0000-0000-00009B0C0000}"/>
    <cellStyle name="Heading 3 2 7" xfId="6510" xr:uid="{00000000-0005-0000-0000-00009C0C0000}"/>
    <cellStyle name="Heading 3 2 8" xfId="6629" xr:uid="{00000000-0005-0000-0000-00009D0C0000}"/>
    <cellStyle name="Heading 3 2 9" xfId="6748" xr:uid="{00000000-0005-0000-0000-00009E0C0000}"/>
    <cellStyle name="Heading 3 20" xfId="2377" xr:uid="{00000000-0005-0000-0000-00009F0C0000}"/>
    <cellStyle name="Heading 3 20 2" xfId="2378" xr:uid="{00000000-0005-0000-0000-0000A00C0000}"/>
    <cellStyle name="Heading 3 21" xfId="2379" xr:uid="{00000000-0005-0000-0000-0000A10C0000}"/>
    <cellStyle name="Heading 3 21 2" xfId="2380" xr:uid="{00000000-0005-0000-0000-0000A20C0000}"/>
    <cellStyle name="Heading 3 22" xfId="2381" xr:uid="{00000000-0005-0000-0000-0000A30C0000}"/>
    <cellStyle name="Heading 3 22 2" xfId="2382" xr:uid="{00000000-0005-0000-0000-0000A40C0000}"/>
    <cellStyle name="Heading 3 3" xfId="2383" xr:uid="{00000000-0005-0000-0000-0000A50C0000}"/>
    <cellStyle name="Heading 3 3 2" xfId="2384" xr:uid="{00000000-0005-0000-0000-0000A60C0000}"/>
    <cellStyle name="Heading 3 4" xfId="2385" xr:uid="{00000000-0005-0000-0000-0000A70C0000}"/>
    <cellStyle name="Heading 3 4 2" xfId="2386" xr:uid="{00000000-0005-0000-0000-0000A80C0000}"/>
    <cellStyle name="Heading 3 5" xfId="2387" xr:uid="{00000000-0005-0000-0000-0000A90C0000}"/>
    <cellStyle name="Heading 3 5 2" xfId="2388" xr:uid="{00000000-0005-0000-0000-0000AA0C0000}"/>
    <cellStyle name="Heading 3 6" xfId="2389" xr:uid="{00000000-0005-0000-0000-0000AB0C0000}"/>
    <cellStyle name="Heading 3 6 2" xfId="2390" xr:uid="{00000000-0005-0000-0000-0000AC0C0000}"/>
    <cellStyle name="Heading 3 7" xfId="2391" xr:uid="{00000000-0005-0000-0000-0000AD0C0000}"/>
    <cellStyle name="Heading 3 7 2" xfId="2392" xr:uid="{00000000-0005-0000-0000-0000AE0C0000}"/>
    <cellStyle name="Heading 3 8" xfId="2393" xr:uid="{00000000-0005-0000-0000-0000AF0C0000}"/>
    <cellStyle name="Heading 3 8 2" xfId="2394" xr:uid="{00000000-0005-0000-0000-0000B00C0000}"/>
    <cellStyle name="Heading 3 9" xfId="2395" xr:uid="{00000000-0005-0000-0000-0000B10C0000}"/>
    <cellStyle name="Heading 3 9 2" xfId="2396" xr:uid="{00000000-0005-0000-0000-0000B20C0000}"/>
    <cellStyle name="Heading 4 10" xfId="2397" xr:uid="{00000000-0005-0000-0000-0000B30C0000}"/>
    <cellStyle name="Heading 4 10 2" xfId="2398" xr:uid="{00000000-0005-0000-0000-0000B40C0000}"/>
    <cellStyle name="Heading 4 11" xfId="2399" xr:uid="{00000000-0005-0000-0000-0000B50C0000}"/>
    <cellStyle name="Heading 4 11 2" xfId="2400" xr:uid="{00000000-0005-0000-0000-0000B60C0000}"/>
    <cellStyle name="Heading 4 12" xfId="2401" xr:uid="{00000000-0005-0000-0000-0000B70C0000}"/>
    <cellStyle name="Heading 4 12 2" xfId="2402" xr:uid="{00000000-0005-0000-0000-0000B80C0000}"/>
    <cellStyle name="Heading 4 13" xfId="2403" xr:uid="{00000000-0005-0000-0000-0000B90C0000}"/>
    <cellStyle name="Heading 4 13 2" xfId="2404" xr:uid="{00000000-0005-0000-0000-0000BA0C0000}"/>
    <cellStyle name="Heading 4 14" xfId="2405" xr:uid="{00000000-0005-0000-0000-0000BB0C0000}"/>
    <cellStyle name="Heading 4 14 2" xfId="2406" xr:uid="{00000000-0005-0000-0000-0000BC0C0000}"/>
    <cellStyle name="Heading 4 15" xfId="2407" xr:uid="{00000000-0005-0000-0000-0000BD0C0000}"/>
    <cellStyle name="Heading 4 15 2" xfId="2408" xr:uid="{00000000-0005-0000-0000-0000BE0C0000}"/>
    <cellStyle name="Heading 4 16" xfId="2409" xr:uid="{00000000-0005-0000-0000-0000BF0C0000}"/>
    <cellStyle name="Heading 4 16 2" xfId="2410" xr:uid="{00000000-0005-0000-0000-0000C00C0000}"/>
    <cellStyle name="Heading 4 17" xfId="2411" xr:uid="{00000000-0005-0000-0000-0000C10C0000}"/>
    <cellStyle name="Heading 4 17 2" xfId="2412" xr:uid="{00000000-0005-0000-0000-0000C20C0000}"/>
    <cellStyle name="Heading 4 18" xfId="2413" xr:uid="{00000000-0005-0000-0000-0000C30C0000}"/>
    <cellStyle name="Heading 4 18 2" xfId="2414" xr:uid="{00000000-0005-0000-0000-0000C40C0000}"/>
    <cellStyle name="Heading 4 19" xfId="2415" xr:uid="{00000000-0005-0000-0000-0000C50C0000}"/>
    <cellStyle name="Heading 4 19 2" xfId="2416" xr:uid="{00000000-0005-0000-0000-0000C60C0000}"/>
    <cellStyle name="Heading 4 2" xfId="2417" xr:uid="{00000000-0005-0000-0000-0000C70C0000}"/>
    <cellStyle name="Heading 4 2 10" xfId="6868" xr:uid="{00000000-0005-0000-0000-0000C80C0000}"/>
    <cellStyle name="Heading 4 2 11" xfId="6987" xr:uid="{00000000-0005-0000-0000-0000C90C0000}"/>
    <cellStyle name="Heading 4 2 12" xfId="7106" xr:uid="{00000000-0005-0000-0000-0000CA0C0000}"/>
    <cellStyle name="Heading 4 2 13" xfId="7225" xr:uid="{00000000-0005-0000-0000-0000CB0C0000}"/>
    <cellStyle name="Heading 4 2 14" xfId="7344" xr:uid="{00000000-0005-0000-0000-0000CC0C0000}"/>
    <cellStyle name="Heading 4 2 15" xfId="7460" xr:uid="{00000000-0005-0000-0000-0000CD0C0000}"/>
    <cellStyle name="Heading 4 2 16" xfId="7576" xr:uid="{00000000-0005-0000-0000-0000CE0C0000}"/>
    <cellStyle name="Heading 4 2 17" xfId="7692" xr:uid="{00000000-0005-0000-0000-0000CF0C0000}"/>
    <cellStyle name="Heading 4 2 18" xfId="7808" xr:uid="{00000000-0005-0000-0000-0000D00C0000}"/>
    <cellStyle name="Heading 4 2 19" xfId="7924" xr:uid="{00000000-0005-0000-0000-0000D10C0000}"/>
    <cellStyle name="Heading 4 2 2" xfId="2418" xr:uid="{00000000-0005-0000-0000-0000D20C0000}"/>
    <cellStyle name="Heading 4 2 2 2" xfId="2419" xr:uid="{00000000-0005-0000-0000-0000D30C0000}"/>
    <cellStyle name="Heading 4 2 20" xfId="8040" xr:uid="{00000000-0005-0000-0000-0000D40C0000}"/>
    <cellStyle name="Heading 4 2 21" xfId="8156" xr:uid="{00000000-0005-0000-0000-0000D50C0000}"/>
    <cellStyle name="Heading 4 2 3" xfId="2420" xr:uid="{00000000-0005-0000-0000-0000D60C0000}"/>
    <cellStyle name="Heading 4 2 3 2" xfId="2421" xr:uid="{00000000-0005-0000-0000-0000D70C0000}"/>
    <cellStyle name="Heading 4 2 4" xfId="2422" xr:uid="{00000000-0005-0000-0000-0000D80C0000}"/>
    <cellStyle name="Heading 4 2 4 2" xfId="2423" xr:uid="{00000000-0005-0000-0000-0000D90C0000}"/>
    <cellStyle name="Heading 4 2 5" xfId="2424" xr:uid="{00000000-0005-0000-0000-0000DA0C0000}"/>
    <cellStyle name="Heading 4 2 6" xfId="6380" xr:uid="{00000000-0005-0000-0000-0000DB0C0000}"/>
    <cellStyle name="Heading 4 2 7" xfId="6511" xr:uid="{00000000-0005-0000-0000-0000DC0C0000}"/>
    <cellStyle name="Heading 4 2 8" xfId="6630" xr:uid="{00000000-0005-0000-0000-0000DD0C0000}"/>
    <cellStyle name="Heading 4 2 9" xfId="6749" xr:uid="{00000000-0005-0000-0000-0000DE0C0000}"/>
    <cellStyle name="Heading 4 20" xfId="2425" xr:uid="{00000000-0005-0000-0000-0000DF0C0000}"/>
    <cellStyle name="Heading 4 20 2" xfId="2426" xr:uid="{00000000-0005-0000-0000-0000E00C0000}"/>
    <cellStyle name="Heading 4 21" xfId="2427" xr:uid="{00000000-0005-0000-0000-0000E10C0000}"/>
    <cellStyle name="Heading 4 21 2" xfId="2428" xr:uid="{00000000-0005-0000-0000-0000E20C0000}"/>
    <cellStyle name="Heading 4 22" xfId="2429" xr:uid="{00000000-0005-0000-0000-0000E30C0000}"/>
    <cellStyle name="Heading 4 22 2" xfId="2430" xr:uid="{00000000-0005-0000-0000-0000E40C0000}"/>
    <cellStyle name="Heading 4 3" xfId="2431" xr:uid="{00000000-0005-0000-0000-0000E50C0000}"/>
    <cellStyle name="Heading 4 3 2" xfId="2432" xr:uid="{00000000-0005-0000-0000-0000E60C0000}"/>
    <cellStyle name="Heading 4 4" xfId="2433" xr:uid="{00000000-0005-0000-0000-0000E70C0000}"/>
    <cellStyle name="Heading 4 4 2" xfId="2434" xr:uid="{00000000-0005-0000-0000-0000E80C0000}"/>
    <cellStyle name="Heading 4 5" xfId="2435" xr:uid="{00000000-0005-0000-0000-0000E90C0000}"/>
    <cellStyle name="Heading 4 5 2" xfId="2436" xr:uid="{00000000-0005-0000-0000-0000EA0C0000}"/>
    <cellStyle name="Heading 4 6" xfId="2437" xr:uid="{00000000-0005-0000-0000-0000EB0C0000}"/>
    <cellStyle name="Heading 4 6 2" xfId="2438" xr:uid="{00000000-0005-0000-0000-0000EC0C0000}"/>
    <cellStyle name="Heading 4 7" xfId="2439" xr:uid="{00000000-0005-0000-0000-0000ED0C0000}"/>
    <cellStyle name="Heading 4 7 2" xfId="2440" xr:uid="{00000000-0005-0000-0000-0000EE0C0000}"/>
    <cellStyle name="Heading 4 8" xfId="2441" xr:uid="{00000000-0005-0000-0000-0000EF0C0000}"/>
    <cellStyle name="Heading 4 8 2" xfId="2442" xr:uid="{00000000-0005-0000-0000-0000F00C0000}"/>
    <cellStyle name="Heading 4 9" xfId="2443" xr:uid="{00000000-0005-0000-0000-0000F10C0000}"/>
    <cellStyle name="Heading 4 9 2" xfId="2444" xr:uid="{00000000-0005-0000-0000-0000F20C0000}"/>
    <cellStyle name="Heading1" xfId="2445" xr:uid="{00000000-0005-0000-0000-0000F30C0000}"/>
    <cellStyle name="Heading1 2" xfId="2446" xr:uid="{00000000-0005-0000-0000-0000F40C0000}"/>
    <cellStyle name="Heading2" xfId="2447" xr:uid="{00000000-0005-0000-0000-0000F50C0000}"/>
    <cellStyle name="Heading2 2" xfId="2448" xr:uid="{00000000-0005-0000-0000-0000F60C0000}"/>
    <cellStyle name="Headline I" xfId="2449" xr:uid="{00000000-0005-0000-0000-0000F70C0000}"/>
    <cellStyle name="Headline I 2" xfId="2450" xr:uid="{00000000-0005-0000-0000-0000F80C0000}"/>
    <cellStyle name="Headline I 3" xfId="2451" xr:uid="{00000000-0005-0000-0000-0000F90C0000}"/>
    <cellStyle name="Headline IH" xfId="2452" xr:uid="{00000000-0005-0000-0000-0000FA0C0000}"/>
    <cellStyle name="Headline IH 2" xfId="2453" xr:uid="{00000000-0005-0000-0000-0000FB0C0000}"/>
    <cellStyle name="Headline II" xfId="2454" xr:uid="{00000000-0005-0000-0000-0000FC0C0000}"/>
    <cellStyle name="Headline II 2" xfId="2455" xr:uid="{00000000-0005-0000-0000-0000FD0C0000}"/>
    <cellStyle name="Headline II 3" xfId="2456" xr:uid="{00000000-0005-0000-0000-0000FE0C0000}"/>
    <cellStyle name="Headline III" xfId="2457" xr:uid="{00000000-0005-0000-0000-0000FF0C0000}"/>
    <cellStyle name="Headline III 2" xfId="2458" xr:uid="{00000000-0005-0000-0000-0000000D0000}"/>
    <cellStyle name="Hyperlink 2" xfId="2459" xr:uid="{00000000-0005-0000-0000-0000010D0000}"/>
    <cellStyle name="Hyperlink 2 10" xfId="7226" xr:uid="{00000000-0005-0000-0000-0000020D0000}"/>
    <cellStyle name="Hyperlink 2 11" xfId="7345" xr:uid="{00000000-0005-0000-0000-0000030D0000}"/>
    <cellStyle name="Hyperlink 2 12" xfId="7461" xr:uid="{00000000-0005-0000-0000-0000040D0000}"/>
    <cellStyle name="Hyperlink 2 13" xfId="7577" xr:uid="{00000000-0005-0000-0000-0000050D0000}"/>
    <cellStyle name="Hyperlink 2 14" xfId="7693" xr:uid="{00000000-0005-0000-0000-0000060D0000}"/>
    <cellStyle name="Hyperlink 2 15" xfId="7809" xr:uid="{00000000-0005-0000-0000-0000070D0000}"/>
    <cellStyle name="Hyperlink 2 16" xfId="7925" xr:uid="{00000000-0005-0000-0000-0000080D0000}"/>
    <cellStyle name="Hyperlink 2 17" xfId="8041" xr:uid="{00000000-0005-0000-0000-0000090D0000}"/>
    <cellStyle name="Hyperlink 2 18" xfId="8157" xr:uid="{00000000-0005-0000-0000-00000A0D0000}"/>
    <cellStyle name="Hyperlink 2 2" xfId="2460" xr:uid="{00000000-0005-0000-0000-00000B0D0000}"/>
    <cellStyle name="Hyperlink 2 3" xfId="6381" xr:uid="{00000000-0005-0000-0000-00000C0D0000}"/>
    <cellStyle name="Hyperlink 2 4" xfId="6512" xr:uid="{00000000-0005-0000-0000-00000D0D0000}"/>
    <cellStyle name="Hyperlink 2 5" xfId="6631" xr:uid="{00000000-0005-0000-0000-00000E0D0000}"/>
    <cellStyle name="Hyperlink 2 6" xfId="6750" xr:uid="{00000000-0005-0000-0000-00000F0D0000}"/>
    <cellStyle name="Hyperlink 2 7" xfId="6869" xr:uid="{00000000-0005-0000-0000-0000100D0000}"/>
    <cellStyle name="Hyperlink 2 8" xfId="6988" xr:uid="{00000000-0005-0000-0000-0000110D0000}"/>
    <cellStyle name="Hyperlink 2 9" xfId="7107" xr:uid="{00000000-0005-0000-0000-0000120D0000}"/>
    <cellStyle name="Ievade" xfId="2461" xr:uid="{00000000-0005-0000-0000-0000130D0000}"/>
    <cellStyle name="Ievade 2" xfId="2462" xr:uid="{00000000-0005-0000-0000-0000140D0000}"/>
    <cellStyle name="Ievade 2 2" xfId="2463" xr:uid="{00000000-0005-0000-0000-0000150D0000}"/>
    <cellStyle name="Ievade 3" xfId="2464" xr:uid="{00000000-0005-0000-0000-0000160D0000}"/>
    <cellStyle name="Ievade 4" xfId="2465" xr:uid="{00000000-0005-0000-0000-0000170D0000}"/>
    <cellStyle name="Īįū÷ķūé_laroux" xfId="2547" xr:uid="{00000000-0005-0000-0000-0000790D0000}"/>
    <cellStyle name="Input 10" xfId="2466" xr:uid="{00000000-0005-0000-0000-0000180D0000}"/>
    <cellStyle name="Input 10 2" xfId="2467" xr:uid="{00000000-0005-0000-0000-0000190D0000}"/>
    <cellStyle name="Input 11" xfId="2468" xr:uid="{00000000-0005-0000-0000-00001A0D0000}"/>
    <cellStyle name="Input 11 2" xfId="2469" xr:uid="{00000000-0005-0000-0000-00001B0D0000}"/>
    <cellStyle name="Input 12" xfId="2470" xr:uid="{00000000-0005-0000-0000-00001C0D0000}"/>
    <cellStyle name="Input 12 2" xfId="2471" xr:uid="{00000000-0005-0000-0000-00001D0D0000}"/>
    <cellStyle name="Input 13" xfId="2472" xr:uid="{00000000-0005-0000-0000-00001E0D0000}"/>
    <cellStyle name="Input 13 2" xfId="2473" xr:uid="{00000000-0005-0000-0000-00001F0D0000}"/>
    <cellStyle name="Input 14" xfId="2474" xr:uid="{00000000-0005-0000-0000-0000200D0000}"/>
    <cellStyle name="Input 14 2" xfId="2475" xr:uid="{00000000-0005-0000-0000-0000210D0000}"/>
    <cellStyle name="Input 15" xfId="2476" xr:uid="{00000000-0005-0000-0000-0000220D0000}"/>
    <cellStyle name="Input 15 2" xfId="2477" xr:uid="{00000000-0005-0000-0000-0000230D0000}"/>
    <cellStyle name="Input 16" xfId="2478" xr:uid="{00000000-0005-0000-0000-0000240D0000}"/>
    <cellStyle name="Input 16 2" xfId="2479" xr:uid="{00000000-0005-0000-0000-0000250D0000}"/>
    <cellStyle name="Input 17" xfId="2480" xr:uid="{00000000-0005-0000-0000-0000260D0000}"/>
    <cellStyle name="Input 17 2" xfId="2481" xr:uid="{00000000-0005-0000-0000-0000270D0000}"/>
    <cellStyle name="Input 18" xfId="2482" xr:uid="{00000000-0005-0000-0000-0000280D0000}"/>
    <cellStyle name="Input 18 2" xfId="2483" xr:uid="{00000000-0005-0000-0000-0000290D0000}"/>
    <cellStyle name="Input 19" xfId="2484" xr:uid="{00000000-0005-0000-0000-00002A0D0000}"/>
    <cellStyle name="Input 19 2" xfId="2485" xr:uid="{00000000-0005-0000-0000-00002B0D0000}"/>
    <cellStyle name="Input 2" xfId="2486" xr:uid="{00000000-0005-0000-0000-00002C0D0000}"/>
    <cellStyle name="Input 2 10" xfId="6751" xr:uid="{00000000-0005-0000-0000-00002D0D0000}"/>
    <cellStyle name="Input 2 11" xfId="6870" xr:uid="{00000000-0005-0000-0000-00002E0D0000}"/>
    <cellStyle name="Input 2 12" xfId="6989" xr:uid="{00000000-0005-0000-0000-00002F0D0000}"/>
    <cellStyle name="Input 2 13" xfId="7108" xr:uid="{00000000-0005-0000-0000-0000300D0000}"/>
    <cellStyle name="Input 2 14" xfId="7227" xr:uid="{00000000-0005-0000-0000-0000310D0000}"/>
    <cellStyle name="Input 2 15" xfId="7346" xr:uid="{00000000-0005-0000-0000-0000320D0000}"/>
    <cellStyle name="Input 2 16" xfId="7462" xr:uid="{00000000-0005-0000-0000-0000330D0000}"/>
    <cellStyle name="Input 2 17" xfId="7578" xr:uid="{00000000-0005-0000-0000-0000340D0000}"/>
    <cellStyle name="Input 2 18" xfId="7694" xr:uid="{00000000-0005-0000-0000-0000350D0000}"/>
    <cellStyle name="Input 2 19" xfId="7810" xr:uid="{00000000-0005-0000-0000-0000360D0000}"/>
    <cellStyle name="Input 2 2" xfId="2487" xr:uid="{00000000-0005-0000-0000-0000370D0000}"/>
    <cellStyle name="Input 2 2 2" xfId="2488" xr:uid="{00000000-0005-0000-0000-0000380D0000}"/>
    <cellStyle name="Input 2 2 3" xfId="2489" xr:uid="{00000000-0005-0000-0000-0000390D0000}"/>
    <cellStyle name="Input 2 2 4" xfId="2490" xr:uid="{00000000-0005-0000-0000-00003A0D0000}"/>
    <cellStyle name="Input 2 20" xfId="7926" xr:uid="{00000000-0005-0000-0000-00003B0D0000}"/>
    <cellStyle name="Input 2 21" xfId="8042" xr:uid="{00000000-0005-0000-0000-00003C0D0000}"/>
    <cellStyle name="Input 2 22" xfId="8158" xr:uid="{00000000-0005-0000-0000-00003D0D0000}"/>
    <cellStyle name="Input 2 3" xfId="2491" xr:uid="{00000000-0005-0000-0000-00003E0D0000}"/>
    <cellStyle name="Input 2 3 2" xfId="2492" xr:uid="{00000000-0005-0000-0000-00003F0D0000}"/>
    <cellStyle name="Input 2 4" xfId="2493" xr:uid="{00000000-0005-0000-0000-0000400D0000}"/>
    <cellStyle name="Input 2 4 2" xfId="2494" xr:uid="{00000000-0005-0000-0000-0000410D0000}"/>
    <cellStyle name="Input 2 5" xfId="2495" xr:uid="{00000000-0005-0000-0000-0000420D0000}"/>
    <cellStyle name="Input 2 6" xfId="2496" xr:uid="{00000000-0005-0000-0000-0000430D0000}"/>
    <cellStyle name="Input 2 7" xfId="6382" xr:uid="{00000000-0005-0000-0000-0000440D0000}"/>
    <cellStyle name="Input 2 8" xfId="6513" xr:uid="{00000000-0005-0000-0000-0000450D0000}"/>
    <cellStyle name="Input 2 9" xfId="6632" xr:uid="{00000000-0005-0000-0000-0000460D0000}"/>
    <cellStyle name="Input 20" xfId="2497" xr:uid="{00000000-0005-0000-0000-0000470D0000}"/>
    <cellStyle name="Input 20 2" xfId="2498" xr:uid="{00000000-0005-0000-0000-0000480D0000}"/>
    <cellStyle name="Input 21" xfId="2499" xr:uid="{00000000-0005-0000-0000-0000490D0000}"/>
    <cellStyle name="Input 21 2" xfId="2500" xr:uid="{00000000-0005-0000-0000-00004A0D0000}"/>
    <cellStyle name="Input 22" xfId="2501" xr:uid="{00000000-0005-0000-0000-00004B0D0000}"/>
    <cellStyle name="Input 22 2" xfId="2502" xr:uid="{00000000-0005-0000-0000-00004C0D0000}"/>
    <cellStyle name="Input 3" xfId="2503" xr:uid="{00000000-0005-0000-0000-00004D0D0000}"/>
    <cellStyle name="Input 3 2" xfId="2504" xr:uid="{00000000-0005-0000-0000-00004E0D0000}"/>
    <cellStyle name="Input 4" xfId="2505" xr:uid="{00000000-0005-0000-0000-00004F0D0000}"/>
    <cellStyle name="Input 4 2" xfId="2506" xr:uid="{00000000-0005-0000-0000-0000500D0000}"/>
    <cellStyle name="Input 5" xfId="2507" xr:uid="{00000000-0005-0000-0000-0000510D0000}"/>
    <cellStyle name="Input 5 2" xfId="2508" xr:uid="{00000000-0005-0000-0000-0000520D0000}"/>
    <cellStyle name="Input 6" xfId="2509" xr:uid="{00000000-0005-0000-0000-0000530D0000}"/>
    <cellStyle name="Input 6 2" xfId="2510" xr:uid="{00000000-0005-0000-0000-0000540D0000}"/>
    <cellStyle name="Input 7" xfId="2511" xr:uid="{00000000-0005-0000-0000-0000550D0000}"/>
    <cellStyle name="Input 7 2" xfId="2512" xr:uid="{00000000-0005-0000-0000-0000560D0000}"/>
    <cellStyle name="Input 8" xfId="2513" xr:uid="{00000000-0005-0000-0000-0000570D0000}"/>
    <cellStyle name="Input 8 2" xfId="2514" xr:uid="{00000000-0005-0000-0000-0000580D0000}"/>
    <cellStyle name="Input 9" xfId="2515" xr:uid="{00000000-0005-0000-0000-0000590D0000}"/>
    <cellStyle name="Input 9 2" xfId="2516" xr:uid="{00000000-0005-0000-0000-00005A0D0000}"/>
    <cellStyle name="Izcēlums1" xfId="2517" xr:uid="{00000000-0005-0000-0000-00005B0D0000}"/>
    <cellStyle name="Izcēlums1 2" xfId="2518" xr:uid="{00000000-0005-0000-0000-00005C0D0000}"/>
    <cellStyle name="Izcēlums1 3" xfId="2519" xr:uid="{00000000-0005-0000-0000-00005D0D0000}"/>
    <cellStyle name="Izcēlums1 4" xfId="2520" xr:uid="{00000000-0005-0000-0000-00005E0D0000}"/>
    <cellStyle name="Izcēlums2" xfId="2521" xr:uid="{00000000-0005-0000-0000-00005F0D0000}"/>
    <cellStyle name="Izcēlums2 2" xfId="2522" xr:uid="{00000000-0005-0000-0000-0000600D0000}"/>
    <cellStyle name="Izcēlums2 3" xfId="2523" xr:uid="{00000000-0005-0000-0000-0000610D0000}"/>
    <cellStyle name="Izcēlums2 4" xfId="2524" xr:uid="{00000000-0005-0000-0000-0000620D0000}"/>
    <cellStyle name="Izcēlums3" xfId="2525" xr:uid="{00000000-0005-0000-0000-0000630D0000}"/>
    <cellStyle name="Izcēlums3 2" xfId="2526" xr:uid="{00000000-0005-0000-0000-0000640D0000}"/>
    <cellStyle name="Izcēlums3 3" xfId="2527" xr:uid="{00000000-0005-0000-0000-0000650D0000}"/>
    <cellStyle name="Izcēlums3 4" xfId="2528" xr:uid="{00000000-0005-0000-0000-0000660D0000}"/>
    <cellStyle name="Izcēlums4" xfId="2529" xr:uid="{00000000-0005-0000-0000-0000670D0000}"/>
    <cellStyle name="Izcēlums4 2" xfId="2530" xr:uid="{00000000-0005-0000-0000-0000680D0000}"/>
    <cellStyle name="Izcēlums4 3" xfId="2531" xr:uid="{00000000-0005-0000-0000-0000690D0000}"/>
    <cellStyle name="Izcēlums4 4" xfId="2532" xr:uid="{00000000-0005-0000-0000-00006A0D0000}"/>
    <cellStyle name="Izcēlums5" xfId="2533" xr:uid="{00000000-0005-0000-0000-00006B0D0000}"/>
    <cellStyle name="Izcēlums5 2" xfId="2534" xr:uid="{00000000-0005-0000-0000-00006C0D0000}"/>
    <cellStyle name="Izcēlums5 3" xfId="2535" xr:uid="{00000000-0005-0000-0000-00006D0D0000}"/>
    <cellStyle name="Izcēlums5 4" xfId="2536" xr:uid="{00000000-0005-0000-0000-00006E0D0000}"/>
    <cellStyle name="Izcēlums6" xfId="2537" xr:uid="{00000000-0005-0000-0000-00006F0D0000}"/>
    <cellStyle name="Izcēlums6 2" xfId="2538" xr:uid="{00000000-0005-0000-0000-0000700D0000}"/>
    <cellStyle name="Izcēlums6 3" xfId="2539" xr:uid="{00000000-0005-0000-0000-0000710D0000}"/>
    <cellStyle name="Izcēlums6 4" xfId="2540" xr:uid="{00000000-0005-0000-0000-0000720D0000}"/>
    <cellStyle name="Izvade" xfId="2541" xr:uid="{00000000-0005-0000-0000-0000730D0000}"/>
    <cellStyle name="Izvade 2" xfId="2542" xr:uid="{00000000-0005-0000-0000-0000740D0000}"/>
    <cellStyle name="Izvade 2 2" xfId="2543" xr:uid="{00000000-0005-0000-0000-0000750D0000}"/>
    <cellStyle name="Izvade 3" xfId="2544" xr:uid="{00000000-0005-0000-0000-0000760D0000}"/>
    <cellStyle name="Izvade 4" xfId="2545" xr:uid="{00000000-0005-0000-0000-0000770D0000}"/>
    <cellStyle name="Izvade 5" xfId="2546" xr:uid="{00000000-0005-0000-0000-0000780D0000}"/>
    <cellStyle name="Kopsumma" xfId="2548" xr:uid="{00000000-0005-0000-0000-00007A0D0000}"/>
    <cellStyle name="Kopsumma 2" xfId="2549" xr:uid="{00000000-0005-0000-0000-00007B0D0000}"/>
    <cellStyle name="Kopsumma 3" xfId="2550" xr:uid="{00000000-0005-0000-0000-00007C0D0000}"/>
    <cellStyle name="Labs" xfId="2551" xr:uid="{00000000-0005-0000-0000-00007D0D0000}"/>
    <cellStyle name="Labs 2" xfId="2552" xr:uid="{00000000-0005-0000-0000-00007E0D0000}"/>
    <cellStyle name="Linked Cell 10" xfId="2553" xr:uid="{00000000-0005-0000-0000-00007F0D0000}"/>
    <cellStyle name="Linked Cell 10 2" xfId="2554" xr:uid="{00000000-0005-0000-0000-0000800D0000}"/>
    <cellStyle name="Linked Cell 11" xfId="2555" xr:uid="{00000000-0005-0000-0000-0000810D0000}"/>
    <cellStyle name="Linked Cell 11 2" xfId="2556" xr:uid="{00000000-0005-0000-0000-0000820D0000}"/>
    <cellStyle name="Linked Cell 12" xfId="2557" xr:uid="{00000000-0005-0000-0000-0000830D0000}"/>
    <cellStyle name="Linked Cell 12 2" xfId="2558" xr:uid="{00000000-0005-0000-0000-0000840D0000}"/>
    <cellStyle name="Linked Cell 13" xfId="2559" xr:uid="{00000000-0005-0000-0000-0000850D0000}"/>
    <cellStyle name="Linked Cell 13 2" xfId="2560" xr:uid="{00000000-0005-0000-0000-0000860D0000}"/>
    <cellStyle name="Linked Cell 14" xfId="2561" xr:uid="{00000000-0005-0000-0000-0000870D0000}"/>
    <cellStyle name="Linked Cell 14 2" xfId="2562" xr:uid="{00000000-0005-0000-0000-0000880D0000}"/>
    <cellStyle name="Linked Cell 15" xfId="2563" xr:uid="{00000000-0005-0000-0000-0000890D0000}"/>
    <cellStyle name="Linked Cell 15 2" xfId="2564" xr:uid="{00000000-0005-0000-0000-00008A0D0000}"/>
    <cellStyle name="Linked Cell 16" xfId="2565" xr:uid="{00000000-0005-0000-0000-00008B0D0000}"/>
    <cellStyle name="Linked Cell 16 2" xfId="2566" xr:uid="{00000000-0005-0000-0000-00008C0D0000}"/>
    <cellStyle name="Linked Cell 17" xfId="2567" xr:uid="{00000000-0005-0000-0000-00008D0D0000}"/>
    <cellStyle name="Linked Cell 17 2" xfId="2568" xr:uid="{00000000-0005-0000-0000-00008E0D0000}"/>
    <cellStyle name="Linked Cell 18" xfId="2569" xr:uid="{00000000-0005-0000-0000-00008F0D0000}"/>
    <cellStyle name="Linked Cell 18 2" xfId="2570" xr:uid="{00000000-0005-0000-0000-0000900D0000}"/>
    <cellStyle name="Linked Cell 19" xfId="2571" xr:uid="{00000000-0005-0000-0000-0000910D0000}"/>
    <cellStyle name="Linked Cell 19 2" xfId="2572" xr:uid="{00000000-0005-0000-0000-0000920D0000}"/>
    <cellStyle name="Linked Cell 2" xfId="2573" xr:uid="{00000000-0005-0000-0000-0000930D0000}"/>
    <cellStyle name="Linked Cell 2 10" xfId="6871" xr:uid="{00000000-0005-0000-0000-0000940D0000}"/>
    <cellStyle name="Linked Cell 2 11" xfId="6990" xr:uid="{00000000-0005-0000-0000-0000950D0000}"/>
    <cellStyle name="Linked Cell 2 12" xfId="7109" xr:uid="{00000000-0005-0000-0000-0000960D0000}"/>
    <cellStyle name="Linked Cell 2 13" xfId="7228" xr:uid="{00000000-0005-0000-0000-0000970D0000}"/>
    <cellStyle name="Linked Cell 2 14" xfId="7347" xr:uid="{00000000-0005-0000-0000-0000980D0000}"/>
    <cellStyle name="Linked Cell 2 15" xfId="7463" xr:uid="{00000000-0005-0000-0000-0000990D0000}"/>
    <cellStyle name="Linked Cell 2 16" xfId="7579" xr:uid="{00000000-0005-0000-0000-00009A0D0000}"/>
    <cellStyle name="Linked Cell 2 17" xfId="7695" xr:uid="{00000000-0005-0000-0000-00009B0D0000}"/>
    <cellStyle name="Linked Cell 2 18" xfId="7811" xr:uid="{00000000-0005-0000-0000-00009C0D0000}"/>
    <cellStyle name="Linked Cell 2 19" xfId="7927" xr:uid="{00000000-0005-0000-0000-00009D0D0000}"/>
    <cellStyle name="Linked Cell 2 2" xfId="2574" xr:uid="{00000000-0005-0000-0000-00009E0D0000}"/>
    <cellStyle name="Linked Cell 2 2 2" xfId="2575" xr:uid="{00000000-0005-0000-0000-00009F0D0000}"/>
    <cellStyle name="Linked Cell 2 20" xfId="8043" xr:uid="{00000000-0005-0000-0000-0000A00D0000}"/>
    <cellStyle name="Linked Cell 2 21" xfId="8159" xr:uid="{00000000-0005-0000-0000-0000A10D0000}"/>
    <cellStyle name="Linked Cell 2 3" xfId="2576" xr:uid="{00000000-0005-0000-0000-0000A20D0000}"/>
    <cellStyle name="Linked Cell 2 3 2" xfId="2577" xr:uid="{00000000-0005-0000-0000-0000A30D0000}"/>
    <cellStyle name="Linked Cell 2 4" xfId="2578" xr:uid="{00000000-0005-0000-0000-0000A40D0000}"/>
    <cellStyle name="Linked Cell 2 4 2" xfId="2579" xr:uid="{00000000-0005-0000-0000-0000A50D0000}"/>
    <cellStyle name="Linked Cell 2 5" xfId="2580" xr:uid="{00000000-0005-0000-0000-0000A60D0000}"/>
    <cellStyle name="Linked Cell 2 6" xfId="6383" xr:uid="{00000000-0005-0000-0000-0000A70D0000}"/>
    <cellStyle name="Linked Cell 2 7" xfId="6514" xr:uid="{00000000-0005-0000-0000-0000A80D0000}"/>
    <cellStyle name="Linked Cell 2 8" xfId="6633" xr:uid="{00000000-0005-0000-0000-0000A90D0000}"/>
    <cellStyle name="Linked Cell 2 9" xfId="6752" xr:uid="{00000000-0005-0000-0000-0000AA0D0000}"/>
    <cellStyle name="Linked Cell 20" xfId="2581" xr:uid="{00000000-0005-0000-0000-0000AB0D0000}"/>
    <cellStyle name="Linked Cell 20 2" xfId="2582" xr:uid="{00000000-0005-0000-0000-0000AC0D0000}"/>
    <cellStyle name="Linked Cell 21" xfId="2583" xr:uid="{00000000-0005-0000-0000-0000AD0D0000}"/>
    <cellStyle name="Linked Cell 21 2" xfId="2584" xr:uid="{00000000-0005-0000-0000-0000AE0D0000}"/>
    <cellStyle name="Linked Cell 22" xfId="2585" xr:uid="{00000000-0005-0000-0000-0000AF0D0000}"/>
    <cellStyle name="Linked Cell 22 2" xfId="2586" xr:uid="{00000000-0005-0000-0000-0000B00D0000}"/>
    <cellStyle name="Linked Cell 3" xfId="2587" xr:uid="{00000000-0005-0000-0000-0000B10D0000}"/>
    <cellStyle name="Linked Cell 3 2" xfId="2588" xr:uid="{00000000-0005-0000-0000-0000B20D0000}"/>
    <cellStyle name="Linked Cell 4" xfId="2589" xr:uid="{00000000-0005-0000-0000-0000B30D0000}"/>
    <cellStyle name="Linked Cell 4 2" xfId="2590" xr:uid="{00000000-0005-0000-0000-0000B40D0000}"/>
    <cellStyle name="Linked Cell 5" xfId="2591" xr:uid="{00000000-0005-0000-0000-0000B50D0000}"/>
    <cellStyle name="Linked Cell 5 2" xfId="2592" xr:uid="{00000000-0005-0000-0000-0000B60D0000}"/>
    <cellStyle name="Linked Cell 6" xfId="2593" xr:uid="{00000000-0005-0000-0000-0000B70D0000}"/>
    <cellStyle name="Linked Cell 6 2" xfId="2594" xr:uid="{00000000-0005-0000-0000-0000B80D0000}"/>
    <cellStyle name="Linked Cell 7" xfId="2595" xr:uid="{00000000-0005-0000-0000-0000B90D0000}"/>
    <cellStyle name="Linked Cell 7 2" xfId="2596" xr:uid="{00000000-0005-0000-0000-0000BA0D0000}"/>
    <cellStyle name="Linked Cell 8" xfId="2597" xr:uid="{00000000-0005-0000-0000-0000BB0D0000}"/>
    <cellStyle name="Linked Cell 8 2" xfId="2598" xr:uid="{00000000-0005-0000-0000-0000BC0D0000}"/>
    <cellStyle name="Linked Cell 9" xfId="2599" xr:uid="{00000000-0005-0000-0000-0000BD0D0000}"/>
    <cellStyle name="Linked Cell 9 2" xfId="2600" xr:uid="{00000000-0005-0000-0000-0000BE0D0000}"/>
    <cellStyle name="Neitrāls" xfId="2601" xr:uid="{00000000-0005-0000-0000-0000BF0D0000}"/>
    <cellStyle name="Neitrāls 2" xfId="2602" xr:uid="{00000000-0005-0000-0000-0000C00D0000}"/>
    <cellStyle name="Neutral 10" xfId="2603" xr:uid="{00000000-0005-0000-0000-0000C10D0000}"/>
    <cellStyle name="Neutral 10 2" xfId="2604" xr:uid="{00000000-0005-0000-0000-0000C20D0000}"/>
    <cellStyle name="Neutral 11" xfId="2605" xr:uid="{00000000-0005-0000-0000-0000C30D0000}"/>
    <cellStyle name="Neutral 11 2" xfId="2606" xr:uid="{00000000-0005-0000-0000-0000C40D0000}"/>
    <cellStyle name="Neutral 12" xfId="2607" xr:uid="{00000000-0005-0000-0000-0000C50D0000}"/>
    <cellStyle name="Neutral 12 2" xfId="2608" xr:uid="{00000000-0005-0000-0000-0000C60D0000}"/>
    <cellStyle name="Neutral 13" xfId="2609" xr:uid="{00000000-0005-0000-0000-0000C70D0000}"/>
    <cellStyle name="Neutral 13 2" xfId="2610" xr:uid="{00000000-0005-0000-0000-0000C80D0000}"/>
    <cellStyle name="Neutral 14" xfId="2611" xr:uid="{00000000-0005-0000-0000-0000C90D0000}"/>
    <cellStyle name="Neutral 14 2" xfId="2612" xr:uid="{00000000-0005-0000-0000-0000CA0D0000}"/>
    <cellStyle name="Neutral 15" xfId="2613" xr:uid="{00000000-0005-0000-0000-0000CB0D0000}"/>
    <cellStyle name="Neutral 15 2" xfId="2614" xr:uid="{00000000-0005-0000-0000-0000CC0D0000}"/>
    <cellStyle name="Neutral 16" xfId="2615" xr:uid="{00000000-0005-0000-0000-0000CD0D0000}"/>
    <cellStyle name="Neutral 16 2" xfId="2616" xr:uid="{00000000-0005-0000-0000-0000CE0D0000}"/>
    <cellStyle name="Neutral 17" xfId="2617" xr:uid="{00000000-0005-0000-0000-0000CF0D0000}"/>
    <cellStyle name="Neutral 17 2" xfId="2618" xr:uid="{00000000-0005-0000-0000-0000D00D0000}"/>
    <cellStyle name="Neutral 18" xfId="2619" xr:uid="{00000000-0005-0000-0000-0000D10D0000}"/>
    <cellStyle name="Neutral 18 2" xfId="2620" xr:uid="{00000000-0005-0000-0000-0000D20D0000}"/>
    <cellStyle name="Neutral 19" xfId="2621" xr:uid="{00000000-0005-0000-0000-0000D30D0000}"/>
    <cellStyle name="Neutral 19 2" xfId="2622" xr:uid="{00000000-0005-0000-0000-0000D40D0000}"/>
    <cellStyle name="Neutral 2" xfId="2623" xr:uid="{00000000-0005-0000-0000-0000D50D0000}"/>
    <cellStyle name="Neutral 2 10" xfId="6753" xr:uid="{00000000-0005-0000-0000-0000D60D0000}"/>
    <cellStyle name="Neutral 2 11" xfId="6872" xr:uid="{00000000-0005-0000-0000-0000D70D0000}"/>
    <cellStyle name="Neutral 2 12" xfId="6991" xr:uid="{00000000-0005-0000-0000-0000D80D0000}"/>
    <cellStyle name="Neutral 2 13" xfId="7110" xr:uid="{00000000-0005-0000-0000-0000D90D0000}"/>
    <cellStyle name="Neutral 2 14" xfId="7229" xr:uid="{00000000-0005-0000-0000-0000DA0D0000}"/>
    <cellStyle name="Neutral 2 15" xfId="7348" xr:uid="{00000000-0005-0000-0000-0000DB0D0000}"/>
    <cellStyle name="Neutral 2 16" xfId="7464" xr:uid="{00000000-0005-0000-0000-0000DC0D0000}"/>
    <cellStyle name="Neutral 2 17" xfId="7580" xr:uid="{00000000-0005-0000-0000-0000DD0D0000}"/>
    <cellStyle name="Neutral 2 18" xfId="7696" xr:uid="{00000000-0005-0000-0000-0000DE0D0000}"/>
    <cellStyle name="Neutral 2 19" xfId="7812" xr:uid="{00000000-0005-0000-0000-0000DF0D0000}"/>
    <cellStyle name="Neutral 2 2" xfId="2624" xr:uid="{00000000-0005-0000-0000-0000E00D0000}"/>
    <cellStyle name="Neutral 2 2 2" xfId="2625" xr:uid="{00000000-0005-0000-0000-0000E10D0000}"/>
    <cellStyle name="Neutral 2 20" xfId="7928" xr:uid="{00000000-0005-0000-0000-0000E20D0000}"/>
    <cellStyle name="Neutral 2 21" xfId="8044" xr:uid="{00000000-0005-0000-0000-0000E30D0000}"/>
    <cellStyle name="Neutral 2 22" xfId="8160" xr:uid="{00000000-0005-0000-0000-0000E40D0000}"/>
    <cellStyle name="Neutral 2 3" xfId="2626" xr:uid="{00000000-0005-0000-0000-0000E50D0000}"/>
    <cellStyle name="Neutral 2 3 2" xfId="2627" xr:uid="{00000000-0005-0000-0000-0000E60D0000}"/>
    <cellStyle name="Neutral 2 4" xfId="2628" xr:uid="{00000000-0005-0000-0000-0000E70D0000}"/>
    <cellStyle name="Neutral 2 4 2" xfId="2629" xr:uid="{00000000-0005-0000-0000-0000E80D0000}"/>
    <cellStyle name="Neutral 2 5" xfId="2630" xr:uid="{00000000-0005-0000-0000-0000E90D0000}"/>
    <cellStyle name="Neutral 2 6" xfId="2631" xr:uid="{00000000-0005-0000-0000-0000EA0D0000}"/>
    <cellStyle name="Neutral 2 7" xfId="6384" xr:uid="{00000000-0005-0000-0000-0000EB0D0000}"/>
    <cellStyle name="Neutral 2 8" xfId="6515" xr:uid="{00000000-0005-0000-0000-0000EC0D0000}"/>
    <cellStyle name="Neutral 2 9" xfId="6634" xr:uid="{00000000-0005-0000-0000-0000ED0D0000}"/>
    <cellStyle name="Neutral 20" xfId="2632" xr:uid="{00000000-0005-0000-0000-0000EE0D0000}"/>
    <cellStyle name="Neutral 20 2" xfId="2633" xr:uid="{00000000-0005-0000-0000-0000EF0D0000}"/>
    <cellStyle name="Neutral 21" xfId="2634" xr:uid="{00000000-0005-0000-0000-0000F00D0000}"/>
    <cellStyle name="Neutral 21 2" xfId="2635" xr:uid="{00000000-0005-0000-0000-0000F10D0000}"/>
    <cellStyle name="Neutral 22" xfId="2636" xr:uid="{00000000-0005-0000-0000-0000F20D0000}"/>
    <cellStyle name="Neutral 22 2" xfId="2637" xr:uid="{00000000-0005-0000-0000-0000F30D0000}"/>
    <cellStyle name="Neutral 3" xfId="2638" xr:uid="{00000000-0005-0000-0000-0000F40D0000}"/>
    <cellStyle name="Neutral 3 2" xfId="2639" xr:uid="{00000000-0005-0000-0000-0000F50D0000}"/>
    <cellStyle name="Neutral 4" xfId="2640" xr:uid="{00000000-0005-0000-0000-0000F60D0000}"/>
    <cellStyle name="Neutral 4 2" xfId="2641" xr:uid="{00000000-0005-0000-0000-0000F70D0000}"/>
    <cellStyle name="Neutral 5" xfId="2642" xr:uid="{00000000-0005-0000-0000-0000F80D0000}"/>
    <cellStyle name="Neutral 5 2" xfId="2643" xr:uid="{00000000-0005-0000-0000-0000F90D0000}"/>
    <cellStyle name="Neutral 6" xfId="2644" xr:uid="{00000000-0005-0000-0000-0000FA0D0000}"/>
    <cellStyle name="Neutral 6 2" xfId="2645" xr:uid="{00000000-0005-0000-0000-0000FB0D0000}"/>
    <cellStyle name="Neutral 7" xfId="2646" xr:uid="{00000000-0005-0000-0000-0000FC0D0000}"/>
    <cellStyle name="Neutral 7 2" xfId="2647" xr:uid="{00000000-0005-0000-0000-0000FD0D0000}"/>
    <cellStyle name="Neutral 8" xfId="2648" xr:uid="{00000000-0005-0000-0000-0000FE0D0000}"/>
    <cellStyle name="Neutral 8 2" xfId="2649" xr:uid="{00000000-0005-0000-0000-0000FF0D0000}"/>
    <cellStyle name="Neutral 9" xfId="2650" xr:uid="{00000000-0005-0000-0000-0000000E0000}"/>
    <cellStyle name="Neutral 9 2" xfId="2651" xr:uid="{00000000-0005-0000-0000-0000010E0000}"/>
    <cellStyle name="Nobmal_Tame LB Kalnoz_Tames,kalkulacijac_Tinuzi_01.04_1" xfId="2652" xr:uid="{00000000-0005-0000-0000-0000020E0000}"/>
    <cellStyle name="Norm!l_skembas 25_Tirdzniecības centrs_Riksotaju iela_Re un re" xfId="2653" xr:uid="{00000000-0005-0000-0000-0000030E0000}"/>
    <cellStyle name="Normaali_light-98_gun" xfId="2654" xr:uid="{00000000-0005-0000-0000-0000040E0000}"/>
    <cellStyle name="Normal" xfId="0" builtinId="0"/>
    <cellStyle name="Normal 10" xfId="2655" xr:uid="{00000000-0005-0000-0000-0000050E0000}"/>
    <cellStyle name="Normal 10 2" xfId="2656" xr:uid="{00000000-0005-0000-0000-0000060E0000}"/>
    <cellStyle name="Normal 10 2 2" xfId="2657" xr:uid="{00000000-0005-0000-0000-0000070E0000}"/>
    <cellStyle name="Normal 10 2 2 2" xfId="2658" xr:uid="{00000000-0005-0000-0000-0000080E0000}"/>
    <cellStyle name="Normal 10 2 3" xfId="2659" xr:uid="{00000000-0005-0000-0000-0000090E0000}"/>
    <cellStyle name="Normal 10 3" xfId="2660" xr:uid="{00000000-0005-0000-0000-00000A0E0000}"/>
    <cellStyle name="Normal 10 3 2" xfId="2661" xr:uid="{00000000-0005-0000-0000-00000B0E0000}"/>
    <cellStyle name="Normal 10 3 3" xfId="2662" xr:uid="{00000000-0005-0000-0000-00000C0E0000}"/>
    <cellStyle name="Normal 10 4" xfId="2663" xr:uid="{00000000-0005-0000-0000-00000D0E0000}"/>
    <cellStyle name="Normal 10 5" xfId="2664" xr:uid="{00000000-0005-0000-0000-00000E0E0000}"/>
    <cellStyle name="Normal 100" xfId="2665" xr:uid="{00000000-0005-0000-0000-00000F0E0000}"/>
    <cellStyle name="Normal 100 2" xfId="2666" xr:uid="{00000000-0005-0000-0000-0000100E0000}"/>
    <cellStyle name="Normal 100 2 2" xfId="2667" xr:uid="{00000000-0005-0000-0000-0000110E0000}"/>
    <cellStyle name="Normal 100 3" xfId="2668" xr:uid="{00000000-0005-0000-0000-0000120E0000}"/>
    <cellStyle name="Normal 101" xfId="2669" xr:uid="{00000000-0005-0000-0000-0000130E0000}"/>
    <cellStyle name="Normal 101 2" xfId="2670" xr:uid="{00000000-0005-0000-0000-0000140E0000}"/>
    <cellStyle name="Normal 102" xfId="2671" xr:uid="{00000000-0005-0000-0000-0000150E0000}"/>
    <cellStyle name="Normal 102 2" xfId="2672" xr:uid="{00000000-0005-0000-0000-0000160E0000}"/>
    <cellStyle name="Normal 102 2 2" xfId="2673" xr:uid="{00000000-0005-0000-0000-0000170E0000}"/>
    <cellStyle name="Normal 102 2 2 2" xfId="2674" xr:uid="{00000000-0005-0000-0000-0000180E0000}"/>
    <cellStyle name="Normal 102 2 3" xfId="2675" xr:uid="{00000000-0005-0000-0000-0000190E0000}"/>
    <cellStyle name="Normal 102 3" xfId="2676" xr:uid="{00000000-0005-0000-0000-00001A0E0000}"/>
    <cellStyle name="Normal 103" xfId="2677" xr:uid="{00000000-0005-0000-0000-00001B0E0000}"/>
    <cellStyle name="Normal 103 2" xfId="2678" xr:uid="{00000000-0005-0000-0000-00001C0E0000}"/>
    <cellStyle name="Normal 104" xfId="2679" xr:uid="{00000000-0005-0000-0000-00001D0E0000}"/>
    <cellStyle name="Normal 104 2" xfId="2680" xr:uid="{00000000-0005-0000-0000-00001E0E0000}"/>
    <cellStyle name="Normal 104 2 2" xfId="2681" xr:uid="{00000000-0005-0000-0000-00001F0E0000}"/>
    <cellStyle name="Normal 104 3" xfId="2682" xr:uid="{00000000-0005-0000-0000-0000200E0000}"/>
    <cellStyle name="Normal 104 4" xfId="2683" xr:uid="{00000000-0005-0000-0000-0000210E0000}"/>
    <cellStyle name="Normal 105" xfId="2684" xr:uid="{00000000-0005-0000-0000-0000220E0000}"/>
    <cellStyle name="Normal 105 2" xfId="2685" xr:uid="{00000000-0005-0000-0000-0000230E0000}"/>
    <cellStyle name="Normal 106" xfId="2686" xr:uid="{00000000-0005-0000-0000-0000240E0000}"/>
    <cellStyle name="Normal 106 2" xfId="2687" xr:uid="{00000000-0005-0000-0000-0000250E0000}"/>
    <cellStyle name="Normal 107" xfId="2688" xr:uid="{00000000-0005-0000-0000-0000260E0000}"/>
    <cellStyle name="Normal 107 2" xfId="2689" xr:uid="{00000000-0005-0000-0000-0000270E0000}"/>
    <cellStyle name="Normal 108" xfId="10" xr:uid="{00000000-0005-0000-0000-0000280E0000}"/>
    <cellStyle name="Normal 109" xfId="5031" xr:uid="{00000000-0005-0000-0000-0000290E0000}"/>
    <cellStyle name="Normal 11" xfId="2690" xr:uid="{00000000-0005-0000-0000-00002A0E0000}"/>
    <cellStyle name="Normal 11 2" xfId="2691" xr:uid="{00000000-0005-0000-0000-00002B0E0000}"/>
    <cellStyle name="Normal 11 2 2" xfId="2692" xr:uid="{00000000-0005-0000-0000-00002C0E0000}"/>
    <cellStyle name="Normal 11 2 2 2" xfId="2693" xr:uid="{00000000-0005-0000-0000-00002D0E0000}"/>
    <cellStyle name="Normal 11 2 3" xfId="2694" xr:uid="{00000000-0005-0000-0000-00002E0E0000}"/>
    <cellStyle name="Normal 11 3" xfId="2695" xr:uid="{00000000-0005-0000-0000-00002F0E0000}"/>
    <cellStyle name="Normal 11 3 2" xfId="2696" xr:uid="{00000000-0005-0000-0000-0000300E0000}"/>
    <cellStyle name="Normal 11 4" xfId="2697" xr:uid="{00000000-0005-0000-0000-0000310E0000}"/>
    <cellStyle name="Normal 11 4 2" xfId="2698" xr:uid="{00000000-0005-0000-0000-0000320E0000}"/>
    <cellStyle name="Normal 11 5" xfId="2699" xr:uid="{00000000-0005-0000-0000-0000330E0000}"/>
    <cellStyle name="Normal 11 6" xfId="2700" xr:uid="{00000000-0005-0000-0000-0000340E0000}"/>
    <cellStyle name="Normal 110" xfId="6326" xr:uid="{00000000-0005-0000-0000-0000350E0000}"/>
    <cellStyle name="Normal 12" xfId="2701" xr:uid="{00000000-0005-0000-0000-0000360E0000}"/>
    <cellStyle name="Normal 12 2" xfId="2702" xr:uid="{00000000-0005-0000-0000-0000370E0000}"/>
    <cellStyle name="Normal 12 2 2" xfId="2703" xr:uid="{00000000-0005-0000-0000-0000380E0000}"/>
    <cellStyle name="Normal 12 3" xfId="2704" xr:uid="{00000000-0005-0000-0000-0000390E0000}"/>
    <cellStyle name="Normal 12 4" xfId="2705" xr:uid="{00000000-0005-0000-0000-00003A0E0000}"/>
    <cellStyle name="Normal 12 5" xfId="2706" xr:uid="{00000000-0005-0000-0000-00003B0E0000}"/>
    <cellStyle name="Normal 13" xfId="2707" xr:uid="{00000000-0005-0000-0000-00003C0E0000}"/>
    <cellStyle name="Normal 13 2" xfId="2708" xr:uid="{00000000-0005-0000-0000-00003D0E0000}"/>
    <cellStyle name="Normal 13 2 2" xfId="2709" xr:uid="{00000000-0005-0000-0000-00003E0E0000}"/>
    <cellStyle name="Normal 13 2 2 2" xfId="2710" xr:uid="{00000000-0005-0000-0000-00003F0E0000}"/>
    <cellStyle name="Normal 13 2 3" xfId="2711" xr:uid="{00000000-0005-0000-0000-0000400E0000}"/>
    <cellStyle name="Normal 13 3" xfId="2712" xr:uid="{00000000-0005-0000-0000-0000410E0000}"/>
    <cellStyle name="Normal 13 3 2" xfId="2713" xr:uid="{00000000-0005-0000-0000-0000420E0000}"/>
    <cellStyle name="Normal 13 4" xfId="2714" xr:uid="{00000000-0005-0000-0000-0000430E0000}"/>
    <cellStyle name="Normal 13 5" xfId="2715" xr:uid="{00000000-0005-0000-0000-0000440E0000}"/>
    <cellStyle name="Normal 13 6" xfId="2716" xr:uid="{00000000-0005-0000-0000-0000450E0000}"/>
    <cellStyle name="Normal 14" xfId="8" xr:uid="{00000000-0005-0000-0000-0000460E0000}"/>
    <cellStyle name="Normal 14 10" xfId="2718" xr:uid="{00000000-0005-0000-0000-0000470E0000}"/>
    <cellStyle name="Normal 14 10 2" xfId="2719" xr:uid="{00000000-0005-0000-0000-0000480E0000}"/>
    <cellStyle name="Normal 14 11" xfId="2720" xr:uid="{00000000-0005-0000-0000-0000490E0000}"/>
    <cellStyle name="Normal 14 11 2" xfId="2721" xr:uid="{00000000-0005-0000-0000-00004A0E0000}"/>
    <cellStyle name="Normal 14 12" xfId="2722" xr:uid="{00000000-0005-0000-0000-00004B0E0000}"/>
    <cellStyle name="Normal 14 12 2" xfId="2723" xr:uid="{00000000-0005-0000-0000-00004C0E0000}"/>
    <cellStyle name="Normal 14 13" xfId="2724" xr:uid="{00000000-0005-0000-0000-00004D0E0000}"/>
    <cellStyle name="Normal 14 13 2" xfId="2725" xr:uid="{00000000-0005-0000-0000-00004E0E0000}"/>
    <cellStyle name="Normal 14 14" xfId="2726" xr:uid="{00000000-0005-0000-0000-00004F0E0000}"/>
    <cellStyle name="Normal 14 14 2" xfId="2727" xr:uid="{00000000-0005-0000-0000-0000500E0000}"/>
    <cellStyle name="Normal 14 15" xfId="2728" xr:uid="{00000000-0005-0000-0000-0000510E0000}"/>
    <cellStyle name="Normal 14 15 2" xfId="2729" xr:uid="{00000000-0005-0000-0000-0000520E0000}"/>
    <cellStyle name="Normal 14 16" xfId="2730" xr:uid="{00000000-0005-0000-0000-0000530E0000}"/>
    <cellStyle name="Normal 14 16 2" xfId="2731" xr:uid="{00000000-0005-0000-0000-0000540E0000}"/>
    <cellStyle name="Normal 14 17" xfId="2732" xr:uid="{00000000-0005-0000-0000-0000550E0000}"/>
    <cellStyle name="Normal 14 17 10" xfId="2733" xr:uid="{00000000-0005-0000-0000-0000560E0000}"/>
    <cellStyle name="Normal 14 17 10 2" xfId="2734" xr:uid="{00000000-0005-0000-0000-0000570E0000}"/>
    <cellStyle name="Normal 14 17 11" xfId="2735" xr:uid="{00000000-0005-0000-0000-0000580E0000}"/>
    <cellStyle name="Normal 14 17 11 2" xfId="2736" xr:uid="{00000000-0005-0000-0000-0000590E0000}"/>
    <cellStyle name="Normal 14 17 12" xfId="2737" xr:uid="{00000000-0005-0000-0000-00005A0E0000}"/>
    <cellStyle name="Normal 14 17 12 2" xfId="2738" xr:uid="{00000000-0005-0000-0000-00005B0E0000}"/>
    <cellStyle name="Normal 14 17 13" xfId="2739" xr:uid="{00000000-0005-0000-0000-00005C0E0000}"/>
    <cellStyle name="Normal 14 17 13 2" xfId="2740" xr:uid="{00000000-0005-0000-0000-00005D0E0000}"/>
    <cellStyle name="Normal 14 17 14" xfId="2741" xr:uid="{00000000-0005-0000-0000-00005E0E0000}"/>
    <cellStyle name="Normal 14 17 14 2" xfId="2742" xr:uid="{00000000-0005-0000-0000-00005F0E0000}"/>
    <cellStyle name="Normal 14 17 15" xfId="2743" xr:uid="{00000000-0005-0000-0000-0000600E0000}"/>
    <cellStyle name="Normal 14 17 15 2" xfId="2744" xr:uid="{00000000-0005-0000-0000-0000610E0000}"/>
    <cellStyle name="Normal 14 17 16" xfId="2745" xr:uid="{00000000-0005-0000-0000-0000620E0000}"/>
    <cellStyle name="Normal 14 17 16 2" xfId="2746" xr:uid="{00000000-0005-0000-0000-0000630E0000}"/>
    <cellStyle name="Normal 14 17 17" xfId="2747" xr:uid="{00000000-0005-0000-0000-0000640E0000}"/>
    <cellStyle name="Normal 14 17 17 2" xfId="2748" xr:uid="{00000000-0005-0000-0000-0000650E0000}"/>
    <cellStyle name="Normal 14 17 18" xfId="2749" xr:uid="{00000000-0005-0000-0000-0000660E0000}"/>
    <cellStyle name="Normal 14 17 2" xfId="2750" xr:uid="{00000000-0005-0000-0000-0000670E0000}"/>
    <cellStyle name="Normal 14 17 2 2" xfId="2751" xr:uid="{00000000-0005-0000-0000-0000680E0000}"/>
    <cellStyle name="Normal 14 17 3" xfId="2752" xr:uid="{00000000-0005-0000-0000-0000690E0000}"/>
    <cellStyle name="Normal 14 17 3 2" xfId="2753" xr:uid="{00000000-0005-0000-0000-00006A0E0000}"/>
    <cellStyle name="Normal 14 17 4" xfId="2754" xr:uid="{00000000-0005-0000-0000-00006B0E0000}"/>
    <cellStyle name="Normal 14 17 4 2" xfId="2755" xr:uid="{00000000-0005-0000-0000-00006C0E0000}"/>
    <cellStyle name="Normal 14 17 5" xfId="2756" xr:uid="{00000000-0005-0000-0000-00006D0E0000}"/>
    <cellStyle name="Normal 14 17 5 2" xfId="2757" xr:uid="{00000000-0005-0000-0000-00006E0E0000}"/>
    <cellStyle name="Normal 14 17 6" xfId="2758" xr:uid="{00000000-0005-0000-0000-00006F0E0000}"/>
    <cellStyle name="Normal 14 17 6 2" xfId="2759" xr:uid="{00000000-0005-0000-0000-0000700E0000}"/>
    <cellStyle name="Normal 14 17 7" xfId="2760" xr:uid="{00000000-0005-0000-0000-0000710E0000}"/>
    <cellStyle name="Normal 14 17 7 2" xfId="2761" xr:uid="{00000000-0005-0000-0000-0000720E0000}"/>
    <cellStyle name="Normal 14 17 8" xfId="2762" xr:uid="{00000000-0005-0000-0000-0000730E0000}"/>
    <cellStyle name="Normal 14 17 8 2" xfId="2763" xr:uid="{00000000-0005-0000-0000-0000740E0000}"/>
    <cellStyle name="Normal 14 17 9" xfId="2764" xr:uid="{00000000-0005-0000-0000-0000750E0000}"/>
    <cellStyle name="Normal 14 17 9 2" xfId="2765" xr:uid="{00000000-0005-0000-0000-0000760E0000}"/>
    <cellStyle name="Normal 14 18" xfId="2766" xr:uid="{00000000-0005-0000-0000-0000770E0000}"/>
    <cellStyle name="Normal 14 18 10" xfId="2767" xr:uid="{00000000-0005-0000-0000-0000780E0000}"/>
    <cellStyle name="Normal 14 18 10 2" xfId="2768" xr:uid="{00000000-0005-0000-0000-0000790E0000}"/>
    <cellStyle name="Normal 14 18 11" xfId="2769" xr:uid="{00000000-0005-0000-0000-00007A0E0000}"/>
    <cellStyle name="Normal 14 18 11 2" xfId="2770" xr:uid="{00000000-0005-0000-0000-00007B0E0000}"/>
    <cellStyle name="Normal 14 18 12" xfId="2771" xr:uid="{00000000-0005-0000-0000-00007C0E0000}"/>
    <cellStyle name="Normal 14 18 12 2" xfId="2772" xr:uid="{00000000-0005-0000-0000-00007D0E0000}"/>
    <cellStyle name="Normal 14 18 13" xfId="2773" xr:uid="{00000000-0005-0000-0000-00007E0E0000}"/>
    <cellStyle name="Normal 14 18 13 2" xfId="2774" xr:uid="{00000000-0005-0000-0000-00007F0E0000}"/>
    <cellStyle name="Normal 14 18 14" xfId="2775" xr:uid="{00000000-0005-0000-0000-0000800E0000}"/>
    <cellStyle name="Normal 14 18 14 2" xfId="2776" xr:uid="{00000000-0005-0000-0000-0000810E0000}"/>
    <cellStyle name="Normal 14 18 15" xfId="2777" xr:uid="{00000000-0005-0000-0000-0000820E0000}"/>
    <cellStyle name="Normal 14 18 15 2" xfId="2778" xr:uid="{00000000-0005-0000-0000-0000830E0000}"/>
    <cellStyle name="Normal 14 18 16" xfId="2779" xr:uid="{00000000-0005-0000-0000-0000840E0000}"/>
    <cellStyle name="Normal 14 18 16 2" xfId="2780" xr:uid="{00000000-0005-0000-0000-0000850E0000}"/>
    <cellStyle name="Normal 14 18 17" xfId="2781" xr:uid="{00000000-0005-0000-0000-0000860E0000}"/>
    <cellStyle name="Normal 14 18 17 2" xfId="2782" xr:uid="{00000000-0005-0000-0000-0000870E0000}"/>
    <cellStyle name="Normal 14 18 18" xfId="2783" xr:uid="{00000000-0005-0000-0000-0000880E0000}"/>
    <cellStyle name="Normal 14 18 2" xfId="2784" xr:uid="{00000000-0005-0000-0000-0000890E0000}"/>
    <cellStyle name="Normal 14 18 2 2" xfId="2785" xr:uid="{00000000-0005-0000-0000-00008A0E0000}"/>
    <cellStyle name="Normal 14 18 3" xfId="2786" xr:uid="{00000000-0005-0000-0000-00008B0E0000}"/>
    <cellStyle name="Normal 14 18 3 2" xfId="2787" xr:uid="{00000000-0005-0000-0000-00008C0E0000}"/>
    <cellStyle name="Normal 14 18 4" xfId="2788" xr:uid="{00000000-0005-0000-0000-00008D0E0000}"/>
    <cellStyle name="Normal 14 18 4 2" xfId="2789" xr:uid="{00000000-0005-0000-0000-00008E0E0000}"/>
    <cellStyle name="Normal 14 18 5" xfId="2790" xr:uid="{00000000-0005-0000-0000-00008F0E0000}"/>
    <cellStyle name="Normal 14 18 5 2" xfId="2791" xr:uid="{00000000-0005-0000-0000-0000900E0000}"/>
    <cellStyle name="Normal 14 18 6" xfId="2792" xr:uid="{00000000-0005-0000-0000-0000910E0000}"/>
    <cellStyle name="Normal 14 18 6 2" xfId="2793" xr:uid="{00000000-0005-0000-0000-0000920E0000}"/>
    <cellStyle name="Normal 14 18 7" xfId="2794" xr:uid="{00000000-0005-0000-0000-0000930E0000}"/>
    <cellStyle name="Normal 14 18 7 2" xfId="2795" xr:uid="{00000000-0005-0000-0000-0000940E0000}"/>
    <cellStyle name="Normal 14 18 8" xfId="2796" xr:uid="{00000000-0005-0000-0000-0000950E0000}"/>
    <cellStyle name="Normal 14 18 8 2" xfId="2797" xr:uid="{00000000-0005-0000-0000-0000960E0000}"/>
    <cellStyle name="Normal 14 18 9" xfId="2798" xr:uid="{00000000-0005-0000-0000-0000970E0000}"/>
    <cellStyle name="Normal 14 18 9 2" xfId="2799" xr:uid="{00000000-0005-0000-0000-0000980E0000}"/>
    <cellStyle name="Normal 14 19" xfId="2800" xr:uid="{00000000-0005-0000-0000-0000990E0000}"/>
    <cellStyle name="Normal 14 19 2" xfId="2801" xr:uid="{00000000-0005-0000-0000-00009A0E0000}"/>
    <cellStyle name="Normal 14 2" xfId="2717" xr:uid="{00000000-0005-0000-0000-00009B0E0000}"/>
    <cellStyle name="Normal 14 2 10" xfId="2803" xr:uid="{00000000-0005-0000-0000-00009C0E0000}"/>
    <cellStyle name="Normal 14 2 10 2" xfId="2804" xr:uid="{00000000-0005-0000-0000-00009D0E0000}"/>
    <cellStyle name="Normal 14 2 11" xfId="2805" xr:uid="{00000000-0005-0000-0000-00009E0E0000}"/>
    <cellStyle name="Normal 14 2 11 2" xfId="2806" xr:uid="{00000000-0005-0000-0000-00009F0E0000}"/>
    <cellStyle name="Normal 14 2 12" xfId="2807" xr:uid="{00000000-0005-0000-0000-0000A00E0000}"/>
    <cellStyle name="Normal 14 2 12 2" xfId="2808" xr:uid="{00000000-0005-0000-0000-0000A10E0000}"/>
    <cellStyle name="Normal 14 2 13" xfId="2809" xr:uid="{00000000-0005-0000-0000-0000A20E0000}"/>
    <cellStyle name="Normal 14 2 13 2" xfId="2810" xr:uid="{00000000-0005-0000-0000-0000A30E0000}"/>
    <cellStyle name="Normal 14 2 14" xfId="2811" xr:uid="{00000000-0005-0000-0000-0000A40E0000}"/>
    <cellStyle name="Normal 14 2 14 2" xfId="2812" xr:uid="{00000000-0005-0000-0000-0000A50E0000}"/>
    <cellStyle name="Normal 14 2 15" xfId="2813" xr:uid="{00000000-0005-0000-0000-0000A60E0000}"/>
    <cellStyle name="Normal 14 2 15 2" xfId="2814" xr:uid="{00000000-0005-0000-0000-0000A70E0000}"/>
    <cellStyle name="Normal 14 2 16" xfId="2815" xr:uid="{00000000-0005-0000-0000-0000A80E0000}"/>
    <cellStyle name="Normal 14 2 16 2" xfId="2816" xr:uid="{00000000-0005-0000-0000-0000A90E0000}"/>
    <cellStyle name="Normal 14 2 17" xfId="2817" xr:uid="{00000000-0005-0000-0000-0000AA0E0000}"/>
    <cellStyle name="Normal 14 2 17 2" xfId="2818" xr:uid="{00000000-0005-0000-0000-0000AB0E0000}"/>
    <cellStyle name="Normal 14 2 18" xfId="2819" xr:uid="{00000000-0005-0000-0000-0000AC0E0000}"/>
    <cellStyle name="Normal 14 2 19" xfId="8564" xr:uid="{00000000-0005-0000-0000-0000AD0E0000}"/>
    <cellStyle name="Normal 14 2 2" xfId="2802" xr:uid="{00000000-0005-0000-0000-0000AE0E0000}"/>
    <cellStyle name="Normal 14 2 2 2" xfId="2820" xr:uid="{00000000-0005-0000-0000-0000AF0E0000}"/>
    <cellStyle name="Normal 14 2 20" xfId="8625" xr:uid="{00000000-0005-0000-0000-0000B00E0000}"/>
    <cellStyle name="Normal 14 2 21" xfId="8588" xr:uid="{00000000-0005-0000-0000-0000B10E0000}"/>
    <cellStyle name="Normal 14 2 22" xfId="8515" xr:uid="{00000000-0005-0000-0000-0000B20E0000}"/>
    <cellStyle name="Normal 14 2 23" xfId="8546" xr:uid="{00000000-0005-0000-0000-0000B30E0000}"/>
    <cellStyle name="Normal 14 2 24" xfId="8689" xr:uid="{00000000-0005-0000-0000-0000B40E0000}"/>
    <cellStyle name="Normal 14 2 25" xfId="8687" xr:uid="{00000000-0005-0000-0000-0000B50E0000}"/>
    <cellStyle name="Normal 14 2 26" xfId="8651" xr:uid="{00000000-0005-0000-0000-0000B60E0000}"/>
    <cellStyle name="Normal 14 2 27" xfId="8535" xr:uid="{00000000-0005-0000-0000-0000B70E0000}"/>
    <cellStyle name="Normal 14 2 28" xfId="8641" xr:uid="{00000000-0005-0000-0000-0000B80E0000}"/>
    <cellStyle name="Normal 14 2 29" xfId="8681" xr:uid="{00000000-0005-0000-0000-0000B90E0000}"/>
    <cellStyle name="Normal 14 2 3" xfId="2821" xr:uid="{00000000-0005-0000-0000-0000BA0E0000}"/>
    <cellStyle name="Normal 14 2 3 2" xfId="2822" xr:uid="{00000000-0005-0000-0000-0000BB0E0000}"/>
    <cellStyle name="Normal 14 2 30" xfId="8653" xr:uid="{00000000-0005-0000-0000-0000BC0E0000}"/>
    <cellStyle name="Normal 14 2 31" xfId="8692" xr:uid="{00000000-0005-0000-0000-0000BD0E0000}"/>
    <cellStyle name="Normal 14 2 32" xfId="8637" xr:uid="{00000000-0005-0000-0000-0000BE0E0000}"/>
    <cellStyle name="Normal 14 2 33" xfId="8587" xr:uid="{00000000-0005-0000-0000-0000BF0E0000}"/>
    <cellStyle name="Normal 14 2 34" xfId="8702" xr:uid="{00000000-0005-0000-0000-0000C00E0000}"/>
    <cellStyle name="Normal 14 2 35" xfId="8553" xr:uid="{00000000-0005-0000-0000-0000C10E0000}"/>
    <cellStyle name="Normal 14 2 36" xfId="8643" xr:uid="{00000000-0005-0000-0000-0000C20E0000}"/>
    <cellStyle name="Normal 14 2 37" xfId="8538" xr:uid="{00000000-0005-0000-0000-0000C30E0000}"/>
    <cellStyle name="Normal 14 2 38" xfId="8536" xr:uid="{00000000-0005-0000-0000-0000C40E0000}"/>
    <cellStyle name="Normal 14 2 39" xfId="8673" xr:uid="{00000000-0005-0000-0000-0000C50E0000}"/>
    <cellStyle name="Normal 14 2 4" xfId="2823" xr:uid="{00000000-0005-0000-0000-0000C60E0000}"/>
    <cellStyle name="Normal 14 2 4 2" xfId="2824" xr:uid="{00000000-0005-0000-0000-0000C70E0000}"/>
    <cellStyle name="Normal 14 2 40" xfId="8715" xr:uid="{00000000-0005-0000-0000-0000C80E0000}"/>
    <cellStyle name="Normal 14 2 41" xfId="8721" xr:uid="{00000000-0005-0000-0000-0000C90E0000}"/>
    <cellStyle name="Normal 14 2 42" xfId="8559" xr:uid="{00000000-0005-0000-0000-0000CA0E0000}"/>
    <cellStyle name="Normal 14 2 43" xfId="8558" xr:uid="{00000000-0005-0000-0000-0000CB0E0000}"/>
    <cellStyle name="Normal 14 2 44" xfId="8671" xr:uid="{00000000-0005-0000-0000-0000CC0E0000}"/>
    <cellStyle name="Normal 14 2 45" xfId="8710" xr:uid="{00000000-0005-0000-0000-0000CD0E0000}"/>
    <cellStyle name="Normal 14 2 46" xfId="8700" xr:uid="{00000000-0005-0000-0000-0000CE0E0000}"/>
    <cellStyle name="Normal 14 2 47" xfId="8735" xr:uid="{00000000-0005-0000-0000-0000CF0E0000}"/>
    <cellStyle name="Normal 14 2 48" xfId="8730" xr:uid="{00000000-0005-0000-0000-0000D00E0000}"/>
    <cellStyle name="Normal 14 2 49" xfId="8734" xr:uid="{00000000-0005-0000-0000-0000D10E0000}"/>
    <cellStyle name="Normal 14 2 5" xfId="2825" xr:uid="{00000000-0005-0000-0000-0000D20E0000}"/>
    <cellStyle name="Normal 14 2 5 2" xfId="2826" xr:uid="{00000000-0005-0000-0000-0000D30E0000}"/>
    <cellStyle name="Normal 14 2 6" xfId="2827" xr:uid="{00000000-0005-0000-0000-0000D40E0000}"/>
    <cellStyle name="Normal 14 2 6 2" xfId="2828" xr:uid="{00000000-0005-0000-0000-0000D50E0000}"/>
    <cellStyle name="Normal 14 2 7" xfId="2829" xr:uid="{00000000-0005-0000-0000-0000D60E0000}"/>
    <cellStyle name="Normal 14 2 7 2" xfId="2830" xr:uid="{00000000-0005-0000-0000-0000D70E0000}"/>
    <cellStyle name="Normal 14 2 8" xfId="2831" xr:uid="{00000000-0005-0000-0000-0000D80E0000}"/>
    <cellStyle name="Normal 14 2 8 2" xfId="2832" xr:uid="{00000000-0005-0000-0000-0000D90E0000}"/>
    <cellStyle name="Normal 14 2 9" xfId="2833" xr:uid="{00000000-0005-0000-0000-0000DA0E0000}"/>
    <cellStyle name="Normal 14 2 9 2" xfId="2834" xr:uid="{00000000-0005-0000-0000-0000DB0E0000}"/>
    <cellStyle name="Normal 14 20" xfId="2835" xr:uid="{00000000-0005-0000-0000-0000DC0E0000}"/>
    <cellStyle name="Normal 14 20 2" xfId="2836" xr:uid="{00000000-0005-0000-0000-0000DD0E0000}"/>
    <cellStyle name="Normal 14 21" xfId="2837" xr:uid="{00000000-0005-0000-0000-0000DE0E0000}"/>
    <cellStyle name="Normal 14 21 2" xfId="2838" xr:uid="{00000000-0005-0000-0000-0000DF0E0000}"/>
    <cellStyle name="Normal 14 22" xfId="2839" xr:uid="{00000000-0005-0000-0000-0000E00E0000}"/>
    <cellStyle name="Normal 14 22 2" xfId="2840" xr:uid="{00000000-0005-0000-0000-0000E10E0000}"/>
    <cellStyle name="Normal 14 23" xfId="2841" xr:uid="{00000000-0005-0000-0000-0000E20E0000}"/>
    <cellStyle name="Normal 14 23 2" xfId="2842" xr:uid="{00000000-0005-0000-0000-0000E30E0000}"/>
    <cellStyle name="Normal 14 24" xfId="2843" xr:uid="{00000000-0005-0000-0000-0000E40E0000}"/>
    <cellStyle name="Normal 14 24 2" xfId="2844" xr:uid="{00000000-0005-0000-0000-0000E50E0000}"/>
    <cellStyle name="Normal 14 25" xfId="2845" xr:uid="{00000000-0005-0000-0000-0000E60E0000}"/>
    <cellStyle name="Normal 14 25 2" xfId="2846" xr:uid="{00000000-0005-0000-0000-0000E70E0000}"/>
    <cellStyle name="Normal 14 26" xfId="2847" xr:uid="{00000000-0005-0000-0000-0000E80E0000}"/>
    <cellStyle name="Normal 14 26 2" xfId="2848" xr:uid="{00000000-0005-0000-0000-0000E90E0000}"/>
    <cellStyle name="Normal 14 27" xfId="2849" xr:uid="{00000000-0005-0000-0000-0000EA0E0000}"/>
    <cellStyle name="Normal 14 27 2" xfId="2850" xr:uid="{00000000-0005-0000-0000-0000EB0E0000}"/>
    <cellStyle name="Normal 14 28" xfId="2851" xr:uid="{00000000-0005-0000-0000-0000EC0E0000}"/>
    <cellStyle name="Normal 14 28 2" xfId="2852" xr:uid="{00000000-0005-0000-0000-0000ED0E0000}"/>
    <cellStyle name="Normal 14 29" xfId="2853" xr:uid="{00000000-0005-0000-0000-0000EE0E0000}"/>
    <cellStyle name="Normal 14 29 2" xfId="2854" xr:uid="{00000000-0005-0000-0000-0000EF0E0000}"/>
    <cellStyle name="Normal 14 3" xfId="2855" xr:uid="{00000000-0005-0000-0000-0000F00E0000}"/>
    <cellStyle name="Normal 14 3 10" xfId="2856" xr:uid="{00000000-0005-0000-0000-0000F10E0000}"/>
    <cellStyle name="Normal 14 3 10 2" xfId="2857" xr:uid="{00000000-0005-0000-0000-0000F20E0000}"/>
    <cellStyle name="Normal 14 3 11" xfId="2858" xr:uid="{00000000-0005-0000-0000-0000F30E0000}"/>
    <cellStyle name="Normal 14 3 11 2" xfId="2859" xr:uid="{00000000-0005-0000-0000-0000F40E0000}"/>
    <cellStyle name="Normal 14 3 12" xfId="2860" xr:uid="{00000000-0005-0000-0000-0000F50E0000}"/>
    <cellStyle name="Normal 14 3 12 2" xfId="2861" xr:uid="{00000000-0005-0000-0000-0000F60E0000}"/>
    <cellStyle name="Normal 14 3 13" xfId="2862" xr:uid="{00000000-0005-0000-0000-0000F70E0000}"/>
    <cellStyle name="Normal 14 3 13 2" xfId="2863" xr:uid="{00000000-0005-0000-0000-0000F80E0000}"/>
    <cellStyle name="Normal 14 3 14" xfId="2864" xr:uid="{00000000-0005-0000-0000-0000F90E0000}"/>
    <cellStyle name="Normal 14 3 14 2" xfId="2865" xr:uid="{00000000-0005-0000-0000-0000FA0E0000}"/>
    <cellStyle name="Normal 14 3 15" xfId="2866" xr:uid="{00000000-0005-0000-0000-0000FB0E0000}"/>
    <cellStyle name="Normal 14 3 15 2" xfId="2867" xr:uid="{00000000-0005-0000-0000-0000FC0E0000}"/>
    <cellStyle name="Normal 14 3 16" xfId="2868" xr:uid="{00000000-0005-0000-0000-0000FD0E0000}"/>
    <cellStyle name="Normal 14 3 16 2" xfId="2869" xr:uid="{00000000-0005-0000-0000-0000FE0E0000}"/>
    <cellStyle name="Normal 14 3 17" xfId="2870" xr:uid="{00000000-0005-0000-0000-0000FF0E0000}"/>
    <cellStyle name="Normal 14 3 17 2" xfId="2871" xr:uid="{00000000-0005-0000-0000-0000000F0000}"/>
    <cellStyle name="Normal 14 3 18" xfId="2872" xr:uid="{00000000-0005-0000-0000-0000010F0000}"/>
    <cellStyle name="Normal 14 3 2" xfId="2873" xr:uid="{00000000-0005-0000-0000-0000020F0000}"/>
    <cellStyle name="Normal 14 3 2 2" xfId="2874" xr:uid="{00000000-0005-0000-0000-0000030F0000}"/>
    <cellStyle name="Normal 14 3 3" xfId="2875" xr:uid="{00000000-0005-0000-0000-0000040F0000}"/>
    <cellStyle name="Normal 14 3 3 2" xfId="2876" xr:uid="{00000000-0005-0000-0000-0000050F0000}"/>
    <cellStyle name="Normal 14 3 4" xfId="2877" xr:uid="{00000000-0005-0000-0000-0000060F0000}"/>
    <cellStyle name="Normal 14 3 4 2" xfId="2878" xr:uid="{00000000-0005-0000-0000-0000070F0000}"/>
    <cellStyle name="Normal 14 3 5" xfId="2879" xr:uid="{00000000-0005-0000-0000-0000080F0000}"/>
    <cellStyle name="Normal 14 3 5 2" xfId="2880" xr:uid="{00000000-0005-0000-0000-0000090F0000}"/>
    <cellStyle name="Normal 14 3 6" xfId="2881" xr:uid="{00000000-0005-0000-0000-00000A0F0000}"/>
    <cellStyle name="Normal 14 3 6 2" xfId="2882" xr:uid="{00000000-0005-0000-0000-00000B0F0000}"/>
    <cellStyle name="Normal 14 3 7" xfId="2883" xr:uid="{00000000-0005-0000-0000-00000C0F0000}"/>
    <cellStyle name="Normal 14 3 7 2" xfId="2884" xr:uid="{00000000-0005-0000-0000-00000D0F0000}"/>
    <cellStyle name="Normal 14 3 8" xfId="2885" xr:uid="{00000000-0005-0000-0000-00000E0F0000}"/>
    <cellStyle name="Normal 14 3 8 2" xfId="2886" xr:uid="{00000000-0005-0000-0000-00000F0F0000}"/>
    <cellStyle name="Normal 14 3 9" xfId="2887" xr:uid="{00000000-0005-0000-0000-0000100F0000}"/>
    <cellStyle name="Normal 14 3 9 2" xfId="2888" xr:uid="{00000000-0005-0000-0000-0000110F0000}"/>
    <cellStyle name="Normal 14 30" xfId="2889" xr:uid="{00000000-0005-0000-0000-0000120F0000}"/>
    <cellStyle name="Normal 14 30 2" xfId="2890" xr:uid="{00000000-0005-0000-0000-0000130F0000}"/>
    <cellStyle name="Normal 14 31" xfId="2891" xr:uid="{00000000-0005-0000-0000-0000140F0000}"/>
    <cellStyle name="Normal 14 31 2" xfId="2892" xr:uid="{00000000-0005-0000-0000-0000150F0000}"/>
    <cellStyle name="Normal 14 32" xfId="2893" xr:uid="{00000000-0005-0000-0000-0000160F0000}"/>
    <cellStyle name="Normal 14 32 2" xfId="2894" xr:uid="{00000000-0005-0000-0000-0000170F0000}"/>
    <cellStyle name="Normal 14 33" xfId="2895" xr:uid="{00000000-0005-0000-0000-0000180F0000}"/>
    <cellStyle name="Normal 14 33 2" xfId="2896" xr:uid="{00000000-0005-0000-0000-0000190F0000}"/>
    <cellStyle name="Normal 14 34" xfId="2897" xr:uid="{00000000-0005-0000-0000-00001A0F0000}"/>
    <cellStyle name="Normal 14 34 2" xfId="2898" xr:uid="{00000000-0005-0000-0000-00001B0F0000}"/>
    <cellStyle name="Normal 14 35" xfId="2899" xr:uid="{00000000-0005-0000-0000-00001C0F0000}"/>
    <cellStyle name="Normal 14 35 2" xfId="2900" xr:uid="{00000000-0005-0000-0000-00001D0F0000}"/>
    <cellStyle name="Normal 14 36" xfId="2901" xr:uid="{00000000-0005-0000-0000-00001E0F0000}"/>
    <cellStyle name="Normal 14 36 2" xfId="2902" xr:uid="{00000000-0005-0000-0000-00001F0F0000}"/>
    <cellStyle name="Normal 14 37" xfId="2903" xr:uid="{00000000-0005-0000-0000-0000200F0000}"/>
    <cellStyle name="Normal 14 37 2" xfId="2904" xr:uid="{00000000-0005-0000-0000-0000210F0000}"/>
    <cellStyle name="Normal 14 38" xfId="2905" xr:uid="{00000000-0005-0000-0000-0000220F0000}"/>
    <cellStyle name="Normal 14 38 2" xfId="2906" xr:uid="{00000000-0005-0000-0000-0000230F0000}"/>
    <cellStyle name="Normal 14 39" xfId="2907" xr:uid="{00000000-0005-0000-0000-0000240F0000}"/>
    <cellStyle name="Normal 14 39 2" xfId="2908" xr:uid="{00000000-0005-0000-0000-0000250F0000}"/>
    <cellStyle name="Normal 14 4" xfId="2909" xr:uid="{00000000-0005-0000-0000-0000260F0000}"/>
    <cellStyle name="Normal 14 4 10" xfId="2910" xr:uid="{00000000-0005-0000-0000-0000270F0000}"/>
    <cellStyle name="Normal 14 4 10 2" xfId="2911" xr:uid="{00000000-0005-0000-0000-0000280F0000}"/>
    <cellStyle name="Normal 14 4 11" xfId="2912" xr:uid="{00000000-0005-0000-0000-0000290F0000}"/>
    <cellStyle name="Normal 14 4 11 2" xfId="2913" xr:uid="{00000000-0005-0000-0000-00002A0F0000}"/>
    <cellStyle name="Normal 14 4 12" xfId="2914" xr:uid="{00000000-0005-0000-0000-00002B0F0000}"/>
    <cellStyle name="Normal 14 4 12 2" xfId="2915" xr:uid="{00000000-0005-0000-0000-00002C0F0000}"/>
    <cellStyle name="Normal 14 4 13" xfId="2916" xr:uid="{00000000-0005-0000-0000-00002D0F0000}"/>
    <cellStyle name="Normal 14 4 13 2" xfId="2917" xr:uid="{00000000-0005-0000-0000-00002E0F0000}"/>
    <cellStyle name="Normal 14 4 14" xfId="2918" xr:uid="{00000000-0005-0000-0000-00002F0F0000}"/>
    <cellStyle name="Normal 14 4 14 2" xfId="2919" xr:uid="{00000000-0005-0000-0000-0000300F0000}"/>
    <cellStyle name="Normal 14 4 15" xfId="2920" xr:uid="{00000000-0005-0000-0000-0000310F0000}"/>
    <cellStyle name="Normal 14 4 15 2" xfId="2921" xr:uid="{00000000-0005-0000-0000-0000320F0000}"/>
    <cellStyle name="Normal 14 4 16" xfId="2922" xr:uid="{00000000-0005-0000-0000-0000330F0000}"/>
    <cellStyle name="Normal 14 4 16 2" xfId="2923" xr:uid="{00000000-0005-0000-0000-0000340F0000}"/>
    <cellStyle name="Normal 14 4 17" xfId="2924" xr:uid="{00000000-0005-0000-0000-0000350F0000}"/>
    <cellStyle name="Normal 14 4 17 2" xfId="2925" xr:uid="{00000000-0005-0000-0000-0000360F0000}"/>
    <cellStyle name="Normal 14 4 18" xfId="2926" xr:uid="{00000000-0005-0000-0000-0000370F0000}"/>
    <cellStyle name="Normal 14 4 2" xfId="2927" xr:uid="{00000000-0005-0000-0000-0000380F0000}"/>
    <cellStyle name="Normal 14 4 2 2" xfId="2928" xr:uid="{00000000-0005-0000-0000-0000390F0000}"/>
    <cellStyle name="Normal 14 4 3" xfId="2929" xr:uid="{00000000-0005-0000-0000-00003A0F0000}"/>
    <cellStyle name="Normal 14 4 3 2" xfId="2930" xr:uid="{00000000-0005-0000-0000-00003B0F0000}"/>
    <cellStyle name="Normal 14 4 4" xfId="2931" xr:uid="{00000000-0005-0000-0000-00003C0F0000}"/>
    <cellStyle name="Normal 14 4 4 2" xfId="2932" xr:uid="{00000000-0005-0000-0000-00003D0F0000}"/>
    <cellStyle name="Normal 14 4 5" xfId="2933" xr:uid="{00000000-0005-0000-0000-00003E0F0000}"/>
    <cellStyle name="Normal 14 4 5 2" xfId="2934" xr:uid="{00000000-0005-0000-0000-00003F0F0000}"/>
    <cellStyle name="Normal 14 4 6" xfId="2935" xr:uid="{00000000-0005-0000-0000-0000400F0000}"/>
    <cellStyle name="Normal 14 4 6 2" xfId="2936" xr:uid="{00000000-0005-0000-0000-0000410F0000}"/>
    <cellStyle name="Normal 14 4 7" xfId="2937" xr:uid="{00000000-0005-0000-0000-0000420F0000}"/>
    <cellStyle name="Normal 14 4 7 2" xfId="2938" xr:uid="{00000000-0005-0000-0000-0000430F0000}"/>
    <cellStyle name="Normal 14 4 8" xfId="2939" xr:uid="{00000000-0005-0000-0000-0000440F0000}"/>
    <cellStyle name="Normal 14 4 8 2" xfId="2940" xr:uid="{00000000-0005-0000-0000-0000450F0000}"/>
    <cellStyle name="Normal 14 4 9" xfId="2941" xr:uid="{00000000-0005-0000-0000-0000460F0000}"/>
    <cellStyle name="Normal 14 4 9 2" xfId="2942" xr:uid="{00000000-0005-0000-0000-0000470F0000}"/>
    <cellStyle name="Normal 14 40" xfId="2943" xr:uid="{00000000-0005-0000-0000-0000480F0000}"/>
    <cellStyle name="Normal 14 40 2" xfId="2944" xr:uid="{00000000-0005-0000-0000-0000490F0000}"/>
    <cellStyle name="Normal 14 41" xfId="2945" xr:uid="{00000000-0005-0000-0000-00004A0F0000}"/>
    <cellStyle name="Normal 14 41 2" xfId="2946" xr:uid="{00000000-0005-0000-0000-00004B0F0000}"/>
    <cellStyle name="Normal 14 42" xfId="2947" xr:uid="{00000000-0005-0000-0000-00004C0F0000}"/>
    <cellStyle name="Normal 14 43" xfId="2948" xr:uid="{00000000-0005-0000-0000-00004D0F0000}"/>
    <cellStyle name="Normal 14 44" xfId="6325" xr:uid="{00000000-0005-0000-0000-00004E0F0000}"/>
    <cellStyle name="Normal 14 45" xfId="8557" xr:uid="{00000000-0005-0000-0000-00004F0F0000}"/>
    <cellStyle name="Normal 14 46" xfId="8626" xr:uid="{00000000-0005-0000-0000-0000500F0000}"/>
    <cellStyle name="Normal 14 47" xfId="8586" xr:uid="{00000000-0005-0000-0000-0000510F0000}"/>
    <cellStyle name="Normal 14 48" xfId="8603" xr:uid="{00000000-0005-0000-0000-0000520F0000}"/>
    <cellStyle name="Normal 14 49" xfId="8540" xr:uid="{00000000-0005-0000-0000-0000530F0000}"/>
    <cellStyle name="Normal 14 5" xfId="2949" xr:uid="{00000000-0005-0000-0000-0000540F0000}"/>
    <cellStyle name="Normal 14 5 2" xfId="2950" xr:uid="{00000000-0005-0000-0000-0000550F0000}"/>
    <cellStyle name="Normal 14 50" xfId="8605" xr:uid="{00000000-0005-0000-0000-0000560F0000}"/>
    <cellStyle name="Normal 14 51" xfId="8537" xr:uid="{00000000-0005-0000-0000-0000570F0000}"/>
    <cellStyle name="Normal 14 52" xfId="8606" xr:uid="{00000000-0005-0000-0000-0000580F0000}"/>
    <cellStyle name="Normal 14 53" xfId="8511" xr:uid="{00000000-0005-0000-0000-0000590F0000}"/>
    <cellStyle name="Normal 14 54" xfId="8549" xr:uid="{00000000-0005-0000-0000-00005A0F0000}"/>
    <cellStyle name="Normal 14 55" xfId="8667" xr:uid="{00000000-0005-0000-0000-00005B0F0000}"/>
    <cellStyle name="Normal 14 56" xfId="8525" xr:uid="{00000000-0005-0000-0000-00005C0F0000}"/>
    <cellStyle name="Normal 14 57" xfId="8617" xr:uid="{00000000-0005-0000-0000-00005D0F0000}"/>
    <cellStyle name="Normal 14 58" xfId="8676" xr:uid="{00000000-0005-0000-0000-00005E0F0000}"/>
    <cellStyle name="Normal 14 59" xfId="8620" xr:uid="{00000000-0005-0000-0000-00005F0F0000}"/>
    <cellStyle name="Normal 14 6" xfId="2951" xr:uid="{00000000-0005-0000-0000-0000600F0000}"/>
    <cellStyle name="Normal 14 6 2" xfId="2952" xr:uid="{00000000-0005-0000-0000-0000610F0000}"/>
    <cellStyle name="Normal 14 60" xfId="8575" xr:uid="{00000000-0005-0000-0000-0000620F0000}"/>
    <cellStyle name="Normal 14 61" xfId="8719" xr:uid="{00000000-0005-0000-0000-0000630F0000}"/>
    <cellStyle name="Normal 14 62" xfId="8633" xr:uid="{00000000-0005-0000-0000-0000640F0000}"/>
    <cellStyle name="Normal 14 63" xfId="8539" xr:uid="{00000000-0005-0000-0000-0000650F0000}"/>
    <cellStyle name="Normal 14 64" xfId="8597" xr:uid="{00000000-0005-0000-0000-0000660F0000}"/>
    <cellStyle name="Normal 14 65" xfId="8658" xr:uid="{00000000-0005-0000-0000-0000670F0000}"/>
    <cellStyle name="Normal 14 66" xfId="8543" xr:uid="{00000000-0005-0000-0000-0000680F0000}"/>
    <cellStyle name="Normal 14 67" xfId="8604" xr:uid="{00000000-0005-0000-0000-0000690F0000}"/>
    <cellStyle name="Normal 14 68" xfId="8510" xr:uid="{00000000-0005-0000-0000-00006A0F0000}"/>
    <cellStyle name="Normal 14 69" xfId="8628" xr:uid="{00000000-0005-0000-0000-00006B0F0000}"/>
    <cellStyle name="Normal 14 7" xfId="2953" xr:uid="{00000000-0005-0000-0000-00006C0F0000}"/>
    <cellStyle name="Normal 14 7 2" xfId="2954" xr:uid="{00000000-0005-0000-0000-00006D0F0000}"/>
    <cellStyle name="Normal 14 70" xfId="8621" xr:uid="{00000000-0005-0000-0000-00006E0F0000}"/>
    <cellStyle name="Normal 14 71" xfId="8691" xr:uid="{00000000-0005-0000-0000-00006F0F0000}"/>
    <cellStyle name="Normal 14 72" xfId="8648" xr:uid="{00000000-0005-0000-0000-0000700F0000}"/>
    <cellStyle name="Normal 14 73" xfId="8736" xr:uid="{00000000-0005-0000-0000-0000710F0000}"/>
    <cellStyle name="Normal 14 74" xfId="8729" xr:uid="{00000000-0005-0000-0000-0000720F0000}"/>
    <cellStyle name="Normal 14 75" xfId="8737" xr:uid="{00000000-0005-0000-0000-0000730F0000}"/>
    <cellStyle name="Normal 14 8" xfId="2955" xr:uid="{00000000-0005-0000-0000-0000740F0000}"/>
    <cellStyle name="Normal 14 8 2" xfId="2956" xr:uid="{00000000-0005-0000-0000-0000750F0000}"/>
    <cellStyle name="Normal 14 9" xfId="2957" xr:uid="{00000000-0005-0000-0000-0000760F0000}"/>
    <cellStyle name="Normal 14 9 2" xfId="2958" xr:uid="{00000000-0005-0000-0000-0000770F0000}"/>
    <cellStyle name="Normal 14_PRN-Tāme" xfId="2959" xr:uid="{00000000-0005-0000-0000-0000780F0000}"/>
    <cellStyle name="Normal 15" xfId="2960" xr:uid="{00000000-0005-0000-0000-0000790F0000}"/>
    <cellStyle name="Normal 15 10" xfId="2961" xr:uid="{00000000-0005-0000-0000-00007A0F0000}"/>
    <cellStyle name="Normal 15 10 2" xfId="2962" xr:uid="{00000000-0005-0000-0000-00007B0F0000}"/>
    <cellStyle name="Normal 15 11" xfId="2963" xr:uid="{00000000-0005-0000-0000-00007C0F0000}"/>
    <cellStyle name="Normal 15 11 2" xfId="2964" xr:uid="{00000000-0005-0000-0000-00007D0F0000}"/>
    <cellStyle name="Normal 15 12" xfId="2965" xr:uid="{00000000-0005-0000-0000-00007E0F0000}"/>
    <cellStyle name="Normal 15 12 2" xfId="2966" xr:uid="{00000000-0005-0000-0000-00007F0F0000}"/>
    <cellStyle name="Normal 15 13" xfId="2967" xr:uid="{00000000-0005-0000-0000-0000800F0000}"/>
    <cellStyle name="Normal 15 13 2" xfId="2968" xr:uid="{00000000-0005-0000-0000-0000810F0000}"/>
    <cellStyle name="Normal 15 14" xfId="2969" xr:uid="{00000000-0005-0000-0000-0000820F0000}"/>
    <cellStyle name="Normal 15 14 2" xfId="2970" xr:uid="{00000000-0005-0000-0000-0000830F0000}"/>
    <cellStyle name="Normal 15 15" xfId="2971" xr:uid="{00000000-0005-0000-0000-0000840F0000}"/>
    <cellStyle name="Normal 15 15 2" xfId="2972" xr:uid="{00000000-0005-0000-0000-0000850F0000}"/>
    <cellStyle name="Normal 15 16" xfId="2973" xr:uid="{00000000-0005-0000-0000-0000860F0000}"/>
    <cellStyle name="Normal 15 16 2" xfId="2974" xr:uid="{00000000-0005-0000-0000-0000870F0000}"/>
    <cellStyle name="Normal 15 17" xfId="2975" xr:uid="{00000000-0005-0000-0000-0000880F0000}"/>
    <cellStyle name="Normal 15 17 2" xfId="2976" xr:uid="{00000000-0005-0000-0000-0000890F0000}"/>
    <cellStyle name="Normal 15 18" xfId="2977" xr:uid="{00000000-0005-0000-0000-00008A0F0000}"/>
    <cellStyle name="Normal 15 18 2" xfId="2978" xr:uid="{00000000-0005-0000-0000-00008B0F0000}"/>
    <cellStyle name="Normal 15 19" xfId="2979" xr:uid="{00000000-0005-0000-0000-00008C0F0000}"/>
    <cellStyle name="Normal 15 19 2" xfId="2980" xr:uid="{00000000-0005-0000-0000-00008D0F0000}"/>
    <cellStyle name="Normal 15 2" xfId="2981" xr:uid="{00000000-0005-0000-0000-00008E0F0000}"/>
    <cellStyle name="Normal 15 2 2" xfId="2982" xr:uid="{00000000-0005-0000-0000-00008F0F0000}"/>
    <cellStyle name="Normal 15 20" xfId="2983" xr:uid="{00000000-0005-0000-0000-0000900F0000}"/>
    <cellStyle name="Normal 15 20 2" xfId="2984" xr:uid="{00000000-0005-0000-0000-0000910F0000}"/>
    <cellStyle name="Normal 15 21" xfId="2985" xr:uid="{00000000-0005-0000-0000-0000920F0000}"/>
    <cellStyle name="Normal 15 21 2" xfId="2986" xr:uid="{00000000-0005-0000-0000-0000930F0000}"/>
    <cellStyle name="Normal 15 22" xfId="2987" xr:uid="{00000000-0005-0000-0000-0000940F0000}"/>
    <cellStyle name="Normal 15 22 2" xfId="2988" xr:uid="{00000000-0005-0000-0000-0000950F0000}"/>
    <cellStyle name="Normal 15 23" xfId="2989" xr:uid="{00000000-0005-0000-0000-0000960F0000}"/>
    <cellStyle name="Normal 15 23 2" xfId="2990" xr:uid="{00000000-0005-0000-0000-0000970F0000}"/>
    <cellStyle name="Normal 15 24" xfId="2991" xr:uid="{00000000-0005-0000-0000-0000980F0000}"/>
    <cellStyle name="Normal 15 24 2" xfId="2992" xr:uid="{00000000-0005-0000-0000-0000990F0000}"/>
    <cellStyle name="Normal 15 25" xfId="2993" xr:uid="{00000000-0005-0000-0000-00009A0F0000}"/>
    <cellStyle name="Normal 15 25 2" xfId="2994" xr:uid="{00000000-0005-0000-0000-00009B0F0000}"/>
    <cellStyle name="Normal 15 26" xfId="2995" xr:uid="{00000000-0005-0000-0000-00009C0F0000}"/>
    <cellStyle name="Normal 15 26 2" xfId="2996" xr:uid="{00000000-0005-0000-0000-00009D0F0000}"/>
    <cellStyle name="Normal 15 27" xfId="2997" xr:uid="{00000000-0005-0000-0000-00009E0F0000}"/>
    <cellStyle name="Normal 15 27 2" xfId="2998" xr:uid="{00000000-0005-0000-0000-00009F0F0000}"/>
    <cellStyle name="Normal 15 28" xfId="2999" xr:uid="{00000000-0005-0000-0000-0000A00F0000}"/>
    <cellStyle name="Normal 15 28 2" xfId="3000" xr:uid="{00000000-0005-0000-0000-0000A10F0000}"/>
    <cellStyle name="Normal 15 29" xfId="3001" xr:uid="{00000000-0005-0000-0000-0000A20F0000}"/>
    <cellStyle name="Normal 15 29 2" xfId="3002" xr:uid="{00000000-0005-0000-0000-0000A30F0000}"/>
    <cellStyle name="Normal 15 3" xfId="3003" xr:uid="{00000000-0005-0000-0000-0000A40F0000}"/>
    <cellStyle name="Normal 15 3 2" xfId="3004" xr:uid="{00000000-0005-0000-0000-0000A50F0000}"/>
    <cellStyle name="Normal 15 30" xfId="3005" xr:uid="{00000000-0005-0000-0000-0000A60F0000}"/>
    <cellStyle name="Normal 15 30 2" xfId="3006" xr:uid="{00000000-0005-0000-0000-0000A70F0000}"/>
    <cellStyle name="Normal 15 31" xfId="3007" xr:uid="{00000000-0005-0000-0000-0000A80F0000}"/>
    <cellStyle name="Normal 15 32" xfId="3008" xr:uid="{00000000-0005-0000-0000-0000A90F0000}"/>
    <cellStyle name="Normal 15 4" xfId="3009" xr:uid="{00000000-0005-0000-0000-0000AA0F0000}"/>
    <cellStyle name="Normal 15 4 2" xfId="3010" xr:uid="{00000000-0005-0000-0000-0000AB0F0000}"/>
    <cellStyle name="Normal 15 5" xfId="3011" xr:uid="{00000000-0005-0000-0000-0000AC0F0000}"/>
    <cellStyle name="Normal 15 5 2" xfId="3012" xr:uid="{00000000-0005-0000-0000-0000AD0F0000}"/>
    <cellStyle name="Normal 15 6" xfId="3013" xr:uid="{00000000-0005-0000-0000-0000AE0F0000}"/>
    <cellStyle name="Normal 15 6 2" xfId="3014" xr:uid="{00000000-0005-0000-0000-0000AF0F0000}"/>
    <cellStyle name="Normal 15 7" xfId="3015" xr:uid="{00000000-0005-0000-0000-0000B00F0000}"/>
    <cellStyle name="Normal 15 7 2" xfId="3016" xr:uid="{00000000-0005-0000-0000-0000B10F0000}"/>
    <cellStyle name="Normal 15 8" xfId="3017" xr:uid="{00000000-0005-0000-0000-0000B20F0000}"/>
    <cellStyle name="Normal 15 8 2" xfId="3018" xr:uid="{00000000-0005-0000-0000-0000B30F0000}"/>
    <cellStyle name="Normal 15 9" xfId="3019" xr:uid="{00000000-0005-0000-0000-0000B40F0000}"/>
    <cellStyle name="Normal 15 9 2" xfId="3020" xr:uid="{00000000-0005-0000-0000-0000B50F0000}"/>
    <cellStyle name="Normal 16" xfId="3021" xr:uid="{00000000-0005-0000-0000-0000B60F0000}"/>
    <cellStyle name="Normal 16 10" xfId="3022" xr:uid="{00000000-0005-0000-0000-0000B70F0000}"/>
    <cellStyle name="Normal 16 10 2" xfId="3023" xr:uid="{00000000-0005-0000-0000-0000B80F0000}"/>
    <cellStyle name="Normal 16 11" xfId="3024" xr:uid="{00000000-0005-0000-0000-0000B90F0000}"/>
    <cellStyle name="Normal 16 11 2" xfId="3025" xr:uid="{00000000-0005-0000-0000-0000BA0F0000}"/>
    <cellStyle name="Normal 16 12" xfId="3026" xr:uid="{00000000-0005-0000-0000-0000BB0F0000}"/>
    <cellStyle name="Normal 16 12 2" xfId="3027" xr:uid="{00000000-0005-0000-0000-0000BC0F0000}"/>
    <cellStyle name="Normal 16 13" xfId="3028" xr:uid="{00000000-0005-0000-0000-0000BD0F0000}"/>
    <cellStyle name="Normal 16 13 2" xfId="3029" xr:uid="{00000000-0005-0000-0000-0000BE0F0000}"/>
    <cellStyle name="Normal 16 14" xfId="3030" xr:uid="{00000000-0005-0000-0000-0000BF0F0000}"/>
    <cellStyle name="Normal 16 14 2" xfId="3031" xr:uid="{00000000-0005-0000-0000-0000C00F0000}"/>
    <cellStyle name="Normal 16 15" xfId="3032" xr:uid="{00000000-0005-0000-0000-0000C10F0000}"/>
    <cellStyle name="Normal 16 16" xfId="3033" xr:uid="{00000000-0005-0000-0000-0000C20F0000}"/>
    <cellStyle name="Normal 16 2" xfId="3034" xr:uid="{00000000-0005-0000-0000-0000C30F0000}"/>
    <cellStyle name="Normal 16 2 2" xfId="3035" xr:uid="{00000000-0005-0000-0000-0000C40F0000}"/>
    <cellStyle name="Normal 16 3" xfId="3036" xr:uid="{00000000-0005-0000-0000-0000C50F0000}"/>
    <cellStyle name="Normal 16 3 2" xfId="3037" xr:uid="{00000000-0005-0000-0000-0000C60F0000}"/>
    <cellStyle name="Normal 16 4" xfId="3038" xr:uid="{00000000-0005-0000-0000-0000C70F0000}"/>
    <cellStyle name="Normal 16 4 2" xfId="3039" xr:uid="{00000000-0005-0000-0000-0000C80F0000}"/>
    <cellStyle name="Normal 16 5" xfId="3040" xr:uid="{00000000-0005-0000-0000-0000C90F0000}"/>
    <cellStyle name="Normal 16 5 2" xfId="3041" xr:uid="{00000000-0005-0000-0000-0000CA0F0000}"/>
    <cellStyle name="Normal 16 6" xfId="3042" xr:uid="{00000000-0005-0000-0000-0000CB0F0000}"/>
    <cellStyle name="Normal 16 6 2" xfId="3043" xr:uid="{00000000-0005-0000-0000-0000CC0F0000}"/>
    <cellStyle name="Normal 16 7" xfId="3044" xr:uid="{00000000-0005-0000-0000-0000CD0F0000}"/>
    <cellStyle name="Normal 16 7 2" xfId="3045" xr:uid="{00000000-0005-0000-0000-0000CE0F0000}"/>
    <cellStyle name="Normal 16 8" xfId="3046" xr:uid="{00000000-0005-0000-0000-0000CF0F0000}"/>
    <cellStyle name="Normal 16 8 2" xfId="3047" xr:uid="{00000000-0005-0000-0000-0000D00F0000}"/>
    <cellStyle name="Normal 16 9" xfId="3048" xr:uid="{00000000-0005-0000-0000-0000D10F0000}"/>
    <cellStyle name="Normal 16 9 2" xfId="3049" xr:uid="{00000000-0005-0000-0000-0000D20F0000}"/>
    <cellStyle name="Normal 16_PRN-Tāme" xfId="3050" xr:uid="{00000000-0005-0000-0000-0000D30F0000}"/>
    <cellStyle name="Normal 17" xfId="3051" xr:uid="{00000000-0005-0000-0000-0000D40F0000}"/>
    <cellStyle name="Normal 17 10" xfId="3052" xr:uid="{00000000-0005-0000-0000-0000D50F0000}"/>
    <cellStyle name="Normal 17 10 2" xfId="3053" xr:uid="{00000000-0005-0000-0000-0000D60F0000}"/>
    <cellStyle name="Normal 17 11" xfId="3054" xr:uid="{00000000-0005-0000-0000-0000D70F0000}"/>
    <cellStyle name="Normal 17 11 2" xfId="3055" xr:uid="{00000000-0005-0000-0000-0000D80F0000}"/>
    <cellStyle name="Normal 17 12" xfId="3056" xr:uid="{00000000-0005-0000-0000-0000D90F0000}"/>
    <cellStyle name="Normal 17 12 2" xfId="3057" xr:uid="{00000000-0005-0000-0000-0000DA0F0000}"/>
    <cellStyle name="Normal 17 13" xfId="3058" xr:uid="{00000000-0005-0000-0000-0000DB0F0000}"/>
    <cellStyle name="Normal 17 13 2" xfId="3059" xr:uid="{00000000-0005-0000-0000-0000DC0F0000}"/>
    <cellStyle name="Normal 17 14" xfId="3060" xr:uid="{00000000-0005-0000-0000-0000DD0F0000}"/>
    <cellStyle name="Normal 17 2" xfId="3061" xr:uid="{00000000-0005-0000-0000-0000DE0F0000}"/>
    <cellStyle name="Normal 17 2 2" xfId="3062" xr:uid="{00000000-0005-0000-0000-0000DF0F0000}"/>
    <cellStyle name="Normal 17 3" xfId="3063" xr:uid="{00000000-0005-0000-0000-0000E00F0000}"/>
    <cellStyle name="Normal 17 3 2" xfId="3064" xr:uid="{00000000-0005-0000-0000-0000E10F0000}"/>
    <cellStyle name="Normal 17 4" xfId="3065" xr:uid="{00000000-0005-0000-0000-0000E20F0000}"/>
    <cellStyle name="Normal 17 4 2" xfId="3066" xr:uid="{00000000-0005-0000-0000-0000E30F0000}"/>
    <cellStyle name="Normal 17 5" xfId="3067" xr:uid="{00000000-0005-0000-0000-0000E40F0000}"/>
    <cellStyle name="Normal 17 5 2" xfId="3068" xr:uid="{00000000-0005-0000-0000-0000E50F0000}"/>
    <cellStyle name="Normal 17 6" xfId="3069" xr:uid="{00000000-0005-0000-0000-0000E60F0000}"/>
    <cellStyle name="Normal 17 6 2" xfId="3070" xr:uid="{00000000-0005-0000-0000-0000E70F0000}"/>
    <cellStyle name="Normal 17 7" xfId="3071" xr:uid="{00000000-0005-0000-0000-0000E80F0000}"/>
    <cellStyle name="Normal 17 7 2" xfId="3072" xr:uid="{00000000-0005-0000-0000-0000E90F0000}"/>
    <cellStyle name="Normal 17 8" xfId="3073" xr:uid="{00000000-0005-0000-0000-0000EA0F0000}"/>
    <cellStyle name="Normal 17 8 2" xfId="3074" xr:uid="{00000000-0005-0000-0000-0000EB0F0000}"/>
    <cellStyle name="Normal 17 9" xfId="3075" xr:uid="{00000000-0005-0000-0000-0000EC0F0000}"/>
    <cellStyle name="Normal 17 9 2" xfId="3076" xr:uid="{00000000-0005-0000-0000-0000ED0F0000}"/>
    <cellStyle name="Normal 17_PRN-Tāme" xfId="3077" xr:uid="{00000000-0005-0000-0000-0000EE0F0000}"/>
    <cellStyle name="Normal 18" xfId="3078" xr:uid="{00000000-0005-0000-0000-0000EF0F0000}"/>
    <cellStyle name="Normal 18 10" xfId="3079" xr:uid="{00000000-0005-0000-0000-0000F00F0000}"/>
    <cellStyle name="Normal 18 10 2" xfId="3080" xr:uid="{00000000-0005-0000-0000-0000F10F0000}"/>
    <cellStyle name="Normal 18 11" xfId="3081" xr:uid="{00000000-0005-0000-0000-0000F20F0000}"/>
    <cellStyle name="Normal 18 11 2" xfId="3082" xr:uid="{00000000-0005-0000-0000-0000F30F0000}"/>
    <cellStyle name="Normal 18 12" xfId="3083" xr:uid="{00000000-0005-0000-0000-0000F40F0000}"/>
    <cellStyle name="Normal 18 12 2" xfId="3084" xr:uid="{00000000-0005-0000-0000-0000F50F0000}"/>
    <cellStyle name="Normal 18 13" xfId="3085" xr:uid="{00000000-0005-0000-0000-0000F60F0000}"/>
    <cellStyle name="Normal 18 13 2" xfId="3086" xr:uid="{00000000-0005-0000-0000-0000F70F0000}"/>
    <cellStyle name="Normal 18 14" xfId="3087" xr:uid="{00000000-0005-0000-0000-0000F80F0000}"/>
    <cellStyle name="Normal 18 14 2" xfId="3088" xr:uid="{00000000-0005-0000-0000-0000F90F0000}"/>
    <cellStyle name="Normal 18 15" xfId="3089" xr:uid="{00000000-0005-0000-0000-0000FA0F0000}"/>
    <cellStyle name="Normal 18 15 2" xfId="3090" xr:uid="{00000000-0005-0000-0000-0000FB0F0000}"/>
    <cellStyle name="Normal 18 16" xfId="3091" xr:uid="{00000000-0005-0000-0000-0000FC0F0000}"/>
    <cellStyle name="Normal 18 16 2" xfId="3092" xr:uid="{00000000-0005-0000-0000-0000FD0F0000}"/>
    <cellStyle name="Normal 18 17" xfId="3093" xr:uid="{00000000-0005-0000-0000-0000FE0F0000}"/>
    <cellStyle name="Normal 18 17 10" xfId="3094" xr:uid="{00000000-0005-0000-0000-0000FF0F0000}"/>
    <cellStyle name="Normal 18 17 10 2" xfId="3095" xr:uid="{00000000-0005-0000-0000-000000100000}"/>
    <cellStyle name="Normal 18 17 11" xfId="3096" xr:uid="{00000000-0005-0000-0000-000001100000}"/>
    <cellStyle name="Normal 18 17 11 2" xfId="3097" xr:uid="{00000000-0005-0000-0000-000002100000}"/>
    <cellStyle name="Normal 18 17 12" xfId="3098" xr:uid="{00000000-0005-0000-0000-000003100000}"/>
    <cellStyle name="Normal 18 17 12 2" xfId="3099" xr:uid="{00000000-0005-0000-0000-000004100000}"/>
    <cellStyle name="Normal 18 17 13" xfId="3100" xr:uid="{00000000-0005-0000-0000-000005100000}"/>
    <cellStyle name="Normal 18 17 13 2" xfId="3101" xr:uid="{00000000-0005-0000-0000-000006100000}"/>
    <cellStyle name="Normal 18 17 14" xfId="3102" xr:uid="{00000000-0005-0000-0000-000007100000}"/>
    <cellStyle name="Normal 18 17 14 2" xfId="3103" xr:uid="{00000000-0005-0000-0000-000008100000}"/>
    <cellStyle name="Normal 18 17 15" xfId="3104" xr:uid="{00000000-0005-0000-0000-000009100000}"/>
    <cellStyle name="Normal 18 17 15 2" xfId="3105" xr:uid="{00000000-0005-0000-0000-00000A100000}"/>
    <cellStyle name="Normal 18 17 16" xfId="3106" xr:uid="{00000000-0005-0000-0000-00000B100000}"/>
    <cellStyle name="Normal 18 17 16 2" xfId="3107" xr:uid="{00000000-0005-0000-0000-00000C100000}"/>
    <cellStyle name="Normal 18 17 17" xfId="3108" xr:uid="{00000000-0005-0000-0000-00000D100000}"/>
    <cellStyle name="Normal 18 17 17 2" xfId="3109" xr:uid="{00000000-0005-0000-0000-00000E100000}"/>
    <cellStyle name="Normal 18 17 18" xfId="3110" xr:uid="{00000000-0005-0000-0000-00000F100000}"/>
    <cellStyle name="Normal 18 17 2" xfId="3111" xr:uid="{00000000-0005-0000-0000-000010100000}"/>
    <cellStyle name="Normal 18 17 2 2" xfId="3112" xr:uid="{00000000-0005-0000-0000-000011100000}"/>
    <cellStyle name="Normal 18 17 3" xfId="3113" xr:uid="{00000000-0005-0000-0000-000012100000}"/>
    <cellStyle name="Normal 18 17 3 2" xfId="3114" xr:uid="{00000000-0005-0000-0000-000013100000}"/>
    <cellStyle name="Normal 18 17 4" xfId="3115" xr:uid="{00000000-0005-0000-0000-000014100000}"/>
    <cellStyle name="Normal 18 17 4 2" xfId="3116" xr:uid="{00000000-0005-0000-0000-000015100000}"/>
    <cellStyle name="Normal 18 17 5" xfId="3117" xr:uid="{00000000-0005-0000-0000-000016100000}"/>
    <cellStyle name="Normal 18 17 5 2" xfId="3118" xr:uid="{00000000-0005-0000-0000-000017100000}"/>
    <cellStyle name="Normal 18 17 6" xfId="3119" xr:uid="{00000000-0005-0000-0000-000018100000}"/>
    <cellStyle name="Normal 18 17 6 2" xfId="3120" xr:uid="{00000000-0005-0000-0000-000019100000}"/>
    <cellStyle name="Normal 18 17 7" xfId="3121" xr:uid="{00000000-0005-0000-0000-00001A100000}"/>
    <cellStyle name="Normal 18 17 7 2" xfId="3122" xr:uid="{00000000-0005-0000-0000-00001B100000}"/>
    <cellStyle name="Normal 18 17 8" xfId="3123" xr:uid="{00000000-0005-0000-0000-00001C100000}"/>
    <cellStyle name="Normal 18 17 8 2" xfId="3124" xr:uid="{00000000-0005-0000-0000-00001D100000}"/>
    <cellStyle name="Normal 18 17 9" xfId="3125" xr:uid="{00000000-0005-0000-0000-00001E100000}"/>
    <cellStyle name="Normal 18 17 9 2" xfId="3126" xr:uid="{00000000-0005-0000-0000-00001F100000}"/>
    <cellStyle name="Normal 18 18" xfId="3127" xr:uid="{00000000-0005-0000-0000-000020100000}"/>
    <cellStyle name="Normal 18 18 10" xfId="3128" xr:uid="{00000000-0005-0000-0000-000021100000}"/>
    <cellStyle name="Normal 18 18 10 2" xfId="3129" xr:uid="{00000000-0005-0000-0000-000022100000}"/>
    <cellStyle name="Normal 18 18 11" xfId="3130" xr:uid="{00000000-0005-0000-0000-000023100000}"/>
    <cellStyle name="Normal 18 18 11 2" xfId="3131" xr:uid="{00000000-0005-0000-0000-000024100000}"/>
    <cellStyle name="Normal 18 18 12" xfId="3132" xr:uid="{00000000-0005-0000-0000-000025100000}"/>
    <cellStyle name="Normal 18 18 12 2" xfId="3133" xr:uid="{00000000-0005-0000-0000-000026100000}"/>
    <cellStyle name="Normal 18 18 13" xfId="3134" xr:uid="{00000000-0005-0000-0000-000027100000}"/>
    <cellStyle name="Normal 18 18 13 2" xfId="3135" xr:uid="{00000000-0005-0000-0000-000028100000}"/>
    <cellStyle name="Normal 18 18 14" xfId="3136" xr:uid="{00000000-0005-0000-0000-000029100000}"/>
    <cellStyle name="Normal 18 18 14 2" xfId="3137" xr:uid="{00000000-0005-0000-0000-00002A100000}"/>
    <cellStyle name="Normal 18 18 15" xfId="3138" xr:uid="{00000000-0005-0000-0000-00002B100000}"/>
    <cellStyle name="Normal 18 18 15 2" xfId="3139" xr:uid="{00000000-0005-0000-0000-00002C100000}"/>
    <cellStyle name="Normal 18 18 16" xfId="3140" xr:uid="{00000000-0005-0000-0000-00002D100000}"/>
    <cellStyle name="Normal 18 18 16 2" xfId="3141" xr:uid="{00000000-0005-0000-0000-00002E100000}"/>
    <cellStyle name="Normal 18 18 17" xfId="3142" xr:uid="{00000000-0005-0000-0000-00002F100000}"/>
    <cellStyle name="Normal 18 18 17 2" xfId="3143" xr:uid="{00000000-0005-0000-0000-000030100000}"/>
    <cellStyle name="Normal 18 18 18" xfId="3144" xr:uid="{00000000-0005-0000-0000-000031100000}"/>
    <cellStyle name="Normal 18 18 2" xfId="3145" xr:uid="{00000000-0005-0000-0000-000032100000}"/>
    <cellStyle name="Normal 18 18 2 2" xfId="3146" xr:uid="{00000000-0005-0000-0000-000033100000}"/>
    <cellStyle name="Normal 18 18 3" xfId="3147" xr:uid="{00000000-0005-0000-0000-000034100000}"/>
    <cellStyle name="Normal 18 18 3 2" xfId="3148" xr:uid="{00000000-0005-0000-0000-000035100000}"/>
    <cellStyle name="Normal 18 18 4" xfId="3149" xr:uid="{00000000-0005-0000-0000-000036100000}"/>
    <cellStyle name="Normal 18 18 4 2" xfId="3150" xr:uid="{00000000-0005-0000-0000-000037100000}"/>
    <cellStyle name="Normal 18 18 5" xfId="3151" xr:uid="{00000000-0005-0000-0000-000038100000}"/>
    <cellStyle name="Normal 18 18 5 2" xfId="3152" xr:uid="{00000000-0005-0000-0000-000039100000}"/>
    <cellStyle name="Normal 18 18 6" xfId="3153" xr:uid="{00000000-0005-0000-0000-00003A100000}"/>
    <cellStyle name="Normal 18 18 6 2" xfId="3154" xr:uid="{00000000-0005-0000-0000-00003B100000}"/>
    <cellStyle name="Normal 18 18 7" xfId="3155" xr:uid="{00000000-0005-0000-0000-00003C100000}"/>
    <cellStyle name="Normal 18 18 7 2" xfId="3156" xr:uid="{00000000-0005-0000-0000-00003D100000}"/>
    <cellStyle name="Normal 18 18 8" xfId="3157" xr:uid="{00000000-0005-0000-0000-00003E100000}"/>
    <cellStyle name="Normal 18 18 8 2" xfId="3158" xr:uid="{00000000-0005-0000-0000-00003F100000}"/>
    <cellStyle name="Normal 18 18 9" xfId="3159" xr:uid="{00000000-0005-0000-0000-000040100000}"/>
    <cellStyle name="Normal 18 18 9 2" xfId="3160" xr:uid="{00000000-0005-0000-0000-000041100000}"/>
    <cellStyle name="Normal 18 19" xfId="3161" xr:uid="{00000000-0005-0000-0000-000042100000}"/>
    <cellStyle name="Normal 18 19 2" xfId="3162" xr:uid="{00000000-0005-0000-0000-000043100000}"/>
    <cellStyle name="Normal 18 2" xfId="3163" xr:uid="{00000000-0005-0000-0000-000044100000}"/>
    <cellStyle name="Normal 18 2 10" xfId="3164" xr:uid="{00000000-0005-0000-0000-000045100000}"/>
    <cellStyle name="Normal 18 2 10 2" xfId="3165" xr:uid="{00000000-0005-0000-0000-000046100000}"/>
    <cellStyle name="Normal 18 2 11" xfId="3166" xr:uid="{00000000-0005-0000-0000-000047100000}"/>
    <cellStyle name="Normal 18 2 11 2" xfId="3167" xr:uid="{00000000-0005-0000-0000-000048100000}"/>
    <cellStyle name="Normal 18 2 12" xfId="3168" xr:uid="{00000000-0005-0000-0000-000049100000}"/>
    <cellStyle name="Normal 18 2 12 2" xfId="3169" xr:uid="{00000000-0005-0000-0000-00004A100000}"/>
    <cellStyle name="Normal 18 2 13" xfId="3170" xr:uid="{00000000-0005-0000-0000-00004B100000}"/>
    <cellStyle name="Normal 18 2 13 2" xfId="3171" xr:uid="{00000000-0005-0000-0000-00004C100000}"/>
    <cellStyle name="Normal 18 2 14" xfId="3172" xr:uid="{00000000-0005-0000-0000-00004D100000}"/>
    <cellStyle name="Normal 18 2 14 2" xfId="3173" xr:uid="{00000000-0005-0000-0000-00004E100000}"/>
    <cellStyle name="Normal 18 2 15" xfId="3174" xr:uid="{00000000-0005-0000-0000-00004F100000}"/>
    <cellStyle name="Normal 18 2 15 2" xfId="3175" xr:uid="{00000000-0005-0000-0000-000050100000}"/>
    <cellStyle name="Normal 18 2 16" xfId="3176" xr:uid="{00000000-0005-0000-0000-000051100000}"/>
    <cellStyle name="Normal 18 2 16 2" xfId="3177" xr:uid="{00000000-0005-0000-0000-000052100000}"/>
    <cellStyle name="Normal 18 2 17" xfId="3178" xr:uid="{00000000-0005-0000-0000-000053100000}"/>
    <cellStyle name="Normal 18 2 17 2" xfId="3179" xr:uid="{00000000-0005-0000-0000-000054100000}"/>
    <cellStyle name="Normal 18 2 18" xfId="3180" xr:uid="{00000000-0005-0000-0000-000055100000}"/>
    <cellStyle name="Normal 18 2 2" xfId="3181" xr:uid="{00000000-0005-0000-0000-000056100000}"/>
    <cellStyle name="Normal 18 2 2 2" xfId="3182" xr:uid="{00000000-0005-0000-0000-000057100000}"/>
    <cellStyle name="Normal 18 2 3" xfId="3183" xr:uid="{00000000-0005-0000-0000-000058100000}"/>
    <cellStyle name="Normal 18 2 3 2" xfId="3184" xr:uid="{00000000-0005-0000-0000-000059100000}"/>
    <cellStyle name="Normal 18 2 4" xfId="3185" xr:uid="{00000000-0005-0000-0000-00005A100000}"/>
    <cellStyle name="Normal 18 2 4 2" xfId="3186" xr:uid="{00000000-0005-0000-0000-00005B100000}"/>
    <cellStyle name="Normal 18 2 5" xfId="3187" xr:uid="{00000000-0005-0000-0000-00005C100000}"/>
    <cellStyle name="Normal 18 2 5 2" xfId="3188" xr:uid="{00000000-0005-0000-0000-00005D100000}"/>
    <cellStyle name="Normal 18 2 6" xfId="3189" xr:uid="{00000000-0005-0000-0000-00005E100000}"/>
    <cellStyle name="Normal 18 2 6 2" xfId="3190" xr:uid="{00000000-0005-0000-0000-00005F100000}"/>
    <cellStyle name="Normal 18 2 7" xfId="3191" xr:uid="{00000000-0005-0000-0000-000060100000}"/>
    <cellStyle name="Normal 18 2 7 2" xfId="3192" xr:uid="{00000000-0005-0000-0000-000061100000}"/>
    <cellStyle name="Normal 18 2 8" xfId="3193" xr:uid="{00000000-0005-0000-0000-000062100000}"/>
    <cellStyle name="Normal 18 2 8 2" xfId="3194" xr:uid="{00000000-0005-0000-0000-000063100000}"/>
    <cellStyle name="Normal 18 2 9" xfId="3195" xr:uid="{00000000-0005-0000-0000-000064100000}"/>
    <cellStyle name="Normal 18 2 9 2" xfId="3196" xr:uid="{00000000-0005-0000-0000-000065100000}"/>
    <cellStyle name="Normal 18 20" xfId="3197" xr:uid="{00000000-0005-0000-0000-000066100000}"/>
    <cellStyle name="Normal 18 20 2" xfId="3198" xr:uid="{00000000-0005-0000-0000-000067100000}"/>
    <cellStyle name="Normal 18 21" xfId="3199" xr:uid="{00000000-0005-0000-0000-000068100000}"/>
    <cellStyle name="Normal 18 21 2" xfId="3200" xr:uid="{00000000-0005-0000-0000-000069100000}"/>
    <cellStyle name="Normal 18 22" xfId="3201" xr:uid="{00000000-0005-0000-0000-00006A100000}"/>
    <cellStyle name="Normal 18 22 2" xfId="3202" xr:uid="{00000000-0005-0000-0000-00006B100000}"/>
    <cellStyle name="Normal 18 23" xfId="3203" xr:uid="{00000000-0005-0000-0000-00006C100000}"/>
    <cellStyle name="Normal 18 23 2" xfId="3204" xr:uid="{00000000-0005-0000-0000-00006D100000}"/>
    <cellStyle name="Normal 18 24" xfId="3205" xr:uid="{00000000-0005-0000-0000-00006E100000}"/>
    <cellStyle name="Normal 18 24 2" xfId="3206" xr:uid="{00000000-0005-0000-0000-00006F100000}"/>
    <cellStyle name="Normal 18 25" xfId="3207" xr:uid="{00000000-0005-0000-0000-000070100000}"/>
    <cellStyle name="Normal 18 25 2" xfId="3208" xr:uid="{00000000-0005-0000-0000-000071100000}"/>
    <cellStyle name="Normal 18 26" xfId="3209" xr:uid="{00000000-0005-0000-0000-000072100000}"/>
    <cellStyle name="Normal 18 26 2" xfId="3210" xr:uid="{00000000-0005-0000-0000-000073100000}"/>
    <cellStyle name="Normal 18 27" xfId="3211" xr:uid="{00000000-0005-0000-0000-000074100000}"/>
    <cellStyle name="Normal 18 27 2" xfId="3212" xr:uid="{00000000-0005-0000-0000-000075100000}"/>
    <cellStyle name="Normal 18 28" xfId="3213" xr:uid="{00000000-0005-0000-0000-000076100000}"/>
    <cellStyle name="Normal 18 28 2" xfId="3214" xr:uid="{00000000-0005-0000-0000-000077100000}"/>
    <cellStyle name="Normal 18 29" xfId="3215" xr:uid="{00000000-0005-0000-0000-000078100000}"/>
    <cellStyle name="Normal 18 29 2" xfId="3216" xr:uid="{00000000-0005-0000-0000-000079100000}"/>
    <cellStyle name="Normal 18 3" xfId="3217" xr:uid="{00000000-0005-0000-0000-00007A100000}"/>
    <cellStyle name="Normal 18 3 10" xfId="3218" xr:uid="{00000000-0005-0000-0000-00007B100000}"/>
    <cellStyle name="Normal 18 3 10 2" xfId="3219" xr:uid="{00000000-0005-0000-0000-00007C100000}"/>
    <cellStyle name="Normal 18 3 11" xfId="3220" xr:uid="{00000000-0005-0000-0000-00007D100000}"/>
    <cellStyle name="Normal 18 3 11 2" xfId="3221" xr:uid="{00000000-0005-0000-0000-00007E100000}"/>
    <cellStyle name="Normal 18 3 12" xfId="3222" xr:uid="{00000000-0005-0000-0000-00007F100000}"/>
    <cellStyle name="Normal 18 3 12 2" xfId="3223" xr:uid="{00000000-0005-0000-0000-000080100000}"/>
    <cellStyle name="Normal 18 3 13" xfId="3224" xr:uid="{00000000-0005-0000-0000-000081100000}"/>
    <cellStyle name="Normal 18 3 13 2" xfId="3225" xr:uid="{00000000-0005-0000-0000-000082100000}"/>
    <cellStyle name="Normal 18 3 14" xfId="3226" xr:uid="{00000000-0005-0000-0000-000083100000}"/>
    <cellStyle name="Normal 18 3 14 2" xfId="3227" xr:uid="{00000000-0005-0000-0000-000084100000}"/>
    <cellStyle name="Normal 18 3 15" xfId="3228" xr:uid="{00000000-0005-0000-0000-000085100000}"/>
    <cellStyle name="Normal 18 3 15 2" xfId="3229" xr:uid="{00000000-0005-0000-0000-000086100000}"/>
    <cellStyle name="Normal 18 3 16" xfId="3230" xr:uid="{00000000-0005-0000-0000-000087100000}"/>
    <cellStyle name="Normal 18 3 16 2" xfId="3231" xr:uid="{00000000-0005-0000-0000-000088100000}"/>
    <cellStyle name="Normal 18 3 17" xfId="3232" xr:uid="{00000000-0005-0000-0000-000089100000}"/>
    <cellStyle name="Normal 18 3 17 2" xfId="3233" xr:uid="{00000000-0005-0000-0000-00008A100000}"/>
    <cellStyle name="Normal 18 3 18" xfId="3234" xr:uid="{00000000-0005-0000-0000-00008B100000}"/>
    <cellStyle name="Normal 18 3 2" xfId="3235" xr:uid="{00000000-0005-0000-0000-00008C100000}"/>
    <cellStyle name="Normal 18 3 2 2" xfId="3236" xr:uid="{00000000-0005-0000-0000-00008D100000}"/>
    <cellStyle name="Normal 18 3 3" xfId="3237" xr:uid="{00000000-0005-0000-0000-00008E100000}"/>
    <cellStyle name="Normal 18 3 3 2" xfId="3238" xr:uid="{00000000-0005-0000-0000-00008F100000}"/>
    <cellStyle name="Normal 18 3 4" xfId="3239" xr:uid="{00000000-0005-0000-0000-000090100000}"/>
    <cellStyle name="Normal 18 3 4 2" xfId="3240" xr:uid="{00000000-0005-0000-0000-000091100000}"/>
    <cellStyle name="Normal 18 3 5" xfId="3241" xr:uid="{00000000-0005-0000-0000-000092100000}"/>
    <cellStyle name="Normal 18 3 5 2" xfId="3242" xr:uid="{00000000-0005-0000-0000-000093100000}"/>
    <cellStyle name="Normal 18 3 6" xfId="3243" xr:uid="{00000000-0005-0000-0000-000094100000}"/>
    <cellStyle name="Normal 18 3 6 2" xfId="3244" xr:uid="{00000000-0005-0000-0000-000095100000}"/>
    <cellStyle name="Normal 18 3 7" xfId="3245" xr:uid="{00000000-0005-0000-0000-000096100000}"/>
    <cellStyle name="Normal 18 3 7 2" xfId="3246" xr:uid="{00000000-0005-0000-0000-000097100000}"/>
    <cellStyle name="Normal 18 3 8" xfId="3247" xr:uid="{00000000-0005-0000-0000-000098100000}"/>
    <cellStyle name="Normal 18 3 8 2" xfId="3248" xr:uid="{00000000-0005-0000-0000-000099100000}"/>
    <cellStyle name="Normal 18 3 9" xfId="3249" xr:uid="{00000000-0005-0000-0000-00009A100000}"/>
    <cellStyle name="Normal 18 3 9 2" xfId="3250" xr:uid="{00000000-0005-0000-0000-00009B100000}"/>
    <cellStyle name="Normal 18 30" xfId="3251" xr:uid="{00000000-0005-0000-0000-00009C100000}"/>
    <cellStyle name="Normal 18 30 2" xfId="3252" xr:uid="{00000000-0005-0000-0000-00009D100000}"/>
    <cellStyle name="Normal 18 31" xfId="3253" xr:uid="{00000000-0005-0000-0000-00009E100000}"/>
    <cellStyle name="Normal 18 31 2" xfId="3254" xr:uid="{00000000-0005-0000-0000-00009F100000}"/>
    <cellStyle name="Normal 18 32" xfId="3255" xr:uid="{00000000-0005-0000-0000-0000A0100000}"/>
    <cellStyle name="Normal 18 32 2" xfId="3256" xr:uid="{00000000-0005-0000-0000-0000A1100000}"/>
    <cellStyle name="Normal 18 33" xfId="3257" xr:uid="{00000000-0005-0000-0000-0000A2100000}"/>
    <cellStyle name="Normal 18 33 2" xfId="3258" xr:uid="{00000000-0005-0000-0000-0000A3100000}"/>
    <cellStyle name="Normal 18 34" xfId="3259" xr:uid="{00000000-0005-0000-0000-0000A4100000}"/>
    <cellStyle name="Normal 18 34 2" xfId="3260" xr:uid="{00000000-0005-0000-0000-0000A5100000}"/>
    <cellStyle name="Normal 18 35" xfId="3261" xr:uid="{00000000-0005-0000-0000-0000A6100000}"/>
    <cellStyle name="Normal 18 35 2" xfId="3262" xr:uid="{00000000-0005-0000-0000-0000A7100000}"/>
    <cellStyle name="Normal 18 36" xfId="3263" xr:uid="{00000000-0005-0000-0000-0000A8100000}"/>
    <cellStyle name="Normal 18 36 2" xfId="3264" xr:uid="{00000000-0005-0000-0000-0000A9100000}"/>
    <cellStyle name="Normal 18 37" xfId="3265" xr:uid="{00000000-0005-0000-0000-0000AA100000}"/>
    <cellStyle name="Normal 18 37 2" xfId="3266" xr:uid="{00000000-0005-0000-0000-0000AB100000}"/>
    <cellStyle name="Normal 18 38" xfId="3267" xr:uid="{00000000-0005-0000-0000-0000AC100000}"/>
    <cellStyle name="Normal 18 38 2" xfId="3268" xr:uid="{00000000-0005-0000-0000-0000AD100000}"/>
    <cellStyle name="Normal 18 39" xfId="3269" xr:uid="{00000000-0005-0000-0000-0000AE100000}"/>
    <cellStyle name="Normal 18 39 2" xfId="3270" xr:uid="{00000000-0005-0000-0000-0000AF100000}"/>
    <cellStyle name="Normal 18 4" xfId="3271" xr:uid="{00000000-0005-0000-0000-0000B0100000}"/>
    <cellStyle name="Normal 18 4 10" xfId="3272" xr:uid="{00000000-0005-0000-0000-0000B1100000}"/>
    <cellStyle name="Normal 18 4 10 2" xfId="3273" xr:uid="{00000000-0005-0000-0000-0000B2100000}"/>
    <cellStyle name="Normal 18 4 11" xfId="3274" xr:uid="{00000000-0005-0000-0000-0000B3100000}"/>
    <cellStyle name="Normal 18 4 11 2" xfId="3275" xr:uid="{00000000-0005-0000-0000-0000B4100000}"/>
    <cellStyle name="Normal 18 4 12" xfId="3276" xr:uid="{00000000-0005-0000-0000-0000B5100000}"/>
    <cellStyle name="Normal 18 4 12 2" xfId="3277" xr:uid="{00000000-0005-0000-0000-0000B6100000}"/>
    <cellStyle name="Normal 18 4 13" xfId="3278" xr:uid="{00000000-0005-0000-0000-0000B7100000}"/>
    <cellStyle name="Normal 18 4 13 2" xfId="3279" xr:uid="{00000000-0005-0000-0000-0000B8100000}"/>
    <cellStyle name="Normal 18 4 14" xfId="3280" xr:uid="{00000000-0005-0000-0000-0000B9100000}"/>
    <cellStyle name="Normal 18 4 14 2" xfId="3281" xr:uid="{00000000-0005-0000-0000-0000BA100000}"/>
    <cellStyle name="Normal 18 4 15" xfId="3282" xr:uid="{00000000-0005-0000-0000-0000BB100000}"/>
    <cellStyle name="Normal 18 4 15 2" xfId="3283" xr:uid="{00000000-0005-0000-0000-0000BC100000}"/>
    <cellStyle name="Normal 18 4 16" xfId="3284" xr:uid="{00000000-0005-0000-0000-0000BD100000}"/>
    <cellStyle name="Normal 18 4 16 2" xfId="3285" xr:uid="{00000000-0005-0000-0000-0000BE100000}"/>
    <cellStyle name="Normal 18 4 17" xfId="3286" xr:uid="{00000000-0005-0000-0000-0000BF100000}"/>
    <cellStyle name="Normal 18 4 17 2" xfId="3287" xr:uid="{00000000-0005-0000-0000-0000C0100000}"/>
    <cellStyle name="Normal 18 4 18" xfId="3288" xr:uid="{00000000-0005-0000-0000-0000C1100000}"/>
    <cellStyle name="Normal 18 4 2" xfId="3289" xr:uid="{00000000-0005-0000-0000-0000C2100000}"/>
    <cellStyle name="Normal 18 4 2 2" xfId="3290" xr:uid="{00000000-0005-0000-0000-0000C3100000}"/>
    <cellStyle name="Normal 18 4 3" xfId="3291" xr:uid="{00000000-0005-0000-0000-0000C4100000}"/>
    <cellStyle name="Normal 18 4 3 2" xfId="3292" xr:uid="{00000000-0005-0000-0000-0000C5100000}"/>
    <cellStyle name="Normal 18 4 4" xfId="3293" xr:uid="{00000000-0005-0000-0000-0000C6100000}"/>
    <cellStyle name="Normal 18 4 4 2" xfId="3294" xr:uid="{00000000-0005-0000-0000-0000C7100000}"/>
    <cellStyle name="Normal 18 4 5" xfId="3295" xr:uid="{00000000-0005-0000-0000-0000C8100000}"/>
    <cellStyle name="Normal 18 4 5 2" xfId="3296" xr:uid="{00000000-0005-0000-0000-0000C9100000}"/>
    <cellStyle name="Normal 18 4 6" xfId="3297" xr:uid="{00000000-0005-0000-0000-0000CA100000}"/>
    <cellStyle name="Normal 18 4 6 2" xfId="3298" xr:uid="{00000000-0005-0000-0000-0000CB100000}"/>
    <cellStyle name="Normal 18 4 7" xfId="3299" xr:uid="{00000000-0005-0000-0000-0000CC100000}"/>
    <cellStyle name="Normal 18 4 7 2" xfId="3300" xr:uid="{00000000-0005-0000-0000-0000CD100000}"/>
    <cellStyle name="Normal 18 4 8" xfId="3301" xr:uid="{00000000-0005-0000-0000-0000CE100000}"/>
    <cellStyle name="Normal 18 4 8 2" xfId="3302" xr:uid="{00000000-0005-0000-0000-0000CF100000}"/>
    <cellStyle name="Normal 18 4 9" xfId="3303" xr:uid="{00000000-0005-0000-0000-0000D0100000}"/>
    <cellStyle name="Normal 18 4 9 2" xfId="3304" xr:uid="{00000000-0005-0000-0000-0000D1100000}"/>
    <cellStyle name="Normal 18 40" xfId="3305" xr:uid="{00000000-0005-0000-0000-0000D2100000}"/>
    <cellStyle name="Normal 18 40 2" xfId="3306" xr:uid="{00000000-0005-0000-0000-0000D3100000}"/>
    <cellStyle name="Normal 18 41" xfId="7" xr:uid="{00000000-0005-0000-0000-0000D4100000}"/>
    <cellStyle name="Normal 18 41 2" xfId="3307" xr:uid="{00000000-0005-0000-0000-0000D5100000}"/>
    <cellStyle name="Normal 18 42" xfId="3308" xr:uid="{00000000-0005-0000-0000-0000D6100000}"/>
    <cellStyle name="Normal 18 5" xfId="3309" xr:uid="{00000000-0005-0000-0000-0000D7100000}"/>
    <cellStyle name="Normal 18 5 2" xfId="3310" xr:uid="{00000000-0005-0000-0000-0000D8100000}"/>
    <cellStyle name="Normal 18 6" xfId="3311" xr:uid="{00000000-0005-0000-0000-0000D9100000}"/>
    <cellStyle name="Normal 18 6 2" xfId="3312" xr:uid="{00000000-0005-0000-0000-0000DA100000}"/>
    <cellStyle name="Normal 18 7" xfId="3313" xr:uid="{00000000-0005-0000-0000-0000DB100000}"/>
    <cellStyle name="Normal 18 7 2" xfId="3314" xr:uid="{00000000-0005-0000-0000-0000DC100000}"/>
    <cellStyle name="Normal 18 8" xfId="3315" xr:uid="{00000000-0005-0000-0000-0000DD100000}"/>
    <cellStyle name="Normal 18 8 2" xfId="3316" xr:uid="{00000000-0005-0000-0000-0000DE100000}"/>
    <cellStyle name="Normal 18 9" xfId="3317" xr:uid="{00000000-0005-0000-0000-0000DF100000}"/>
    <cellStyle name="Normal 18 9 2" xfId="3318" xr:uid="{00000000-0005-0000-0000-0000E0100000}"/>
    <cellStyle name="Normal 19" xfId="3319" xr:uid="{00000000-0005-0000-0000-0000E1100000}"/>
    <cellStyle name="Normal 19 10" xfId="3320" xr:uid="{00000000-0005-0000-0000-0000E2100000}"/>
    <cellStyle name="Normal 19 10 2" xfId="3321" xr:uid="{00000000-0005-0000-0000-0000E3100000}"/>
    <cellStyle name="Normal 19 11" xfId="3322" xr:uid="{00000000-0005-0000-0000-0000E4100000}"/>
    <cellStyle name="Normal 19 11 2" xfId="3323" xr:uid="{00000000-0005-0000-0000-0000E5100000}"/>
    <cellStyle name="Normal 19 12" xfId="3324" xr:uid="{00000000-0005-0000-0000-0000E6100000}"/>
    <cellStyle name="Normal 19 12 2" xfId="3325" xr:uid="{00000000-0005-0000-0000-0000E7100000}"/>
    <cellStyle name="Normal 19 13" xfId="3326" xr:uid="{00000000-0005-0000-0000-0000E8100000}"/>
    <cellStyle name="Normal 19 13 2" xfId="3327" xr:uid="{00000000-0005-0000-0000-0000E9100000}"/>
    <cellStyle name="Normal 19 14" xfId="3328" xr:uid="{00000000-0005-0000-0000-0000EA100000}"/>
    <cellStyle name="Normal 19 2" xfId="3329" xr:uid="{00000000-0005-0000-0000-0000EB100000}"/>
    <cellStyle name="Normal 19 2 2" xfId="3330" xr:uid="{00000000-0005-0000-0000-0000EC100000}"/>
    <cellStyle name="Normal 19 3" xfId="3331" xr:uid="{00000000-0005-0000-0000-0000ED100000}"/>
    <cellStyle name="Normal 19 3 2" xfId="3332" xr:uid="{00000000-0005-0000-0000-0000EE100000}"/>
    <cellStyle name="Normal 19 4" xfId="3333" xr:uid="{00000000-0005-0000-0000-0000EF100000}"/>
    <cellStyle name="Normal 19 4 2" xfId="3334" xr:uid="{00000000-0005-0000-0000-0000F0100000}"/>
    <cellStyle name="Normal 19 5" xfId="3335" xr:uid="{00000000-0005-0000-0000-0000F1100000}"/>
    <cellStyle name="Normal 19 5 2" xfId="3336" xr:uid="{00000000-0005-0000-0000-0000F2100000}"/>
    <cellStyle name="Normal 19 6" xfId="3337" xr:uid="{00000000-0005-0000-0000-0000F3100000}"/>
    <cellStyle name="Normal 19 6 2" xfId="3338" xr:uid="{00000000-0005-0000-0000-0000F4100000}"/>
    <cellStyle name="Normal 19 7" xfId="3339" xr:uid="{00000000-0005-0000-0000-0000F5100000}"/>
    <cellStyle name="Normal 19 7 2" xfId="3340" xr:uid="{00000000-0005-0000-0000-0000F6100000}"/>
    <cellStyle name="Normal 19 8" xfId="3341" xr:uid="{00000000-0005-0000-0000-0000F7100000}"/>
    <cellStyle name="Normal 19 8 2" xfId="3342" xr:uid="{00000000-0005-0000-0000-0000F8100000}"/>
    <cellStyle name="Normal 19 9" xfId="3343" xr:uid="{00000000-0005-0000-0000-0000F9100000}"/>
    <cellStyle name="Normal 19 9 2" xfId="3344" xr:uid="{00000000-0005-0000-0000-0000FA100000}"/>
    <cellStyle name="Normal 2" xfId="6" xr:uid="{00000000-0005-0000-0000-0000FB100000}"/>
    <cellStyle name="Normal 2 10" xfId="3346" xr:uid="{00000000-0005-0000-0000-0000FC100000}"/>
    <cellStyle name="Normal 2 11" xfId="3347" xr:uid="{00000000-0005-0000-0000-0000FD100000}"/>
    <cellStyle name="Normal 2 12" xfId="3348" xr:uid="{00000000-0005-0000-0000-0000FE100000}"/>
    <cellStyle name="Normal 2 13" xfId="5298" xr:uid="{00000000-0005-0000-0000-0000FF100000}"/>
    <cellStyle name="Normal 2 14" xfId="6385" xr:uid="{00000000-0005-0000-0000-000000110000}"/>
    <cellStyle name="Normal 2 15" xfId="6516" xr:uid="{00000000-0005-0000-0000-000001110000}"/>
    <cellStyle name="Normal 2 16" xfId="6635" xr:uid="{00000000-0005-0000-0000-000002110000}"/>
    <cellStyle name="Normal 2 17" xfId="6754" xr:uid="{00000000-0005-0000-0000-000003110000}"/>
    <cellStyle name="Normal 2 18" xfId="6873" xr:uid="{00000000-0005-0000-0000-000004110000}"/>
    <cellStyle name="Normal 2 19" xfId="6992" xr:uid="{00000000-0005-0000-0000-000005110000}"/>
    <cellStyle name="Normal 2 2" xfId="3345" xr:uid="{00000000-0005-0000-0000-000006110000}"/>
    <cellStyle name="Normal 2 2 10" xfId="6993" xr:uid="{00000000-0005-0000-0000-000007110000}"/>
    <cellStyle name="Normal 2 2 11" xfId="7112" xr:uid="{00000000-0005-0000-0000-000008110000}"/>
    <cellStyle name="Normal 2 2 12" xfId="7231" xr:uid="{00000000-0005-0000-0000-000009110000}"/>
    <cellStyle name="Normal 2 2 13" xfId="7350" xr:uid="{00000000-0005-0000-0000-00000A110000}"/>
    <cellStyle name="Normal 2 2 14" xfId="7466" xr:uid="{00000000-0005-0000-0000-00000B110000}"/>
    <cellStyle name="Normal 2 2 15" xfId="7582" xr:uid="{00000000-0005-0000-0000-00000C110000}"/>
    <cellStyle name="Normal 2 2 16" xfId="7698" xr:uid="{00000000-0005-0000-0000-00000D110000}"/>
    <cellStyle name="Normal 2 2 17" xfId="7814" xr:uid="{00000000-0005-0000-0000-00000E110000}"/>
    <cellStyle name="Normal 2 2 18" xfId="7930" xr:uid="{00000000-0005-0000-0000-00000F110000}"/>
    <cellStyle name="Normal 2 2 19" xfId="8046" xr:uid="{00000000-0005-0000-0000-000010110000}"/>
    <cellStyle name="Normal 2 2 2" xfId="3349" xr:uid="{00000000-0005-0000-0000-000011110000}"/>
    <cellStyle name="Normal 2 2 2 10" xfId="8554" xr:uid="{00000000-0005-0000-0000-000012110000}"/>
    <cellStyle name="Normal 2 2 2 11" xfId="8660" xr:uid="{00000000-0005-0000-0000-000013110000}"/>
    <cellStyle name="Normal 2 2 2 12" xfId="8571" xr:uid="{00000000-0005-0000-0000-000014110000}"/>
    <cellStyle name="Normal 2 2 2 13" xfId="8683" xr:uid="{00000000-0005-0000-0000-000015110000}"/>
    <cellStyle name="Normal 2 2 2 14" xfId="8578" xr:uid="{00000000-0005-0000-0000-000016110000}"/>
    <cellStyle name="Normal 2 2 2 15" xfId="8523" xr:uid="{00000000-0005-0000-0000-000017110000}"/>
    <cellStyle name="Normal 2 2 2 16" xfId="8638" xr:uid="{00000000-0005-0000-0000-000018110000}"/>
    <cellStyle name="Normal 2 2 2 17" xfId="8629" xr:uid="{00000000-0005-0000-0000-000019110000}"/>
    <cellStyle name="Normal 2 2 2 18" xfId="8647" xr:uid="{00000000-0005-0000-0000-00001A110000}"/>
    <cellStyle name="Normal 2 2 2 19" xfId="8589" xr:uid="{00000000-0005-0000-0000-00001B110000}"/>
    <cellStyle name="Normal 2 2 2 2" xfId="3350" xr:uid="{00000000-0005-0000-0000-00001C110000}"/>
    <cellStyle name="Normal 2 2 2 2 10" xfId="8679" xr:uid="{00000000-0005-0000-0000-00001D110000}"/>
    <cellStyle name="Normal 2 2 2 2 11" xfId="8634" xr:uid="{00000000-0005-0000-0000-00001E110000}"/>
    <cellStyle name="Normal 2 2 2 2 12" xfId="8499" xr:uid="{00000000-0005-0000-0000-00001F110000}"/>
    <cellStyle name="Normal 2 2 2 2 13" xfId="8568" xr:uid="{00000000-0005-0000-0000-000020110000}"/>
    <cellStyle name="Normal 2 2 2 2 14" xfId="8576" xr:uid="{00000000-0005-0000-0000-000021110000}"/>
    <cellStyle name="Normal 2 2 2 2 15" xfId="8644" xr:uid="{00000000-0005-0000-0000-000022110000}"/>
    <cellStyle name="Normal 2 2 2 2 16" xfId="8607" xr:uid="{00000000-0005-0000-0000-000023110000}"/>
    <cellStyle name="Normal 2 2 2 2 17" xfId="8664" xr:uid="{00000000-0005-0000-0000-000024110000}"/>
    <cellStyle name="Normal 2 2 2 2 18" xfId="8556" xr:uid="{00000000-0005-0000-0000-000025110000}"/>
    <cellStyle name="Normal 2 2 2 2 19" xfId="8507" xr:uid="{00000000-0005-0000-0000-000026110000}"/>
    <cellStyle name="Normal 2 2 2 2 2" xfId="3351" xr:uid="{00000000-0005-0000-0000-000027110000}"/>
    <cellStyle name="Normal 2 2 2 2 2 2" xfId="3352" xr:uid="{00000000-0005-0000-0000-000028110000}"/>
    <cellStyle name="Normal 2 2 2 2 20" xfId="8570" xr:uid="{00000000-0005-0000-0000-000029110000}"/>
    <cellStyle name="Normal 2 2 2 2 21" xfId="8534" xr:uid="{00000000-0005-0000-0000-00002A110000}"/>
    <cellStyle name="Normal 2 2 2 2 22" xfId="8706" xr:uid="{00000000-0005-0000-0000-00002B110000}"/>
    <cellStyle name="Normal 2 2 2 2 23" xfId="8704" xr:uid="{00000000-0005-0000-0000-00002C110000}"/>
    <cellStyle name="Normal 2 2 2 2 24" xfId="8565" xr:uid="{00000000-0005-0000-0000-00002D110000}"/>
    <cellStyle name="Normal 2 2 2 2 25" xfId="8508" xr:uid="{00000000-0005-0000-0000-00002E110000}"/>
    <cellStyle name="Normal 2 2 2 2 26" xfId="8693" xr:uid="{00000000-0005-0000-0000-00002F110000}"/>
    <cellStyle name="Normal 2 2 2 2 27" xfId="8581" xr:uid="{00000000-0005-0000-0000-000030110000}"/>
    <cellStyle name="Normal 2 2 2 2 28" xfId="8598" xr:uid="{00000000-0005-0000-0000-000031110000}"/>
    <cellStyle name="Normal 2 2 2 2 29" xfId="8569" xr:uid="{00000000-0005-0000-0000-000032110000}"/>
    <cellStyle name="Normal 2 2 2 2 3" xfId="3353" xr:uid="{00000000-0005-0000-0000-000033110000}"/>
    <cellStyle name="Normal 2 2 2 2 30" xfId="8684" xr:uid="{00000000-0005-0000-0000-000034110000}"/>
    <cellStyle name="Normal 2 2 2 2 31" xfId="8682" xr:uid="{00000000-0005-0000-0000-000035110000}"/>
    <cellStyle name="Normal 2 2 2 2 32" xfId="8744" xr:uid="{00000000-0005-0000-0000-000036110000}"/>
    <cellStyle name="Normal 2 2 2 2 33" xfId="8725" xr:uid="{00000000-0005-0000-0000-000037110000}"/>
    <cellStyle name="Normal 2 2 2 2 34" xfId="8738" xr:uid="{00000000-0005-0000-0000-000038110000}"/>
    <cellStyle name="Normal 2 2 2 2 4" xfId="8585" xr:uid="{00000000-0005-0000-0000-000039110000}"/>
    <cellStyle name="Normal 2 2 2 2 5" xfId="8707" xr:uid="{00000000-0005-0000-0000-00003A110000}"/>
    <cellStyle name="Normal 2 2 2 2 6" xfId="8680" xr:uid="{00000000-0005-0000-0000-00003B110000}"/>
    <cellStyle name="Normal 2 2 2 2 7" xfId="8657" xr:uid="{00000000-0005-0000-0000-00003C110000}"/>
    <cellStyle name="Normal 2 2 2 2 8" xfId="8500" xr:uid="{00000000-0005-0000-0000-00003D110000}"/>
    <cellStyle name="Normal 2 2 2 2 9" xfId="8627" xr:uid="{00000000-0005-0000-0000-00003E110000}"/>
    <cellStyle name="Normal 2 2 2 20" xfId="8630" xr:uid="{00000000-0005-0000-0000-00003F110000}"/>
    <cellStyle name="Normal 2 2 2 21" xfId="8520" xr:uid="{00000000-0005-0000-0000-000040110000}"/>
    <cellStyle name="Normal 2 2 2 22" xfId="8645" xr:uid="{00000000-0005-0000-0000-000041110000}"/>
    <cellStyle name="Normal 2 2 2 23" xfId="8532" xr:uid="{00000000-0005-0000-0000-000042110000}"/>
    <cellStyle name="Normal 2 2 2 24" xfId="8531" xr:uid="{00000000-0005-0000-0000-000043110000}"/>
    <cellStyle name="Normal 2 2 2 25" xfId="8592" xr:uid="{00000000-0005-0000-0000-000044110000}"/>
    <cellStyle name="Normal 2 2 2 26" xfId="8572" xr:uid="{00000000-0005-0000-0000-000045110000}"/>
    <cellStyle name="Normal 2 2 2 27" xfId="8677" xr:uid="{00000000-0005-0000-0000-000046110000}"/>
    <cellStyle name="Normal 2 2 2 28" xfId="8514" xr:uid="{00000000-0005-0000-0000-000047110000}"/>
    <cellStyle name="Normal 2 2 2 29" xfId="8501" xr:uid="{00000000-0005-0000-0000-000048110000}"/>
    <cellStyle name="Normal 2 2 2 3" xfId="3354" xr:uid="{00000000-0005-0000-0000-000049110000}"/>
    <cellStyle name="Normal 2 2 2 30" xfId="8654" xr:uid="{00000000-0005-0000-0000-00004A110000}"/>
    <cellStyle name="Normal 2 2 2 31" xfId="8703" xr:uid="{00000000-0005-0000-0000-00004B110000}"/>
    <cellStyle name="Normal 2 2 2 32" xfId="8745" xr:uid="{00000000-0005-0000-0000-00004C110000}"/>
    <cellStyle name="Normal 2 2 2 33" xfId="8724" xr:uid="{00000000-0005-0000-0000-00004D110000}"/>
    <cellStyle name="Normal 2 2 2 34" xfId="8727" xr:uid="{00000000-0005-0000-0000-00004E110000}"/>
    <cellStyle name="Normal 2 2 2 4" xfId="8584" xr:uid="{00000000-0005-0000-0000-00004F110000}"/>
    <cellStyle name="Normal 2 2 2 5" xfId="8711" xr:uid="{00000000-0005-0000-0000-000050110000}"/>
    <cellStyle name="Normal 2 2 2 6" xfId="8502" xr:uid="{00000000-0005-0000-0000-000051110000}"/>
    <cellStyle name="Normal 2 2 2 7" xfId="8512" xr:uid="{00000000-0005-0000-0000-000052110000}"/>
    <cellStyle name="Normal 2 2 2 8" xfId="8504" xr:uid="{00000000-0005-0000-0000-000053110000}"/>
    <cellStyle name="Normal 2 2 2 9" xfId="8675" xr:uid="{00000000-0005-0000-0000-000054110000}"/>
    <cellStyle name="Normal 2 2 20" xfId="8162" xr:uid="{00000000-0005-0000-0000-000055110000}"/>
    <cellStyle name="Normal 2 2 21" xfId="8191" xr:uid="{00000000-0005-0000-0000-000056110000}"/>
    <cellStyle name="Normal 2 2 22" xfId="8243" xr:uid="{00000000-0005-0000-0000-000057110000}"/>
    <cellStyle name="Normal 2 2 23" xfId="8276" xr:uid="{00000000-0005-0000-0000-000058110000}"/>
    <cellStyle name="Normal 2 2 24" xfId="8302" xr:uid="{00000000-0005-0000-0000-000059110000}"/>
    <cellStyle name="Normal 2 2 25" xfId="8187" xr:uid="{00000000-0005-0000-0000-00005A110000}"/>
    <cellStyle name="Normal 2 2 26" xfId="8357" xr:uid="{00000000-0005-0000-0000-00005B110000}"/>
    <cellStyle name="Normal 2 2 27" xfId="8385" xr:uid="{00000000-0005-0000-0000-00005C110000}"/>
    <cellStyle name="Normal 2 2 28" xfId="8413" xr:uid="{00000000-0005-0000-0000-00005D110000}"/>
    <cellStyle name="Normal 2 2 29" xfId="8441" xr:uid="{00000000-0005-0000-0000-00005E110000}"/>
    <cellStyle name="Normal 2 2 3" xfId="3355" xr:uid="{00000000-0005-0000-0000-00005F110000}"/>
    <cellStyle name="Normal 2 2 3 10" xfId="7233" xr:uid="{00000000-0005-0000-0000-000060110000}"/>
    <cellStyle name="Normal 2 2 3 2" xfId="3356" xr:uid="{00000000-0005-0000-0000-000061110000}"/>
    <cellStyle name="Normal 2 2 3 3" xfId="6387" xr:uid="{00000000-0005-0000-0000-000062110000}"/>
    <cellStyle name="Normal 2 2 3 4" xfId="6519" xr:uid="{00000000-0005-0000-0000-000063110000}"/>
    <cellStyle name="Normal 2 2 3 5" xfId="6638" xr:uid="{00000000-0005-0000-0000-000064110000}"/>
    <cellStyle name="Normal 2 2 3 6" xfId="6757" xr:uid="{00000000-0005-0000-0000-000065110000}"/>
    <cellStyle name="Normal 2 2 3 7" xfId="6876" xr:uid="{00000000-0005-0000-0000-000066110000}"/>
    <cellStyle name="Normal 2 2 3 8" xfId="6995" xr:uid="{00000000-0005-0000-0000-000067110000}"/>
    <cellStyle name="Normal 2 2 3 9" xfId="7114" xr:uid="{00000000-0005-0000-0000-000068110000}"/>
    <cellStyle name="Normal 2 2 30" xfId="8467" xr:uid="{00000000-0005-0000-0000-000069110000}"/>
    <cellStyle name="Normal 2 2 31" xfId="8583" xr:uid="{00000000-0005-0000-0000-00006A110000}"/>
    <cellStyle name="Normal 2 2 32" xfId="8712" xr:uid="{00000000-0005-0000-0000-00006B110000}"/>
    <cellStyle name="Normal 2 2 33" xfId="8674" xr:uid="{00000000-0005-0000-0000-00006C110000}"/>
    <cellStyle name="Normal 2 2 34" xfId="8690" xr:uid="{00000000-0005-0000-0000-00006D110000}"/>
    <cellStyle name="Normal 2 2 35" xfId="8619" xr:uid="{00000000-0005-0000-0000-00006E110000}"/>
    <cellStyle name="Normal 2 2 36" xfId="8503" xr:uid="{00000000-0005-0000-0000-00006F110000}"/>
    <cellStyle name="Normal 2 2 37" xfId="8670" xr:uid="{00000000-0005-0000-0000-000070110000}"/>
    <cellStyle name="Normal 2 2 38" xfId="8513" xr:uid="{00000000-0005-0000-0000-000071110000}"/>
    <cellStyle name="Normal 2 2 39" xfId="8524" xr:uid="{00000000-0005-0000-0000-000072110000}"/>
    <cellStyle name="Normal 2 2 4" xfId="3357" xr:uid="{00000000-0005-0000-0000-000073110000}"/>
    <cellStyle name="Normal 2 2 40" xfId="8566" xr:uid="{00000000-0005-0000-0000-000074110000}"/>
    <cellStyle name="Normal 2 2 41" xfId="8656" xr:uid="{00000000-0005-0000-0000-000075110000}"/>
    <cellStyle name="Normal 2 2 42" xfId="8563" xr:uid="{00000000-0005-0000-0000-000076110000}"/>
    <cellStyle name="Normal 2 2 43" xfId="8622" xr:uid="{00000000-0005-0000-0000-000077110000}"/>
    <cellStyle name="Normal 2 2 44" xfId="8662" xr:uid="{00000000-0005-0000-0000-000078110000}"/>
    <cellStyle name="Normal 2 2 45" xfId="8635" xr:uid="{00000000-0005-0000-0000-000079110000}"/>
    <cellStyle name="Normal 2 2 46" xfId="8663" xr:uid="{00000000-0005-0000-0000-00007A110000}"/>
    <cellStyle name="Normal 2 2 47" xfId="8616" xr:uid="{00000000-0005-0000-0000-00007B110000}"/>
    <cellStyle name="Normal 2 2 48" xfId="8649" xr:uid="{00000000-0005-0000-0000-00007C110000}"/>
    <cellStyle name="Normal 2 2 49" xfId="8529" xr:uid="{00000000-0005-0000-0000-00007D110000}"/>
    <cellStyle name="Normal 2 2 5" xfId="6386" xr:uid="{00000000-0005-0000-0000-00007E110000}"/>
    <cellStyle name="Normal 2 2 50" xfId="8717" xr:uid="{00000000-0005-0000-0000-00007F110000}"/>
    <cellStyle name="Normal 2 2 51" xfId="8668" xr:uid="{00000000-0005-0000-0000-000080110000}"/>
    <cellStyle name="Normal 2 2 52" xfId="8720" xr:uid="{00000000-0005-0000-0000-000081110000}"/>
    <cellStyle name="Normal 2 2 53" xfId="8527" xr:uid="{00000000-0005-0000-0000-000082110000}"/>
    <cellStyle name="Normal 2 2 54" xfId="8528" xr:uid="{00000000-0005-0000-0000-000083110000}"/>
    <cellStyle name="Normal 2 2 55" xfId="8594" xr:uid="{00000000-0005-0000-0000-000084110000}"/>
    <cellStyle name="Normal 2 2 56" xfId="8562" xr:uid="{00000000-0005-0000-0000-000085110000}"/>
    <cellStyle name="Normal 2 2 57" xfId="8701" xr:uid="{00000000-0005-0000-0000-000086110000}"/>
    <cellStyle name="Normal 2 2 58" xfId="8640" xr:uid="{00000000-0005-0000-0000-000087110000}"/>
    <cellStyle name="Normal 2 2 59" xfId="8746" xr:uid="{00000000-0005-0000-0000-000088110000}"/>
    <cellStyle name="Normal 2 2 6" xfId="6517" xr:uid="{00000000-0005-0000-0000-000089110000}"/>
    <cellStyle name="Normal 2 2 60" xfId="8723" xr:uid="{00000000-0005-0000-0000-00008A110000}"/>
    <cellStyle name="Normal 2 2 61" xfId="8726" xr:uid="{00000000-0005-0000-0000-00008B110000}"/>
    <cellStyle name="Normal 2 2 7" xfId="6636" xr:uid="{00000000-0005-0000-0000-00008C110000}"/>
    <cellStyle name="Normal 2 2 8" xfId="6755" xr:uid="{00000000-0005-0000-0000-00008D110000}"/>
    <cellStyle name="Normal 2 2 9" xfId="6874" xr:uid="{00000000-0005-0000-0000-00008E110000}"/>
    <cellStyle name="Normal 2 2_Kuldiga_Bernudarzs_01.01" xfId="3358" xr:uid="{00000000-0005-0000-0000-00008F110000}"/>
    <cellStyle name="Normal 2 20" xfId="7111" xr:uid="{00000000-0005-0000-0000-000090110000}"/>
    <cellStyle name="Normal 2 21" xfId="7230" xr:uid="{00000000-0005-0000-0000-000091110000}"/>
    <cellStyle name="Normal 2 22" xfId="7349" xr:uid="{00000000-0005-0000-0000-000092110000}"/>
    <cellStyle name="Normal 2 23" xfId="7465" xr:uid="{00000000-0005-0000-0000-000093110000}"/>
    <cellStyle name="Normal 2 24" xfId="7581" xr:uid="{00000000-0005-0000-0000-000094110000}"/>
    <cellStyle name="Normal 2 25" xfId="7697" xr:uid="{00000000-0005-0000-0000-000095110000}"/>
    <cellStyle name="Normal 2 26" xfId="7813" xr:uid="{00000000-0005-0000-0000-000096110000}"/>
    <cellStyle name="Normal 2 27" xfId="7929" xr:uid="{00000000-0005-0000-0000-000097110000}"/>
    <cellStyle name="Normal 2 28" xfId="8045" xr:uid="{00000000-0005-0000-0000-000098110000}"/>
    <cellStyle name="Normal 2 29" xfId="8161" xr:uid="{00000000-0005-0000-0000-000099110000}"/>
    <cellStyle name="Normal 2 3" xfId="3359" xr:uid="{00000000-0005-0000-0000-00009A110000}"/>
    <cellStyle name="Normal 2 3 10" xfId="6758" xr:uid="{00000000-0005-0000-0000-00009B110000}"/>
    <cellStyle name="Normal 2 3 11" xfId="6877" xr:uid="{00000000-0005-0000-0000-00009C110000}"/>
    <cellStyle name="Normal 2 3 12" xfId="6996" xr:uid="{00000000-0005-0000-0000-00009D110000}"/>
    <cellStyle name="Normal 2 3 13" xfId="7115" xr:uid="{00000000-0005-0000-0000-00009E110000}"/>
    <cellStyle name="Normal 2 3 14" xfId="7234" xr:uid="{00000000-0005-0000-0000-00009F110000}"/>
    <cellStyle name="Normal 2 3 15" xfId="7352" xr:uid="{00000000-0005-0000-0000-0000A0110000}"/>
    <cellStyle name="Normal 2 3 16" xfId="7468" xr:uid="{00000000-0005-0000-0000-0000A1110000}"/>
    <cellStyle name="Normal 2 3 17" xfId="7584" xr:uid="{00000000-0005-0000-0000-0000A2110000}"/>
    <cellStyle name="Normal 2 3 18" xfId="7700" xr:uid="{00000000-0005-0000-0000-0000A3110000}"/>
    <cellStyle name="Normal 2 3 19" xfId="7816" xr:uid="{00000000-0005-0000-0000-0000A4110000}"/>
    <cellStyle name="Normal 2 3 2" xfId="3360" xr:uid="{00000000-0005-0000-0000-0000A5110000}"/>
    <cellStyle name="Normal 2 3 2 2" xfId="3361" xr:uid="{00000000-0005-0000-0000-0000A6110000}"/>
    <cellStyle name="Normal 2 3 2 2 2" xfId="3362" xr:uid="{00000000-0005-0000-0000-0000A7110000}"/>
    <cellStyle name="Normal 2 3 2 3" xfId="3363" xr:uid="{00000000-0005-0000-0000-0000A8110000}"/>
    <cellStyle name="Normal 2 3 20" xfId="7932" xr:uid="{00000000-0005-0000-0000-0000A9110000}"/>
    <cellStyle name="Normal 2 3 21" xfId="8048" xr:uid="{00000000-0005-0000-0000-0000AA110000}"/>
    <cellStyle name="Normal 2 3 22" xfId="8164" xr:uid="{00000000-0005-0000-0000-0000AB110000}"/>
    <cellStyle name="Normal 2 3 3" xfId="3364" xr:uid="{00000000-0005-0000-0000-0000AC110000}"/>
    <cellStyle name="Normal 2 3 3 2" xfId="3365" xr:uid="{00000000-0005-0000-0000-0000AD110000}"/>
    <cellStyle name="Normal 2 3 3 2 2" xfId="3366" xr:uid="{00000000-0005-0000-0000-0000AE110000}"/>
    <cellStyle name="Normal 2 3 3 3" xfId="3367" xr:uid="{00000000-0005-0000-0000-0000AF110000}"/>
    <cellStyle name="Normal 2 3 4" xfId="3368" xr:uid="{00000000-0005-0000-0000-0000B0110000}"/>
    <cellStyle name="Normal 2 3 4 2" xfId="3369" xr:uid="{00000000-0005-0000-0000-0000B1110000}"/>
    <cellStyle name="Normal 2 3 5" xfId="3370" xr:uid="{00000000-0005-0000-0000-0000B2110000}"/>
    <cellStyle name="Normal 2 3 6" xfId="3371" xr:uid="{00000000-0005-0000-0000-0000B3110000}"/>
    <cellStyle name="Normal 2 3 7" xfId="6388" xr:uid="{00000000-0005-0000-0000-0000B4110000}"/>
    <cellStyle name="Normal 2 3 8" xfId="6520" xr:uid="{00000000-0005-0000-0000-0000B5110000}"/>
    <cellStyle name="Normal 2 3 9" xfId="6639" xr:uid="{00000000-0005-0000-0000-0000B6110000}"/>
    <cellStyle name="Normal 2 30" xfId="8192" xr:uid="{00000000-0005-0000-0000-0000B7110000}"/>
    <cellStyle name="Normal 2 31" xfId="8247" xr:uid="{00000000-0005-0000-0000-0000B8110000}"/>
    <cellStyle name="Normal 2 32" xfId="8277" xr:uid="{00000000-0005-0000-0000-0000B9110000}"/>
    <cellStyle name="Normal 2 33" xfId="8303" xr:uid="{00000000-0005-0000-0000-0000BA110000}"/>
    <cellStyle name="Normal 2 34" xfId="8325" xr:uid="{00000000-0005-0000-0000-0000BB110000}"/>
    <cellStyle name="Normal 2 35" xfId="8358" xr:uid="{00000000-0005-0000-0000-0000BC110000}"/>
    <cellStyle name="Normal 2 36" xfId="8386" xr:uid="{00000000-0005-0000-0000-0000BD110000}"/>
    <cellStyle name="Normal 2 37" xfId="8414" xr:uid="{00000000-0005-0000-0000-0000BE110000}"/>
    <cellStyle name="Normal 2 38" xfId="8442" xr:uid="{00000000-0005-0000-0000-0000BF110000}"/>
    <cellStyle name="Normal 2 39" xfId="8468" xr:uid="{00000000-0005-0000-0000-0000C0110000}"/>
    <cellStyle name="Normal 2 4" xfId="3372" xr:uid="{00000000-0005-0000-0000-0000C1110000}"/>
    <cellStyle name="Normal 2 4 10" xfId="7116" xr:uid="{00000000-0005-0000-0000-0000C2110000}"/>
    <cellStyle name="Normal 2 4 11" xfId="7235" xr:uid="{00000000-0005-0000-0000-0000C3110000}"/>
    <cellStyle name="Normal 2 4 2" xfId="3373" xr:uid="{00000000-0005-0000-0000-0000C4110000}"/>
    <cellStyle name="Normal 2 4 2 2" xfId="3374" xr:uid="{00000000-0005-0000-0000-0000C5110000}"/>
    <cellStyle name="Normal 2 4 3" xfId="3375" xr:uid="{00000000-0005-0000-0000-0000C6110000}"/>
    <cellStyle name="Normal 2 4 4" xfId="6389" xr:uid="{00000000-0005-0000-0000-0000C7110000}"/>
    <cellStyle name="Normal 2 4 5" xfId="6521" xr:uid="{00000000-0005-0000-0000-0000C8110000}"/>
    <cellStyle name="Normal 2 4 6" xfId="6640" xr:uid="{00000000-0005-0000-0000-0000C9110000}"/>
    <cellStyle name="Normal 2 4 7" xfId="6759" xr:uid="{00000000-0005-0000-0000-0000CA110000}"/>
    <cellStyle name="Normal 2 4 8" xfId="6878" xr:uid="{00000000-0005-0000-0000-0000CB110000}"/>
    <cellStyle name="Normal 2 4 9" xfId="6997" xr:uid="{00000000-0005-0000-0000-0000CC110000}"/>
    <cellStyle name="Normal 2 40" xfId="8582" xr:uid="{00000000-0005-0000-0000-0000CD110000}"/>
    <cellStyle name="Normal 2 41" xfId="8714" xr:uid="{00000000-0005-0000-0000-0000CE110000}"/>
    <cellStyle name="Normal 2 42" xfId="8661" xr:uid="{00000000-0005-0000-0000-0000CF110000}"/>
    <cellStyle name="Normal 2 43" xfId="8697" xr:uid="{00000000-0005-0000-0000-0000D0110000}"/>
    <cellStyle name="Normal 2 44" xfId="8506" xr:uid="{00000000-0005-0000-0000-0000D1110000}"/>
    <cellStyle name="Normal 2 45" xfId="8618" xr:uid="{00000000-0005-0000-0000-0000D2110000}"/>
    <cellStyle name="Normal 2 46" xfId="8551" xr:uid="{00000000-0005-0000-0000-0000D3110000}"/>
    <cellStyle name="Normal 2 47" xfId="8688" xr:uid="{00000000-0005-0000-0000-0000D4110000}"/>
    <cellStyle name="Normal 2 48" xfId="8718" xr:uid="{00000000-0005-0000-0000-0000D5110000}"/>
    <cellStyle name="Normal 2 49" xfId="8652" xr:uid="{00000000-0005-0000-0000-0000D6110000}"/>
    <cellStyle name="Normal 2 5" xfId="3376" xr:uid="{00000000-0005-0000-0000-0000D7110000}"/>
    <cellStyle name="Normal 2 5 2" xfId="3377" xr:uid="{00000000-0005-0000-0000-0000D8110000}"/>
    <cellStyle name="Normal 2 5 2 2" xfId="3378" xr:uid="{00000000-0005-0000-0000-0000D9110000}"/>
    <cellStyle name="Normal 2 5 3" xfId="3379" xr:uid="{00000000-0005-0000-0000-0000DA110000}"/>
    <cellStyle name="Normal 2 5 4" xfId="3380" xr:uid="{00000000-0005-0000-0000-0000DB110000}"/>
    <cellStyle name="Normal 2 50" xfId="8632" xr:uid="{00000000-0005-0000-0000-0000DC110000}"/>
    <cellStyle name="Normal 2 51" xfId="8519" xr:uid="{00000000-0005-0000-0000-0000DD110000}"/>
    <cellStyle name="Normal 2 52" xfId="8590" xr:uid="{00000000-0005-0000-0000-0000DE110000}"/>
    <cellStyle name="Normal 2 53" xfId="8698" xr:uid="{00000000-0005-0000-0000-0000DF110000}"/>
    <cellStyle name="Normal 2 54" xfId="8713" xr:uid="{00000000-0005-0000-0000-0000E0110000}"/>
    <cellStyle name="Normal 2 55" xfId="8705" xr:uid="{00000000-0005-0000-0000-0000E1110000}"/>
    <cellStyle name="Normal 2 56" xfId="8608" xr:uid="{00000000-0005-0000-0000-0000E2110000}"/>
    <cellStyle name="Normal 2 57" xfId="8509" xr:uid="{00000000-0005-0000-0000-0000E3110000}"/>
    <cellStyle name="Normal 2 58" xfId="8547" xr:uid="{00000000-0005-0000-0000-0000E4110000}"/>
    <cellStyle name="Normal 2 59" xfId="8686" xr:uid="{00000000-0005-0000-0000-0000E5110000}"/>
    <cellStyle name="Normal 2 6" xfId="3381" xr:uid="{00000000-0005-0000-0000-0000E6110000}"/>
    <cellStyle name="Normal 2 6 2" xfId="3382" xr:uid="{00000000-0005-0000-0000-0000E7110000}"/>
    <cellStyle name="Normal 2 6 3" xfId="3383" xr:uid="{00000000-0005-0000-0000-0000E8110000}"/>
    <cellStyle name="Normal 2 6 4" xfId="3384" xr:uid="{00000000-0005-0000-0000-0000E9110000}"/>
    <cellStyle name="Normal 2 60" xfId="8716" xr:uid="{00000000-0005-0000-0000-0000EA110000}"/>
    <cellStyle name="Normal 2 61" xfId="8614" xr:uid="{00000000-0005-0000-0000-0000EB110000}"/>
    <cellStyle name="Normal 2 62" xfId="8655" xr:uid="{00000000-0005-0000-0000-0000EC110000}"/>
    <cellStyle name="Normal 2 63" xfId="8548" xr:uid="{00000000-0005-0000-0000-0000ED110000}"/>
    <cellStyle name="Normal 2 64" xfId="8516" xr:uid="{00000000-0005-0000-0000-0000EE110000}"/>
    <cellStyle name="Normal 2 65" xfId="8521" xr:uid="{00000000-0005-0000-0000-0000EF110000}"/>
    <cellStyle name="Normal 2 66" xfId="8602" xr:uid="{00000000-0005-0000-0000-0000F0110000}"/>
    <cellStyle name="Normal 2 67" xfId="8591" xr:uid="{00000000-0005-0000-0000-0000F1110000}"/>
    <cellStyle name="Normal 2 68" xfId="8740" xr:uid="{00000000-0005-0000-0000-0000F2110000}"/>
    <cellStyle name="Normal 2 69" xfId="8743" xr:uid="{00000000-0005-0000-0000-0000F3110000}"/>
    <cellStyle name="Normal 2 7" xfId="3385" xr:uid="{00000000-0005-0000-0000-0000F4110000}"/>
    <cellStyle name="Normal 2 7 2" xfId="3386" xr:uid="{00000000-0005-0000-0000-0000F5110000}"/>
    <cellStyle name="Normal 2 7 3" xfId="3387" xr:uid="{00000000-0005-0000-0000-0000F6110000}"/>
    <cellStyle name="Normal 2 70" xfId="8741" xr:uid="{00000000-0005-0000-0000-0000F7110000}"/>
    <cellStyle name="Normal 2 8" xfId="3388" xr:uid="{00000000-0005-0000-0000-0000F8110000}"/>
    <cellStyle name="Normal 2 8 2" xfId="3389" xr:uid="{00000000-0005-0000-0000-0000F9110000}"/>
    <cellStyle name="Normal 2 8 3" xfId="3390" xr:uid="{00000000-0005-0000-0000-0000FA110000}"/>
    <cellStyle name="Normal 2 9" xfId="3391" xr:uid="{00000000-0005-0000-0000-0000FB110000}"/>
    <cellStyle name="Normal 2 9 2" xfId="3392" xr:uid="{00000000-0005-0000-0000-0000FC110000}"/>
    <cellStyle name="Normal 2_2_LIGUMS_A2_47,313_49,973_km" xfId="3393" xr:uid="{00000000-0005-0000-0000-0000FD110000}"/>
    <cellStyle name="Normal 20" xfId="3394" xr:uid="{00000000-0005-0000-0000-0000FE110000}"/>
    <cellStyle name="Normal 20 10" xfId="3395" xr:uid="{00000000-0005-0000-0000-0000FF110000}"/>
    <cellStyle name="Normal 20 10 2" xfId="3396" xr:uid="{00000000-0005-0000-0000-000000120000}"/>
    <cellStyle name="Normal 20 11" xfId="3397" xr:uid="{00000000-0005-0000-0000-000001120000}"/>
    <cellStyle name="Normal 20 11 2" xfId="3398" xr:uid="{00000000-0005-0000-0000-000002120000}"/>
    <cellStyle name="Normal 20 12" xfId="3399" xr:uid="{00000000-0005-0000-0000-000003120000}"/>
    <cellStyle name="Normal 20 12 2" xfId="3400" xr:uid="{00000000-0005-0000-0000-000004120000}"/>
    <cellStyle name="Normal 20 13" xfId="3401" xr:uid="{00000000-0005-0000-0000-000005120000}"/>
    <cellStyle name="Normal 20 13 2" xfId="3402" xr:uid="{00000000-0005-0000-0000-000006120000}"/>
    <cellStyle name="Normal 20 14" xfId="3403" xr:uid="{00000000-0005-0000-0000-000007120000}"/>
    <cellStyle name="Normal 20 2" xfId="3404" xr:uid="{00000000-0005-0000-0000-000008120000}"/>
    <cellStyle name="Normal 20 2 2" xfId="3405" xr:uid="{00000000-0005-0000-0000-000009120000}"/>
    <cellStyle name="Normal 20 3" xfId="3406" xr:uid="{00000000-0005-0000-0000-00000A120000}"/>
    <cellStyle name="Normal 20 3 2" xfId="3407" xr:uid="{00000000-0005-0000-0000-00000B120000}"/>
    <cellStyle name="Normal 20 4" xfId="3408" xr:uid="{00000000-0005-0000-0000-00000C120000}"/>
    <cellStyle name="Normal 20 4 2" xfId="3409" xr:uid="{00000000-0005-0000-0000-00000D120000}"/>
    <cellStyle name="Normal 20 5" xfId="3410" xr:uid="{00000000-0005-0000-0000-00000E120000}"/>
    <cellStyle name="Normal 20 5 2" xfId="3411" xr:uid="{00000000-0005-0000-0000-00000F120000}"/>
    <cellStyle name="Normal 20 6" xfId="3412" xr:uid="{00000000-0005-0000-0000-000010120000}"/>
    <cellStyle name="Normal 20 6 2" xfId="3413" xr:uid="{00000000-0005-0000-0000-000011120000}"/>
    <cellStyle name="Normal 20 7" xfId="3414" xr:uid="{00000000-0005-0000-0000-000012120000}"/>
    <cellStyle name="Normal 20 7 2" xfId="3415" xr:uid="{00000000-0005-0000-0000-000013120000}"/>
    <cellStyle name="Normal 20 8" xfId="3416" xr:uid="{00000000-0005-0000-0000-000014120000}"/>
    <cellStyle name="Normal 20 8 2" xfId="3417" xr:uid="{00000000-0005-0000-0000-000015120000}"/>
    <cellStyle name="Normal 20 9" xfId="3418" xr:uid="{00000000-0005-0000-0000-000016120000}"/>
    <cellStyle name="Normal 20 9 2" xfId="3419" xr:uid="{00000000-0005-0000-0000-000017120000}"/>
    <cellStyle name="Normal 21" xfId="3420" xr:uid="{00000000-0005-0000-0000-000018120000}"/>
    <cellStyle name="Normal 21 10" xfId="3421" xr:uid="{00000000-0005-0000-0000-000019120000}"/>
    <cellStyle name="Normal 21 10 2" xfId="3422" xr:uid="{00000000-0005-0000-0000-00001A120000}"/>
    <cellStyle name="Normal 21 11" xfId="3423" xr:uid="{00000000-0005-0000-0000-00001B120000}"/>
    <cellStyle name="Normal 21 11 2" xfId="3424" xr:uid="{00000000-0005-0000-0000-00001C120000}"/>
    <cellStyle name="Normal 21 12" xfId="3425" xr:uid="{00000000-0005-0000-0000-00001D120000}"/>
    <cellStyle name="Normal 21 12 2" xfId="3426" xr:uid="{00000000-0005-0000-0000-00001E120000}"/>
    <cellStyle name="Normal 21 13" xfId="3427" xr:uid="{00000000-0005-0000-0000-00001F120000}"/>
    <cellStyle name="Normal 21 13 2" xfId="3428" xr:uid="{00000000-0005-0000-0000-000020120000}"/>
    <cellStyle name="Normal 21 14" xfId="3429" xr:uid="{00000000-0005-0000-0000-000021120000}"/>
    <cellStyle name="Normal 21 2" xfId="3430" xr:uid="{00000000-0005-0000-0000-000022120000}"/>
    <cellStyle name="Normal 21 2 2" xfId="3431" xr:uid="{00000000-0005-0000-0000-000023120000}"/>
    <cellStyle name="Normal 21 3" xfId="3432" xr:uid="{00000000-0005-0000-0000-000024120000}"/>
    <cellStyle name="Normal 21 3 2" xfId="3433" xr:uid="{00000000-0005-0000-0000-000025120000}"/>
    <cellStyle name="Normal 21 4" xfId="3434" xr:uid="{00000000-0005-0000-0000-000026120000}"/>
    <cellStyle name="Normal 21 4 2" xfId="3435" xr:uid="{00000000-0005-0000-0000-000027120000}"/>
    <cellStyle name="Normal 21 5" xfId="3436" xr:uid="{00000000-0005-0000-0000-000028120000}"/>
    <cellStyle name="Normal 21 5 2" xfId="3437" xr:uid="{00000000-0005-0000-0000-000029120000}"/>
    <cellStyle name="Normal 21 6" xfId="3438" xr:uid="{00000000-0005-0000-0000-00002A120000}"/>
    <cellStyle name="Normal 21 6 2" xfId="3439" xr:uid="{00000000-0005-0000-0000-00002B120000}"/>
    <cellStyle name="Normal 21 7" xfId="3440" xr:uid="{00000000-0005-0000-0000-00002C120000}"/>
    <cellStyle name="Normal 21 7 2" xfId="3441" xr:uid="{00000000-0005-0000-0000-00002D120000}"/>
    <cellStyle name="Normal 21 8" xfId="3442" xr:uid="{00000000-0005-0000-0000-00002E120000}"/>
    <cellStyle name="Normal 21 8 2" xfId="3443" xr:uid="{00000000-0005-0000-0000-00002F120000}"/>
    <cellStyle name="Normal 21 9" xfId="3444" xr:uid="{00000000-0005-0000-0000-000030120000}"/>
    <cellStyle name="Normal 21 9 2" xfId="3445" xr:uid="{00000000-0005-0000-0000-000031120000}"/>
    <cellStyle name="Normal 22" xfId="3446" xr:uid="{00000000-0005-0000-0000-000032120000}"/>
    <cellStyle name="Normal 22 10" xfId="3447" xr:uid="{00000000-0005-0000-0000-000033120000}"/>
    <cellStyle name="Normal 22 10 2" xfId="3448" xr:uid="{00000000-0005-0000-0000-000034120000}"/>
    <cellStyle name="Normal 22 11" xfId="3449" xr:uid="{00000000-0005-0000-0000-000035120000}"/>
    <cellStyle name="Normal 22 11 2" xfId="3450" xr:uid="{00000000-0005-0000-0000-000036120000}"/>
    <cellStyle name="Normal 22 12" xfId="3451" xr:uid="{00000000-0005-0000-0000-000037120000}"/>
    <cellStyle name="Normal 22 12 2" xfId="3452" xr:uid="{00000000-0005-0000-0000-000038120000}"/>
    <cellStyle name="Normal 22 13" xfId="3453" xr:uid="{00000000-0005-0000-0000-000039120000}"/>
    <cellStyle name="Normal 22 13 2" xfId="3454" xr:uid="{00000000-0005-0000-0000-00003A120000}"/>
    <cellStyle name="Normal 22 14" xfId="3455" xr:uid="{00000000-0005-0000-0000-00003B120000}"/>
    <cellStyle name="Normal 22 2" xfId="3456" xr:uid="{00000000-0005-0000-0000-00003C120000}"/>
    <cellStyle name="Normal 22 2 2" xfId="3457" xr:uid="{00000000-0005-0000-0000-00003D120000}"/>
    <cellStyle name="Normal 22 3" xfId="3458" xr:uid="{00000000-0005-0000-0000-00003E120000}"/>
    <cellStyle name="Normal 22 3 2" xfId="3459" xr:uid="{00000000-0005-0000-0000-00003F120000}"/>
    <cellStyle name="Normal 22 4" xfId="3460" xr:uid="{00000000-0005-0000-0000-000040120000}"/>
    <cellStyle name="Normal 22 4 2" xfId="3461" xr:uid="{00000000-0005-0000-0000-000041120000}"/>
    <cellStyle name="Normal 22 5" xfId="3462" xr:uid="{00000000-0005-0000-0000-000042120000}"/>
    <cellStyle name="Normal 22 5 2" xfId="3463" xr:uid="{00000000-0005-0000-0000-000043120000}"/>
    <cellStyle name="Normal 22 6" xfId="3464" xr:uid="{00000000-0005-0000-0000-000044120000}"/>
    <cellStyle name="Normal 22 6 2" xfId="3465" xr:uid="{00000000-0005-0000-0000-000045120000}"/>
    <cellStyle name="Normal 22 7" xfId="3466" xr:uid="{00000000-0005-0000-0000-000046120000}"/>
    <cellStyle name="Normal 22 7 2" xfId="3467" xr:uid="{00000000-0005-0000-0000-000047120000}"/>
    <cellStyle name="Normal 22 8" xfId="3468" xr:uid="{00000000-0005-0000-0000-000048120000}"/>
    <cellStyle name="Normal 22 8 2" xfId="3469" xr:uid="{00000000-0005-0000-0000-000049120000}"/>
    <cellStyle name="Normal 22 9" xfId="3470" xr:uid="{00000000-0005-0000-0000-00004A120000}"/>
    <cellStyle name="Normal 22 9 2" xfId="3471" xr:uid="{00000000-0005-0000-0000-00004B120000}"/>
    <cellStyle name="Normal 23" xfId="3472" xr:uid="{00000000-0005-0000-0000-00004C120000}"/>
    <cellStyle name="Normal 23 10" xfId="3473" xr:uid="{00000000-0005-0000-0000-00004D120000}"/>
    <cellStyle name="Normal 23 10 2" xfId="3474" xr:uid="{00000000-0005-0000-0000-00004E120000}"/>
    <cellStyle name="Normal 23 11" xfId="3475" xr:uid="{00000000-0005-0000-0000-00004F120000}"/>
    <cellStyle name="Normal 23 11 2" xfId="3476" xr:uid="{00000000-0005-0000-0000-000050120000}"/>
    <cellStyle name="Normal 23 12" xfId="3477" xr:uid="{00000000-0005-0000-0000-000051120000}"/>
    <cellStyle name="Normal 23 12 2" xfId="3478" xr:uid="{00000000-0005-0000-0000-000052120000}"/>
    <cellStyle name="Normal 23 13" xfId="3479" xr:uid="{00000000-0005-0000-0000-000053120000}"/>
    <cellStyle name="Normal 23 13 2" xfId="3480" xr:uid="{00000000-0005-0000-0000-000054120000}"/>
    <cellStyle name="Normal 23 14" xfId="3481" xr:uid="{00000000-0005-0000-0000-000055120000}"/>
    <cellStyle name="Normal 23 14 2" xfId="3482" xr:uid="{00000000-0005-0000-0000-000056120000}"/>
    <cellStyle name="Normal 23 15" xfId="3483" xr:uid="{00000000-0005-0000-0000-000057120000}"/>
    <cellStyle name="Normal 23 2" xfId="3484" xr:uid="{00000000-0005-0000-0000-000058120000}"/>
    <cellStyle name="Normal 23 2 2" xfId="3485" xr:uid="{00000000-0005-0000-0000-000059120000}"/>
    <cellStyle name="Normal 23 2 2 2" xfId="3486" xr:uid="{00000000-0005-0000-0000-00005A120000}"/>
    <cellStyle name="Normal 23 2 3" xfId="3487" xr:uid="{00000000-0005-0000-0000-00005B120000}"/>
    <cellStyle name="Normal 23 3" xfId="3488" xr:uid="{00000000-0005-0000-0000-00005C120000}"/>
    <cellStyle name="Normal 23 3 2" xfId="3489" xr:uid="{00000000-0005-0000-0000-00005D120000}"/>
    <cellStyle name="Normal 23 4" xfId="3490" xr:uid="{00000000-0005-0000-0000-00005E120000}"/>
    <cellStyle name="Normal 23 4 2" xfId="3491" xr:uid="{00000000-0005-0000-0000-00005F120000}"/>
    <cellStyle name="Normal 23 5" xfId="3492" xr:uid="{00000000-0005-0000-0000-000060120000}"/>
    <cellStyle name="Normal 23 5 2" xfId="3493" xr:uid="{00000000-0005-0000-0000-000061120000}"/>
    <cellStyle name="Normal 23 6" xfId="3494" xr:uid="{00000000-0005-0000-0000-000062120000}"/>
    <cellStyle name="Normal 23 6 2" xfId="3495" xr:uid="{00000000-0005-0000-0000-000063120000}"/>
    <cellStyle name="Normal 23 7" xfId="3496" xr:uid="{00000000-0005-0000-0000-000064120000}"/>
    <cellStyle name="Normal 23 7 2" xfId="3497" xr:uid="{00000000-0005-0000-0000-000065120000}"/>
    <cellStyle name="Normal 23 8" xfId="3498" xr:uid="{00000000-0005-0000-0000-000066120000}"/>
    <cellStyle name="Normal 23 8 2" xfId="3499" xr:uid="{00000000-0005-0000-0000-000067120000}"/>
    <cellStyle name="Normal 23 9" xfId="3500" xr:uid="{00000000-0005-0000-0000-000068120000}"/>
    <cellStyle name="Normal 23 9 2" xfId="3501" xr:uid="{00000000-0005-0000-0000-000069120000}"/>
    <cellStyle name="Normal 24" xfId="3502" xr:uid="{00000000-0005-0000-0000-00006A120000}"/>
    <cellStyle name="Normal 24 10" xfId="3503" xr:uid="{00000000-0005-0000-0000-00006B120000}"/>
    <cellStyle name="Normal 24 10 2" xfId="3504" xr:uid="{00000000-0005-0000-0000-00006C120000}"/>
    <cellStyle name="Normal 24 11" xfId="3505" xr:uid="{00000000-0005-0000-0000-00006D120000}"/>
    <cellStyle name="Normal 24 11 2" xfId="3506" xr:uid="{00000000-0005-0000-0000-00006E120000}"/>
    <cellStyle name="Normal 24 12" xfId="3507" xr:uid="{00000000-0005-0000-0000-00006F120000}"/>
    <cellStyle name="Normal 24 12 2" xfId="3508" xr:uid="{00000000-0005-0000-0000-000070120000}"/>
    <cellStyle name="Normal 24 13" xfId="3509" xr:uid="{00000000-0005-0000-0000-000071120000}"/>
    <cellStyle name="Normal 24 13 2" xfId="3510" xr:uid="{00000000-0005-0000-0000-000072120000}"/>
    <cellStyle name="Normal 24 14" xfId="3511" xr:uid="{00000000-0005-0000-0000-000073120000}"/>
    <cellStyle name="Normal 24 14 2" xfId="3512" xr:uid="{00000000-0005-0000-0000-000074120000}"/>
    <cellStyle name="Normal 24 15" xfId="3513" xr:uid="{00000000-0005-0000-0000-000075120000}"/>
    <cellStyle name="Normal 24 2" xfId="3514" xr:uid="{00000000-0005-0000-0000-000076120000}"/>
    <cellStyle name="Normal 24 2 2" xfId="3515" xr:uid="{00000000-0005-0000-0000-000077120000}"/>
    <cellStyle name="Normal 24 2 2 2" xfId="3516" xr:uid="{00000000-0005-0000-0000-000078120000}"/>
    <cellStyle name="Normal 24 2 3" xfId="3517" xr:uid="{00000000-0005-0000-0000-000079120000}"/>
    <cellStyle name="Normal 24 3" xfId="3518" xr:uid="{00000000-0005-0000-0000-00007A120000}"/>
    <cellStyle name="Normal 24 3 2" xfId="3519" xr:uid="{00000000-0005-0000-0000-00007B120000}"/>
    <cellStyle name="Normal 24 4" xfId="3520" xr:uid="{00000000-0005-0000-0000-00007C120000}"/>
    <cellStyle name="Normal 24 4 2" xfId="3521" xr:uid="{00000000-0005-0000-0000-00007D120000}"/>
    <cellStyle name="Normal 24 5" xfId="3522" xr:uid="{00000000-0005-0000-0000-00007E120000}"/>
    <cellStyle name="Normal 24 5 2" xfId="3523" xr:uid="{00000000-0005-0000-0000-00007F120000}"/>
    <cellStyle name="Normal 24 6" xfId="3524" xr:uid="{00000000-0005-0000-0000-000080120000}"/>
    <cellStyle name="Normal 24 6 2" xfId="3525" xr:uid="{00000000-0005-0000-0000-000081120000}"/>
    <cellStyle name="Normal 24 7" xfId="3526" xr:uid="{00000000-0005-0000-0000-000082120000}"/>
    <cellStyle name="Normal 24 7 2" xfId="3527" xr:uid="{00000000-0005-0000-0000-000083120000}"/>
    <cellStyle name="Normal 24 8" xfId="3528" xr:uid="{00000000-0005-0000-0000-000084120000}"/>
    <cellStyle name="Normal 24 8 2" xfId="3529" xr:uid="{00000000-0005-0000-0000-000085120000}"/>
    <cellStyle name="Normal 24 9" xfId="3530" xr:uid="{00000000-0005-0000-0000-000086120000}"/>
    <cellStyle name="Normal 24 9 2" xfId="3531" xr:uid="{00000000-0005-0000-0000-000087120000}"/>
    <cellStyle name="Normal 25" xfId="3532" xr:uid="{00000000-0005-0000-0000-000088120000}"/>
    <cellStyle name="Normal 25 10" xfId="3533" xr:uid="{00000000-0005-0000-0000-000089120000}"/>
    <cellStyle name="Normal 25 10 2" xfId="3534" xr:uid="{00000000-0005-0000-0000-00008A120000}"/>
    <cellStyle name="Normal 25 11" xfId="3535" xr:uid="{00000000-0005-0000-0000-00008B120000}"/>
    <cellStyle name="Normal 25 11 2" xfId="3536" xr:uid="{00000000-0005-0000-0000-00008C120000}"/>
    <cellStyle name="Normal 25 12" xfId="3537" xr:uid="{00000000-0005-0000-0000-00008D120000}"/>
    <cellStyle name="Normal 25 12 2" xfId="3538" xr:uid="{00000000-0005-0000-0000-00008E120000}"/>
    <cellStyle name="Normal 25 13" xfId="3539" xr:uid="{00000000-0005-0000-0000-00008F120000}"/>
    <cellStyle name="Normal 25 13 2" xfId="3540" xr:uid="{00000000-0005-0000-0000-000090120000}"/>
    <cellStyle name="Normal 25 14" xfId="3541" xr:uid="{00000000-0005-0000-0000-000091120000}"/>
    <cellStyle name="Normal 25 14 2" xfId="3542" xr:uid="{00000000-0005-0000-0000-000092120000}"/>
    <cellStyle name="Normal 25 15" xfId="3543" xr:uid="{00000000-0005-0000-0000-000093120000}"/>
    <cellStyle name="Normal 25 15 2" xfId="3544" xr:uid="{00000000-0005-0000-0000-000094120000}"/>
    <cellStyle name="Normal 25 16" xfId="3545" xr:uid="{00000000-0005-0000-0000-000095120000}"/>
    <cellStyle name="Normal 25 16 2" xfId="3546" xr:uid="{00000000-0005-0000-0000-000096120000}"/>
    <cellStyle name="Normal 25 17" xfId="3547" xr:uid="{00000000-0005-0000-0000-000097120000}"/>
    <cellStyle name="Normal 25 17 10" xfId="3548" xr:uid="{00000000-0005-0000-0000-000098120000}"/>
    <cellStyle name="Normal 25 17 10 2" xfId="3549" xr:uid="{00000000-0005-0000-0000-000099120000}"/>
    <cellStyle name="Normal 25 17 11" xfId="3550" xr:uid="{00000000-0005-0000-0000-00009A120000}"/>
    <cellStyle name="Normal 25 17 11 2" xfId="3551" xr:uid="{00000000-0005-0000-0000-00009B120000}"/>
    <cellStyle name="Normal 25 17 12" xfId="3552" xr:uid="{00000000-0005-0000-0000-00009C120000}"/>
    <cellStyle name="Normal 25 17 12 2" xfId="3553" xr:uid="{00000000-0005-0000-0000-00009D120000}"/>
    <cellStyle name="Normal 25 17 13" xfId="3554" xr:uid="{00000000-0005-0000-0000-00009E120000}"/>
    <cellStyle name="Normal 25 17 13 2" xfId="3555" xr:uid="{00000000-0005-0000-0000-00009F120000}"/>
    <cellStyle name="Normal 25 17 14" xfId="3556" xr:uid="{00000000-0005-0000-0000-0000A0120000}"/>
    <cellStyle name="Normal 25 17 14 2" xfId="3557" xr:uid="{00000000-0005-0000-0000-0000A1120000}"/>
    <cellStyle name="Normal 25 17 15" xfId="3558" xr:uid="{00000000-0005-0000-0000-0000A2120000}"/>
    <cellStyle name="Normal 25 17 15 2" xfId="3559" xr:uid="{00000000-0005-0000-0000-0000A3120000}"/>
    <cellStyle name="Normal 25 17 16" xfId="3560" xr:uid="{00000000-0005-0000-0000-0000A4120000}"/>
    <cellStyle name="Normal 25 17 16 2" xfId="3561" xr:uid="{00000000-0005-0000-0000-0000A5120000}"/>
    <cellStyle name="Normal 25 17 17" xfId="3562" xr:uid="{00000000-0005-0000-0000-0000A6120000}"/>
    <cellStyle name="Normal 25 17 17 2" xfId="3563" xr:uid="{00000000-0005-0000-0000-0000A7120000}"/>
    <cellStyle name="Normal 25 17 18" xfId="3564" xr:uid="{00000000-0005-0000-0000-0000A8120000}"/>
    <cellStyle name="Normal 25 17 2" xfId="3565" xr:uid="{00000000-0005-0000-0000-0000A9120000}"/>
    <cellStyle name="Normal 25 17 2 2" xfId="3566" xr:uid="{00000000-0005-0000-0000-0000AA120000}"/>
    <cellStyle name="Normal 25 17 3" xfId="3567" xr:uid="{00000000-0005-0000-0000-0000AB120000}"/>
    <cellStyle name="Normal 25 17 3 2" xfId="3568" xr:uid="{00000000-0005-0000-0000-0000AC120000}"/>
    <cellStyle name="Normal 25 17 4" xfId="3569" xr:uid="{00000000-0005-0000-0000-0000AD120000}"/>
    <cellStyle name="Normal 25 17 4 2" xfId="3570" xr:uid="{00000000-0005-0000-0000-0000AE120000}"/>
    <cellStyle name="Normal 25 17 5" xfId="3571" xr:uid="{00000000-0005-0000-0000-0000AF120000}"/>
    <cellStyle name="Normal 25 17 5 2" xfId="3572" xr:uid="{00000000-0005-0000-0000-0000B0120000}"/>
    <cellStyle name="Normal 25 17 6" xfId="3573" xr:uid="{00000000-0005-0000-0000-0000B1120000}"/>
    <cellStyle name="Normal 25 17 6 2" xfId="3574" xr:uid="{00000000-0005-0000-0000-0000B2120000}"/>
    <cellStyle name="Normal 25 17 7" xfId="3575" xr:uid="{00000000-0005-0000-0000-0000B3120000}"/>
    <cellStyle name="Normal 25 17 7 2" xfId="3576" xr:uid="{00000000-0005-0000-0000-0000B4120000}"/>
    <cellStyle name="Normal 25 17 8" xfId="3577" xr:uid="{00000000-0005-0000-0000-0000B5120000}"/>
    <cellStyle name="Normal 25 17 8 2" xfId="3578" xr:uid="{00000000-0005-0000-0000-0000B6120000}"/>
    <cellStyle name="Normal 25 17 9" xfId="3579" xr:uid="{00000000-0005-0000-0000-0000B7120000}"/>
    <cellStyle name="Normal 25 17 9 2" xfId="3580" xr:uid="{00000000-0005-0000-0000-0000B8120000}"/>
    <cellStyle name="Normal 25 18" xfId="3581" xr:uid="{00000000-0005-0000-0000-0000B9120000}"/>
    <cellStyle name="Normal 25 18 10" xfId="3582" xr:uid="{00000000-0005-0000-0000-0000BA120000}"/>
    <cellStyle name="Normal 25 18 10 2" xfId="3583" xr:uid="{00000000-0005-0000-0000-0000BB120000}"/>
    <cellStyle name="Normal 25 18 11" xfId="3584" xr:uid="{00000000-0005-0000-0000-0000BC120000}"/>
    <cellStyle name="Normal 25 18 11 2" xfId="3585" xr:uid="{00000000-0005-0000-0000-0000BD120000}"/>
    <cellStyle name="Normal 25 18 12" xfId="3586" xr:uid="{00000000-0005-0000-0000-0000BE120000}"/>
    <cellStyle name="Normal 25 18 12 2" xfId="3587" xr:uid="{00000000-0005-0000-0000-0000BF120000}"/>
    <cellStyle name="Normal 25 18 13" xfId="3588" xr:uid="{00000000-0005-0000-0000-0000C0120000}"/>
    <cellStyle name="Normal 25 18 13 2" xfId="3589" xr:uid="{00000000-0005-0000-0000-0000C1120000}"/>
    <cellStyle name="Normal 25 18 14" xfId="3590" xr:uid="{00000000-0005-0000-0000-0000C2120000}"/>
    <cellStyle name="Normal 25 18 14 2" xfId="3591" xr:uid="{00000000-0005-0000-0000-0000C3120000}"/>
    <cellStyle name="Normal 25 18 15" xfId="3592" xr:uid="{00000000-0005-0000-0000-0000C4120000}"/>
    <cellStyle name="Normal 25 18 15 2" xfId="3593" xr:uid="{00000000-0005-0000-0000-0000C5120000}"/>
    <cellStyle name="Normal 25 18 16" xfId="3594" xr:uid="{00000000-0005-0000-0000-0000C6120000}"/>
    <cellStyle name="Normal 25 18 16 2" xfId="3595" xr:uid="{00000000-0005-0000-0000-0000C7120000}"/>
    <cellStyle name="Normal 25 18 17" xfId="3596" xr:uid="{00000000-0005-0000-0000-0000C8120000}"/>
    <cellStyle name="Normal 25 18 17 2" xfId="3597" xr:uid="{00000000-0005-0000-0000-0000C9120000}"/>
    <cellStyle name="Normal 25 18 18" xfId="3598" xr:uid="{00000000-0005-0000-0000-0000CA120000}"/>
    <cellStyle name="Normal 25 18 2" xfId="3599" xr:uid="{00000000-0005-0000-0000-0000CB120000}"/>
    <cellStyle name="Normal 25 18 2 2" xfId="3600" xr:uid="{00000000-0005-0000-0000-0000CC120000}"/>
    <cellStyle name="Normal 25 18 3" xfId="3601" xr:uid="{00000000-0005-0000-0000-0000CD120000}"/>
    <cellStyle name="Normal 25 18 3 2" xfId="3602" xr:uid="{00000000-0005-0000-0000-0000CE120000}"/>
    <cellStyle name="Normal 25 18 4" xfId="3603" xr:uid="{00000000-0005-0000-0000-0000CF120000}"/>
    <cellStyle name="Normal 25 18 4 2" xfId="3604" xr:uid="{00000000-0005-0000-0000-0000D0120000}"/>
    <cellStyle name="Normal 25 18 5" xfId="3605" xr:uid="{00000000-0005-0000-0000-0000D1120000}"/>
    <cellStyle name="Normal 25 18 5 2" xfId="3606" xr:uid="{00000000-0005-0000-0000-0000D2120000}"/>
    <cellStyle name="Normal 25 18 6" xfId="3607" xr:uid="{00000000-0005-0000-0000-0000D3120000}"/>
    <cellStyle name="Normal 25 18 6 2" xfId="3608" xr:uid="{00000000-0005-0000-0000-0000D4120000}"/>
    <cellStyle name="Normal 25 18 7" xfId="3609" xr:uid="{00000000-0005-0000-0000-0000D5120000}"/>
    <cellStyle name="Normal 25 18 7 2" xfId="3610" xr:uid="{00000000-0005-0000-0000-0000D6120000}"/>
    <cellStyle name="Normal 25 18 8" xfId="3611" xr:uid="{00000000-0005-0000-0000-0000D7120000}"/>
    <cellStyle name="Normal 25 18 8 2" xfId="3612" xr:uid="{00000000-0005-0000-0000-0000D8120000}"/>
    <cellStyle name="Normal 25 18 9" xfId="3613" xr:uid="{00000000-0005-0000-0000-0000D9120000}"/>
    <cellStyle name="Normal 25 18 9 2" xfId="3614" xr:uid="{00000000-0005-0000-0000-0000DA120000}"/>
    <cellStyle name="Normal 25 19" xfId="3615" xr:uid="{00000000-0005-0000-0000-0000DB120000}"/>
    <cellStyle name="Normal 25 19 2" xfId="3616" xr:uid="{00000000-0005-0000-0000-0000DC120000}"/>
    <cellStyle name="Normal 25 2" xfId="3617" xr:uid="{00000000-0005-0000-0000-0000DD120000}"/>
    <cellStyle name="Normal 25 2 10" xfId="3618" xr:uid="{00000000-0005-0000-0000-0000DE120000}"/>
    <cellStyle name="Normal 25 2 10 2" xfId="3619" xr:uid="{00000000-0005-0000-0000-0000DF120000}"/>
    <cellStyle name="Normal 25 2 11" xfId="3620" xr:uid="{00000000-0005-0000-0000-0000E0120000}"/>
    <cellStyle name="Normal 25 2 11 2" xfId="3621" xr:uid="{00000000-0005-0000-0000-0000E1120000}"/>
    <cellStyle name="Normal 25 2 12" xfId="3622" xr:uid="{00000000-0005-0000-0000-0000E2120000}"/>
    <cellStyle name="Normal 25 2 12 2" xfId="3623" xr:uid="{00000000-0005-0000-0000-0000E3120000}"/>
    <cellStyle name="Normal 25 2 13" xfId="3624" xr:uid="{00000000-0005-0000-0000-0000E4120000}"/>
    <cellStyle name="Normal 25 2 13 2" xfId="3625" xr:uid="{00000000-0005-0000-0000-0000E5120000}"/>
    <cellStyle name="Normal 25 2 14" xfId="3626" xr:uid="{00000000-0005-0000-0000-0000E6120000}"/>
    <cellStyle name="Normal 25 2 14 2" xfId="3627" xr:uid="{00000000-0005-0000-0000-0000E7120000}"/>
    <cellStyle name="Normal 25 2 15" xfId="3628" xr:uid="{00000000-0005-0000-0000-0000E8120000}"/>
    <cellStyle name="Normal 25 2 15 2" xfId="3629" xr:uid="{00000000-0005-0000-0000-0000E9120000}"/>
    <cellStyle name="Normal 25 2 16" xfId="3630" xr:uid="{00000000-0005-0000-0000-0000EA120000}"/>
    <cellStyle name="Normal 25 2 16 2" xfId="3631" xr:uid="{00000000-0005-0000-0000-0000EB120000}"/>
    <cellStyle name="Normal 25 2 17" xfId="3632" xr:uid="{00000000-0005-0000-0000-0000EC120000}"/>
    <cellStyle name="Normal 25 2 17 2" xfId="3633" xr:uid="{00000000-0005-0000-0000-0000ED120000}"/>
    <cellStyle name="Normal 25 2 18" xfId="3634" xr:uid="{00000000-0005-0000-0000-0000EE120000}"/>
    <cellStyle name="Normal 25 2 2" xfId="3635" xr:uid="{00000000-0005-0000-0000-0000EF120000}"/>
    <cellStyle name="Normal 25 2 2 2" xfId="3636" xr:uid="{00000000-0005-0000-0000-0000F0120000}"/>
    <cellStyle name="Normal 25 2 3" xfId="3637" xr:uid="{00000000-0005-0000-0000-0000F1120000}"/>
    <cellStyle name="Normal 25 2 3 2" xfId="3638" xr:uid="{00000000-0005-0000-0000-0000F2120000}"/>
    <cellStyle name="Normal 25 2 4" xfId="3639" xr:uid="{00000000-0005-0000-0000-0000F3120000}"/>
    <cellStyle name="Normal 25 2 4 2" xfId="3640" xr:uid="{00000000-0005-0000-0000-0000F4120000}"/>
    <cellStyle name="Normal 25 2 5" xfId="3641" xr:uid="{00000000-0005-0000-0000-0000F5120000}"/>
    <cellStyle name="Normal 25 2 5 2" xfId="3642" xr:uid="{00000000-0005-0000-0000-0000F6120000}"/>
    <cellStyle name="Normal 25 2 6" xfId="3643" xr:uid="{00000000-0005-0000-0000-0000F7120000}"/>
    <cellStyle name="Normal 25 2 6 2" xfId="3644" xr:uid="{00000000-0005-0000-0000-0000F8120000}"/>
    <cellStyle name="Normal 25 2 7" xfId="3645" xr:uid="{00000000-0005-0000-0000-0000F9120000}"/>
    <cellStyle name="Normal 25 2 7 2" xfId="3646" xr:uid="{00000000-0005-0000-0000-0000FA120000}"/>
    <cellStyle name="Normal 25 2 8" xfId="3647" xr:uid="{00000000-0005-0000-0000-0000FB120000}"/>
    <cellStyle name="Normal 25 2 8 2" xfId="3648" xr:uid="{00000000-0005-0000-0000-0000FC120000}"/>
    <cellStyle name="Normal 25 2 9" xfId="3649" xr:uid="{00000000-0005-0000-0000-0000FD120000}"/>
    <cellStyle name="Normal 25 2 9 2" xfId="3650" xr:uid="{00000000-0005-0000-0000-0000FE120000}"/>
    <cellStyle name="Normal 25 20" xfId="3651" xr:uid="{00000000-0005-0000-0000-0000FF120000}"/>
    <cellStyle name="Normal 25 20 2" xfId="3652" xr:uid="{00000000-0005-0000-0000-000000130000}"/>
    <cellStyle name="Normal 25 21" xfId="3653" xr:uid="{00000000-0005-0000-0000-000001130000}"/>
    <cellStyle name="Normal 25 21 2" xfId="3654" xr:uid="{00000000-0005-0000-0000-000002130000}"/>
    <cellStyle name="Normal 25 22" xfId="3655" xr:uid="{00000000-0005-0000-0000-000003130000}"/>
    <cellStyle name="Normal 25 22 2" xfId="3656" xr:uid="{00000000-0005-0000-0000-000004130000}"/>
    <cellStyle name="Normal 25 23" xfId="3657" xr:uid="{00000000-0005-0000-0000-000005130000}"/>
    <cellStyle name="Normal 25 23 2" xfId="3658" xr:uid="{00000000-0005-0000-0000-000006130000}"/>
    <cellStyle name="Normal 25 24" xfId="3659" xr:uid="{00000000-0005-0000-0000-000007130000}"/>
    <cellStyle name="Normal 25 24 2" xfId="3660" xr:uid="{00000000-0005-0000-0000-000008130000}"/>
    <cellStyle name="Normal 25 25" xfId="3661" xr:uid="{00000000-0005-0000-0000-000009130000}"/>
    <cellStyle name="Normal 25 25 2" xfId="3662" xr:uid="{00000000-0005-0000-0000-00000A130000}"/>
    <cellStyle name="Normal 25 26" xfId="3663" xr:uid="{00000000-0005-0000-0000-00000B130000}"/>
    <cellStyle name="Normal 25 26 2" xfId="3664" xr:uid="{00000000-0005-0000-0000-00000C130000}"/>
    <cellStyle name="Normal 25 27" xfId="3665" xr:uid="{00000000-0005-0000-0000-00000D130000}"/>
    <cellStyle name="Normal 25 27 2" xfId="3666" xr:uid="{00000000-0005-0000-0000-00000E130000}"/>
    <cellStyle name="Normal 25 28" xfId="3667" xr:uid="{00000000-0005-0000-0000-00000F130000}"/>
    <cellStyle name="Normal 25 28 2" xfId="3668" xr:uid="{00000000-0005-0000-0000-000010130000}"/>
    <cellStyle name="Normal 25 29" xfId="3669" xr:uid="{00000000-0005-0000-0000-000011130000}"/>
    <cellStyle name="Normal 25 29 2" xfId="3670" xr:uid="{00000000-0005-0000-0000-000012130000}"/>
    <cellStyle name="Normal 25 3" xfId="3671" xr:uid="{00000000-0005-0000-0000-000013130000}"/>
    <cellStyle name="Normal 25 3 10" xfId="3672" xr:uid="{00000000-0005-0000-0000-000014130000}"/>
    <cellStyle name="Normal 25 3 10 2" xfId="3673" xr:uid="{00000000-0005-0000-0000-000015130000}"/>
    <cellStyle name="Normal 25 3 11" xfId="3674" xr:uid="{00000000-0005-0000-0000-000016130000}"/>
    <cellStyle name="Normal 25 3 11 2" xfId="3675" xr:uid="{00000000-0005-0000-0000-000017130000}"/>
    <cellStyle name="Normal 25 3 12" xfId="3676" xr:uid="{00000000-0005-0000-0000-000018130000}"/>
    <cellStyle name="Normal 25 3 12 2" xfId="3677" xr:uid="{00000000-0005-0000-0000-000019130000}"/>
    <cellStyle name="Normal 25 3 13" xfId="3678" xr:uid="{00000000-0005-0000-0000-00001A130000}"/>
    <cellStyle name="Normal 25 3 13 2" xfId="3679" xr:uid="{00000000-0005-0000-0000-00001B130000}"/>
    <cellStyle name="Normal 25 3 14" xfId="3680" xr:uid="{00000000-0005-0000-0000-00001C130000}"/>
    <cellStyle name="Normal 25 3 14 2" xfId="3681" xr:uid="{00000000-0005-0000-0000-00001D130000}"/>
    <cellStyle name="Normal 25 3 15" xfId="3682" xr:uid="{00000000-0005-0000-0000-00001E130000}"/>
    <cellStyle name="Normal 25 3 15 2" xfId="3683" xr:uid="{00000000-0005-0000-0000-00001F130000}"/>
    <cellStyle name="Normal 25 3 16" xfId="3684" xr:uid="{00000000-0005-0000-0000-000020130000}"/>
    <cellStyle name="Normal 25 3 16 2" xfId="3685" xr:uid="{00000000-0005-0000-0000-000021130000}"/>
    <cellStyle name="Normal 25 3 17" xfId="3686" xr:uid="{00000000-0005-0000-0000-000022130000}"/>
    <cellStyle name="Normal 25 3 17 2" xfId="3687" xr:uid="{00000000-0005-0000-0000-000023130000}"/>
    <cellStyle name="Normal 25 3 18" xfId="3688" xr:uid="{00000000-0005-0000-0000-000024130000}"/>
    <cellStyle name="Normal 25 3 2" xfId="3689" xr:uid="{00000000-0005-0000-0000-000025130000}"/>
    <cellStyle name="Normal 25 3 2 2" xfId="3690" xr:uid="{00000000-0005-0000-0000-000026130000}"/>
    <cellStyle name="Normal 25 3 3" xfId="3691" xr:uid="{00000000-0005-0000-0000-000027130000}"/>
    <cellStyle name="Normal 25 3 3 2" xfId="3692" xr:uid="{00000000-0005-0000-0000-000028130000}"/>
    <cellStyle name="Normal 25 3 4" xfId="3693" xr:uid="{00000000-0005-0000-0000-000029130000}"/>
    <cellStyle name="Normal 25 3 4 2" xfId="3694" xr:uid="{00000000-0005-0000-0000-00002A130000}"/>
    <cellStyle name="Normal 25 3 5" xfId="3695" xr:uid="{00000000-0005-0000-0000-00002B130000}"/>
    <cellStyle name="Normal 25 3 5 2" xfId="3696" xr:uid="{00000000-0005-0000-0000-00002C130000}"/>
    <cellStyle name="Normal 25 3 6" xfId="3697" xr:uid="{00000000-0005-0000-0000-00002D130000}"/>
    <cellStyle name="Normal 25 3 6 2" xfId="3698" xr:uid="{00000000-0005-0000-0000-00002E130000}"/>
    <cellStyle name="Normal 25 3 7" xfId="3699" xr:uid="{00000000-0005-0000-0000-00002F130000}"/>
    <cellStyle name="Normal 25 3 7 2" xfId="3700" xr:uid="{00000000-0005-0000-0000-000030130000}"/>
    <cellStyle name="Normal 25 3 8" xfId="3701" xr:uid="{00000000-0005-0000-0000-000031130000}"/>
    <cellStyle name="Normal 25 3 8 2" xfId="3702" xr:uid="{00000000-0005-0000-0000-000032130000}"/>
    <cellStyle name="Normal 25 3 9" xfId="3703" xr:uid="{00000000-0005-0000-0000-000033130000}"/>
    <cellStyle name="Normal 25 3 9 2" xfId="3704" xr:uid="{00000000-0005-0000-0000-000034130000}"/>
    <cellStyle name="Normal 25 30" xfId="3705" xr:uid="{00000000-0005-0000-0000-000035130000}"/>
    <cellStyle name="Normal 25 30 2" xfId="3706" xr:uid="{00000000-0005-0000-0000-000036130000}"/>
    <cellStyle name="Normal 25 31" xfId="3707" xr:uid="{00000000-0005-0000-0000-000037130000}"/>
    <cellStyle name="Normal 25 31 2" xfId="3708" xr:uid="{00000000-0005-0000-0000-000038130000}"/>
    <cellStyle name="Normal 25 32" xfId="3709" xr:uid="{00000000-0005-0000-0000-000039130000}"/>
    <cellStyle name="Normal 25 32 2" xfId="3710" xr:uid="{00000000-0005-0000-0000-00003A130000}"/>
    <cellStyle name="Normal 25 33" xfId="3711" xr:uid="{00000000-0005-0000-0000-00003B130000}"/>
    <cellStyle name="Normal 25 33 2" xfId="3712" xr:uid="{00000000-0005-0000-0000-00003C130000}"/>
    <cellStyle name="Normal 25 34" xfId="3713" xr:uid="{00000000-0005-0000-0000-00003D130000}"/>
    <cellStyle name="Normal 25 34 2" xfId="3714" xr:uid="{00000000-0005-0000-0000-00003E130000}"/>
    <cellStyle name="Normal 25 35" xfId="3715" xr:uid="{00000000-0005-0000-0000-00003F130000}"/>
    <cellStyle name="Normal 25 35 2" xfId="3716" xr:uid="{00000000-0005-0000-0000-000040130000}"/>
    <cellStyle name="Normal 25 36" xfId="3717" xr:uid="{00000000-0005-0000-0000-000041130000}"/>
    <cellStyle name="Normal 25 36 2" xfId="3718" xr:uid="{00000000-0005-0000-0000-000042130000}"/>
    <cellStyle name="Normal 25 37" xfId="3719" xr:uid="{00000000-0005-0000-0000-000043130000}"/>
    <cellStyle name="Normal 25 37 2" xfId="3720" xr:uid="{00000000-0005-0000-0000-000044130000}"/>
    <cellStyle name="Normal 25 38" xfId="3721" xr:uid="{00000000-0005-0000-0000-000045130000}"/>
    <cellStyle name="Normal 25 38 2" xfId="3722" xr:uid="{00000000-0005-0000-0000-000046130000}"/>
    <cellStyle name="Normal 25 39" xfId="3723" xr:uid="{00000000-0005-0000-0000-000047130000}"/>
    <cellStyle name="Normal 25 39 2" xfId="3724" xr:uid="{00000000-0005-0000-0000-000048130000}"/>
    <cellStyle name="Normal 25 4" xfId="3725" xr:uid="{00000000-0005-0000-0000-000049130000}"/>
    <cellStyle name="Normal 25 4 10" xfId="3726" xr:uid="{00000000-0005-0000-0000-00004A130000}"/>
    <cellStyle name="Normal 25 4 10 2" xfId="3727" xr:uid="{00000000-0005-0000-0000-00004B130000}"/>
    <cellStyle name="Normal 25 4 11" xfId="3728" xr:uid="{00000000-0005-0000-0000-00004C130000}"/>
    <cellStyle name="Normal 25 4 11 2" xfId="3729" xr:uid="{00000000-0005-0000-0000-00004D130000}"/>
    <cellStyle name="Normal 25 4 12" xfId="3730" xr:uid="{00000000-0005-0000-0000-00004E130000}"/>
    <cellStyle name="Normal 25 4 12 2" xfId="3731" xr:uid="{00000000-0005-0000-0000-00004F130000}"/>
    <cellStyle name="Normal 25 4 13" xfId="3732" xr:uid="{00000000-0005-0000-0000-000050130000}"/>
    <cellStyle name="Normal 25 4 13 2" xfId="3733" xr:uid="{00000000-0005-0000-0000-000051130000}"/>
    <cellStyle name="Normal 25 4 14" xfId="3734" xr:uid="{00000000-0005-0000-0000-000052130000}"/>
    <cellStyle name="Normal 25 4 14 2" xfId="3735" xr:uid="{00000000-0005-0000-0000-000053130000}"/>
    <cellStyle name="Normal 25 4 15" xfId="3736" xr:uid="{00000000-0005-0000-0000-000054130000}"/>
    <cellStyle name="Normal 25 4 15 2" xfId="3737" xr:uid="{00000000-0005-0000-0000-000055130000}"/>
    <cellStyle name="Normal 25 4 16" xfId="3738" xr:uid="{00000000-0005-0000-0000-000056130000}"/>
    <cellStyle name="Normal 25 4 16 2" xfId="3739" xr:uid="{00000000-0005-0000-0000-000057130000}"/>
    <cellStyle name="Normal 25 4 17" xfId="3740" xr:uid="{00000000-0005-0000-0000-000058130000}"/>
    <cellStyle name="Normal 25 4 17 2" xfId="3741" xr:uid="{00000000-0005-0000-0000-000059130000}"/>
    <cellStyle name="Normal 25 4 18" xfId="3742" xr:uid="{00000000-0005-0000-0000-00005A130000}"/>
    <cellStyle name="Normal 25 4 2" xfId="3743" xr:uid="{00000000-0005-0000-0000-00005B130000}"/>
    <cellStyle name="Normal 25 4 2 2" xfId="3744" xr:uid="{00000000-0005-0000-0000-00005C130000}"/>
    <cellStyle name="Normal 25 4 3" xfId="3745" xr:uid="{00000000-0005-0000-0000-00005D130000}"/>
    <cellStyle name="Normal 25 4 3 2" xfId="3746" xr:uid="{00000000-0005-0000-0000-00005E130000}"/>
    <cellStyle name="Normal 25 4 4" xfId="3747" xr:uid="{00000000-0005-0000-0000-00005F130000}"/>
    <cellStyle name="Normal 25 4 4 2" xfId="3748" xr:uid="{00000000-0005-0000-0000-000060130000}"/>
    <cellStyle name="Normal 25 4 5" xfId="3749" xr:uid="{00000000-0005-0000-0000-000061130000}"/>
    <cellStyle name="Normal 25 4 5 2" xfId="3750" xr:uid="{00000000-0005-0000-0000-000062130000}"/>
    <cellStyle name="Normal 25 4 6" xfId="3751" xr:uid="{00000000-0005-0000-0000-000063130000}"/>
    <cellStyle name="Normal 25 4 6 2" xfId="3752" xr:uid="{00000000-0005-0000-0000-000064130000}"/>
    <cellStyle name="Normal 25 4 7" xfId="3753" xr:uid="{00000000-0005-0000-0000-000065130000}"/>
    <cellStyle name="Normal 25 4 7 2" xfId="3754" xr:uid="{00000000-0005-0000-0000-000066130000}"/>
    <cellStyle name="Normal 25 4 8" xfId="3755" xr:uid="{00000000-0005-0000-0000-000067130000}"/>
    <cellStyle name="Normal 25 4 8 2" xfId="3756" xr:uid="{00000000-0005-0000-0000-000068130000}"/>
    <cellStyle name="Normal 25 4 9" xfId="3757" xr:uid="{00000000-0005-0000-0000-000069130000}"/>
    <cellStyle name="Normal 25 4 9 2" xfId="3758" xr:uid="{00000000-0005-0000-0000-00006A130000}"/>
    <cellStyle name="Normal 25 40" xfId="3759" xr:uid="{00000000-0005-0000-0000-00006B130000}"/>
    <cellStyle name="Normal 25 5" xfId="3760" xr:uid="{00000000-0005-0000-0000-00006C130000}"/>
    <cellStyle name="Normal 25 5 2" xfId="3761" xr:uid="{00000000-0005-0000-0000-00006D130000}"/>
    <cellStyle name="Normal 25 6" xfId="3762" xr:uid="{00000000-0005-0000-0000-00006E130000}"/>
    <cellStyle name="Normal 25 6 2" xfId="3763" xr:uid="{00000000-0005-0000-0000-00006F130000}"/>
    <cellStyle name="Normal 25 7" xfId="3764" xr:uid="{00000000-0005-0000-0000-000070130000}"/>
    <cellStyle name="Normal 25 7 2" xfId="3765" xr:uid="{00000000-0005-0000-0000-000071130000}"/>
    <cellStyle name="Normal 25 8" xfId="3766" xr:uid="{00000000-0005-0000-0000-000072130000}"/>
    <cellStyle name="Normal 25 8 2" xfId="3767" xr:uid="{00000000-0005-0000-0000-000073130000}"/>
    <cellStyle name="Normal 25 9" xfId="3768" xr:uid="{00000000-0005-0000-0000-000074130000}"/>
    <cellStyle name="Normal 25 9 2" xfId="3769" xr:uid="{00000000-0005-0000-0000-000075130000}"/>
    <cellStyle name="Normal 26" xfId="3770" xr:uid="{00000000-0005-0000-0000-000076130000}"/>
    <cellStyle name="Normal 26 2" xfId="3771" xr:uid="{00000000-0005-0000-0000-000077130000}"/>
    <cellStyle name="Normal 26 2 2" xfId="3772" xr:uid="{00000000-0005-0000-0000-000078130000}"/>
    <cellStyle name="Normal 26 3" xfId="3773" xr:uid="{00000000-0005-0000-0000-000079130000}"/>
    <cellStyle name="Normal 27" xfId="3774" xr:uid="{00000000-0005-0000-0000-00007A130000}"/>
    <cellStyle name="Normal 27 2" xfId="3775" xr:uid="{00000000-0005-0000-0000-00007B130000}"/>
    <cellStyle name="Normal 27 2 2" xfId="3776" xr:uid="{00000000-0005-0000-0000-00007C130000}"/>
    <cellStyle name="Normal 27 3" xfId="3777" xr:uid="{00000000-0005-0000-0000-00007D130000}"/>
    <cellStyle name="Normal 28" xfId="3778" xr:uid="{00000000-0005-0000-0000-00007E130000}"/>
    <cellStyle name="Normal 28 2" xfId="3779" xr:uid="{00000000-0005-0000-0000-00007F130000}"/>
    <cellStyle name="Normal 28 2 2" xfId="3780" xr:uid="{00000000-0005-0000-0000-000080130000}"/>
    <cellStyle name="Normal 28 3" xfId="3781" xr:uid="{00000000-0005-0000-0000-000081130000}"/>
    <cellStyle name="Normal 29" xfId="3782" xr:uid="{00000000-0005-0000-0000-000082130000}"/>
    <cellStyle name="Normal 29 2" xfId="3783" xr:uid="{00000000-0005-0000-0000-000083130000}"/>
    <cellStyle name="Normal 29 2 2" xfId="3784" xr:uid="{00000000-0005-0000-0000-000084130000}"/>
    <cellStyle name="Normal 29 3" xfId="3785" xr:uid="{00000000-0005-0000-0000-000085130000}"/>
    <cellStyle name="Normal 3" xfId="3786" xr:uid="{00000000-0005-0000-0000-000086130000}"/>
    <cellStyle name="Normal 3 10" xfId="6391" xr:uid="{00000000-0005-0000-0000-000087130000}"/>
    <cellStyle name="Normal 3 11" xfId="6392" xr:uid="{00000000-0005-0000-0000-000088130000}"/>
    <cellStyle name="Normal 3 12" xfId="6393" xr:uid="{00000000-0005-0000-0000-000089130000}"/>
    <cellStyle name="Normal 3 13" xfId="6394" xr:uid="{00000000-0005-0000-0000-00008A130000}"/>
    <cellStyle name="Normal 3 14" xfId="6395" xr:uid="{00000000-0005-0000-0000-00008B130000}"/>
    <cellStyle name="Normal 3 15" xfId="6396" xr:uid="{00000000-0005-0000-0000-00008C130000}"/>
    <cellStyle name="Normal 3 16" xfId="6397" xr:uid="{00000000-0005-0000-0000-00008D130000}"/>
    <cellStyle name="Normal 3 17" xfId="6522" xr:uid="{00000000-0005-0000-0000-00008E130000}"/>
    <cellStyle name="Normal 3 18" xfId="6641" xr:uid="{00000000-0005-0000-0000-00008F130000}"/>
    <cellStyle name="Normal 3 19" xfId="6760" xr:uid="{00000000-0005-0000-0000-000090130000}"/>
    <cellStyle name="Normal 3 2" xfId="3787" xr:uid="{00000000-0005-0000-0000-000091130000}"/>
    <cellStyle name="Normal 3 2 10" xfId="3788" xr:uid="{00000000-0005-0000-0000-000092130000}"/>
    <cellStyle name="Normal 3 2 10 10" xfId="7245" xr:uid="{00000000-0005-0000-0000-000093130000}"/>
    <cellStyle name="Normal 3 2 10 11" xfId="7362" xr:uid="{00000000-0005-0000-0000-000094130000}"/>
    <cellStyle name="Normal 3 2 10 12" xfId="7478" xr:uid="{00000000-0005-0000-0000-000095130000}"/>
    <cellStyle name="Normal 3 2 10 13" xfId="7594" xr:uid="{00000000-0005-0000-0000-000096130000}"/>
    <cellStyle name="Normal 3 2 10 14" xfId="7710" xr:uid="{00000000-0005-0000-0000-000097130000}"/>
    <cellStyle name="Normal 3 2 10 15" xfId="7826" xr:uid="{00000000-0005-0000-0000-000098130000}"/>
    <cellStyle name="Normal 3 2 10 16" xfId="7942" xr:uid="{00000000-0005-0000-0000-000099130000}"/>
    <cellStyle name="Normal 3 2 10 17" xfId="8058" xr:uid="{00000000-0005-0000-0000-00009A130000}"/>
    <cellStyle name="Normal 3 2 10 18" xfId="8172" xr:uid="{00000000-0005-0000-0000-00009B130000}"/>
    <cellStyle name="Normal 3 2 10 19" xfId="8163" xr:uid="{00000000-0005-0000-0000-00009C130000}"/>
    <cellStyle name="Normal 3 2 10 2" xfId="3789" xr:uid="{00000000-0005-0000-0000-00009D130000}"/>
    <cellStyle name="Normal 3 2 10 20" xfId="8256" xr:uid="{00000000-0005-0000-0000-00009E130000}"/>
    <cellStyle name="Normal 3 2 10 21" xfId="8167" xr:uid="{00000000-0005-0000-0000-00009F130000}"/>
    <cellStyle name="Normal 3 2 10 22" xfId="8275" xr:uid="{00000000-0005-0000-0000-0000A0130000}"/>
    <cellStyle name="Normal 3 2 10 23" xfId="8337" xr:uid="{00000000-0005-0000-0000-0000A1130000}"/>
    <cellStyle name="Normal 3 2 10 24" xfId="8170" xr:uid="{00000000-0005-0000-0000-0000A2130000}"/>
    <cellStyle name="Normal 3 2 10 25" xfId="8356" xr:uid="{00000000-0005-0000-0000-0000A3130000}"/>
    <cellStyle name="Normal 3 2 10 26" xfId="8384" xr:uid="{00000000-0005-0000-0000-0000A4130000}"/>
    <cellStyle name="Normal 3 2 10 27" xfId="8412" xr:uid="{00000000-0005-0000-0000-0000A5130000}"/>
    <cellStyle name="Normal 3 2 10 28" xfId="8440" xr:uid="{00000000-0005-0000-0000-0000A6130000}"/>
    <cellStyle name="Normal 3 2 10 3" xfId="6399" xr:uid="{00000000-0005-0000-0000-0000A7130000}"/>
    <cellStyle name="Normal 3 2 10 4" xfId="6531" xr:uid="{00000000-0005-0000-0000-0000A8130000}"/>
    <cellStyle name="Normal 3 2 10 5" xfId="6650" xr:uid="{00000000-0005-0000-0000-0000A9130000}"/>
    <cellStyle name="Normal 3 2 10 6" xfId="6769" xr:uid="{00000000-0005-0000-0000-0000AA130000}"/>
    <cellStyle name="Normal 3 2 10 7" xfId="6888" xr:uid="{00000000-0005-0000-0000-0000AB130000}"/>
    <cellStyle name="Normal 3 2 10 8" xfId="7007" xr:uid="{00000000-0005-0000-0000-0000AC130000}"/>
    <cellStyle name="Normal 3 2 10 9" xfId="7126" xr:uid="{00000000-0005-0000-0000-0000AD130000}"/>
    <cellStyle name="Normal 3 2 11" xfId="3790" xr:uid="{00000000-0005-0000-0000-0000AE130000}"/>
    <cellStyle name="Normal 3 2 11 10" xfId="7246" xr:uid="{00000000-0005-0000-0000-0000AF130000}"/>
    <cellStyle name="Normal 3 2 11 11" xfId="7363" xr:uid="{00000000-0005-0000-0000-0000B0130000}"/>
    <cellStyle name="Normal 3 2 11 12" xfId="7479" xr:uid="{00000000-0005-0000-0000-0000B1130000}"/>
    <cellStyle name="Normal 3 2 11 13" xfId="7595" xr:uid="{00000000-0005-0000-0000-0000B2130000}"/>
    <cellStyle name="Normal 3 2 11 14" xfId="7711" xr:uid="{00000000-0005-0000-0000-0000B3130000}"/>
    <cellStyle name="Normal 3 2 11 15" xfId="7827" xr:uid="{00000000-0005-0000-0000-0000B4130000}"/>
    <cellStyle name="Normal 3 2 11 16" xfId="7943" xr:uid="{00000000-0005-0000-0000-0000B5130000}"/>
    <cellStyle name="Normal 3 2 11 17" xfId="8059" xr:uid="{00000000-0005-0000-0000-0000B6130000}"/>
    <cellStyle name="Normal 3 2 11 18" xfId="8173" xr:uid="{00000000-0005-0000-0000-0000B7130000}"/>
    <cellStyle name="Normal 3 2 11 19" xfId="8150" xr:uid="{00000000-0005-0000-0000-0000B8130000}"/>
    <cellStyle name="Normal 3 2 11 2" xfId="3791" xr:uid="{00000000-0005-0000-0000-0000B9130000}"/>
    <cellStyle name="Normal 3 2 11 20" xfId="8257" xr:uid="{00000000-0005-0000-0000-0000BA130000}"/>
    <cellStyle name="Normal 3 2 11 21" xfId="8285" xr:uid="{00000000-0005-0000-0000-0000BB130000}"/>
    <cellStyle name="Normal 3 2 11 22" xfId="8311" xr:uid="{00000000-0005-0000-0000-0000BC130000}"/>
    <cellStyle name="Normal 3 2 11 23" xfId="8338" xr:uid="{00000000-0005-0000-0000-0000BD130000}"/>
    <cellStyle name="Normal 3 2 11 24" xfId="8366" xr:uid="{00000000-0005-0000-0000-0000BE130000}"/>
    <cellStyle name="Normal 3 2 11 25" xfId="8394" xr:uid="{00000000-0005-0000-0000-0000BF130000}"/>
    <cellStyle name="Normal 3 2 11 26" xfId="8422" xr:uid="{00000000-0005-0000-0000-0000C0130000}"/>
    <cellStyle name="Normal 3 2 11 27" xfId="8450" xr:uid="{00000000-0005-0000-0000-0000C1130000}"/>
    <cellStyle name="Normal 3 2 11 28" xfId="8476" xr:uid="{00000000-0005-0000-0000-0000C2130000}"/>
    <cellStyle name="Normal 3 2 11 3" xfId="6400" xr:uid="{00000000-0005-0000-0000-0000C3130000}"/>
    <cellStyle name="Normal 3 2 11 4" xfId="6532" xr:uid="{00000000-0005-0000-0000-0000C4130000}"/>
    <cellStyle name="Normal 3 2 11 5" xfId="6651" xr:uid="{00000000-0005-0000-0000-0000C5130000}"/>
    <cellStyle name="Normal 3 2 11 6" xfId="6770" xr:uid="{00000000-0005-0000-0000-0000C6130000}"/>
    <cellStyle name="Normal 3 2 11 7" xfId="6889" xr:uid="{00000000-0005-0000-0000-0000C7130000}"/>
    <cellStyle name="Normal 3 2 11 8" xfId="7008" xr:uid="{00000000-0005-0000-0000-0000C8130000}"/>
    <cellStyle name="Normal 3 2 11 9" xfId="7127" xr:uid="{00000000-0005-0000-0000-0000C9130000}"/>
    <cellStyle name="Normal 3 2 12" xfId="3792" xr:uid="{00000000-0005-0000-0000-0000CA130000}"/>
    <cellStyle name="Normal 3 2 12 10" xfId="7247" xr:uid="{00000000-0005-0000-0000-0000CB130000}"/>
    <cellStyle name="Normal 3 2 12 11" xfId="7364" xr:uid="{00000000-0005-0000-0000-0000CC130000}"/>
    <cellStyle name="Normal 3 2 12 12" xfId="7480" xr:uid="{00000000-0005-0000-0000-0000CD130000}"/>
    <cellStyle name="Normal 3 2 12 13" xfId="7596" xr:uid="{00000000-0005-0000-0000-0000CE130000}"/>
    <cellStyle name="Normal 3 2 12 14" xfId="7712" xr:uid="{00000000-0005-0000-0000-0000CF130000}"/>
    <cellStyle name="Normal 3 2 12 15" xfId="7828" xr:uid="{00000000-0005-0000-0000-0000D0130000}"/>
    <cellStyle name="Normal 3 2 12 16" xfId="7944" xr:uid="{00000000-0005-0000-0000-0000D1130000}"/>
    <cellStyle name="Normal 3 2 12 17" xfId="8060" xr:uid="{00000000-0005-0000-0000-0000D2130000}"/>
    <cellStyle name="Normal 3 2 12 18" xfId="8174" xr:uid="{00000000-0005-0000-0000-0000D3130000}"/>
    <cellStyle name="Normal 3 2 12 19" xfId="8230" xr:uid="{00000000-0005-0000-0000-0000D4130000}"/>
    <cellStyle name="Normal 3 2 12 2" xfId="3793" xr:uid="{00000000-0005-0000-0000-0000D5130000}"/>
    <cellStyle name="Normal 3 2 12 20" xfId="8258" xr:uid="{00000000-0005-0000-0000-0000D6130000}"/>
    <cellStyle name="Normal 3 2 12 21" xfId="8286" xr:uid="{00000000-0005-0000-0000-0000D7130000}"/>
    <cellStyle name="Normal 3 2 12 22" xfId="8312" xr:uid="{00000000-0005-0000-0000-0000D8130000}"/>
    <cellStyle name="Normal 3 2 12 23" xfId="8339" xr:uid="{00000000-0005-0000-0000-0000D9130000}"/>
    <cellStyle name="Normal 3 2 12 24" xfId="8367" xr:uid="{00000000-0005-0000-0000-0000DA130000}"/>
    <cellStyle name="Normal 3 2 12 25" xfId="8395" xr:uid="{00000000-0005-0000-0000-0000DB130000}"/>
    <cellStyle name="Normal 3 2 12 26" xfId="8423" xr:uid="{00000000-0005-0000-0000-0000DC130000}"/>
    <cellStyle name="Normal 3 2 12 27" xfId="8451" xr:uid="{00000000-0005-0000-0000-0000DD130000}"/>
    <cellStyle name="Normal 3 2 12 28" xfId="8477" xr:uid="{00000000-0005-0000-0000-0000DE130000}"/>
    <cellStyle name="Normal 3 2 12 3" xfId="6401" xr:uid="{00000000-0005-0000-0000-0000DF130000}"/>
    <cellStyle name="Normal 3 2 12 4" xfId="6533" xr:uid="{00000000-0005-0000-0000-0000E0130000}"/>
    <cellStyle name="Normal 3 2 12 5" xfId="6652" xr:uid="{00000000-0005-0000-0000-0000E1130000}"/>
    <cellStyle name="Normal 3 2 12 6" xfId="6771" xr:uid="{00000000-0005-0000-0000-0000E2130000}"/>
    <cellStyle name="Normal 3 2 12 7" xfId="6890" xr:uid="{00000000-0005-0000-0000-0000E3130000}"/>
    <cellStyle name="Normal 3 2 12 8" xfId="7009" xr:uid="{00000000-0005-0000-0000-0000E4130000}"/>
    <cellStyle name="Normal 3 2 12 9" xfId="7128" xr:uid="{00000000-0005-0000-0000-0000E5130000}"/>
    <cellStyle name="Normal 3 2 13" xfId="3794" xr:uid="{00000000-0005-0000-0000-0000E6130000}"/>
    <cellStyle name="Normal 3 2 13 10" xfId="7248" xr:uid="{00000000-0005-0000-0000-0000E7130000}"/>
    <cellStyle name="Normal 3 2 13 11" xfId="7365" xr:uid="{00000000-0005-0000-0000-0000E8130000}"/>
    <cellStyle name="Normal 3 2 13 12" xfId="7481" xr:uid="{00000000-0005-0000-0000-0000E9130000}"/>
    <cellStyle name="Normal 3 2 13 13" xfId="7597" xr:uid="{00000000-0005-0000-0000-0000EA130000}"/>
    <cellStyle name="Normal 3 2 13 14" xfId="7713" xr:uid="{00000000-0005-0000-0000-0000EB130000}"/>
    <cellStyle name="Normal 3 2 13 15" xfId="7829" xr:uid="{00000000-0005-0000-0000-0000EC130000}"/>
    <cellStyle name="Normal 3 2 13 16" xfId="7945" xr:uid="{00000000-0005-0000-0000-0000ED130000}"/>
    <cellStyle name="Normal 3 2 13 17" xfId="8061" xr:uid="{00000000-0005-0000-0000-0000EE130000}"/>
    <cellStyle name="Normal 3 2 13 18" xfId="8175" xr:uid="{00000000-0005-0000-0000-0000EF130000}"/>
    <cellStyle name="Normal 3 2 13 19" xfId="8231" xr:uid="{00000000-0005-0000-0000-0000F0130000}"/>
    <cellStyle name="Normal 3 2 13 2" xfId="3795" xr:uid="{00000000-0005-0000-0000-0000F1130000}"/>
    <cellStyle name="Normal 3 2 13 20" xfId="8259" xr:uid="{00000000-0005-0000-0000-0000F2130000}"/>
    <cellStyle name="Normal 3 2 13 21" xfId="8287" xr:uid="{00000000-0005-0000-0000-0000F3130000}"/>
    <cellStyle name="Normal 3 2 13 22" xfId="8313" xr:uid="{00000000-0005-0000-0000-0000F4130000}"/>
    <cellStyle name="Normal 3 2 13 23" xfId="8340" xr:uid="{00000000-0005-0000-0000-0000F5130000}"/>
    <cellStyle name="Normal 3 2 13 24" xfId="8368" xr:uid="{00000000-0005-0000-0000-0000F6130000}"/>
    <cellStyle name="Normal 3 2 13 25" xfId="8396" xr:uid="{00000000-0005-0000-0000-0000F7130000}"/>
    <cellStyle name="Normal 3 2 13 26" xfId="8424" xr:uid="{00000000-0005-0000-0000-0000F8130000}"/>
    <cellStyle name="Normal 3 2 13 27" xfId="8452" xr:uid="{00000000-0005-0000-0000-0000F9130000}"/>
    <cellStyle name="Normal 3 2 13 28" xfId="8478" xr:uid="{00000000-0005-0000-0000-0000FA130000}"/>
    <cellStyle name="Normal 3 2 13 3" xfId="6402" xr:uid="{00000000-0005-0000-0000-0000FB130000}"/>
    <cellStyle name="Normal 3 2 13 4" xfId="6534" xr:uid="{00000000-0005-0000-0000-0000FC130000}"/>
    <cellStyle name="Normal 3 2 13 5" xfId="6653" xr:uid="{00000000-0005-0000-0000-0000FD130000}"/>
    <cellStyle name="Normal 3 2 13 6" xfId="6772" xr:uid="{00000000-0005-0000-0000-0000FE130000}"/>
    <cellStyle name="Normal 3 2 13 7" xfId="6891" xr:uid="{00000000-0005-0000-0000-0000FF130000}"/>
    <cellStyle name="Normal 3 2 13 8" xfId="7010" xr:uid="{00000000-0005-0000-0000-000000140000}"/>
    <cellStyle name="Normal 3 2 13 9" xfId="7129" xr:uid="{00000000-0005-0000-0000-000001140000}"/>
    <cellStyle name="Normal 3 2 14" xfId="3796" xr:uid="{00000000-0005-0000-0000-000002140000}"/>
    <cellStyle name="Normal 3 2 14 10" xfId="7249" xr:uid="{00000000-0005-0000-0000-000003140000}"/>
    <cellStyle name="Normal 3 2 14 11" xfId="7366" xr:uid="{00000000-0005-0000-0000-000004140000}"/>
    <cellStyle name="Normal 3 2 14 12" xfId="7482" xr:uid="{00000000-0005-0000-0000-000005140000}"/>
    <cellStyle name="Normal 3 2 14 13" xfId="7598" xr:uid="{00000000-0005-0000-0000-000006140000}"/>
    <cellStyle name="Normal 3 2 14 14" xfId="7714" xr:uid="{00000000-0005-0000-0000-000007140000}"/>
    <cellStyle name="Normal 3 2 14 15" xfId="7830" xr:uid="{00000000-0005-0000-0000-000008140000}"/>
    <cellStyle name="Normal 3 2 14 16" xfId="7946" xr:uid="{00000000-0005-0000-0000-000009140000}"/>
    <cellStyle name="Normal 3 2 14 17" xfId="8062" xr:uid="{00000000-0005-0000-0000-00000A140000}"/>
    <cellStyle name="Normal 3 2 14 18" xfId="8176" xr:uid="{00000000-0005-0000-0000-00000B140000}"/>
    <cellStyle name="Normal 3 2 14 19" xfId="8232" xr:uid="{00000000-0005-0000-0000-00000C140000}"/>
    <cellStyle name="Normal 3 2 14 2" xfId="3797" xr:uid="{00000000-0005-0000-0000-00000D140000}"/>
    <cellStyle name="Normal 3 2 14 20" xfId="8260" xr:uid="{00000000-0005-0000-0000-00000E140000}"/>
    <cellStyle name="Normal 3 2 14 21" xfId="8288" xr:uid="{00000000-0005-0000-0000-00000F140000}"/>
    <cellStyle name="Normal 3 2 14 22" xfId="8314" xr:uid="{00000000-0005-0000-0000-000010140000}"/>
    <cellStyle name="Normal 3 2 14 23" xfId="8341" xr:uid="{00000000-0005-0000-0000-000011140000}"/>
    <cellStyle name="Normal 3 2 14 24" xfId="8369" xr:uid="{00000000-0005-0000-0000-000012140000}"/>
    <cellStyle name="Normal 3 2 14 25" xfId="8397" xr:uid="{00000000-0005-0000-0000-000013140000}"/>
    <cellStyle name="Normal 3 2 14 26" xfId="8425" xr:uid="{00000000-0005-0000-0000-000014140000}"/>
    <cellStyle name="Normal 3 2 14 27" xfId="8453" xr:uid="{00000000-0005-0000-0000-000015140000}"/>
    <cellStyle name="Normal 3 2 14 28" xfId="8479" xr:uid="{00000000-0005-0000-0000-000016140000}"/>
    <cellStyle name="Normal 3 2 14 3" xfId="6403" xr:uid="{00000000-0005-0000-0000-000017140000}"/>
    <cellStyle name="Normal 3 2 14 4" xfId="6535" xr:uid="{00000000-0005-0000-0000-000018140000}"/>
    <cellStyle name="Normal 3 2 14 5" xfId="6654" xr:uid="{00000000-0005-0000-0000-000019140000}"/>
    <cellStyle name="Normal 3 2 14 6" xfId="6773" xr:uid="{00000000-0005-0000-0000-00001A140000}"/>
    <cellStyle name="Normal 3 2 14 7" xfId="6892" xr:uid="{00000000-0005-0000-0000-00001B140000}"/>
    <cellStyle name="Normal 3 2 14 8" xfId="7011" xr:uid="{00000000-0005-0000-0000-00001C140000}"/>
    <cellStyle name="Normal 3 2 14 9" xfId="7130" xr:uid="{00000000-0005-0000-0000-00001D140000}"/>
    <cellStyle name="Normal 3 2 15" xfId="3798" xr:uid="{00000000-0005-0000-0000-00001E140000}"/>
    <cellStyle name="Normal 3 2 15 10" xfId="7250" xr:uid="{00000000-0005-0000-0000-00001F140000}"/>
    <cellStyle name="Normal 3 2 15 11" xfId="7367" xr:uid="{00000000-0005-0000-0000-000020140000}"/>
    <cellStyle name="Normal 3 2 15 12" xfId="7483" xr:uid="{00000000-0005-0000-0000-000021140000}"/>
    <cellStyle name="Normal 3 2 15 13" xfId="7599" xr:uid="{00000000-0005-0000-0000-000022140000}"/>
    <cellStyle name="Normal 3 2 15 14" xfId="7715" xr:uid="{00000000-0005-0000-0000-000023140000}"/>
    <cellStyle name="Normal 3 2 15 15" xfId="7831" xr:uid="{00000000-0005-0000-0000-000024140000}"/>
    <cellStyle name="Normal 3 2 15 16" xfId="7947" xr:uid="{00000000-0005-0000-0000-000025140000}"/>
    <cellStyle name="Normal 3 2 15 17" xfId="8063" xr:uid="{00000000-0005-0000-0000-000026140000}"/>
    <cellStyle name="Normal 3 2 15 18" xfId="8177" xr:uid="{00000000-0005-0000-0000-000027140000}"/>
    <cellStyle name="Normal 3 2 15 19" xfId="8233" xr:uid="{00000000-0005-0000-0000-000028140000}"/>
    <cellStyle name="Normal 3 2 15 2" xfId="3799" xr:uid="{00000000-0005-0000-0000-000029140000}"/>
    <cellStyle name="Normal 3 2 15 20" xfId="8261" xr:uid="{00000000-0005-0000-0000-00002A140000}"/>
    <cellStyle name="Normal 3 2 15 21" xfId="8289" xr:uid="{00000000-0005-0000-0000-00002B140000}"/>
    <cellStyle name="Normal 3 2 15 22" xfId="8315" xr:uid="{00000000-0005-0000-0000-00002C140000}"/>
    <cellStyle name="Normal 3 2 15 23" xfId="8342" xr:uid="{00000000-0005-0000-0000-00002D140000}"/>
    <cellStyle name="Normal 3 2 15 24" xfId="8370" xr:uid="{00000000-0005-0000-0000-00002E140000}"/>
    <cellStyle name="Normal 3 2 15 25" xfId="8398" xr:uid="{00000000-0005-0000-0000-00002F140000}"/>
    <cellStyle name="Normal 3 2 15 26" xfId="8426" xr:uid="{00000000-0005-0000-0000-000030140000}"/>
    <cellStyle name="Normal 3 2 15 27" xfId="8454" xr:uid="{00000000-0005-0000-0000-000031140000}"/>
    <cellStyle name="Normal 3 2 15 28" xfId="8480" xr:uid="{00000000-0005-0000-0000-000032140000}"/>
    <cellStyle name="Normal 3 2 15 3" xfId="6404" xr:uid="{00000000-0005-0000-0000-000033140000}"/>
    <cellStyle name="Normal 3 2 15 4" xfId="6536" xr:uid="{00000000-0005-0000-0000-000034140000}"/>
    <cellStyle name="Normal 3 2 15 5" xfId="6655" xr:uid="{00000000-0005-0000-0000-000035140000}"/>
    <cellStyle name="Normal 3 2 15 6" xfId="6774" xr:uid="{00000000-0005-0000-0000-000036140000}"/>
    <cellStyle name="Normal 3 2 15 7" xfId="6893" xr:uid="{00000000-0005-0000-0000-000037140000}"/>
    <cellStyle name="Normal 3 2 15 8" xfId="7012" xr:uid="{00000000-0005-0000-0000-000038140000}"/>
    <cellStyle name="Normal 3 2 15 9" xfId="7131" xr:uid="{00000000-0005-0000-0000-000039140000}"/>
    <cellStyle name="Normal 3 2 16" xfId="3800" xr:uid="{00000000-0005-0000-0000-00003A140000}"/>
    <cellStyle name="Normal 3 2 16 10" xfId="7251" xr:uid="{00000000-0005-0000-0000-00003B140000}"/>
    <cellStyle name="Normal 3 2 16 11" xfId="7368" xr:uid="{00000000-0005-0000-0000-00003C140000}"/>
    <cellStyle name="Normal 3 2 16 12" xfId="7484" xr:uid="{00000000-0005-0000-0000-00003D140000}"/>
    <cellStyle name="Normal 3 2 16 13" xfId="7600" xr:uid="{00000000-0005-0000-0000-00003E140000}"/>
    <cellStyle name="Normal 3 2 16 14" xfId="7716" xr:uid="{00000000-0005-0000-0000-00003F140000}"/>
    <cellStyle name="Normal 3 2 16 15" xfId="7832" xr:uid="{00000000-0005-0000-0000-000040140000}"/>
    <cellStyle name="Normal 3 2 16 16" xfId="7948" xr:uid="{00000000-0005-0000-0000-000041140000}"/>
    <cellStyle name="Normal 3 2 16 17" xfId="8064" xr:uid="{00000000-0005-0000-0000-000042140000}"/>
    <cellStyle name="Normal 3 2 16 18" xfId="8178" xr:uid="{00000000-0005-0000-0000-000043140000}"/>
    <cellStyle name="Normal 3 2 16 19" xfId="8234" xr:uid="{00000000-0005-0000-0000-000044140000}"/>
    <cellStyle name="Normal 3 2 16 2" xfId="3801" xr:uid="{00000000-0005-0000-0000-000045140000}"/>
    <cellStyle name="Normal 3 2 16 20" xfId="8262" xr:uid="{00000000-0005-0000-0000-000046140000}"/>
    <cellStyle name="Normal 3 2 16 21" xfId="8290" xr:uid="{00000000-0005-0000-0000-000047140000}"/>
    <cellStyle name="Normal 3 2 16 22" xfId="8316" xr:uid="{00000000-0005-0000-0000-000048140000}"/>
    <cellStyle name="Normal 3 2 16 23" xfId="8343" xr:uid="{00000000-0005-0000-0000-000049140000}"/>
    <cellStyle name="Normal 3 2 16 24" xfId="8371" xr:uid="{00000000-0005-0000-0000-00004A140000}"/>
    <cellStyle name="Normal 3 2 16 25" xfId="8399" xr:uid="{00000000-0005-0000-0000-00004B140000}"/>
    <cellStyle name="Normal 3 2 16 26" xfId="8427" xr:uid="{00000000-0005-0000-0000-00004C140000}"/>
    <cellStyle name="Normal 3 2 16 27" xfId="8455" xr:uid="{00000000-0005-0000-0000-00004D140000}"/>
    <cellStyle name="Normal 3 2 16 28" xfId="8481" xr:uid="{00000000-0005-0000-0000-00004E140000}"/>
    <cellStyle name="Normal 3 2 16 3" xfId="6405" xr:uid="{00000000-0005-0000-0000-00004F140000}"/>
    <cellStyle name="Normal 3 2 16 4" xfId="6537" xr:uid="{00000000-0005-0000-0000-000050140000}"/>
    <cellStyle name="Normal 3 2 16 5" xfId="6656" xr:uid="{00000000-0005-0000-0000-000051140000}"/>
    <cellStyle name="Normal 3 2 16 6" xfId="6775" xr:uid="{00000000-0005-0000-0000-000052140000}"/>
    <cellStyle name="Normal 3 2 16 7" xfId="6894" xr:uid="{00000000-0005-0000-0000-000053140000}"/>
    <cellStyle name="Normal 3 2 16 8" xfId="7013" xr:uid="{00000000-0005-0000-0000-000054140000}"/>
    <cellStyle name="Normal 3 2 16 9" xfId="7132" xr:uid="{00000000-0005-0000-0000-000055140000}"/>
    <cellStyle name="Normal 3 2 17" xfId="3802" xr:uid="{00000000-0005-0000-0000-000056140000}"/>
    <cellStyle name="Normal 3 2 17 2" xfId="3803" xr:uid="{00000000-0005-0000-0000-000057140000}"/>
    <cellStyle name="Normal 3 2 18" xfId="3804" xr:uid="{00000000-0005-0000-0000-000058140000}"/>
    <cellStyle name="Normal 3 2 18 2" xfId="3805" xr:uid="{00000000-0005-0000-0000-000059140000}"/>
    <cellStyle name="Normal 3 2 19" xfId="3806" xr:uid="{00000000-0005-0000-0000-00005A140000}"/>
    <cellStyle name="Normal 3 2 19 2" xfId="3807" xr:uid="{00000000-0005-0000-0000-00005B140000}"/>
    <cellStyle name="Normal 3 2 2" xfId="3808" xr:uid="{00000000-0005-0000-0000-00005C140000}"/>
    <cellStyle name="Normal 3 2 2 10" xfId="7133" xr:uid="{00000000-0005-0000-0000-00005D140000}"/>
    <cellStyle name="Normal 3 2 2 11" xfId="7252" xr:uid="{00000000-0005-0000-0000-00005E140000}"/>
    <cellStyle name="Normal 3 2 2 12" xfId="7369" xr:uid="{00000000-0005-0000-0000-00005F140000}"/>
    <cellStyle name="Normal 3 2 2 13" xfId="7485" xr:uid="{00000000-0005-0000-0000-000060140000}"/>
    <cellStyle name="Normal 3 2 2 14" xfId="7601" xr:uid="{00000000-0005-0000-0000-000061140000}"/>
    <cellStyle name="Normal 3 2 2 15" xfId="7717" xr:uid="{00000000-0005-0000-0000-000062140000}"/>
    <cellStyle name="Normal 3 2 2 16" xfId="7833" xr:uid="{00000000-0005-0000-0000-000063140000}"/>
    <cellStyle name="Normal 3 2 2 17" xfId="7949" xr:uid="{00000000-0005-0000-0000-000064140000}"/>
    <cellStyle name="Normal 3 2 2 18" xfId="8065" xr:uid="{00000000-0005-0000-0000-000065140000}"/>
    <cellStyle name="Normal 3 2 2 19" xfId="8179" xr:uid="{00000000-0005-0000-0000-000066140000}"/>
    <cellStyle name="Normal 3 2 2 2" xfId="3809" xr:uid="{00000000-0005-0000-0000-000067140000}"/>
    <cellStyle name="Normal 3 2 2 20" xfId="8235" xr:uid="{00000000-0005-0000-0000-000068140000}"/>
    <cellStyle name="Normal 3 2 2 21" xfId="8263" xr:uid="{00000000-0005-0000-0000-000069140000}"/>
    <cellStyle name="Normal 3 2 2 22" xfId="8291" xr:uid="{00000000-0005-0000-0000-00006A140000}"/>
    <cellStyle name="Normal 3 2 2 23" xfId="8317" xr:uid="{00000000-0005-0000-0000-00006B140000}"/>
    <cellStyle name="Normal 3 2 2 24" xfId="8344" xr:uid="{00000000-0005-0000-0000-00006C140000}"/>
    <cellStyle name="Normal 3 2 2 25" xfId="8372" xr:uid="{00000000-0005-0000-0000-00006D140000}"/>
    <cellStyle name="Normal 3 2 2 26" xfId="8400" xr:uid="{00000000-0005-0000-0000-00006E140000}"/>
    <cellStyle name="Normal 3 2 2 27" xfId="8428" xr:uid="{00000000-0005-0000-0000-00006F140000}"/>
    <cellStyle name="Normal 3 2 2 28" xfId="8456" xr:uid="{00000000-0005-0000-0000-000070140000}"/>
    <cellStyle name="Normal 3 2 2 29" xfId="8482" xr:uid="{00000000-0005-0000-0000-000071140000}"/>
    <cellStyle name="Normal 3 2 2 3" xfId="3810" xr:uid="{00000000-0005-0000-0000-000072140000}"/>
    <cellStyle name="Normal 3 2 2 4" xfId="6406" xr:uid="{00000000-0005-0000-0000-000073140000}"/>
    <cellStyle name="Normal 3 2 2 5" xfId="6538" xr:uid="{00000000-0005-0000-0000-000074140000}"/>
    <cellStyle name="Normal 3 2 2 6" xfId="6657" xr:uid="{00000000-0005-0000-0000-000075140000}"/>
    <cellStyle name="Normal 3 2 2 7" xfId="6776" xr:uid="{00000000-0005-0000-0000-000076140000}"/>
    <cellStyle name="Normal 3 2 2 8" xfId="6895" xr:uid="{00000000-0005-0000-0000-000077140000}"/>
    <cellStyle name="Normal 3 2 2 9" xfId="7014" xr:uid="{00000000-0005-0000-0000-000078140000}"/>
    <cellStyle name="Normal 3 2 20" xfId="3811" xr:uid="{00000000-0005-0000-0000-000079140000}"/>
    <cellStyle name="Normal 3 2 21" xfId="3812" xr:uid="{00000000-0005-0000-0000-00007A140000}"/>
    <cellStyle name="Normal 3 2 22" xfId="6398" xr:uid="{00000000-0005-0000-0000-00007B140000}"/>
    <cellStyle name="Normal 3 2 23" xfId="6530" xr:uid="{00000000-0005-0000-0000-00007C140000}"/>
    <cellStyle name="Normal 3 2 24" xfId="6649" xr:uid="{00000000-0005-0000-0000-00007D140000}"/>
    <cellStyle name="Normal 3 2 25" xfId="6768" xr:uid="{00000000-0005-0000-0000-00007E140000}"/>
    <cellStyle name="Normal 3 2 26" xfId="6887" xr:uid="{00000000-0005-0000-0000-00007F140000}"/>
    <cellStyle name="Normal 3 2 27" xfId="7006" xr:uid="{00000000-0005-0000-0000-000080140000}"/>
    <cellStyle name="Normal 3 2 28" xfId="7125" xr:uid="{00000000-0005-0000-0000-000081140000}"/>
    <cellStyle name="Normal 3 2 29" xfId="7244" xr:uid="{00000000-0005-0000-0000-000082140000}"/>
    <cellStyle name="Normal 3 2 3" xfId="3813" xr:uid="{00000000-0005-0000-0000-000083140000}"/>
    <cellStyle name="Normal 3 2 3 10" xfId="7253" xr:uid="{00000000-0005-0000-0000-000084140000}"/>
    <cellStyle name="Normal 3 2 3 11" xfId="7370" xr:uid="{00000000-0005-0000-0000-000085140000}"/>
    <cellStyle name="Normal 3 2 3 12" xfId="7486" xr:uid="{00000000-0005-0000-0000-000086140000}"/>
    <cellStyle name="Normal 3 2 3 13" xfId="7602" xr:uid="{00000000-0005-0000-0000-000087140000}"/>
    <cellStyle name="Normal 3 2 3 14" xfId="7718" xr:uid="{00000000-0005-0000-0000-000088140000}"/>
    <cellStyle name="Normal 3 2 3 15" xfId="7834" xr:uid="{00000000-0005-0000-0000-000089140000}"/>
    <cellStyle name="Normal 3 2 3 16" xfId="7950" xr:uid="{00000000-0005-0000-0000-00008A140000}"/>
    <cellStyle name="Normal 3 2 3 17" xfId="8066" xr:uid="{00000000-0005-0000-0000-00008B140000}"/>
    <cellStyle name="Normal 3 2 3 18" xfId="8180" xr:uid="{00000000-0005-0000-0000-00008C140000}"/>
    <cellStyle name="Normal 3 2 3 19" xfId="8236" xr:uid="{00000000-0005-0000-0000-00008D140000}"/>
    <cellStyle name="Normal 3 2 3 2" xfId="3814" xr:uid="{00000000-0005-0000-0000-00008E140000}"/>
    <cellStyle name="Normal 3 2 3 20" xfId="8264" xr:uid="{00000000-0005-0000-0000-00008F140000}"/>
    <cellStyle name="Normal 3 2 3 21" xfId="8292" xr:uid="{00000000-0005-0000-0000-000090140000}"/>
    <cellStyle name="Normal 3 2 3 22" xfId="8318" xr:uid="{00000000-0005-0000-0000-000091140000}"/>
    <cellStyle name="Normal 3 2 3 23" xfId="8345" xr:uid="{00000000-0005-0000-0000-000092140000}"/>
    <cellStyle name="Normal 3 2 3 24" xfId="8373" xr:uid="{00000000-0005-0000-0000-000093140000}"/>
    <cellStyle name="Normal 3 2 3 25" xfId="8401" xr:uid="{00000000-0005-0000-0000-000094140000}"/>
    <cellStyle name="Normal 3 2 3 26" xfId="8429" xr:uid="{00000000-0005-0000-0000-000095140000}"/>
    <cellStyle name="Normal 3 2 3 27" xfId="8457" xr:uid="{00000000-0005-0000-0000-000096140000}"/>
    <cellStyle name="Normal 3 2 3 28" xfId="8483" xr:uid="{00000000-0005-0000-0000-000097140000}"/>
    <cellStyle name="Normal 3 2 3 3" xfId="6407" xr:uid="{00000000-0005-0000-0000-000098140000}"/>
    <cellStyle name="Normal 3 2 3 4" xfId="6539" xr:uid="{00000000-0005-0000-0000-000099140000}"/>
    <cellStyle name="Normal 3 2 3 5" xfId="6658" xr:uid="{00000000-0005-0000-0000-00009A140000}"/>
    <cellStyle name="Normal 3 2 3 6" xfId="6777" xr:uid="{00000000-0005-0000-0000-00009B140000}"/>
    <cellStyle name="Normal 3 2 3 7" xfId="6896" xr:uid="{00000000-0005-0000-0000-00009C140000}"/>
    <cellStyle name="Normal 3 2 3 8" xfId="7015" xr:uid="{00000000-0005-0000-0000-00009D140000}"/>
    <cellStyle name="Normal 3 2 3 9" xfId="7134" xr:uid="{00000000-0005-0000-0000-00009E140000}"/>
    <cellStyle name="Normal 3 2 30" xfId="7361" xr:uid="{00000000-0005-0000-0000-00009F140000}"/>
    <cellStyle name="Normal 3 2 31" xfId="7477" xr:uid="{00000000-0005-0000-0000-0000A0140000}"/>
    <cellStyle name="Normal 3 2 32" xfId="7593" xr:uid="{00000000-0005-0000-0000-0000A1140000}"/>
    <cellStyle name="Normal 3 2 33" xfId="7709" xr:uid="{00000000-0005-0000-0000-0000A2140000}"/>
    <cellStyle name="Normal 3 2 34" xfId="7825" xr:uid="{00000000-0005-0000-0000-0000A3140000}"/>
    <cellStyle name="Normal 3 2 35" xfId="7941" xr:uid="{00000000-0005-0000-0000-0000A4140000}"/>
    <cellStyle name="Normal 3 2 36" xfId="8057" xr:uid="{00000000-0005-0000-0000-0000A5140000}"/>
    <cellStyle name="Normal 3 2 37" xfId="8171" xr:uid="{00000000-0005-0000-0000-0000A6140000}"/>
    <cellStyle name="Normal 3 2 38" xfId="8166" xr:uid="{00000000-0005-0000-0000-0000A7140000}"/>
    <cellStyle name="Normal 3 2 39" xfId="8255" xr:uid="{00000000-0005-0000-0000-0000A8140000}"/>
    <cellStyle name="Normal 3 2 4" xfId="3815" xr:uid="{00000000-0005-0000-0000-0000A9140000}"/>
    <cellStyle name="Normal 3 2 4 10" xfId="7254" xr:uid="{00000000-0005-0000-0000-0000AA140000}"/>
    <cellStyle name="Normal 3 2 4 11" xfId="7371" xr:uid="{00000000-0005-0000-0000-0000AB140000}"/>
    <cellStyle name="Normal 3 2 4 12" xfId="7487" xr:uid="{00000000-0005-0000-0000-0000AC140000}"/>
    <cellStyle name="Normal 3 2 4 13" xfId="7603" xr:uid="{00000000-0005-0000-0000-0000AD140000}"/>
    <cellStyle name="Normal 3 2 4 14" xfId="7719" xr:uid="{00000000-0005-0000-0000-0000AE140000}"/>
    <cellStyle name="Normal 3 2 4 15" xfId="7835" xr:uid="{00000000-0005-0000-0000-0000AF140000}"/>
    <cellStyle name="Normal 3 2 4 16" xfId="7951" xr:uid="{00000000-0005-0000-0000-0000B0140000}"/>
    <cellStyle name="Normal 3 2 4 17" xfId="8067" xr:uid="{00000000-0005-0000-0000-0000B1140000}"/>
    <cellStyle name="Normal 3 2 4 18" xfId="8181" xr:uid="{00000000-0005-0000-0000-0000B2140000}"/>
    <cellStyle name="Normal 3 2 4 19" xfId="8237" xr:uid="{00000000-0005-0000-0000-0000B3140000}"/>
    <cellStyle name="Normal 3 2 4 2" xfId="3816" xr:uid="{00000000-0005-0000-0000-0000B4140000}"/>
    <cellStyle name="Normal 3 2 4 20" xfId="8265" xr:uid="{00000000-0005-0000-0000-0000B5140000}"/>
    <cellStyle name="Normal 3 2 4 21" xfId="8293" xr:uid="{00000000-0005-0000-0000-0000B6140000}"/>
    <cellStyle name="Normal 3 2 4 22" xfId="8319" xr:uid="{00000000-0005-0000-0000-0000B7140000}"/>
    <cellStyle name="Normal 3 2 4 23" xfId="8346" xr:uid="{00000000-0005-0000-0000-0000B8140000}"/>
    <cellStyle name="Normal 3 2 4 24" xfId="8374" xr:uid="{00000000-0005-0000-0000-0000B9140000}"/>
    <cellStyle name="Normal 3 2 4 25" xfId="8402" xr:uid="{00000000-0005-0000-0000-0000BA140000}"/>
    <cellStyle name="Normal 3 2 4 26" xfId="8430" xr:uid="{00000000-0005-0000-0000-0000BB140000}"/>
    <cellStyle name="Normal 3 2 4 27" xfId="8458" xr:uid="{00000000-0005-0000-0000-0000BC140000}"/>
    <cellStyle name="Normal 3 2 4 28" xfId="8484" xr:uid="{00000000-0005-0000-0000-0000BD140000}"/>
    <cellStyle name="Normal 3 2 4 3" xfId="6408" xr:uid="{00000000-0005-0000-0000-0000BE140000}"/>
    <cellStyle name="Normal 3 2 4 4" xfId="6540" xr:uid="{00000000-0005-0000-0000-0000BF140000}"/>
    <cellStyle name="Normal 3 2 4 5" xfId="6659" xr:uid="{00000000-0005-0000-0000-0000C0140000}"/>
    <cellStyle name="Normal 3 2 4 6" xfId="6778" xr:uid="{00000000-0005-0000-0000-0000C1140000}"/>
    <cellStyle name="Normal 3 2 4 7" xfId="6897" xr:uid="{00000000-0005-0000-0000-0000C2140000}"/>
    <cellStyle name="Normal 3 2 4 8" xfId="7016" xr:uid="{00000000-0005-0000-0000-0000C3140000}"/>
    <cellStyle name="Normal 3 2 4 9" xfId="7135" xr:uid="{00000000-0005-0000-0000-0000C4140000}"/>
    <cellStyle name="Normal 3 2 40" xfId="8168" xr:uid="{00000000-0005-0000-0000-0000C5140000}"/>
    <cellStyle name="Normal 3 2 41" xfId="8271" xr:uid="{00000000-0005-0000-0000-0000C6140000}"/>
    <cellStyle name="Normal 3 2 42" xfId="8336" xr:uid="{00000000-0005-0000-0000-0000C7140000}"/>
    <cellStyle name="Normal 3 2 43" xfId="8169" xr:uid="{00000000-0005-0000-0000-0000C8140000}"/>
    <cellStyle name="Normal 3 2 44" xfId="8352" xr:uid="{00000000-0005-0000-0000-0000C9140000}"/>
    <cellStyle name="Normal 3 2 45" xfId="8380" xr:uid="{00000000-0005-0000-0000-0000CA140000}"/>
    <cellStyle name="Normal 3 2 46" xfId="8408" xr:uid="{00000000-0005-0000-0000-0000CB140000}"/>
    <cellStyle name="Normal 3 2 47" xfId="8436" xr:uid="{00000000-0005-0000-0000-0000CC140000}"/>
    <cellStyle name="Normal 3 2 5" xfId="3817" xr:uid="{00000000-0005-0000-0000-0000CD140000}"/>
    <cellStyle name="Normal 3 2 5 10" xfId="7255" xr:uid="{00000000-0005-0000-0000-0000CE140000}"/>
    <cellStyle name="Normal 3 2 5 11" xfId="7372" xr:uid="{00000000-0005-0000-0000-0000CF140000}"/>
    <cellStyle name="Normal 3 2 5 12" xfId="7488" xr:uid="{00000000-0005-0000-0000-0000D0140000}"/>
    <cellStyle name="Normal 3 2 5 13" xfId="7604" xr:uid="{00000000-0005-0000-0000-0000D1140000}"/>
    <cellStyle name="Normal 3 2 5 14" xfId="7720" xr:uid="{00000000-0005-0000-0000-0000D2140000}"/>
    <cellStyle name="Normal 3 2 5 15" xfId="7836" xr:uid="{00000000-0005-0000-0000-0000D3140000}"/>
    <cellStyle name="Normal 3 2 5 16" xfId="7952" xr:uid="{00000000-0005-0000-0000-0000D4140000}"/>
    <cellStyle name="Normal 3 2 5 17" xfId="8068" xr:uid="{00000000-0005-0000-0000-0000D5140000}"/>
    <cellStyle name="Normal 3 2 5 18" xfId="8182" xr:uid="{00000000-0005-0000-0000-0000D6140000}"/>
    <cellStyle name="Normal 3 2 5 19" xfId="8238" xr:uid="{00000000-0005-0000-0000-0000D7140000}"/>
    <cellStyle name="Normal 3 2 5 2" xfId="3818" xr:uid="{00000000-0005-0000-0000-0000D8140000}"/>
    <cellStyle name="Normal 3 2 5 20" xfId="8266" xr:uid="{00000000-0005-0000-0000-0000D9140000}"/>
    <cellStyle name="Normal 3 2 5 21" xfId="8294" xr:uid="{00000000-0005-0000-0000-0000DA140000}"/>
    <cellStyle name="Normal 3 2 5 22" xfId="8320" xr:uid="{00000000-0005-0000-0000-0000DB140000}"/>
    <cellStyle name="Normal 3 2 5 23" xfId="8347" xr:uid="{00000000-0005-0000-0000-0000DC140000}"/>
    <cellStyle name="Normal 3 2 5 24" xfId="8375" xr:uid="{00000000-0005-0000-0000-0000DD140000}"/>
    <cellStyle name="Normal 3 2 5 25" xfId="8403" xr:uid="{00000000-0005-0000-0000-0000DE140000}"/>
    <cellStyle name="Normal 3 2 5 26" xfId="8431" xr:uid="{00000000-0005-0000-0000-0000DF140000}"/>
    <cellStyle name="Normal 3 2 5 27" xfId="8459" xr:uid="{00000000-0005-0000-0000-0000E0140000}"/>
    <cellStyle name="Normal 3 2 5 28" xfId="8485" xr:uid="{00000000-0005-0000-0000-0000E1140000}"/>
    <cellStyle name="Normal 3 2 5 3" xfId="6409" xr:uid="{00000000-0005-0000-0000-0000E2140000}"/>
    <cellStyle name="Normal 3 2 5 4" xfId="6541" xr:uid="{00000000-0005-0000-0000-0000E3140000}"/>
    <cellStyle name="Normal 3 2 5 5" xfId="6660" xr:uid="{00000000-0005-0000-0000-0000E4140000}"/>
    <cellStyle name="Normal 3 2 5 6" xfId="6779" xr:uid="{00000000-0005-0000-0000-0000E5140000}"/>
    <cellStyle name="Normal 3 2 5 7" xfId="6898" xr:uid="{00000000-0005-0000-0000-0000E6140000}"/>
    <cellStyle name="Normal 3 2 5 8" xfId="7017" xr:uid="{00000000-0005-0000-0000-0000E7140000}"/>
    <cellStyle name="Normal 3 2 5 9" xfId="7136" xr:uid="{00000000-0005-0000-0000-0000E8140000}"/>
    <cellStyle name="Normal 3 2 6" xfId="3819" xr:uid="{00000000-0005-0000-0000-0000E9140000}"/>
    <cellStyle name="Normal 3 2 6 10" xfId="7256" xr:uid="{00000000-0005-0000-0000-0000EA140000}"/>
    <cellStyle name="Normal 3 2 6 11" xfId="7373" xr:uid="{00000000-0005-0000-0000-0000EB140000}"/>
    <cellStyle name="Normal 3 2 6 12" xfId="7489" xr:uid="{00000000-0005-0000-0000-0000EC140000}"/>
    <cellStyle name="Normal 3 2 6 13" xfId="7605" xr:uid="{00000000-0005-0000-0000-0000ED140000}"/>
    <cellStyle name="Normal 3 2 6 14" xfId="7721" xr:uid="{00000000-0005-0000-0000-0000EE140000}"/>
    <cellStyle name="Normal 3 2 6 15" xfId="7837" xr:uid="{00000000-0005-0000-0000-0000EF140000}"/>
    <cellStyle name="Normal 3 2 6 16" xfId="7953" xr:uid="{00000000-0005-0000-0000-0000F0140000}"/>
    <cellStyle name="Normal 3 2 6 17" xfId="8069" xr:uid="{00000000-0005-0000-0000-0000F1140000}"/>
    <cellStyle name="Normal 3 2 6 18" xfId="8183" xr:uid="{00000000-0005-0000-0000-0000F2140000}"/>
    <cellStyle name="Normal 3 2 6 19" xfId="8239" xr:uid="{00000000-0005-0000-0000-0000F3140000}"/>
    <cellStyle name="Normal 3 2 6 2" xfId="3820" xr:uid="{00000000-0005-0000-0000-0000F4140000}"/>
    <cellStyle name="Normal 3 2 6 20" xfId="8267" xr:uid="{00000000-0005-0000-0000-0000F5140000}"/>
    <cellStyle name="Normal 3 2 6 21" xfId="8295" xr:uid="{00000000-0005-0000-0000-0000F6140000}"/>
    <cellStyle name="Normal 3 2 6 22" xfId="8321" xr:uid="{00000000-0005-0000-0000-0000F7140000}"/>
    <cellStyle name="Normal 3 2 6 23" xfId="8348" xr:uid="{00000000-0005-0000-0000-0000F8140000}"/>
    <cellStyle name="Normal 3 2 6 24" xfId="8376" xr:uid="{00000000-0005-0000-0000-0000F9140000}"/>
    <cellStyle name="Normal 3 2 6 25" xfId="8404" xr:uid="{00000000-0005-0000-0000-0000FA140000}"/>
    <cellStyle name="Normal 3 2 6 26" xfId="8432" xr:uid="{00000000-0005-0000-0000-0000FB140000}"/>
    <cellStyle name="Normal 3 2 6 27" xfId="8460" xr:uid="{00000000-0005-0000-0000-0000FC140000}"/>
    <cellStyle name="Normal 3 2 6 28" xfId="8486" xr:uid="{00000000-0005-0000-0000-0000FD140000}"/>
    <cellStyle name="Normal 3 2 6 3" xfId="6410" xr:uid="{00000000-0005-0000-0000-0000FE140000}"/>
    <cellStyle name="Normal 3 2 6 4" xfId="6542" xr:uid="{00000000-0005-0000-0000-0000FF140000}"/>
    <cellStyle name="Normal 3 2 6 5" xfId="6661" xr:uid="{00000000-0005-0000-0000-000000150000}"/>
    <cellStyle name="Normal 3 2 6 6" xfId="6780" xr:uid="{00000000-0005-0000-0000-000001150000}"/>
    <cellStyle name="Normal 3 2 6 7" xfId="6899" xr:uid="{00000000-0005-0000-0000-000002150000}"/>
    <cellStyle name="Normal 3 2 6 8" xfId="7018" xr:uid="{00000000-0005-0000-0000-000003150000}"/>
    <cellStyle name="Normal 3 2 6 9" xfId="7137" xr:uid="{00000000-0005-0000-0000-000004150000}"/>
    <cellStyle name="Normal 3 2 7" xfId="3821" xr:uid="{00000000-0005-0000-0000-000005150000}"/>
    <cellStyle name="Normal 3 2 7 10" xfId="7257" xr:uid="{00000000-0005-0000-0000-000006150000}"/>
    <cellStyle name="Normal 3 2 7 11" xfId="7374" xr:uid="{00000000-0005-0000-0000-000007150000}"/>
    <cellStyle name="Normal 3 2 7 12" xfId="7490" xr:uid="{00000000-0005-0000-0000-000008150000}"/>
    <cellStyle name="Normal 3 2 7 13" xfId="7606" xr:uid="{00000000-0005-0000-0000-000009150000}"/>
    <cellStyle name="Normal 3 2 7 14" xfId="7722" xr:uid="{00000000-0005-0000-0000-00000A150000}"/>
    <cellStyle name="Normal 3 2 7 15" xfId="7838" xr:uid="{00000000-0005-0000-0000-00000B150000}"/>
    <cellStyle name="Normal 3 2 7 16" xfId="7954" xr:uid="{00000000-0005-0000-0000-00000C150000}"/>
    <cellStyle name="Normal 3 2 7 17" xfId="8070" xr:uid="{00000000-0005-0000-0000-00000D150000}"/>
    <cellStyle name="Normal 3 2 7 18" xfId="8184" xr:uid="{00000000-0005-0000-0000-00000E150000}"/>
    <cellStyle name="Normal 3 2 7 19" xfId="8240" xr:uid="{00000000-0005-0000-0000-00000F150000}"/>
    <cellStyle name="Normal 3 2 7 2" xfId="3822" xr:uid="{00000000-0005-0000-0000-000010150000}"/>
    <cellStyle name="Normal 3 2 7 20" xfId="8268" xr:uid="{00000000-0005-0000-0000-000011150000}"/>
    <cellStyle name="Normal 3 2 7 21" xfId="8296" xr:uid="{00000000-0005-0000-0000-000012150000}"/>
    <cellStyle name="Normal 3 2 7 22" xfId="8322" xr:uid="{00000000-0005-0000-0000-000013150000}"/>
    <cellStyle name="Normal 3 2 7 23" xfId="8349" xr:uid="{00000000-0005-0000-0000-000014150000}"/>
    <cellStyle name="Normal 3 2 7 24" xfId="8377" xr:uid="{00000000-0005-0000-0000-000015150000}"/>
    <cellStyle name="Normal 3 2 7 25" xfId="8405" xr:uid="{00000000-0005-0000-0000-000016150000}"/>
    <cellStyle name="Normal 3 2 7 26" xfId="8433" xr:uid="{00000000-0005-0000-0000-000017150000}"/>
    <cellStyle name="Normal 3 2 7 27" xfId="8461" xr:uid="{00000000-0005-0000-0000-000018150000}"/>
    <cellStyle name="Normal 3 2 7 28" xfId="8487" xr:uid="{00000000-0005-0000-0000-000019150000}"/>
    <cellStyle name="Normal 3 2 7 3" xfId="6411" xr:uid="{00000000-0005-0000-0000-00001A150000}"/>
    <cellStyle name="Normal 3 2 7 4" xfId="6543" xr:uid="{00000000-0005-0000-0000-00001B150000}"/>
    <cellStyle name="Normal 3 2 7 5" xfId="6662" xr:uid="{00000000-0005-0000-0000-00001C150000}"/>
    <cellStyle name="Normal 3 2 7 6" xfId="6781" xr:uid="{00000000-0005-0000-0000-00001D150000}"/>
    <cellStyle name="Normal 3 2 7 7" xfId="6900" xr:uid="{00000000-0005-0000-0000-00001E150000}"/>
    <cellStyle name="Normal 3 2 7 8" xfId="7019" xr:uid="{00000000-0005-0000-0000-00001F150000}"/>
    <cellStyle name="Normal 3 2 7 9" xfId="7138" xr:uid="{00000000-0005-0000-0000-000020150000}"/>
    <cellStyle name="Normal 3 2 8" xfId="3823" xr:uid="{00000000-0005-0000-0000-000021150000}"/>
    <cellStyle name="Normal 3 2 8 10" xfId="7258" xr:uid="{00000000-0005-0000-0000-000022150000}"/>
    <cellStyle name="Normal 3 2 8 11" xfId="7375" xr:uid="{00000000-0005-0000-0000-000023150000}"/>
    <cellStyle name="Normal 3 2 8 12" xfId="7491" xr:uid="{00000000-0005-0000-0000-000024150000}"/>
    <cellStyle name="Normal 3 2 8 13" xfId="7607" xr:uid="{00000000-0005-0000-0000-000025150000}"/>
    <cellStyle name="Normal 3 2 8 14" xfId="7723" xr:uid="{00000000-0005-0000-0000-000026150000}"/>
    <cellStyle name="Normal 3 2 8 15" xfId="7839" xr:uid="{00000000-0005-0000-0000-000027150000}"/>
    <cellStyle name="Normal 3 2 8 16" xfId="7955" xr:uid="{00000000-0005-0000-0000-000028150000}"/>
    <cellStyle name="Normal 3 2 8 17" xfId="8071" xr:uid="{00000000-0005-0000-0000-000029150000}"/>
    <cellStyle name="Normal 3 2 8 18" xfId="8185" xr:uid="{00000000-0005-0000-0000-00002A150000}"/>
    <cellStyle name="Normal 3 2 8 19" xfId="8241" xr:uid="{00000000-0005-0000-0000-00002B150000}"/>
    <cellStyle name="Normal 3 2 8 2" xfId="3824" xr:uid="{00000000-0005-0000-0000-00002C150000}"/>
    <cellStyle name="Normal 3 2 8 20" xfId="8269" xr:uid="{00000000-0005-0000-0000-00002D150000}"/>
    <cellStyle name="Normal 3 2 8 21" xfId="8297" xr:uid="{00000000-0005-0000-0000-00002E150000}"/>
    <cellStyle name="Normal 3 2 8 22" xfId="8323" xr:uid="{00000000-0005-0000-0000-00002F150000}"/>
    <cellStyle name="Normal 3 2 8 23" xfId="8350" xr:uid="{00000000-0005-0000-0000-000030150000}"/>
    <cellStyle name="Normal 3 2 8 24" xfId="8378" xr:uid="{00000000-0005-0000-0000-000031150000}"/>
    <cellStyle name="Normal 3 2 8 25" xfId="8406" xr:uid="{00000000-0005-0000-0000-000032150000}"/>
    <cellStyle name="Normal 3 2 8 26" xfId="8434" xr:uid="{00000000-0005-0000-0000-000033150000}"/>
    <cellStyle name="Normal 3 2 8 27" xfId="8462" xr:uid="{00000000-0005-0000-0000-000034150000}"/>
    <cellStyle name="Normal 3 2 8 28" xfId="8488" xr:uid="{00000000-0005-0000-0000-000035150000}"/>
    <cellStyle name="Normal 3 2 8 3" xfId="6412" xr:uid="{00000000-0005-0000-0000-000036150000}"/>
    <cellStyle name="Normal 3 2 8 4" xfId="6544" xr:uid="{00000000-0005-0000-0000-000037150000}"/>
    <cellStyle name="Normal 3 2 8 5" xfId="6663" xr:uid="{00000000-0005-0000-0000-000038150000}"/>
    <cellStyle name="Normal 3 2 8 6" xfId="6782" xr:uid="{00000000-0005-0000-0000-000039150000}"/>
    <cellStyle name="Normal 3 2 8 7" xfId="6901" xr:uid="{00000000-0005-0000-0000-00003A150000}"/>
    <cellStyle name="Normal 3 2 8 8" xfId="7020" xr:uid="{00000000-0005-0000-0000-00003B150000}"/>
    <cellStyle name="Normal 3 2 8 9" xfId="7139" xr:uid="{00000000-0005-0000-0000-00003C150000}"/>
    <cellStyle name="Normal 3 2 9" xfId="3825" xr:uid="{00000000-0005-0000-0000-00003D150000}"/>
    <cellStyle name="Normal 3 2 9 10" xfId="7259" xr:uid="{00000000-0005-0000-0000-00003E150000}"/>
    <cellStyle name="Normal 3 2 9 11" xfId="7376" xr:uid="{00000000-0005-0000-0000-00003F150000}"/>
    <cellStyle name="Normal 3 2 9 12" xfId="7492" xr:uid="{00000000-0005-0000-0000-000040150000}"/>
    <cellStyle name="Normal 3 2 9 13" xfId="7608" xr:uid="{00000000-0005-0000-0000-000041150000}"/>
    <cellStyle name="Normal 3 2 9 14" xfId="7724" xr:uid="{00000000-0005-0000-0000-000042150000}"/>
    <cellStyle name="Normal 3 2 9 15" xfId="7840" xr:uid="{00000000-0005-0000-0000-000043150000}"/>
    <cellStyle name="Normal 3 2 9 16" xfId="7956" xr:uid="{00000000-0005-0000-0000-000044150000}"/>
    <cellStyle name="Normal 3 2 9 17" xfId="8072" xr:uid="{00000000-0005-0000-0000-000045150000}"/>
    <cellStyle name="Normal 3 2 9 18" xfId="8186" xr:uid="{00000000-0005-0000-0000-000046150000}"/>
    <cellStyle name="Normal 3 2 9 19" xfId="8242" xr:uid="{00000000-0005-0000-0000-000047150000}"/>
    <cellStyle name="Normal 3 2 9 2" xfId="3826" xr:uid="{00000000-0005-0000-0000-000048150000}"/>
    <cellStyle name="Normal 3 2 9 20" xfId="8270" xr:uid="{00000000-0005-0000-0000-000049150000}"/>
    <cellStyle name="Normal 3 2 9 21" xfId="8298" xr:uid="{00000000-0005-0000-0000-00004A150000}"/>
    <cellStyle name="Normal 3 2 9 22" xfId="8324" xr:uid="{00000000-0005-0000-0000-00004B150000}"/>
    <cellStyle name="Normal 3 2 9 23" xfId="8351" xr:uid="{00000000-0005-0000-0000-00004C150000}"/>
    <cellStyle name="Normal 3 2 9 24" xfId="8379" xr:uid="{00000000-0005-0000-0000-00004D150000}"/>
    <cellStyle name="Normal 3 2 9 25" xfId="8407" xr:uid="{00000000-0005-0000-0000-00004E150000}"/>
    <cellStyle name="Normal 3 2 9 26" xfId="8435" xr:uid="{00000000-0005-0000-0000-00004F150000}"/>
    <cellStyle name="Normal 3 2 9 27" xfId="8463" xr:uid="{00000000-0005-0000-0000-000050150000}"/>
    <cellStyle name="Normal 3 2 9 28" xfId="8489" xr:uid="{00000000-0005-0000-0000-000051150000}"/>
    <cellStyle name="Normal 3 2 9 3" xfId="6413" xr:uid="{00000000-0005-0000-0000-000052150000}"/>
    <cellStyle name="Normal 3 2 9 4" xfId="6545" xr:uid="{00000000-0005-0000-0000-000053150000}"/>
    <cellStyle name="Normal 3 2 9 5" xfId="6664" xr:uid="{00000000-0005-0000-0000-000054150000}"/>
    <cellStyle name="Normal 3 2 9 6" xfId="6783" xr:uid="{00000000-0005-0000-0000-000055150000}"/>
    <cellStyle name="Normal 3 2 9 7" xfId="6902" xr:uid="{00000000-0005-0000-0000-000056150000}"/>
    <cellStyle name="Normal 3 2 9 8" xfId="7021" xr:uid="{00000000-0005-0000-0000-000057150000}"/>
    <cellStyle name="Normal 3 2 9 9" xfId="7140" xr:uid="{00000000-0005-0000-0000-000058150000}"/>
    <cellStyle name="Normal 3 20" xfId="6879" xr:uid="{00000000-0005-0000-0000-000059150000}"/>
    <cellStyle name="Normal 3 21" xfId="6998" xr:uid="{00000000-0005-0000-0000-00005A150000}"/>
    <cellStyle name="Normal 3 22" xfId="7117" xr:uid="{00000000-0005-0000-0000-00005B150000}"/>
    <cellStyle name="Normal 3 23" xfId="7236" xr:uid="{00000000-0005-0000-0000-00005C150000}"/>
    <cellStyle name="Normal 3 24" xfId="7353" xr:uid="{00000000-0005-0000-0000-00005D150000}"/>
    <cellStyle name="Normal 3 25" xfId="7469" xr:uid="{00000000-0005-0000-0000-00005E150000}"/>
    <cellStyle name="Normal 3 26" xfId="7585" xr:uid="{00000000-0005-0000-0000-00005F150000}"/>
    <cellStyle name="Normal 3 27" xfId="7701" xr:uid="{00000000-0005-0000-0000-000060150000}"/>
    <cellStyle name="Normal 3 28" xfId="7817" xr:uid="{00000000-0005-0000-0000-000061150000}"/>
    <cellStyle name="Normal 3 29" xfId="7933" xr:uid="{00000000-0005-0000-0000-000062150000}"/>
    <cellStyle name="Normal 3 3" xfId="3827" xr:uid="{00000000-0005-0000-0000-000063150000}"/>
    <cellStyle name="Normal 3 3 2" xfId="3828" xr:uid="{00000000-0005-0000-0000-000064150000}"/>
    <cellStyle name="Normal 3 3 2 2" xfId="3829" xr:uid="{00000000-0005-0000-0000-000065150000}"/>
    <cellStyle name="Normal 3 3 2 2 2" xfId="3830" xr:uid="{00000000-0005-0000-0000-000066150000}"/>
    <cellStyle name="Normal 3 3 2 3" xfId="3831" xr:uid="{00000000-0005-0000-0000-000067150000}"/>
    <cellStyle name="Normal 3 3 3" xfId="3832" xr:uid="{00000000-0005-0000-0000-000068150000}"/>
    <cellStyle name="Normal 3 30" xfId="8049" xr:uid="{00000000-0005-0000-0000-000069150000}"/>
    <cellStyle name="Normal 3 31" xfId="8165" xr:uid="{00000000-0005-0000-0000-00006A150000}"/>
    <cellStyle name="Normal 3 4" xfId="3833" xr:uid="{00000000-0005-0000-0000-00006B150000}"/>
    <cellStyle name="Normal 3 4 10" xfId="7261" xr:uid="{00000000-0005-0000-0000-00006C150000}"/>
    <cellStyle name="Normal 3 4 11" xfId="7378" xr:uid="{00000000-0005-0000-0000-00006D150000}"/>
    <cellStyle name="Normal 3 4 12" xfId="7494" xr:uid="{00000000-0005-0000-0000-00006E150000}"/>
    <cellStyle name="Normal 3 4 13" xfId="7610" xr:uid="{00000000-0005-0000-0000-00006F150000}"/>
    <cellStyle name="Normal 3 4 14" xfId="7726" xr:uid="{00000000-0005-0000-0000-000070150000}"/>
    <cellStyle name="Normal 3 4 15" xfId="7842" xr:uid="{00000000-0005-0000-0000-000071150000}"/>
    <cellStyle name="Normal 3 4 16" xfId="7958" xr:uid="{00000000-0005-0000-0000-000072150000}"/>
    <cellStyle name="Normal 3 4 17" xfId="8074" xr:uid="{00000000-0005-0000-0000-000073150000}"/>
    <cellStyle name="Normal 3 4 18" xfId="8188" xr:uid="{00000000-0005-0000-0000-000074150000}"/>
    <cellStyle name="Normal 3 4 19" xfId="8244" xr:uid="{00000000-0005-0000-0000-000075150000}"/>
    <cellStyle name="Normal 3 4 2" xfId="3834" xr:uid="{00000000-0005-0000-0000-000076150000}"/>
    <cellStyle name="Normal 3 4 20" xfId="8272" xr:uid="{00000000-0005-0000-0000-000077150000}"/>
    <cellStyle name="Normal 3 4 21" xfId="8299" xr:uid="{00000000-0005-0000-0000-000078150000}"/>
    <cellStyle name="Normal 3 4 22" xfId="8326" xr:uid="{00000000-0005-0000-0000-000079150000}"/>
    <cellStyle name="Normal 3 4 23" xfId="8353" xr:uid="{00000000-0005-0000-0000-00007A150000}"/>
    <cellStyle name="Normal 3 4 24" xfId="8381" xr:uid="{00000000-0005-0000-0000-00007B150000}"/>
    <cellStyle name="Normal 3 4 25" xfId="8409" xr:uid="{00000000-0005-0000-0000-00007C150000}"/>
    <cellStyle name="Normal 3 4 26" xfId="8437" xr:uid="{00000000-0005-0000-0000-00007D150000}"/>
    <cellStyle name="Normal 3 4 27" xfId="8464" xr:uid="{00000000-0005-0000-0000-00007E150000}"/>
    <cellStyle name="Normal 3 4 28" xfId="8490" xr:uid="{00000000-0005-0000-0000-00007F150000}"/>
    <cellStyle name="Normal 3 4 3" xfId="6414" xr:uid="{00000000-0005-0000-0000-000080150000}"/>
    <cellStyle name="Normal 3 4 4" xfId="6547" xr:uid="{00000000-0005-0000-0000-000081150000}"/>
    <cellStyle name="Normal 3 4 5" xfId="6666" xr:uid="{00000000-0005-0000-0000-000082150000}"/>
    <cellStyle name="Normal 3 4 6" xfId="6785" xr:uid="{00000000-0005-0000-0000-000083150000}"/>
    <cellStyle name="Normal 3 4 7" xfId="6904" xr:uid="{00000000-0005-0000-0000-000084150000}"/>
    <cellStyle name="Normal 3 4 8" xfId="7023" xr:uid="{00000000-0005-0000-0000-000085150000}"/>
    <cellStyle name="Normal 3 4 9" xfId="7142" xr:uid="{00000000-0005-0000-0000-000086150000}"/>
    <cellStyle name="Normal 3 5" xfId="3835" xr:uid="{00000000-0005-0000-0000-000087150000}"/>
    <cellStyle name="Normal 3 5 10" xfId="7379" xr:uid="{00000000-0005-0000-0000-000088150000}"/>
    <cellStyle name="Normal 3 5 11" xfId="7495" xr:uid="{00000000-0005-0000-0000-000089150000}"/>
    <cellStyle name="Normal 3 5 12" xfId="7611" xr:uid="{00000000-0005-0000-0000-00008A150000}"/>
    <cellStyle name="Normal 3 5 13" xfId="7727" xr:uid="{00000000-0005-0000-0000-00008B150000}"/>
    <cellStyle name="Normal 3 5 14" xfId="7843" xr:uid="{00000000-0005-0000-0000-00008C150000}"/>
    <cellStyle name="Normal 3 5 15" xfId="7959" xr:uid="{00000000-0005-0000-0000-00008D150000}"/>
    <cellStyle name="Normal 3 5 16" xfId="8075" xr:uid="{00000000-0005-0000-0000-00008E150000}"/>
    <cellStyle name="Normal 3 5 17" xfId="8189" xr:uid="{00000000-0005-0000-0000-00008F150000}"/>
    <cellStyle name="Normal 3 5 18" xfId="8245" xr:uid="{00000000-0005-0000-0000-000090150000}"/>
    <cellStyle name="Normal 3 5 19" xfId="8273" xr:uid="{00000000-0005-0000-0000-000091150000}"/>
    <cellStyle name="Normal 3 5 2" xfId="6415" xr:uid="{00000000-0005-0000-0000-000092150000}"/>
    <cellStyle name="Normal 3 5 20" xfId="8300" xr:uid="{00000000-0005-0000-0000-000093150000}"/>
    <cellStyle name="Normal 3 5 21" xfId="8327" xr:uid="{00000000-0005-0000-0000-000094150000}"/>
    <cellStyle name="Normal 3 5 22" xfId="8354" xr:uid="{00000000-0005-0000-0000-000095150000}"/>
    <cellStyle name="Normal 3 5 23" xfId="8382" xr:uid="{00000000-0005-0000-0000-000096150000}"/>
    <cellStyle name="Normal 3 5 24" xfId="8410" xr:uid="{00000000-0005-0000-0000-000097150000}"/>
    <cellStyle name="Normal 3 5 25" xfId="8438" xr:uid="{00000000-0005-0000-0000-000098150000}"/>
    <cellStyle name="Normal 3 5 26" xfId="8465" xr:uid="{00000000-0005-0000-0000-000099150000}"/>
    <cellStyle name="Normal 3 5 27" xfId="8491" xr:uid="{00000000-0005-0000-0000-00009A150000}"/>
    <cellStyle name="Normal 3 5 3" xfId="6548" xr:uid="{00000000-0005-0000-0000-00009B150000}"/>
    <cellStyle name="Normal 3 5 4" xfId="6667" xr:uid="{00000000-0005-0000-0000-00009C150000}"/>
    <cellStyle name="Normal 3 5 5" xfId="6786" xr:uid="{00000000-0005-0000-0000-00009D150000}"/>
    <cellStyle name="Normal 3 5 6" xfId="6905" xr:uid="{00000000-0005-0000-0000-00009E150000}"/>
    <cellStyle name="Normal 3 5 7" xfId="7024" xr:uid="{00000000-0005-0000-0000-00009F150000}"/>
    <cellStyle name="Normal 3 5 8" xfId="7143" xr:uid="{00000000-0005-0000-0000-0000A0150000}"/>
    <cellStyle name="Normal 3 5 9" xfId="7262" xr:uid="{00000000-0005-0000-0000-0000A1150000}"/>
    <cellStyle name="Normal 3 6" xfId="6390" xr:uid="{00000000-0005-0000-0000-0000A2150000}"/>
    <cellStyle name="Normal 3 6 10" xfId="7380" xr:uid="{00000000-0005-0000-0000-0000A3150000}"/>
    <cellStyle name="Normal 3 6 11" xfId="7496" xr:uid="{00000000-0005-0000-0000-0000A4150000}"/>
    <cellStyle name="Normal 3 6 12" xfId="7612" xr:uid="{00000000-0005-0000-0000-0000A5150000}"/>
    <cellStyle name="Normal 3 6 13" xfId="7728" xr:uid="{00000000-0005-0000-0000-0000A6150000}"/>
    <cellStyle name="Normal 3 6 14" xfId="7844" xr:uid="{00000000-0005-0000-0000-0000A7150000}"/>
    <cellStyle name="Normal 3 6 15" xfId="7960" xr:uid="{00000000-0005-0000-0000-0000A8150000}"/>
    <cellStyle name="Normal 3 6 16" xfId="8076" xr:uid="{00000000-0005-0000-0000-0000A9150000}"/>
    <cellStyle name="Normal 3 6 17" xfId="8190" xr:uid="{00000000-0005-0000-0000-0000AA150000}"/>
    <cellStyle name="Normal 3 6 18" xfId="8246" xr:uid="{00000000-0005-0000-0000-0000AB150000}"/>
    <cellStyle name="Normal 3 6 19" xfId="8274" xr:uid="{00000000-0005-0000-0000-0000AC150000}"/>
    <cellStyle name="Normal 3 6 2" xfId="6416" xr:uid="{00000000-0005-0000-0000-0000AD150000}"/>
    <cellStyle name="Normal 3 6 20" xfId="8301" xr:uid="{00000000-0005-0000-0000-0000AE150000}"/>
    <cellStyle name="Normal 3 6 21" xfId="8328" xr:uid="{00000000-0005-0000-0000-0000AF150000}"/>
    <cellStyle name="Normal 3 6 22" xfId="8355" xr:uid="{00000000-0005-0000-0000-0000B0150000}"/>
    <cellStyle name="Normal 3 6 23" xfId="8383" xr:uid="{00000000-0005-0000-0000-0000B1150000}"/>
    <cellStyle name="Normal 3 6 24" xfId="8411" xr:uid="{00000000-0005-0000-0000-0000B2150000}"/>
    <cellStyle name="Normal 3 6 25" xfId="8439" xr:uid="{00000000-0005-0000-0000-0000B3150000}"/>
    <cellStyle name="Normal 3 6 26" xfId="8466" xr:uid="{00000000-0005-0000-0000-0000B4150000}"/>
    <cellStyle name="Normal 3 6 27" xfId="8492" xr:uid="{00000000-0005-0000-0000-0000B5150000}"/>
    <cellStyle name="Normal 3 6 3" xfId="6549" xr:uid="{00000000-0005-0000-0000-0000B6150000}"/>
    <cellStyle name="Normal 3 6 4" xfId="6668" xr:uid="{00000000-0005-0000-0000-0000B7150000}"/>
    <cellStyle name="Normal 3 6 5" xfId="6787" xr:uid="{00000000-0005-0000-0000-0000B8150000}"/>
    <cellStyle name="Normal 3 6 6" xfId="6906" xr:uid="{00000000-0005-0000-0000-0000B9150000}"/>
    <cellStyle name="Normal 3 6 7" xfId="7025" xr:uid="{00000000-0005-0000-0000-0000BA150000}"/>
    <cellStyle name="Normal 3 6 8" xfId="7144" xr:uid="{00000000-0005-0000-0000-0000BB150000}"/>
    <cellStyle name="Normal 3 6 9" xfId="7263" xr:uid="{00000000-0005-0000-0000-0000BC150000}"/>
    <cellStyle name="Normal 3 7" xfId="6417" xr:uid="{00000000-0005-0000-0000-0000BD150000}"/>
    <cellStyle name="Normal 3 8" xfId="6418" xr:uid="{00000000-0005-0000-0000-0000BE150000}"/>
    <cellStyle name="Normal 3 9" xfId="6419" xr:uid="{00000000-0005-0000-0000-0000BF150000}"/>
    <cellStyle name="Normal 3_Austrumu magistrale_tame,kalk_ iesn" xfId="3836" xr:uid="{00000000-0005-0000-0000-0000C0150000}"/>
    <cellStyle name="Normal 30" xfId="3837" xr:uid="{00000000-0005-0000-0000-0000C1150000}"/>
    <cellStyle name="Normal 30 2" xfId="3838" xr:uid="{00000000-0005-0000-0000-0000C2150000}"/>
    <cellStyle name="Normal 30 2 2" xfId="3839" xr:uid="{00000000-0005-0000-0000-0000C3150000}"/>
    <cellStyle name="Normal 30 3" xfId="3840" xr:uid="{00000000-0005-0000-0000-0000C4150000}"/>
    <cellStyle name="Normal 31" xfId="3841" xr:uid="{00000000-0005-0000-0000-0000C5150000}"/>
    <cellStyle name="Normal 31 2" xfId="3842" xr:uid="{00000000-0005-0000-0000-0000C6150000}"/>
    <cellStyle name="Normal 31 2 2" xfId="3843" xr:uid="{00000000-0005-0000-0000-0000C7150000}"/>
    <cellStyle name="Normal 31 3" xfId="3844" xr:uid="{00000000-0005-0000-0000-0000C8150000}"/>
    <cellStyle name="Normal 32" xfId="3845" xr:uid="{00000000-0005-0000-0000-0000C9150000}"/>
    <cellStyle name="Normal 32 2" xfId="3846" xr:uid="{00000000-0005-0000-0000-0000CA150000}"/>
    <cellStyle name="Normal 32 2 2" xfId="3847" xr:uid="{00000000-0005-0000-0000-0000CB150000}"/>
    <cellStyle name="Normal 32 3" xfId="3848" xr:uid="{00000000-0005-0000-0000-0000CC150000}"/>
    <cellStyle name="Normal 33" xfId="3849" xr:uid="{00000000-0005-0000-0000-0000CD150000}"/>
    <cellStyle name="Normal 33 2" xfId="3850" xr:uid="{00000000-0005-0000-0000-0000CE150000}"/>
    <cellStyle name="Normal 33 2 2" xfId="3851" xr:uid="{00000000-0005-0000-0000-0000CF150000}"/>
    <cellStyle name="Normal 33 3" xfId="3852" xr:uid="{00000000-0005-0000-0000-0000D0150000}"/>
    <cellStyle name="Normal 34" xfId="3853" xr:uid="{00000000-0005-0000-0000-0000D1150000}"/>
    <cellStyle name="Normal 34 2" xfId="3854" xr:uid="{00000000-0005-0000-0000-0000D2150000}"/>
    <cellStyle name="Normal 34 2 2" xfId="3855" xr:uid="{00000000-0005-0000-0000-0000D3150000}"/>
    <cellStyle name="Normal 34 3" xfId="3856" xr:uid="{00000000-0005-0000-0000-0000D4150000}"/>
    <cellStyle name="Normal 34 4" xfId="3857" xr:uid="{00000000-0005-0000-0000-0000D5150000}"/>
    <cellStyle name="Normal 35" xfId="3858" xr:uid="{00000000-0005-0000-0000-0000D6150000}"/>
    <cellStyle name="Normal 35 2" xfId="3859" xr:uid="{00000000-0005-0000-0000-0000D7150000}"/>
    <cellStyle name="Normal 35 2 2" xfId="3860" xr:uid="{00000000-0005-0000-0000-0000D8150000}"/>
    <cellStyle name="Normal 35 3" xfId="3861" xr:uid="{00000000-0005-0000-0000-0000D9150000}"/>
    <cellStyle name="Normal 35 4" xfId="3862" xr:uid="{00000000-0005-0000-0000-0000DA150000}"/>
    <cellStyle name="Normal 36" xfId="3863" xr:uid="{00000000-0005-0000-0000-0000DB150000}"/>
    <cellStyle name="Normal 36 2" xfId="3864" xr:uid="{00000000-0005-0000-0000-0000DC150000}"/>
    <cellStyle name="Normal 36 2 2" xfId="3865" xr:uid="{00000000-0005-0000-0000-0000DD150000}"/>
    <cellStyle name="Normal 36 3" xfId="3866" xr:uid="{00000000-0005-0000-0000-0000DE150000}"/>
    <cellStyle name="Normal 37" xfId="3867" xr:uid="{00000000-0005-0000-0000-0000DF150000}"/>
    <cellStyle name="Normal 37 2" xfId="3868" xr:uid="{00000000-0005-0000-0000-0000E0150000}"/>
    <cellStyle name="Normal 37 2 2" xfId="3869" xr:uid="{00000000-0005-0000-0000-0000E1150000}"/>
    <cellStyle name="Normal 37 3" xfId="3870" xr:uid="{00000000-0005-0000-0000-0000E2150000}"/>
    <cellStyle name="Normal 38" xfId="3871" xr:uid="{00000000-0005-0000-0000-0000E3150000}"/>
    <cellStyle name="Normal 38 2" xfId="3872" xr:uid="{00000000-0005-0000-0000-0000E4150000}"/>
    <cellStyle name="Normal 38 2 2" xfId="3873" xr:uid="{00000000-0005-0000-0000-0000E5150000}"/>
    <cellStyle name="Normal 38 3" xfId="3874" xr:uid="{00000000-0005-0000-0000-0000E6150000}"/>
    <cellStyle name="Normal 39" xfId="3875" xr:uid="{00000000-0005-0000-0000-0000E7150000}"/>
    <cellStyle name="Normal 39 2" xfId="3876" xr:uid="{00000000-0005-0000-0000-0000E8150000}"/>
    <cellStyle name="Normal 39 2 2" xfId="3877" xr:uid="{00000000-0005-0000-0000-0000E9150000}"/>
    <cellStyle name="Normal 39 3" xfId="3878" xr:uid="{00000000-0005-0000-0000-0000EA150000}"/>
    <cellStyle name="Normal 4" xfId="3879" xr:uid="{00000000-0005-0000-0000-0000EB150000}"/>
    <cellStyle name="Normal 4 10" xfId="6553" xr:uid="{00000000-0005-0000-0000-0000EC150000}"/>
    <cellStyle name="Normal 4 11" xfId="6672" xr:uid="{00000000-0005-0000-0000-0000ED150000}"/>
    <cellStyle name="Normal 4 12" xfId="6791" xr:uid="{00000000-0005-0000-0000-0000EE150000}"/>
    <cellStyle name="Normal 4 13" xfId="6910" xr:uid="{00000000-0005-0000-0000-0000EF150000}"/>
    <cellStyle name="Normal 4 14" xfId="7029" xr:uid="{00000000-0005-0000-0000-0000F0150000}"/>
    <cellStyle name="Normal 4 15" xfId="7148" xr:uid="{00000000-0005-0000-0000-0000F1150000}"/>
    <cellStyle name="Normal 4 16" xfId="7267" xr:uid="{00000000-0005-0000-0000-0000F2150000}"/>
    <cellStyle name="Normal 4 17" xfId="7384" xr:uid="{00000000-0005-0000-0000-0000F3150000}"/>
    <cellStyle name="Normal 4 18" xfId="7500" xr:uid="{00000000-0005-0000-0000-0000F4150000}"/>
    <cellStyle name="Normal 4 19" xfId="7616" xr:uid="{00000000-0005-0000-0000-0000F5150000}"/>
    <cellStyle name="Normal 4 2" xfId="3880" xr:uid="{00000000-0005-0000-0000-0000F6150000}"/>
    <cellStyle name="Normal 4 2 2" xfId="3881" xr:uid="{00000000-0005-0000-0000-0000F7150000}"/>
    <cellStyle name="Normal 4 2 3" xfId="3882" xr:uid="{00000000-0005-0000-0000-0000F8150000}"/>
    <cellStyle name="Normal 4 2 4" xfId="3883" xr:uid="{00000000-0005-0000-0000-0000F9150000}"/>
    <cellStyle name="Normal 4 20" xfId="7732" xr:uid="{00000000-0005-0000-0000-0000FA150000}"/>
    <cellStyle name="Normal 4 21" xfId="7848" xr:uid="{00000000-0005-0000-0000-0000FB150000}"/>
    <cellStyle name="Normal 4 22" xfId="7964" xr:uid="{00000000-0005-0000-0000-0000FC150000}"/>
    <cellStyle name="Normal 4 23" xfId="8080" xr:uid="{00000000-0005-0000-0000-0000FD150000}"/>
    <cellStyle name="Normal 4 24" xfId="8194" xr:uid="{00000000-0005-0000-0000-0000FE150000}"/>
    <cellStyle name="Normal 4 25" xfId="8249" xr:uid="{00000000-0005-0000-0000-0000FF150000}"/>
    <cellStyle name="Normal 4 26" xfId="8278" xr:uid="{00000000-0005-0000-0000-000000160000}"/>
    <cellStyle name="Normal 4 27" xfId="8304" xr:uid="{00000000-0005-0000-0000-000001160000}"/>
    <cellStyle name="Normal 4 28" xfId="8330" xr:uid="{00000000-0005-0000-0000-000002160000}"/>
    <cellStyle name="Normal 4 29" xfId="8359" xr:uid="{00000000-0005-0000-0000-000003160000}"/>
    <cellStyle name="Normal 4 3" xfId="3884" xr:uid="{00000000-0005-0000-0000-000004160000}"/>
    <cellStyle name="Normal 4 3 2" xfId="3885" xr:uid="{00000000-0005-0000-0000-000005160000}"/>
    <cellStyle name="Normal 4 30" xfId="8387" xr:uid="{00000000-0005-0000-0000-000006160000}"/>
    <cellStyle name="Normal 4 31" xfId="8415" xr:uid="{00000000-0005-0000-0000-000007160000}"/>
    <cellStyle name="Normal 4 32" xfId="8443" xr:uid="{00000000-0005-0000-0000-000008160000}"/>
    <cellStyle name="Normal 4 33" xfId="8469" xr:uid="{00000000-0005-0000-0000-000009160000}"/>
    <cellStyle name="Normal 4 34" xfId="8493" xr:uid="{00000000-0005-0000-0000-00000A160000}"/>
    <cellStyle name="Normal 4 4" xfId="3886" xr:uid="{00000000-0005-0000-0000-00000B160000}"/>
    <cellStyle name="Normal 4 5" xfId="3887" xr:uid="{00000000-0005-0000-0000-00000C160000}"/>
    <cellStyle name="Normal 4 6" xfId="3888" xr:uid="{00000000-0005-0000-0000-00000D160000}"/>
    <cellStyle name="Normal 4 7" xfId="3889" xr:uid="{00000000-0005-0000-0000-00000E160000}"/>
    <cellStyle name="Normal 4 8" xfId="3890" xr:uid="{00000000-0005-0000-0000-00000F160000}"/>
    <cellStyle name="Normal 4 9" xfId="6420" xr:uid="{00000000-0005-0000-0000-000010160000}"/>
    <cellStyle name="Normal 40" xfId="3891" xr:uid="{00000000-0005-0000-0000-000011160000}"/>
    <cellStyle name="Normal 40 2" xfId="3892" xr:uid="{00000000-0005-0000-0000-000012160000}"/>
    <cellStyle name="Normal 40 2 2" xfId="3893" xr:uid="{00000000-0005-0000-0000-000013160000}"/>
    <cellStyle name="Normal 40 3" xfId="3894" xr:uid="{00000000-0005-0000-0000-000014160000}"/>
    <cellStyle name="Normal 41" xfId="3895" xr:uid="{00000000-0005-0000-0000-000015160000}"/>
    <cellStyle name="Normal 41 2" xfId="3896" xr:uid="{00000000-0005-0000-0000-000016160000}"/>
    <cellStyle name="Normal 41 2 2" xfId="3897" xr:uid="{00000000-0005-0000-0000-000017160000}"/>
    <cellStyle name="Normal 41 3" xfId="3898" xr:uid="{00000000-0005-0000-0000-000018160000}"/>
    <cellStyle name="Normal 42" xfId="3899" xr:uid="{00000000-0005-0000-0000-000019160000}"/>
    <cellStyle name="Normal 42 2" xfId="3900" xr:uid="{00000000-0005-0000-0000-00001A160000}"/>
    <cellStyle name="Normal 42 2 2" xfId="3901" xr:uid="{00000000-0005-0000-0000-00001B160000}"/>
    <cellStyle name="Normal 42 3" xfId="3902" xr:uid="{00000000-0005-0000-0000-00001C160000}"/>
    <cellStyle name="Normal 43" xfId="3903" xr:uid="{00000000-0005-0000-0000-00001D160000}"/>
    <cellStyle name="Normal 43 2" xfId="3904" xr:uid="{00000000-0005-0000-0000-00001E160000}"/>
    <cellStyle name="Normal 43 2 2" xfId="3905" xr:uid="{00000000-0005-0000-0000-00001F160000}"/>
    <cellStyle name="Normal 43 3" xfId="3906" xr:uid="{00000000-0005-0000-0000-000020160000}"/>
    <cellStyle name="Normal 44" xfId="3907" xr:uid="{00000000-0005-0000-0000-000021160000}"/>
    <cellStyle name="Normal 44 2" xfId="3908" xr:uid="{00000000-0005-0000-0000-000022160000}"/>
    <cellStyle name="Normal 45" xfId="3909" xr:uid="{00000000-0005-0000-0000-000023160000}"/>
    <cellStyle name="Normal 45 2" xfId="3910" xr:uid="{00000000-0005-0000-0000-000024160000}"/>
    <cellStyle name="Normal 45 2 2" xfId="3911" xr:uid="{00000000-0005-0000-0000-000025160000}"/>
    <cellStyle name="Normal 45 2 2 2" xfId="3912" xr:uid="{00000000-0005-0000-0000-000026160000}"/>
    <cellStyle name="Normal 45 2 3" xfId="3913" xr:uid="{00000000-0005-0000-0000-000027160000}"/>
    <cellStyle name="Normal 45 3" xfId="3914" xr:uid="{00000000-0005-0000-0000-000028160000}"/>
    <cellStyle name="Normal 46" xfId="3915" xr:uid="{00000000-0005-0000-0000-000029160000}"/>
    <cellStyle name="Normal 46 2" xfId="3916" xr:uid="{00000000-0005-0000-0000-00002A160000}"/>
    <cellStyle name="Normal 46 2 2" xfId="3917" xr:uid="{00000000-0005-0000-0000-00002B160000}"/>
    <cellStyle name="Normal 46 2 2 2" xfId="3918" xr:uid="{00000000-0005-0000-0000-00002C160000}"/>
    <cellStyle name="Normal 46 2 3" xfId="3919" xr:uid="{00000000-0005-0000-0000-00002D160000}"/>
    <cellStyle name="Normal 46 3" xfId="3920" xr:uid="{00000000-0005-0000-0000-00002E160000}"/>
    <cellStyle name="Normal 47" xfId="3921" xr:uid="{00000000-0005-0000-0000-00002F160000}"/>
    <cellStyle name="Normal 47 2" xfId="3922" xr:uid="{00000000-0005-0000-0000-000030160000}"/>
    <cellStyle name="Normal 48" xfId="3923" xr:uid="{00000000-0005-0000-0000-000031160000}"/>
    <cellStyle name="Normal 48 2" xfId="3924" xr:uid="{00000000-0005-0000-0000-000032160000}"/>
    <cellStyle name="Normal 49" xfId="3925" xr:uid="{00000000-0005-0000-0000-000033160000}"/>
    <cellStyle name="Normal 49 2" xfId="3926" xr:uid="{00000000-0005-0000-0000-000034160000}"/>
    <cellStyle name="Normal 5" xfId="3927" xr:uid="{00000000-0005-0000-0000-000035160000}"/>
    <cellStyle name="Normal 5 10" xfId="6673" xr:uid="{00000000-0005-0000-0000-000036160000}"/>
    <cellStyle name="Normal 5 11" xfId="6792" xr:uid="{00000000-0005-0000-0000-000037160000}"/>
    <cellStyle name="Normal 5 12" xfId="6911" xr:uid="{00000000-0005-0000-0000-000038160000}"/>
    <cellStyle name="Normal 5 13" xfId="7030" xr:uid="{00000000-0005-0000-0000-000039160000}"/>
    <cellStyle name="Normal 5 14" xfId="7149" xr:uid="{00000000-0005-0000-0000-00003A160000}"/>
    <cellStyle name="Normal 5 15" xfId="7268" xr:uid="{00000000-0005-0000-0000-00003B160000}"/>
    <cellStyle name="Normal 5 16" xfId="7385" xr:uid="{00000000-0005-0000-0000-00003C160000}"/>
    <cellStyle name="Normal 5 17" xfId="7501" xr:uid="{00000000-0005-0000-0000-00003D160000}"/>
    <cellStyle name="Normal 5 18" xfId="7617" xr:uid="{00000000-0005-0000-0000-00003E160000}"/>
    <cellStyle name="Normal 5 19" xfId="7733" xr:uid="{00000000-0005-0000-0000-00003F160000}"/>
    <cellStyle name="Normal 5 2" xfId="3928" xr:uid="{00000000-0005-0000-0000-000040160000}"/>
    <cellStyle name="Normal 5 2 2" xfId="3929" xr:uid="{00000000-0005-0000-0000-000041160000}"/>
    <cellStyle name="Normal 5 2 2 2" xfId="3930" xr:uid="{00000000-0005-0000-0000-000042160000}"/>
    <cellStyle name="Normal 5 2 3" xfId="3931" xr:uid="{00000000-0005-0000-0000-000043160000}"/>
    <cellStyle name="Normal 5 2 4" xfId="3932" xr:uid="{00000000-0005-0000-0000-000044160000}"/>
    <cellStyle name="Normal 5 20" xfId="7849" xr:uid="{00000000-0005-0000-0000-000045160000}"/>
    <cellStyle name="Normal 5 21" xfId="7965" xr:uid="{00000000-0005-0000-0000-000046160000}"/>
    <cellStyle name="Normal 5 22" xfId="8081" xr:uid="{00000000-0005-0000-0000-000047160000}"/>
    <cellStyle name="Normal 5 23" xfId="8195" xr:uid="{00000000-0005-0000-0000-000048160000}"/>
    <cellStyle name="Normal 5 24" xfId="8250" xr:uid="{00000000-0005-0000-0000-000049160000}"/>
    <cellStyle name="Normal 5 25" xfId="8279" xr:uid="{00000000-0005-0000-0000-00004A160000}"/>
    <cellStyle name="Normal 5 26" xfId="8305" xr:uid="{00000000-0005-0000-0000-00004B160000}"/>
    <cellStyle name="Normal 5 27" xfId="8331" xr:uid="{00000000-0005-0000-0000-00004C160000}"/>
    <cellStyle name="Normal 5 28" xfId="8360" xr:uid="{00000000-0005-0000-0000-00004D160000}"/>
    <cellStyle name="Normal 5 29" xfId="8388" xr:uid="{00000000-0005-0000-0000-00004E160000}"/>
    <cellStyle name="Normal 5 3" xfId="3933" xr:uid="{00000000-0005-0000-0000-00004F160000}"/>
    <cellStyle name="Normal 5 3 2" xfId="3934" xr:uid="{00000000-0005-0000-0000-000050160000}"/>
    <cellStyle name="Normal 5 3 3" xfId="3935" xr:uid="{00000000-0005-0000-0000-000051160000}"/>
    <cellStyle name="Normal 5 30" xfId="8416" xr:uid="{00000000-0005-0000-0000-000052160000}"/>
    <cellStyle name="Normal 5 31" xfId="8444" xr:uid="{00000000-0005-0000-0000-000053160000}"/>
    <cellStyle name="Normal 5 32" xfId="8470" xr:uid="{00000000-0005-0000-0000-000054160000}"/>
    <cellStyle name="Normal 5 33" xfId="8494" xr:uid="{00000000-0005-0000-0000-000055160000}"/>
    <cellStyle name="Normal 5 4" xfId="3936" xr:uid="{00000000-0005-0000-0000-000056160000}"/>
    <cellStyle name="Normal 5 4 2" xfId="3937" xr:uid="{00000000-0005-0000-0000-000057160000}"/>
    <cellStyle name="Normal 5 5" xfId="3938" xr:uid="{00000000-0005-0000-0000-000058160000}"/>
    <cellStyle name="Normal 5 6" xfId="3939" xr:uid="{00000000-0005-0000-0000-000059160000}"/>
    <cellStyle name="Normal 5 7" xfId="3940" xr:uid="{00000000-0005-0000-0000-00005A160000}"/>
    <cellStyle name="Normal 5 8" xfId="6421" xr:uid="{00000000-0005-0000-0000-00005B160000}"/>
    <cellStyle name="Normal 5 9" xfId="6554" xr:uid="{00000000-0005-0000-0000-00005C160000}"/>
    <cellStyle name="Normal 5_Tame,kalk_Cakstes iela,Jelgava" xfId="3941" xr:uid="{00000000-0005-0000-0000-00005D160000}"/>
    <cellStyle name="Normal 50" xfId="3942" xr:uid="{00000000-0005-0000-0000-00005E160000}"/>
    <cellStyle name="Normal 50 2" xfId="3943" xr:uid="{00000000-0005-0000-0000-00005F160000}"/>
    <cellStyle name="Normal 51" xfId="3944" xr:uid="{00000000-0005-0000-0000-000060160000}"/>
    <cellStyle name="Normal 51 2" xfId="3945" xr:uid="{00000000-0005-0000-0000-000061160000}"/>
    <cellStyle name="Normal 52" xfId="3946" xr:uid="{00000000-0005-0000-0000-000062160000}"/>
    <cellStyle name="Normal 52 2" xfId="3947" xr:uid="{00000000-0005-0000-0000-000063160000}"/>
    <cellStyle name="Normal 53" xfId="3948" xr:uid="{00000000-0005-0000-0000-000064160000}"/>
    <cellStyle name="Normal 53 2" xfId="3949" xr:uid="{00000000-0005-0000-0000-000065160000}"/>
    <cellStyle name="Normal 54" xfId="3950" xr:uid="{00000000-0005-0000-0000-000066160000}"/>
    <cellStyle name="Normal 54 2" xfId="3951" xr:uid="{00000000-0005-0000-0000-000067160000}"/>
    <cellStyle name="Normal 55" xfId="3952" xr:uid="{00000000-0005-0000-0000-000068160000}"/>
    <cellStyle name="Normal 55 2" xfId="3953" xr:uid="{00000000-0005-0000-0000-000069160000}"/>
    <cellStyle name="Normal 56" xfId="3954" xr:uid="{00000000-0005-0000-0000-00006A160000}"/>
    <cellStyle name="Normal 56 2" xfId="3955" xr:uid="{00000000-0005-0000-0000-00006B160000}"/>
    <cellStyle name="Normal 57" xfId="3956" xr:uid="{00000000-0005-0000-0000-00006C160000}"/>
    <cellStyle name="Normal 57 2" xfId="3957" xr:uid="{00000000-0005-0000-0000-00006D160000}"/>
    <cellStyle name="Normal 58" xfId="3958" xr:uid="{00000000-0005-0000-0000-00006E160000}"/>
    <cellStyle name="Normal 58 2" xfId="3959" xr:uid="{00000000-0005-0000-0000-00006F160000}"/>
    <cellStyle name="Normal 59" xfId="3960" xr:uid="{00000000-0005-0000-0000-000070160000}"/>
    <cellStyle name="Normal 59 2" xfId="3961" xr:uid="{00000000-0005-0000-0000-000071160000}"/>
    <cellStyle name="Normal 6" xfId="3962" xr:uid="{00000000-0005-0000-0000-000072160000}"/>
    <cellStyle name="Normal 6 10" xfId="6912" xr:uid="{00000000-0005-0000-0000-000073160000}"/>
    <cellStyle name="Normal 6 11" xfId="7031" xr:uid="{00000000-0005-0000-0000-000074160000}"/>
    <cellStyle name="Normal 6 12" xfId="7150" xr:uid="{00000000-0005-0000-0000-000075160000}"/>
    <cellStyle name="Normal 6 13" xfId="7269" xr:uid="{00000000-0005-0000-0000-000076160000}"/>
    <cellStyle name="Normal 6 14" xfId="7386" xr:uid="{00000000-0005-0000-0000-000077160000}"/>
    <cellStyle name="Normal 6 15" xfId="7502" xr:uid="{00000000-0005-0000-0000-000078160000}"/>
    <cellStyle name="Normal 6 16" xfId="7618" xr:uid="{00000000-0005-0000-0000-000079160000}"/>
    <cellStyle name="Normal 6 17" xfId="7734" xr:uid="{00000000-0005-0000-0000-00007A160000}"/>
    <cellStyle name="Normal 6 18" xfId="7850" xr:uid="{00000000-0005-0000-0000-00007B160000}"/>
    <cellStyle name="Normal 6 19" xfId="7966" xr:uid="{00000000-0005-0000-0000-00007C160000}"/>
    <cellStyle name="Normal 6 2" xfId="3963" xr:uid="{00000000-0005-0000-0000-00007D160000}"/>
    <cellStyle name="Normal 6 2 2" xfId="3964" xr:uid="{00000000-0005-0000-0000-00007E160000}"/>
    <cellStyle name="Normal 6 2 2 2" xfId="3965" xr:uid="{00000000-0005-0000-0000-00007F160000}"/>
    <cellStyle name="Normal 6 2 3" xfId="3966" xr:uid="{00000000-0005-0000-0000-000080160000}"/>
    <cellStyle name="Normal 6 2 4" xfId="3967" xr:uid="{00000000-0005-0000-0000-000081160000}"/>
    <cellStyle name="Normal 6 20" xfId="8082" xr:uid="{00000000-0005-0000-0000-000082160000}"/>
    <cellStyle name="Normal 6 21" xfId="8196" xr:uid="{00000000-0005-0000-0000-000083160000}"/>
    <cellStyle name="Normal 6 22" xfId="8251" xr:uid="{00000000-0005-0000-0000-000084160000}"/>
    <cellStyle name="Normal 6 23" xfId="8280" xr:uid="{00000000-0005-0000-0000-000085160000}"/>
    <cellStyle name="Normal 6 24" xfId="8306" xr:uid="{00000000-0005-0000-0000-000086160000}"/>
    <cellStyle name="Normal 6 25" xfId="8332" xr:uid="{00000000-0005-0000-0000-000087160000}"/>
    <cellStyle name="Normal 6 26" xfId="8361" xr:uid="{00000000-0005-0000-0000-000088160000}"/>
    <cellStyle name="Normal 6 27" xfId="8389" xr:uid="{00000000-0005-0000-0000-000089160000}"/>
    <cellStyle name="Normal 6 28" xfId="8417" xr:uid="{00000000-0005-0000-0000-00008A160000}"/>
    <cellStyle name="Normal 6 29" xfId="8445" xr:uid="{00000000-0005-0000-0000-00008B160000}"/>
    <cellStyle name="Normal 6 3" xfId="3968" xr:uid="{00000000-0005-0000-0000-00008C160000}"/>
    <cellStyle name="Normal 6 3 2" xfId="3969" xr:uid="{00000000-0005-0000-0000-00008D160000}"/>
    <cellStyle name="Normal 6 30" xfId="8471" xr:uid="{00000000-0005-0000-0000-00008E160000}"/>
    <cellStyle name="Normal 6 31" xfId="8495" xr:uid="{00000000-0005-0000-0000-00008F160000}"/>
    <cellStyle name="Normal 6 4" xfId="3970" xr:uid="{00000000-0005-0000-0000-000090160000}"/>
    <cellStyle name="Normal 6 5" xfId="3971" xr:uid="{00000000-0005-0000-0000-000091160000}"/>
    <cellStyle name="Normal 6 6" xfId="6422" xr:uid="{00000000-0005-0000-0000-000092160000}"/>
    <cellStyle name="Normal 6 7" xfId="6555" xr:uid="{00000000-0005-0000-0000-000093160000}"/>
    <cellStyle name="Normal 6 8" xfId="6674" xr:uid="{00000000-0005-0000-0000-000094160000}"/>
    <cellStyle name="Normal 6 9" xfId="6793" xr:uid="{00000000-0005-0000-0000-000095160000}"/>
    <cellStyle name="Normal 60" xfId="3972" xr:uid="{00000000-0005-0000-0000-000096160000}"/>
    <cellStyle name="Normal 60 2" xfId="3973" xr:uid="{00000000-0005-0000-0000-000097160000}"/>
    <cellStyle name="Normal 61" xfId="3974" xr:uid="{00000000-0005-0000-0000-000098160000}"/>
    <cellStyle name="Normal 61 2" xfId="3975" xr:uid="{00000000-0005-0000-0000-000099160000}"/>
    <cellStyle name="Normal 62" xfId="3976" xr:uid="{00000000-0005-0000-0000-00009A160000}"/>
    <cellStyle name="Normal 62 2" xfId="3977" xr:uid="{00000000-0005-0000-0000-00009B160000}"/>
    <cellStyle name="Normal 63" xfId="3978" xr:uid="{00000000-0005-0000-0000-00009C160000}"/>
    <cellStyle name="Normal 63 2" xfId="3979" xr:uid="{00000000-0005-0000-0000-00009D160000}"/>
    <cellStyle name="Normal 64" xfId="3980" xr:uid="{00000000-0005-0000-0000-00009E160000}"/>
    <cellStyle name="Normal 64 2" xfId="3981" xr:uid="{00000000-0005-0000-0000-00009F160000}"/>
    <cellStyle name="Normal 65" xfId="3982" xr:uid="{00000000-0005-0000-0000-0000A0160000}"/>
    <cellStyle name="Normal 65 2" xfId="3983" xr:uid="{00000000-0005-0000-0000-0000A1160000}"/>
    <cellStyle name="Normal 66" xfId="3984" xr:uid="{00000000-0005-0000-0000-0000A2160000}"/>
    <cellStyle name="Normal 66 2" xfId="3985" xr:uid="{00000000-0005-0000-0000-0000A3160000}"/>
    <cellStyle name="Normal 67" xfId="3986" xr:uid="{00000000-0005-0000-0000-0000A4160000}"/>
    <cellStyle name="Normal 67 2" xfId="3987" xr:uid="{00000000-0005-0000-0000-0000A5160000}"/>
    <cellStyle name="Normal 68" xfId="3988" xr:uid="{00000000-0005-0000-0000-0000A6160000}"/>
    <cellStyle name="Normal 68 10" xfId="3989" xr:uid="{00000000-0005-0000-0000-0000A7160000}"/>
    <cellStyle name="Normal 68 10 2" xfId="3990" xr:uid="{00000000-0005-0000-0000-0000A8160000}"/>
    <cellStyle name="Normal 68 11" xfId="3991" xr:uid="{00000000-0005-0000-0000-0000A9160000}"/>
    <cellStyle name="Normal 68 2" xfId="3992" xr:uid="{00000000-0005-0000-0000-0000AA160000}"/>
    <cellStyle name="Normal 68 2 2" xfId="3993" xr:uid="{00000000-0005-0000-0000-0000AB160000}"/>
    <cellStyle name="Normal 68 2 2 2" xfId="3994" xr:uid="{00000000-0005-0000-0000-0000AC160000}"/>
    <cellStyle name="Normal 68 2 3" xfId="3995" xr:uid="{00000000-0005-0000-0000-0000AD160000}"/>
    <cellStyle name="Normal 68 3" xfId="3996" xr:uid="{00000000-0005-0000-0000-0000AE160000}"/>
    <cellStyle name="Normal 68 3 2" xfId="3997" xr:uid="{00000000-0005-0000-0000-0000AF160000}"/>
    <cellStyle name="Normal 68 3 2 2" xfId="3998" xr:uid="{00000000-0005-0000-0000-0000B0160000}"/>
    <cellStyle name="Normal 68 3 3" xfId="3999" xr:uid="{00000000-0005-0000-0000-0000B1160000}"/>
    <cellStyle name="Normal 68 4" xfId="4000" xr:uid="{00000000-0005-0000-0000-0000B2160000}"/>
    <cellStyle name="Normal 68 4 2" xfId="4001" xr:uid="{00000000-0005-0000-0000-0000B3160000}"/>
    <cellStyle name="Normal 68 4 2 2" xfId="4002" xr:uid="{00000000-0005-0000-0000-0000B4160000}"/>
    <cellStyle name="Normal 68 4 2 2 2" xfId="5301" xr:uid="{00000000-0005-0000-0000-0000B5160000}"/>
    <cellStyle name="Normal 68 4 2 3" xfId="5300" xr:uid="{00000000-0005-0000-0000-0000B6160000}"/>
    <cellStyle name="Normal 68 4 3" xfId="4003" xr:uid="{00000000-0005-0000-0000-0000B7160000}"/>
    <cellStyle name="Normal 68 4 3 2" xfId="5302" xr:uid="{00000000-0005-0000-0000-0000B8160000}"/>
    <cellStyle name="Normal 68 4 4" xfId="5299" xr:uid="{00000000-0005-0000-0000-0000B9160000}"/>
    <cellStyle name="Normal 68 5" xfId="4004" xr:uid="{00000000-0005-0000-0000-0000BA160000}"/>
    <cellStyle name="Normal 68 5 2" xfId="4005" xr:uid="{00000000-0005-0000-0000-0000BB160000}"/>
    <cellStyle name="Normal 68 5 2 2" xfId="4006" xr:uid="{00000000-0005-0000-0000-0000BC160000}"/>
    <cellStyle name="Normal 68 5 2 2 2" xfId="5305" xr:uid="{00000000-0005-0000-0000-0000BD160000}"/>
    <cellStyle name="Normal 68 5 2 3" xfId="5304" xr:uid="{00000000-0005-0000-0000-0000BE160000}"/>
    <cellStyle name="Normal 68 5 3" xfId="4007" xr:uid="{00000000-0005-0000-0000-0000BF160000}"/>
    <cellStyle name="Normal 68 5 3 2" xfId="5306" xr:uid="{00000000-0005-0000-0000-0000C0160000}"/>
    <cellStyle name="Normal 68 5 4" xfId="5303" xr:uid="{00000000-0005-0000-0000-0000C1160000}"/>
    <cellStyle name="Normal 68 6" xfId="4008" xr:uid="{00000000-0005-0000-0000-0000C2160000}"/>
    <cellStyle name="Normal 68 6 2" xfId="4009" xr:uid="{00000000-0005-0000-0000-0000C3160000}"/>
    <cellStyle name="Normal 68 6 2 2" xfId="4010" xr:uid="{00000000-0005-0000-0000-0000C4160000}"/>
    <cellStyle name="Normal 68 6 2 2 2" xfId="5309" xr:uid="{00000000-0005-0000-0000-0000C5160000}"/>
    <cellStyle name="Normal 68 6 2 3" xfId="5308" xr:uid="{00000000-0005-0000-0000-0000C6160000}"/>
    <cellStyle name="Normal 68 6 3" xfId="4011" xr:uid="{00000000-0005-0000-0000-0000C7160000}"/>
    <cellStyle name="Normal 68 6 3 2" xfId="5310" xr:uid="{00000000-0005-0000-0000-0000C8160000}"/>
    <cellStyle name="Normal 68 6 4" xfId="5307" xr:uid="{00000000-0005-0000-0000-0000C9160000}"/>
    <cellStyle name="Normal 68 7" xfId="4012" xr:uid="{00000000-0005-0000-0000-0000CA160000}"/>
    <cellStyle name="Normal 68 7 2" xfId="4013" xr:uid="{00000000-0005-0000-0000-0000CB160000}"/>
    <cellStyle name="Normal 68 7 2 2" xfId="4014" xr:uid="{00000000-0005-0000-0000-0000CC160000}"/>
    <cellStyle name="Normal 68 7 2 2 2" xfId="5313" xr:uid="{00000000-0005-0000-0000-0000CD160000}"/>
    <cellStyle name="Normal 68 7 2 3" xfId="5312" xr:uid="{00000000-0005-0000-0000-0000CE160000}"/>
    <cellStyle name="Normal 68 7 3" xfId="4015" xr:uid="{00000000-0005-0000-0000-0000CF160000}"/>
    <cellStyle name="Normal 68 7 3 2" xfId="5314" xr:uid="{00000000-0005-0000-0000-0000D0160000}"/>
    <cellStyle name="Normal 68 7 4" xfId="5311" xr:uid="{00000000-0005-0000-0000-0000D1160000}"/>
    <cellStyle name="Normal 68 8" xfId="4016" xr:uid="{00000000-0005-0000-0000-0000D2160000}"/>
    <cellStyle name="Normal 68 8 2" xfId="4017" xr:uid="{00000000-0005-0000-0000-0000D3160000}"/>
    <cellStyle name="Normal 68 8 2 2" xfId="4018" xr:uid="{00000000-0005-0000-0000-0000D4160000}"/>
    <cellStyle name="Normal 68 8 2 2 2" xfId="5317" xr:uid="{00000000-0005-0000-0000-0000D5160000}"/>
    <cellStyle name="Normal 68 8 2 3" xfId="5316" xr:uid="{00000000-0005-0000-0000-0000D6160000}"/>
    <cellStyle name="Normal 68 8 3" xfId="4019" xr:uid="{00000000-0005-0000-0000-0000D7160000}"/>
    <cellStyle name="Normal 68 8 3 2" xfId="5318" xr:uid="{00000000-0005-0000-0000-0000D8160000}"/>
    <cellStyle name="Normal 68 8 4" xfId="5315" xr:uid="{00000000-0005-0000-0000-0000D9160000}"/>
    <cellStyle name="Normal 68 9" xfId="4020" xr:uid="{00000000-0005-0000-0000-0000DA160000}"/>
    <cellStyle name="Normal 68 9 2" xfId="4021" xr:uid="{00000000-0005-0000-0000-0000DB160000}"/>
    <cellStyle name="Normal 68 9 2 2" xfId="4022" xr:uid="{00000000-0005-0000-0000-0000DC160000}"/>
    <cellStyle name="Normal 68 9 2 2 2" xfId="5321" xr:uid="{00000000-0005-0000-0000-0000DD160000}"/>
    <cellStyle name="Normal 68 9 2 3" xfId="5320" xr:uid="{00000000-0005-0000-0000-0000DE160000}"/>
    <cellStyle name="Normal 68 9 3" xfId="4023" xr:uid="{00000000-0005-0000-0000-0000DF160000}"/>
    <cellStyle name="Normal 68 9 3 2" xfId="5322" xr:uid="{00000000-0005-0000-0000-0000E0160000}"/>
    <cellStyle name="Normal 68 9 4" xfId="5319" xr:uid="{00000000-0005-0000-0000-0000E1160000}"/>
    <cellStyle name="Normal 69" xfId="4024" xr:uid="{00000000-0005-0000-0000-0000E2160000}"/>
    <cellStyle name="Normal 69 2" xfId="4025" xr:uid="{00000000-0005-0000-0000-0000E3160000}"/>
    <cellStyle name="Normal 69 2 2" xfId="4026" xr:uid="{00000000-0005-0000-0000-0000E4160000}"/>
    <cellStyle name="Normal 69 2 2 2" xfId="5325" xr:uid="{00000000-0005-0000-0000-0000E5160000}"/>
    <cellStyle name="Normal 69 2 3" xfId="5324" xr:uid="{00000000-0005-0000-0000-0000E6160000}"/>
    <cellStyle name="Normal 69 3" xfId="4027" xr:uid="{00000000-0005-0000-0000-0000E7160000}"/>
    <cellStyle name="Normal 69 3 2" xfId="5326" xr:uid="{00000000-0005-0000-0000-0000E8160000}"/>
    <cellStyle name="Normal 69 4" xfId="5323" xr:uid="{00000000-0005-0000-0000-0000E9160000}"/>
    <cellStyle name="Normal 7" xfId="4028" xr:uid="{00000000-0005-0000-0000-0000EA160000}"/>
    <cellStyle name="Normal 7 2" xfId="4029" xr:uid="{00000000-0005-0000-0000-0000EB160000}"/>
    <cellStyle name="Normal 7 2 2" xfId="4030" xr:uid="{00000000-0005-0000-0000-0000EC160000}"/>
    <cellStyle name="Normal 7 2 2 2" xfId="4031" xr:uid="{00000000-0005-0000-0000-0000ED160000}"/>
    <cellStyle name="Normal 7 2 2 2 2" xfId="5330" xr:uid="{00000000-0005-0000-0000-0000EE160000}"/>
    <cellStyle name="Normal 7 2 2 3" xfId="5329" xr:uid="{00000000-0005-0000-0000-0000EF160000}"/>
    <cellStyle name="Normal 7 2 3" xfId="4032" xr:uid="{00000000-0005-0000-0000-0000F0160000}"/>
    <cellStyle name="Normal 7 2 3 2" xfId="5331" xr:uid="{00000000-0005-0000-0000-0000F1160000}"/>
    <cellStyle name="Normal 7 2 4" xfId="4033" xr:uid="{00000000-0005-0000-0000-0000F2160000}"/>
    <cellStyle name="Normal 7 2 4 2" xfId="5332" xr:uid="{00000000-0005-0000-0000-0000F3160000}"/>
    <cellStyle name="Normal 7 2 5" xfId="5328" xr:uid="{00000000-0005-0000-0000-0000F4160000}"/>
    <cellStyle name="Normal 7 3" xfId="4034" xr:uid="{00000000-0005-0000-0000-0000F5160000}"/>
    <cellStyle name="Normal 7 3 2" xfId="4035" xr:uid="{00000000-0005-0000-0000-0000F6160000}"/>
    <cellStyle name="Normal 7 3 2 2" xfId="5334" xr:uid="{00000000-0005-0000-0000-0000F7160000}"/>
    <cellStyle name="Normal 7 3 3" xfId="5333" xr:uid="{00000000-0005-0000-0000-0000F8160000}"/>
    <cellStyle name="Normal 7 3 4" xfId="5297" xr:uid="{00000000-0005-0000-0000-0000F9160000}"/>
    <cellStyle name="Normal 7 4" xfId="4036" xr:uid="{00000000-0005-0000-0000-0000FA160000}"/>
    <cellStyle name="Normal 7 4 2" xfId="4037" xr:uid="{00000000-0005-0000-0000-0000FB160000}"/>
    <cellStyle name="Normal 7 4 2 2" xfId="5336" xr:uid="{00000000-0005-0000-0000-0000FC160000}"/>
    <cellStyle name="Normal 7 4 3" xfId="5335" xr:uid="{00000000-0005-0000-0000-0000FD160000}"/>
    <cellStyle name="Normal 7 5" xfId="4038" xr:uid="{00000000-0005-0000-0000-0000FE160000}"/>
    <cellStyle name="Normal 7 5 2" xfId="5337" xr:uid="{00000000-0005-0000-0000-0000FF160000}"/>
    <cellStyle name="Normal 7 6" xfId="4039" xr:uid="{00000000-0005-0000-0000-000000170000}"/>
    <cellStyle name="Normal 7 6 2" xfId="5338" xr:uid="{00000000-0005-0000-0000-000001170000}"/>
    <cellStyle name="Normal 7 7" xfId="5327" xr:uid="{00000000-0005-0000-0000-000002170000}"/>
    <cellStyle name="Normal 70" xfId="4040" xr:uid="{00000000-0005-0000-0000-000003170000}"/>
    <cellStyle name="Normal 70 10" xfId="4041" xr:uid="{00000000-0005-0000-0000-000004170000}"/>
    <cellStyle name="Normal 70 10 2" xfId="4042" xr:uid="{00000000-0005-0000-0000-000005170000}"/>
    <cellStyle name="Normal 70 10 2 2" xfId="5341" xr:uid="{00000000-0005-0000-0000-000006170000}"/>
    <cellStyle name="Normal 70 10 3" xfId="5340" xr:uid="{00000000-0005-0000-0000-000007170000}"/>
    <cellStyle name="Normal 70 11" xfId="4043" xr:uid="{00000000-0005-0000-0000-000008170000}"/>
    <cellStyle name="Normal 70 11 2" xfId="5342" xr:uid="{00000000-0005-0000-0000-000009170000}"/>
    <cellStyle name="Normal 70 12" xfId="5339" xr:uid="{00000000-0005-0000-0000-00000A170000}"/>
    <cellStyle name="Normal 70 2" xfId="4044" xr:uid="{00000000-0005-0000-0000-00000B170000}"/>
    <cellStyle name="Normal 70 2 2" xfId="4045" xr:uid="{00000000-0005-0000-0000-00000C170000}"/>
    <cellStyle name="Normal 70 2 2 2" xfId="4046" xr:uid="{00000000-0005-0000-0000-00000D170000}"/>
    <cellStyle name="Normal 70 2 2 2 2" xfId="5345" xr:uid="{00000000-0005-0000-0000-00000E170000}"/>
    <cellStyle name="Normal 70 2 2 3" xfId="5344" xr:uid="{00000000-0005-0000-0000-00000F170000}"/>
    <cellStyle name="Normal 70 2 3" xfId="4047" xr:uid="{00000000-0005-0000-0000-000010170000}"/>
    <cellStyle name="Normal 70 2 3 2" xfId="5346" xr:uid="{00000000-0005-0000-0000-000011170000}"/>
    <cellStyle name="Normal 70 2 4" xfId="5343" xr:uid="{00000000-0005-0000-0000-000012170000}"/>
    <cellStyle name="Normal 70 3" xfId="4048" xr:uid="{00000000-0005-0000-0000-000013170000}"/>
    <cellStyle name="Normal 70 3 2" xfId="4049" xr:uid="{00000000-0005-0000-0000-000014170000}"/>
    <cellStyle name="Normal 70 3 2 2" xfId="4050" xr:uid="{00000000-0005-0000-0000-000015170000}"/>
    <cellStyle name="Normal 70 3 2 2 2" xfId="5349" xr:uid="{00000000-0005-0000-0000-000016170000}"/>
    <cellStyle name="Normal 70 3 2 3" xfId="5348" xr:uid="{00000000-0005-0000-0000-000017170000}"/>
    <cellStyle name="Normal 70 3 3" xfId="4051" xr:uid="{00000000-0005-0000-0000-000018170000}"/>
    <cellStyle name="Normal 70 3 3 2" xfId="5350" xr:uid="{00000000-0005-0000-0000-000019170000}"/>
    <cellStyle name="Normal 70 3 4" xfId="5347" xr:uid="{00000000-0005-0000-0000-00001A170000}"/>
    <cellStyle name="Normal 70 4" xfId="4052" xr:uid="{00000000-0005-0000-0000-00001B170000}"/>
    <cellStyle name="Normal 70 4 2" xfId="4053" xr:uid="{00000000-0005-0000-0000-00001C170000}"/>
    <cellStyle name="Normal 70 4 2 2" xfId="4054" xr:uid="{00000000-0005-0000-0000-00001D170000}"/>
    <cellStyle name="Normal 70 4 2 2 2" xfId="5353" xr:uid="{00000000-0005-0000-0000-00001E170000}"/>
    <cellStyle name="Normal 70 4 2 3" xfId="5352" xr:uid="{00000000-0005-0000-0000-00001F170000}"/>
    <cellStyle name="Normal 70 4 3" xfId="4055" xr:uid="{00000000-0005-0000-0000-000020170000}"/>
    <cellStyle name="Normal 70 4 3 2" xfId="5354" xr:uid="{00000000-0005-0000-0000-000021170000}"/>
    <cellStyle name="Normal 70 4 4" xfId="5351" xr:uid="{00000000-0005-0000-0000-000022170000}"/>
    <cellStyle name="Normal 70 5" xfId="4056" xr:uid="{00000000-0005-0000-0000-000023170000}"/>
    <cellStyle name="Normal 70 5 2" xfId="4057" xr:uid="{00000000-0005-0000-0000-000024170000}"/>
    <cellStyle name="Normal 70 5 2 2" xfId="4058" xr:uid="{00000000-0005-0000-0000-000025170000}"/>
    <cellStyle name="Normal 70 5 2 2 2" xfId="5357" xr:uid="{00000000-0005-0000-0000-000026170000}"/>
    <cellStyle name="Normal 70 5 2 3" xfId="5356" xr:uid="{00000000-0005-0000-0000-000027170000}"/>
    <cellStyle name="Normal 70 5 3" xfId="4059" xr:uid="{00000000-0005-0000-0000-000028170000}"/>
    <cellStyle name="Normal 70 5 3 2" xfId="5358" xr:uid="{00000000-0005-0000-0000-000029170000}"/>
    <cellStyle name="Normal 70 5 4" xfId="5355" xr:uid="{00000000-0005-0000-0000-00002A170000}"/>
    <cellStyle name="Normal 70 6" xfId="4060" xr:uid="{00000000-0005-0000-0000-00002B170000}"/>
    <cellStyle name="Normal 70 6 2" xfId="4061" xr:uid="{00000000-0005-0000-0000-00002C170000}"/>
    <cellStyle name="Normal 70 6 2 2" xfId="4062" xr:uid="{00000000-0005-0000-0000-00002D170000}"/>
    <cellStyle name="Normal 70 6 2 2 2" xfId="5361" xr:uid="{00000000-0005-0000-0000-00002E170000}"/>
    <cellStyle name="Normal 70 6 2 3" xfId="5360" xr:uid="{00000000-0005-0000-0000-00002F170000}"/>
    <cellStyle name="Normal 70 6 3" xfId="4063" xr:uid="{00000000-0005-0000-0000-000030170000}"/>
    <cellStyle name="Normal 70 6 3 2" xfId="5362" xr:uid="{00000000-0005-0000-0000-000031170000}"/>
    <cellStyle name="Normal 70 6 4" xfId="5359" xr:uid="{00000000-0005-0000-0000-000032170000}"/>
    <cellStyle name="Normal 70 7" xfId="4064" xr:uid="{00000000-0005-0000-0000-000033170000}"/>
    <cellStyle name="Normal 70 7 2" xfId="4065" xr:uid="{00000000-0005-0000-0000-000034170000}"/>
    <cellStyle name="Normal 70 7 2 2" xfId="4066" xr:uid="{00000000-0005-0000-0000-000035170000}"/>
    <cellStyle name="Normal 70 7 2 2 2" xfId="5365" xr:uid="{00000000-0005-0000-0000-000036170000}"/>
    <cellStyle name="Normal 70 7 2 3" xfId="5364" xr:uid="{00000000-0005-0000-0000-000037170000}"/>
    <cellStyle name="Normal 70 7 3" xfId="4067" xr:uid="{00000000-0005-0000-0000-000038170000}"/>
    <cellStyle name="Normal 70 7 3 2" xfId="5366" xr:uid="{00000000-0005-0000-0000-000039170000}"/>
    <cellStyle name="Normal 70 7 4" xfId="5363" xr:uid="{00000000-0005-0000-0000-00003A170000}"/>
    <cellStyle name="Normal 70 8" xfId="4068" xr:uid="{00000000-0005-0000-0000-00003B170000}"/>
    <cellStyle name="Normal 70 8 2" xfId="4069" xr:uid="{00000000-0005-0000-0000-00003C170000}"/>
    <cellStyle name="Normal 70 8 2 2" xfId="4070" xr:uid="{00000000-0005-0000-0000-00003D170000}"/>
    <cellStyle name="Normal 70 8 2 2 2" xfId="5369" xr:uid="{00000000-0005-0000-0000-00003E170000}"/>
    <cellStyle name="Normal 70 8 2 3" xfId="5368" xr:uid="{00000000-0005-0000-0000-00003F170000}"/>
    <cellStyle name="Normal 70 8 3" xfId="4071" xr:uid="{00000000-0005-0000-0000-000040170000}"/>
    <cellStyle name="Normal 70 8 3 2" xfId="5370" xr:uid="{00000000-0005-0000-0000-000041170000}"/>
    <cellStyle name="Normal 70 8 4" xfId="5367" xr:uid="{00000000-0005-0000-0000-000042170000}"/>
    <cellStyle name="Normal 70 9" xfId="4072" xr:uid="{00000000-0005-0000-0000-000043170000}"/>
    <cellStyle name="Normal 70 9 2" xfId="4073" xr:uid="{00000000-0005-0000-0000-000044170000}"/>
    <cellStyle name="Normal 70 9 2 2" xfId="4074" xr:uid="{00000000-0005-0000-0000-000045170000}"/>
    <cellStyle name="Normal 70 9 2 2 2" xfId="5373" xr:uid="{00000000-0005-0000-0000-000046170000}"/>
    <cellStyle name="Normal 70 9 2 3" xfId="5372" xr:uid="{00000000-0005-0000-0000-000047170000}"/>
    <cellStyle name="Normal 70 9 3" xfId="4075" xr:uid="{00000000-0005-0000-0000-000048170000}"/>
    <cellStyle name="Normal 70 9 3 2" xfId="5374" xr:uid="{00000000-0005-0000-0000-000049170000}"/>
    <cellStyle name="Normal 70 9 4" xfId="5371" xr:uid="{00000000-0005-0000-0000-00004A170000}"/>
    <cellStyle name="Normal 71" xfId="4076" xr:uid="{00000000-0005-0000-0000-00004B170000}"/>
    <cellStyle name="Normal 71 2" xfId="4077" xr:uid="{00000000-0005-0000-0000-00004C170000}"/>
    <cellStyle name="Normal 71 2 2" xfId="4078" xr:uid="{00000000-0005-0000-0000-00004D170000}"/>
    <cellStyle name="Normal 71 2 2 2" xfId="5377" xr:uid="{00000000-0005-0000-0000-00004E170000}"/>
    <cellStyle name="Normal 71 2 3" xfId="5376" xr:uid="{00000000-0005-0000-0000-00004F170000}"/>
    <cellStyle name="Normal 71 3" xfId="4079" xr:uid="{00000000-0005-0000-0000-000050170000}"/>
    <cellStyle name="Normal 71 3 2" xfId="5378" xr:uid="{00000000-0005-0000-0000-000051170000}"/>
    <cellStyle name="Normal 71 4" xfId="5375" xr:uid="{00000000-0005-0000-0000-000052170000}"/>
    <cellStyle name="Normal 72" xfId="4080" xr:uid="{00000000-0005-0000-0000-000053170000}"/>
    <cellStyle name="Normal 72 10" xfId="4081" xr:uid="{00000000-0005-0000-0000-000054170000}"/>
    <cellStyle name="Normal 72 10 2" xfId="4082" xr:uid="{00000000-0005-0000-0000-000055170000}"/>
    <cellStyle name="Normal 72 10 2 2" xfId="5381" xr:uid="{00000000-0005-0000-0000-000056170000}"/>
    <cellStyle name="Normal 72 10 3" xfId="5380" xr:uid="{00000000-0005-0000-0000-000057170000}"/>
    <cellStyle name="Normal 72 11" xfId="4083" xr:uid="{00000000-0005-0000-0000-000058170000}"/>
    <cellStyle name="Normal 72 11 2" xfId="5382" xr:uid="{00000000-0005-0000-0000-000059170000}"/>
    <cellStyle name="Normal 72 12" xfId="5379" xr:uid="{00000000-0005-0000-0000-00005A170000}"/>
    <cellStyle name="Normal 72 2" xfId="4084" xr:uid="{00000000-0005-0000-0000-00005B170000}"/>
    <cellStyle name="Normal 72 2 2" xfId="4085" xr:uid="{00000000-0005-0000-0000-00005C170000}"/>
    <cellStyle name="Normal 72 2 2 2" xfId="4086" xr:uid="{00000000-0005-0000-0000-00005D170000}"/>
    <cellStyle name="Normal 72 2 2 2 2" xfId="5385" xr:uid="{00000000-0005-0000-0000-00005E170000}"/>
    <cellStyle name="Normal 72 2 2 3" xfId="5384" xr:uid="{00000000-0005-0000-0000-00005F170000}"/>
    <cellStyle name="Normal 72 2 3" xfId="4087" xr:uid="{00000000-0005-0000-0000-000060170000}"/>
    <cellStyle name="Normal 72 2 3 2" xfId="5386" xr:uid="{00000000-0005-0000-0000-000061170000}"/>
    <cellStyle name="Normal 72 2 4" xfId="5383" xr:uid="{00000000-0005-0000-0000-000062170000}"/>
    <cellStyle name="Normal 72 3" xfId="4088" xr:uid="{00000000-0005-0000-0000-000063170000}"/>
    <cellStyle name="Normal 72 3 2" xfId="4089" xr:uid="{00000000-0005-0000-0000-000064170000}"/>
    <cellStyle name="Normal 72 3 2 2" xfId="4090" xr:uid="{00000000-0005-0000-0000-000065170000}"/>
    <cellStyle name="Normal 72 3 2 2 2" xfId="5389" xr:uid="{00000000-0005-0000-0000-000066170000}"/>
    <cellStyle name="Normal 72 3 2 3" xfId="5388" xr:uid="{00000000-0005-0000-0000-000067170000}"/>
    <cellStyle name="Normal 72 3 3" xfId="4091" xr:uid="{00000000-0005-0000-0000-000068170000}"/>
    <cellStyle name="Normal 72 3 3 2" xfId="5390" xr:uid="{00000000-0005-0000-0000-000069170000}"/>
    <cellStyle name="Normal 72 3 4" xfId="5387" xr:uid="{00000000-0005-0000-0000-00006A170000}"/>
    <cellStyle name="Normal 72 4" xfId="4092" xr:uid="{00000000-0005-0000-0000-00006B170000}"/>
    <cellStyle name="Normal 72 4 2" xfId="4093" xr:uid="{00000000-0005-0000-0000-00006C170000}"/>
    <cellStyle name="Normal 72 4 2 2" xfId="4094" xr:uid="{00000000-0005-0000-0000-00006D170000}"/>
    <cellStyle name="Normal 72 4 2 2 2" xfId="5393" xr:uid="{00000000-0005-0000-0000-00006E170000}"/>
    <cellStyle name="Normal 72 4 2 3" xfId="5392" xr:uid="{00000000-0005-0000-0000-00006F170000}"/>
    <cellStyle name="Normal 72 4 3" xfId="4095" xr:uid="{00000000-0005-0000-0000-000070170000}"/>
    <cellStyle name="Normal 72 4 3 2" xfId="5394" xr:uid="{00000000-0005-0000-0000-000071170000}"/>
    <cellStyle name="Normal 72 4 4" xfId="5391" xr:uid="{00000000-0005-0000-0000-000072170000}"/>
    <cellStyle name="Normal 72 5" xfId="4096" xr:uid="{00000000-0005-0000-0000-000073170000}"/>
    <cellStyle name="Normal 72 5 2" xfId="4097" xr:uid="{00000000-0005-0000-0000-000074170000}"/>
    <cellStyle name="Normal 72 5 2 2" xfId="4098" xr:uid="{00000000-0005-0000-0000-000075170000}"/>
    <cellStyle name="Normal 72 5 2 2 2" xfId="5397" xr:uid="{00000000-0005-0000-0000-000076170000}"/>
    <cellStyle name="Normal 72 5 2 3" xfId="5396" xr:uid="{00000000-0005-0000-0000-000077170000}"/>
    <cellStyle name="Normal 72 5 3" xfId="4099" xr:uid="{00000000-0005-0000-0000-000078170000}"/>
    <cellStyle name="Normal 72 5 3 2" xfId="5398" xr:uid="{00000000-0005-0000-0000-000079170000}"/>
    <cellStyle name="Normal 72 5 4" xfId="5395" xr:uid="{00000000-0005-0000-0000-00007A170000}"/>
    <cellStyle name="Normal 72 6" xfId="4100" xr:uid="{00000000-0005-0000-0000-00007B170000}"/>
    <cellStyle name="Normal 72 6 2" xfId="4101" xr:uid="{00000000-0005-0000-0000-00007C170000}"/>
    <cellStyle name="Normal 72 6 2 2" xfId="4102" xr:uid="{00000000-0005-0000-0000-00007D170000}"/>
    <cellStyle name="Normal 72 6 2 2 2" xfId="5401" xr:uid="{00000000-0005-0000-0000-00007E170000}"/>
    <cellStyle name="Normal 72 6 2 3" xfId="5400" xr:uid="{00000000-0005-0000-0000-00007F170000}"/>
    <cellStyle name="Normal 72 6 3" xfId="4103" xr:uid="{00000000-0005-0000-0000-000080170000}"/>
    <cellStyle name="Normal 72 6 3 2" xfId="5402" xr:uid="{00000000-0005-0000-0000-000081170000}"/>
    <cellStyle name="Normal 72 6 4" xfId="5399" xr:uid="{00000000-0005-0000-0000-000082170000}"/>
    <cellStyle name="Normal 72 7" xfId="4104" xr:uid="{00000000-0005-0000-0000-000083170000}"/>
    <cellStyle name="Normal 72 7 2" xfId="4105" xr:uid="{00000000-0005-0000-0000-000084170000}"/>
    <cellStyle name="Normal 72 7 2 2" xfId="4106" xr:uid="{00000000-0005-0000-0000-000085170000}"/>
    <cellStyle name="Normal 72 7 2 2 2" xfId="5405" xr:uid="{00000000-0005-0000-0000-000086170000}"/>
    <cellStyle name="Normal 72 7 2 3" xfId="5404" xr:uid="{00000000-0005-0000-0000-000087170000}"/>
    <cellStyle name="Normal 72 7 3" xfId="4107" xr:uid="{00000000-0005-0000-0000-000088170000}"/>
    <cellStyle name="Normal 72 7 3 2" xfId="5406" xr:uid="{00000000-0005-0000-0000-000089170000}"/>
    <cellStyle name="Normal 72 7 4" xfId="5403" xr:uid="{00000000-0005-0000-0000-00008A170000}"/>
    <cellStyle name="Normal 72 8" xfId="4108" xr:uid="{00000000-0005-0000-0000-00008B170000}"/>
    <cellStyle name="Normal 72 8 2" xfId="4109" xr:uid="{00000000-0005-0000-0000-00008C170000}"/>
    <cellStyle name="Normal 72 8 2 2" xfId="4110" xr:uid="{00000000-0005-0000-0000-00008D170000}"/>
    <cellStyle name="Normal 72 8 2 2 2" xfId="5409" xr:uid="{00000000-0005-0000-0000-00008E170000}"/>
    <cellStyle name="Normal 72 8 2 3" xfId="5408" xr:uid="{00000000-0005-0000-0000-00008F170000}"/>
    <cellStyle name="Normal 72 8 3" xfId="4111" xr:uid="{00000000-0005-0000-0000-000090170000}"/>
    <cellStyle name="Normal 72 8 3 2" xfId="5410" xr:uid="{00000000-0005-0000-0000-000091170000}"/>
    <cellStyle name="Normal 72 8 4" xfId="5407" xr:uid="{00000000-0005-0000-0000-000092170000}"/>
    <cellStyle name="Normal 72 9" xfId="4112" xr:uid="{00000000-0005-0000-0000-000093170000}"/>
    <cellStyle name="Normal 72 9 2" xfId="4113" xr:uid="{00000000-0005-0000-0000-000094170000}"/>
    <cellStyle name="Normal 72 9 2 2" xfId="4114" xr:uid="{00000000-0005-0000-0000-000095170000}"/>
    <cellStyle name="Normal 72 9 2 2 2" xfId="5413" xr:uid="{00000000-0005-0000-0000-000096170000}"/>
    <cellStyle name="Normal 72 9 2 3" xfId="5412" xr:uid="{00000000-0005-0000-0000-000097170000}"/>
    <cellStyle name="Normal 72 9 3" xfId="4115" xr:uid="{00000000-0005-0000-0000-000098170000}"/>
    <cellStyle name="Normal 72 9 3 2" xfId="5414" xr:uid="{00000000-0005-0000-0000-000099170000}"/>
    <cellStyle name="Normal 72 9 4" xfId="5411" xr:uid="{00000000-0005-0000-0000-00009A170000}"/>
    <cellStyle name="Normal 73" xfId="4116" xr:uid="{00000000-0005-0000-0000-00009B170000}"/>
    <cellStyle name="Normal 73 2" xfId="4117" xr:uid="{00000000-0005-0000-0000-00009C170000}"/>
    <cellStyle name="Normal 73 2 2" xfId="4118" xr:uid="{00000000-0005-0000-0000-00009D170000}"/>
    <cellStyle name="Normal 73 2 2 2" xfId="5417" xr:uid="{00000000-0005-0000-0000-00009E170000}"/>
    <cellStyle name="Normal 73 2 3" xfId="5416" xr:uid="{00000000-0005-0000-0000-00009F170000}"/>
    <cellStyle name="Normal 73 3" xfId="4119" xr:uid="{00000000-0005-0000-0000-0000A0170000}"/>
    <cellStyle name="Normal 73 3 2" xfId="5418" xr:uid="{00000000-0005-0000-0000-0000A1170000}"/>
    <cellStyle name="Normal 73 4" xfId="5415" xr:uid="{00000000-0005-0000-0000-0000A2170000}"/>
    <cellStyle name="Normal 74" xfId="4120" xr:uid="{00000000-0005-0000-0000-0000A3170000}"/>
    <cellStyle name="Normal 74 10" xfId="4121" xr:uid="{00000000-0005-0000-0000-0000A4170000}"/>
    <cellStyle name="Normal 74 10 2" xfId="4122" xr:uid="{00000000-0005-0000-0000-0000A5170000}"/>
    <cellStyle name="Normal 74 10 2 2" xfId="5421" xr:uid="{00000000-0005-0000-0000-0000A6170000}"/>
    <cellStyle name="Normal 74 10 3" xfId="5420" xr:uid="{00000000-0005-0000-0000-0000A7170000}"/>
    <cellStyle name="Normal 74 11" xfId="4123" xr:uid="{00000000-0005-0000-0000-0000A8170000}"/>
    <cellStyle name="Normal 74 11 2" xfId="5422" xr:uid="{00000000-0005-0000-0000-0000A9170000}"/>
    <cellStyle name="Normal 74 12" xfId="5419" xr:uid="{00000000-0005-0000-0000-0000AA170000}"/>
    <cellStyle name="Normal 74 2" xfId="4124" xr:uid="{00000000-0005-0000-0000-0000AB170000}"/>
    <cellStyle name="Normal 74 2 2" xfId="4125" xr:uid="{00000000-0005-0000-0000-0000AC170000}"/>
    <cellStyle name="Normal 74 2 2 2" xfId="4126" xr:uid="{00000000-0005-0000-0000-0000AD170000}"/>
    <cellStyle name="Normal 74 2 2 2 2" xfId="5425" xr:uid="{00000000-0005-0000-0000-0000AE170000}"/>
    <cellStyle name="Normal 74 2 2 3" xfId="5424" xr:uid="{00000000-0005-0000-0000-0000AF170000}"/>
    <cellStyle name="Normal 74 2 3" xfId="4127" xr:uid="{00000000-0005-0000-0000-0000B0170000}"/>
    <cellStyle name="Normal 74 2 3 2" xfId="5426" xr:uid="{00000000-0005-0000-0000-0000B1170000}"/>
    <cellStyle name="Normal 74 2 4" xfId="5423" xr:uid="{00000000-0005-0000-0000-0000B2170000}"/>
    <cellStyle name="Normal 74 3" xfId="4128" xr:uid="{00000000-0005-0000-0000-0000B3170000}"/>
    <cellStyle name="Normal 74 3 2" xfId="4129" xr:uid="{00000000-0005-0000-0000-0000B4170000}"/>
    <cellStyle name="Normal 74 3 2 2" xfId="4130" xr:uid="{00000000-0005-0000-0000-0000B5170000}"/>
    <cellStyle name="Normal 74 3 2 2 2" xfId="5429" xr:uid="{00000000-0005-0000-0000-0000B6170000}"/>
    <cellStyle name="Normal 74 3 2 3" xfId="5428" xr:uid="{00000000-0005-0000-0000-0000B7170000}"/>
    <cellStyle name="Normal 74 3 3" xfId="4131" xr:uid="{00000000-0005-0000-0000-0000B8170000}"/>
    <cellStyle name="Normal 74 3 3 2" xfId="5430" xr:uid="{00000000-0005-0000-0000-0000B9170000}"/>
    <cellStyle name="Normal 74 3 4" xfId="5427" xr:uid="{00000000-0005-0000-0000-0000BA170000}"/>
    <cellStyle name="Normal 74 4" xfId="4132" xr:uid="{00000000-0005-0000-0000-0000BB170000}"/>
    <cellStyle name="Normal 74 4 2" xfId="4133" xr:uid="{00000000-0005-0000-0000-0000BC170000}"/>
    <cellStyle name="Normal 74 4 2 2" xfId="4134" xr:uid="{00000000-0005-0000-0000-0000BD170000}"/>
    <cellStyle name="Normal 74 4 2 2 2" xfId="5433" xr:uid="{00000000-0005-0000-0000-0000BE170000}"/>
    <cellStyle name="Normal 74 4 2 3" xfId="5432" xr:uid="{00000000-0005-0000-0000-0000BF170000}"/>
    <cellStyle name="Normal 74 4 3" xfId="4135" xr:uid="{00000000-0005-0000-0000-0000C0170000}"/>
    <cellStyle name="Normal 74 4 3 2" xfId="5434" xr:uid="{00000000-0005-0000-0000-0000C1170000}"/>
    <cellStyle name="Normal 74 4 4" xfId="5431" xr:uid="{00000000-0005-0000-0000-0000C2170000}"/>
    <cellStyle name="Normal 74 5" xfId="4136" xr:uid="{00000000-0005-0000-0000-0000C3170000}"/>
    <cellStyle name="Normal 74 5 2" xfId="4137" xr:uid="{00000000-0005-0000-0000-0000C4170000}"/>
    <cellStyle name="Normal 74 5 2 2" xfId="4138" xr:uid="{00000000-0005-0000-0000-0000C5170000}"/>
    <cellStyle name="Normal 74 5 2 2 2" xfId="5437" xr:uid="{00000000-0005-0000-0000-0000C6170000}"/>
    <cellStyle name="Normal 74 5 2 3" xfId="5436" xr:uid="{00000000-0005-0000-0000-0000C7170000}"/>
    <cellStyle name="Normal 74 5 3" xfId="4139" xr:uid="{00000000-0005-0000-0000-0000C8170000}"/>
    <cellStyle name="Normal 74 5 3 2" xfId="5438" xr:uid="{00000000-0005-0000-0000-0000C9170000}"/>
    <cellStyle name="Normal 74 5 4" xfId="5435" xr:uid="{00000000-0005-0000-0000-0000CA170000}"/>
    <cellStyle name="Normal 74 6" xfId="4140" xr:uid="{00000000-0005-0000-0000-0000CB170000}"/>
    <cellStyle name="Normal 74 6 2" xfId="4141" xr:uid="{00000000-0005-0000-0000-0000CC170000}"/>
    <cellStyle name="Normal 74 6 2 2" xfId="4142" xr:uid="{00000000-0005-0000-0000-0000CD170000}"/>
    <cellStyle name="Normal 74 6 2 2 2" xfId="5441" xr:uid="{00000000-0005-0000-0000-0000CE170000}"/>
    <cellStyle name="Normal 74 6 2 3" xfId="5440" xr:uid="{00000000-0005-0000-0000-0000CF170000}"/>
    <cellStyle name="Normal 74 6 3" xfId="4143" xr:uid="{00000000-0005-0000-0000-0000D0170000}"/>
    <cellStyle name="Normal 74 6 3 2" xfId="5442" xr:uid="{00000000-0005-0000-0000-0000D1170000}"/>
    <cellStyle name="Normal 74 6 4" xfId="5439" xr:uid="{00000000-0005-0000-0000-0000D2170000}"/>
    <cellStyle name="Normal 74 7" xfId="4144" xr:uid="{00000000-0005-0000-0000-0000D3170000}"/>
    <cellStyle name="Normal 74 7 2" xfId="4145" xr:uid="{00000000-0005-0000-0000-0000D4170000}"/>
    <cellStyle name="Normal 74 7 2 2" xfId="4146" xr:uid="{00000000-0005-0000-0000-0000D5170000}"/>
    <cellStyle name="Normal 74 7 2 2 2" xfId="5445" xr:uid="{00000000-0005-0000-0000-0000D6170000}"/>
    <cellStyle name="Normal 74 7 2 3" xfId="5444" xr:uid="{00000000-0005-0000-0000-0000D7170000}"/>
    <cellStyle name="Normal 74 7 3" xfId="4147" xr:uid="{00000000-0005-0000-0000-0000D8170000}"/>
    <cellStyle name="Normal 74 7 3 2" xfId="5446" xr:uid="{00000000-0005-0000-0000-0000D9170000}"/>
    <cellStyle name="Normal 74 7 4" xfId="5443" xr:uid="{00000000-0005-0000-0000-0000DA170000}"/>
    <cellStyle name="Normal 74 8" xfId="4148" xr:uid="{00000000-0005-0000-0000-0000DB170000}"/>
    <cellStyle name="Normal 74 8 2" xfId="4149" xr:uid="{00000000-0005-0000-0000-0000DC170000}"/>
    <cellStyle name="Normal 74 8 2 2" xfId="4150" xr:uid="{00000000-0005-0000-0000-0000DD170000}"/>
    <cellStyle name="Normal 74 8 2 2 2" xfId="5449" xr:uid="{00000000-0005-0000-0000-0000DE170000}"/>
    <cellStyle name="Normal 74 8 2 3" xfId="5448" xr:uid="{00000000-0005-0000-0000-0000DF170000}"/>
    <cellStyle name="Normal 74 8 3" xfId="4151" xr:uid="{00000000-0005-0000-0000-0000E0170000}"/>
    <cellStyle name="Normal 74 8 3 2" xfId="5450" xr:uid="{00000000-0005-0000-0000-0000E1170000}"/>
    <cellStyle name="Normal 74 8 4" xfId="5447" xr:uid="{00000000-0005-0000-0000-0000E2170000}"/>
    <cellStyle name="Normal 74 9" xfId="4152" xr:uid="{00000000-0005-0000-0000-0000E3170000}"/>
    <cellStyle name="Normal 74 9 2" xfId="4153" xr:uid="{00000000-0005-0000-0000-0000E4170000}"/>
    <cellStyle name="Normal 74 9 2 2" xfId="4154" xr:uid="{00000000-0005-0000-0000-0000E5170000}"/>
    <cellStyle name="Normal 74 9 2 2 2" xfId="5453" xr:uid="{00000000-0005-0000-0000-0000E6170000}"/>
    <cellStyle name="Normal 74 9 2 3" xfId="5452" xr:uid="{00000000-0005-0000-0000-0000E7170000}"/>
    <cellStyle name="Normal 74 9 3" xfId="4155" xr:uid="{00000000-0005-0000-0000-0000E8170000}"/>
    <cellStyle name="Normal 74 9 3 2" xfId="5454" xr:uid="{00000000-0005-0000-0000-0000E9170000}"/>
    <cellStyle name="Normal 74 9 4" xfId="5451" xr:uid="{00000000-0005-0000-0000-0000EA170000}"/>
    <cellStyle name="Normal 75" xfId="4156" xr:uid="{00000000-0005-0000-0000-0000EB170000}"/>
    <cellStyle name="Normal 75 2" xfId="4157" xr:uid="{00000000-0005-0000-0000-0000EC170000}"/>
    <cellStyle name="Normal 75 2 2" xfId="4158" xr:uid="{00000000-0005-0000-0000-0000ED170000}"/>
    <cellStyle name="Normal 75 2 2 2" xfId="5457" xr:uid="{00000000-0005-0000-0000-0000EE170000}"/>
    <cellStyle name="Normal 75 2 3" xfId="5456" xr:uid="{00000000-0005-0000-0000-0000EF170000}"/>
    <cellStyle name="Normal 75 3" xfId="4159" xr:uid="{00000000-0005-0000-0000-0000F0170000}"/>
    <cellStyle name="Normal 75 3 2" xfId="5458" xr:uid="{00000000-0005-0000-0000-0000F1170000}"/>
    <cellStyle name="Normal 75 4" xfId="5455" xr:uid="{00000000-0005-0000-0000-0000F2170000}"/>
    <cellStyle name="Normal 76" xfId="4160" xr:uid="{00000000-0005-0000-0000-0000F3170000}"/>
    <cellStyle name="Normal 76 10" xfId="4161" xr:uid="{00000000-0005-0000-0000-0000F4170000}"/>
    <cellStyle name="Normal 76 10 2" xfId="4162" xr:uid="{00000000-0005-0000-0000-0000F5170000}"/>
    <cellStyle name="Normal 76 10 2 2" xfId="5461" xr:uid="{00000000-0005-0000-0000-0000F6170000}"/>
    <cellStyle name="Normal 76 10 3" xfId="5460" xr:uid="{00000000-0005-0000-0000-0000F7170000}"/>
    <cellStyle name="Normal 76 11" xfId="4163" xr:uid="{00000000-0005-0000-0000-0000F8170000}"/>
    <cellStyle name="Normal 76 11 2" xfId="5462" xr:uid="{00000000-0005-0000-0000-0000F9170000}"/>
    <cellStyle name="Normal 76 12" xfId="5459" xr:uid="{00000000-0005-0000-0000-0000FA170000}"/>
    <cellStyle name="Normal 76 2" xfId="4164" xr:uid="{00000000-0005-0000-0000-0000FB170000}"/>
    <cellStyle name="Normal 76 2 2" xfId="4165" xr:uid="{00000000-0005-0000-0000-0000FC170000}"/>
    <cellStyle name="Normal 76 2 2 2" xfId="4166" xr:uid="{00000000-0005-0000-0000-0000FD170000}"/>
    <cellStyle name="Normal 76 2 2 2 2" xfId="5465" xr:uid="{00000000-0005-0000-0000-0000FE170000}"/>
    <cellStyle name="Normal 76 2 2 3" xfId="5464" xr:uid="{00000000-0005-0000-0000-0000FF170000}"/>
    <cellStyle name="Normal 76 2 3" xfId="4167" xr:uid="{00000000-0005-0000-0000-000000180000}"/>
    <cellStyle name="Normal 76 2 3 2" xfId="5466" xr:uid="{00000000-0005-0000-0000-000001180000}"/>
    <cellStyle name="Normal 76 2 4" xfId="5463" xr:uid="{00000000-0005-0000-0000-000002180000}"/>
    <cellStyle name="Normal 76 3" xfId="4168" xr:uid="{00000000-0005-0000-0000-000003180000}"/>
    <cellStyle name="Normal 76 3 2" xfId="4169" xr:uid="{00000000-0005-0000-0000-000004180000}"/>
    <cellStyle name="Normal 76 3 2 2" xfId="4170" xr:uid="{00000000-0005-0000-0000-000005180000}"/>
    <cellStyle name="Normal 76 3 2 2 2" xfId="5469" xr:uid="{00000000-0005-0000-0000-000006180000}"/>
    <cellStyle name="Normal 76 3 2 3" xfId="5468" xr:uid="{00000000-0005-0000-0000-000007180000}"/>
    <cellStyle name="Normal 76 3 3" xfId="4171" xr:uid="{00000000-0005-0000-0000-000008180000}"/>
    <cellStyle name="Normal 76 3 3 2" xfId="5470" xr:uid="{00000000-0005-0000-0000-000009180000}"/>
    <cellStyle name="Normal 76 3 4" xfId="5467" xr:uid="{00000000-0005-0000-0000-00000A180000}"/>
    <cellStyle name="Normal 76 4" xfId="4172" xr:uid="{00000000-0005-0000-0000-00000B180000}"/>
    <cellStyle name="Normal 76 4 2" xfId="4173" xr:uid="{00000000-0005-0000-0000-00000C180000}"/>
    <cellStyle name="Normal 76 4 2 2" xfId="4174" xr:uid="{00000000-0005-0000-0000-00000D180000}"/>
    <cellStyle name="Normal 76 4 2 2 2" xfId="5473" xr:uid="{00000000-0005-0000-0000-00000E180000}"/>
    <cellStyle name="Normal 76 4 2 3" xfId="5472" xr:uid="{00000000-0005-0000-0000-00000F180000}"/>
    <cellStyle name="Normal 76 4 3" xfId="4175" xr:uid="{00000000-0005-0000-0000-000010180000}"/>
    <cellStyle name="Normal 76 4 3 2" xfId="5474" xr:uid="{00000000-0005-0000-0000-000011180000}"/>
    <cellStyle name="Normal 76 4 4" xfId="5471" xr:uid="{00000000-0005-0000-0000-000012180000}"/>
    <cellStyle name="Normal 76 5" xfId="4176" xr:uid="{00000000-0005-0000-0000-000013180000}"/>
    <cellStyle name="Normal 76 5 2" xfId="4177" xr:uid="{00000000-0005-0000-0000-000014180000}"/>
    <cellStyle name="Normal 76 5 2 2" xfId="4178" xr:uid="{00000000-0005-0000-0000-000015180000}"/>
    <cellStyle name="Normal 76 5 2 2 2" xfId="5477" xr:uid="{00000000-0005-0000-0000-000016180000}"/>
    <cellStyle name="Normal 76 5 2 3" xfId="5476" xr:uid="{00000000-0005-0000-0000-000017180000}"/>
    <cellStyle name="Normal 76 5 3" xfId="4179" xr:uid="{00000000-0005-0000-0000-000018180000}"/>
    <cellStyle name="Normal 76 5 3 2" xfId="5478" xr:uid="{00000000-0005-0000-0000-000019180000}"/>
    <cellStyle name="Normal 76 5 4" xfId="5475" xr:uid="{00000000-0005-0000-0000-00001A180000}"/>
    <cellStyle name="Normal 76 6" xfId="4180" xr:uid="{00000000-0005-0000-0000-00001B180000}"/>
    <cellStyle name="Normal 76 6 2" xfId="4181" xr:uid="{00000000-0005-0000-0000-00001C180000}"/>
    <cellStyle name="Normal 76 6 2 2" xfId="4182" xr:uid="{00000000-0005-0000-0000-00001D180000}"/>
    <cellStyle name="Normal 76 6 2 2 2" xfId="5481" xr:uid="{00000000-0005-0000-0000-00001E180000}"/>
    <cellStyle name="Normal 76 6 2 3" xfId="5480" xr:uid="{00000000-0005-0000-0000-00001F180000}"/>
    <cellStyle name="Normal 76 6 3" xfId="4183" xr:uid="{00000000-0005-0000-0000-000020180000}"/>
    <cellStyle name="Normal 76 6 3 2" xfId="5482" xr:uid="{00000000-0005-0000-0000-000021180000}"/>
    <cellStyle name="Normal 76 6 4" xfId="5479" xr:uid="{00000000-0005-0000-0000-000022180000}"/>
    <cellStyle name="Normal 76 7" xfId="4184" xr:uid="{00000000-0005-0000-0000-000023180000}"/>
    <cellStyle name="Normal 76 7 2" xfId="4185" xr:uid="{00000000-0005-0000-0000-000024180000}"/>
    <cellStyle name="Normal 76 7 2 2" xfId="4186" xr:uid="{00000000-0005-0000-0000-000025180000}"/>
    <cellStyle name="Normal 76 7 2 2 2" xfId="5485" xr:uid="{00000000-0005-0000-0000-000026180000}"/>
    <cellStyle name="Normal 76 7 2 3" xfId="5484" xr:uid="{00000000-0005-0000-0000-000027180000}"/>
    <cellStyle name="Normal 76 7 3" xfId="4187" xr:uid="{00000000-0005-0000-0000-000028180000}"/>
    <cellStyle name="Normal 76 7 3 2" xfId="5486" xr:uid="{00000000-0005-0000-0000-000029180000}"/>
    <cellStyle name="Normal 76 7 4" xfId="5483" xr:uid="{00000000-0005-0000-0000-00002A180000}"/>
    <cellStyle name="Normal 76 8" xfId="4188" xr:uid="{00000000-0005-0000-0000-00002B180000}"/>
    <cellStyle name="Normal 76 8 2" xfId="4189" xr:uid="{00000000-0005-0000-0000-00002C180000}"/>
    <cellStyle name="Normal 76 8 2 2" xfId="4190" xr:uid="{00000000-0005-0000-0000-00002D180000}"/>
    <cellStyle name="Normal 76 8 2 2 2" xfId="5489" xr:uid="{00000000-0005-0000-0000-00002E180000}"/>
    <cellStyle name="Normal 76 8 2 3" xfId="5488" xr:uid="{00000000-0005-0000-0000-00002F180000}"/>
    <cellStyle name="Normal 76 8 3" xfId="4191" xr:uid="{00000000-0005-0000-0000-000030180000}"/>
    <cellStyle name="Normal 76 8 3 2" xfId="5490" xr:uid="{00000000-0005-0000-0000-000031180000}"/>
    <cellStyle name="Normal 76 8 4" xfId="5487" xr:uid="{00000000-0005-0000-0000-000032180000}"/>
    <cellStyle name="Normal 76 9" xfId="4192" xr:uid="{00000000-0005-0000-0000-000033180000}"/>
    <cellStyle name="Normal 76 9 2" xfId="4193" xr:uid="{00000000-0005-0000-0000-000034180000}"/>
    <cellStyle name="Normal 76 9 2 2" xfId="4194" xr:uid="{00000000-0005-0000-0000-000035180000}"/>
    <cellStyle name="Normal 76 9 2 2 2" xfId="5493" xr:uid="{00000000-0005-0000-0000-000036180000}"/>
    <cellStyle name="Normal 76 9 2 3" xfId="5492" xr:uid="{00000000-0005-0000-0000-000037180000}"/>
    <cellStyle name="Normal 76 9 3" xfId="4195" xr:uid="{00000000-0005-0000-0000-000038180000}"/>
    <cellStyle name="Normal 76 9 3 2" xfId="5494" xr:uid="{00000000-0005-0000-0000-000039180000}"/>
    <cellStyle name="Normal 76 9 4" xfId="5491" xr:uid="{00000000-0005-0000-0000-00003A180000}"/>
    <cellStyle name="Normal 77" xfId="4196" xr:uid="{00000000-0005-0000-0000-00003B180000}"/>
    <cellStyle name="Normal 77 2" xfId="4197" xr:uid="{00000000-0005-0000-0000-00003C180000}"/>
    <cellStyle name="Normal 77 2 2" xfId="4198" xr:uid="{00000000-0005-0000-0000-00003D180000}"/>
    <cellStyle name="Normal 77 2 2 2" xfId="5497" xr:uid="{00000000-0005-0000-0000-00003E180000}"/>
    <cellStyle name="Normal 77 2 3" xfId="5496" xr:uid="{00000000-0005-0000-0000-00003F180000}"/>
    <cellStyle name="Normal 77 3" xfId="4199" xr:uid="{00000000-0005-0000-0000-000040180000}"/>
    <cellStyle name="Normal 77 3 2" xfId="5498" xr:uid="{00000000-0005-0000-0000-000041180000}"/>
    <cellStyle name="Normal 77 4" xfId="5495" xr:uid="{00000000-0005-0000-0000-000042180000}"/>
    <cellStyle name="Normal 78" xfId="4200" xr:uid="{00000000-0005-0000-0000-000043180000}"/>
    <cellStyle name="Normal 78 10" xfId="4201" xr:uid="{00000000-0005-0000-0000-000044180000}"/>
    <cellStyle name="Normal 78 10 2" xfId="4202" xr:uid="{00000000-0005-0000-0000-000045180000}"/>
    <cellStyle name="Normal 78 10 2 2" xfId="5501" xr:uid="{00000000-0005-0000-0000-000046180000}"/>
    <cellStyle name="Normal 78 10 3" xfId="5500" xr:uid="{00000000-0005-0000-0000-000047180000}"/>
    <cellStyle name="Normal 78 11" xfId="4203" xr:uid="{00000000-0005-0000-0000-000048180000}"/>
    <cellStyle name="Normal 78 11 2" xfId="5502" xr:uid="{00000000-0005-0000-0000-000049180000}"/>
    <cellStyle name="Normal 78 12" xfId="5499" xr:uid="{00000000-0005-0000-0000-00004A180000}"/>
    <cellStyle name="Normal 78 2" xfId="4204" xr:uid="{00000000-0005-0000-0000-00004B180000}"/>
    <cellStyle name="Normal 78 2 2" xfId="4205" xr:uid="{00000000-0005-0000-0000-00004C180000}"/>
    <cellStyle name="Normal 78 2 2 2" xfId="4206" xr:uid="{00000000-0005-0000-0000-00004D180000}"/>
    <cellStyle name="Normal 78 2 2 2 2" xfId="5505" xr:uid="{00000000-0005-0000-0000-00004E180000}"/>
    <cellStyle name="Normal 78 2 2 3" xfId="5504" xr:uid="{00000000-0005-0000-0000-00004F180000}"/>
    <cellStyle name="Normal 78 2 3" xfId="4207" xr:uid="{00000000-0005-0000-0000-000050180000}"/>
    <cellStyle name="Normal 78 2 3 2" xfId="5506" xr:uid="{00000000-0005-0000-0000-000051180000}"/>
    <cellStyle name="Normal 78 2 4" xfId="5503" xr:uid="{00000000-0005-0000-0000-000052180000}"/>
    <cellStyle name="Normal 78 3" xfId="4208" xr:uid="{00000000-0005-0000-0000-000053180000}"/>
    <cellStyle name="Normal 78 3 2" xfId="4209" xr:uid="{00000000-0005-0000-0000-000054180000}"/>
    <cellStyle name="Normal 78 3 2 2" xfId="4210" xr:uid="{00000000-0005-0000-0000-000055180000}"/>
    <cellStyle name="Normal 78 3 2 2 2" xfId="5509" xr:uid="{00000000-0005-0000-0000-000056180000}"/>
    <cellStyle name="Normal 78 3 2 3" xfId="5508" xr:uid="{00000000-0005-0000-0000-000057180000}"/>
    <cellStyle name="Normal 78 3 3" xfId="4211" xr:uid="{00000000-0005-0000-0000-000058180000}"/>
    <cellStyle name="Normal 78 3 3 2" xfId="5510" xr:uid="{00000000-0005-0000-0000-000059180000}"/>
    <cellStyle name="Normal 78 3 4" xfId="5507" xr:uid="{00000000-0005-0000-0000-00005A180000}"/>
    <cellStyle name="Normal 78 4" xfId="4212" xr:uid="{00000000-0005-0000-0000-00005B180000}"/>
    <cellStyle name="Normal 78 4 2" xfId="4213" xr:uid="{00000000-0005-0000-0000-00005C180000}"/>
    <cellStyle name="Normal 78 4 2 2" xfId="4214" xr:uid="{00000000-0005-0000-0000-00005D180000}"/>
    <cellStyle name="Normal 78 4 2 2 2" xfId="5513" xr:uid="{00000000-0005-0000-0000-00005E180000}"/>
    <cellStyle name="Normal 78 4 2 3" xfId="5512" xr:uid="{00000000-0005-0000-0000-00005F180000}"/>
    <cellStyle name="Normal 78 4 3" xfId="4215" xr:uid="{00000000-0005-0000-0000-000060180000}"/>
    <cellStyle name="Normal 78 4 3 2" xfId="5514" xr:uid="{00000000-0005-0000-0000-000061180000}"/>
    <cellStyle name="Normal 78 4 4" xfId="5511" xr:uid="{00000000-0005-0000-0000-000062180000}"/>
    <cellStyle name="Normal 78 5" xfId="4216" xr:uid="{00000000-0005-0000-0000-000063180000}"/>
    <cellStyle name="Normal 78 5 2" xfId="4217" xr:uid="{00000000-0005-0000-0000-000064180000}"/>
    <cellStyle name="Normal 78 5 2 2" xfId="4218" xr:uid="{00000000-0005-0000-0000-000065180000}"/>
    <cellStyle name="Normal 78 5 2 2 2" xfId="5517" xr:uid="{00000000-0005-0000-0000-000066180000}"/>
    <cellStyle name="Normal 78 5 2 3" xfId="5516" xr:uid="{00000000-0005-0000-0000-000067180000}"/>
    <cellStyle name="Normal 78 5 3" xfId="4219" xr:uid="{00000000-0005-0000-0000-000068180000}"/>
    <cellStyle name="Normal 78 5 3 2" xfId="5518" xr:uid="{00000000-0005-0000-0000-000069180000}"/>
    <cellStyle name="Normal 78 5 4" xfId="5515" xr:uid="{00000000-0005-0000-0000-00006A180000}"/>
    <cellStyle name="Normal 78 6" xfId="4220" xr:uid="{00000000-0005-0000-0000-00006B180000}"/>
    <cellStyle name="Normal 78 6 2" xfId="4221" xr:uid="{00000000-0005-0000-0000-00006C180000}"/>
    <cellStyle name="Normal 78 6 2 2" xfId="4222" xr:uid="{00000000-0005-0000-0000-00006D180000}"/>
    <cellStyle name="Normal 78 6 2 2 2" xfId="5521" xr:uid="{00000000-0005-0000-0000-00006E180000}"/>
    <cellStyle name="Normal 78 6 2 3" xfId="5520" xr:uid="{00000000-0005-0000-0000-00006F180000}"/>
    <cellStyle name="Normal 78 6 3" xfId="4223" xr:uid="{00000000-0005-0000-0000-000070180000}"/>
    <cellStyle name="Normal 78 6 3 2" xfId="5522" xr:uid="{00000000-0005-0000-0000-000071180000}"/>
    <cellStyle name="Normal 78 6 4" xfId="5519" xr:uid="{00000000-0005-0000-0000-000072180000}"/>
    <cellStyle name="Normal 78 7" xfId="4224" xr:uid="{00000000-0005-0000-0000-000073180000}"/>
    <cellStyle name="Normal 78 7 2" xfId="4225" xr:uid="{00000000-0005-0000-0000-000074180000}"/>
    <cellStyle name="Normal 78 7 2 2" xfId="4226" xr:uid="{00000000-0005-0000-0000-000075180000}"/>
    <cellStyle name="Normal 78 7 2 2 2" xfId="5525" xr:uid="{00000000-0005-0000-0000-000076180000}"/>
    <cellStyle name="Normal 78 7 2 3" xfId="5524" xr:uid="{00000000-0005-0000-0000-000077180000}"/>
    <cellStyle name="Normal 78 7 3" xfId="4227" xr:uid="{00000000-0005-0000-0000-000078180000}"/>
    <cellStyle name="Normal 78 7 3 2" xfId="5526" xr:uid="{00000000-0005-0000-0000-000079180000}"/>
    <cellStyle name="Normal 78 7 4" xfId="5523" xr:uid="{00000000-0005-0000-0000-00007A180000}"/>
    <cellStyle name="Normal 78 8" xfId="4228" xr:uid="{00000000-0005-0000-0000-00007B180000}"/>
    <cellStyle name="Normal 78 8 2" xfId="4229" xr:uid="{00000000-0005-0000-0000-00007C180000}"/>
    <cellStyle name="Normal 78 8 2 2" xfId="4230" xr:uid="{00000000-0005-0000-0000-00007D180000}"/>
    <cellStyle name="Normal 78 8 2 2 2" xfId="5529" xr:uid="{00000000-0005-0000-0000-00007E180000}"/>
    <cellStyle name="Normal 78 8 2 3" xfId="5528" xr:uid="{00000000-0005-0000-0000-00007F180000}"/>
    <cellStyle name="Normal 78 8 3" xfId="4231" xr:uid="{00000000-0005-0000-0000-000080180000}"/>
    <cellStyle name="Normal 78 8 3 2" xfId="5530" xr:uid="{00000000-0005-0000-0000-000081180000}"/>
    <cellStyle name="Normal 78 8 4" xfId="5527" xr:uid="{00000000-0005-0000-0000-000082180000}"/>
    <cellStyle name="Normal 78 9" xfId="4232" xr:uid="{00000000-0005-0000-0000-000083180000}"/>
    <cellStyle name="Normal 78 9 2" xfId="4233" xr:uid="{00000000-0005-0000-0000-000084180000}"/>
    <cellStyle name="Normal 78 9 2 2" xfId="4234" xr:uid="{00000000-0005-0000-0000-000085180000}"/>
    <cellStyle name="Normal 78 9 2 2 2" xfId="5533" xr:uid="{00000000-0005-0000-0000-000086180000}"/>
    <cellStyle name="Normal 78 9 2 3" xfId="5532" xr:uid="{00000000-0005-0000-0000-000087180000}"/>
    <cellStyle name="Normal 78 9 3" xfId="4235" xr:uid="{00000000-0005-0000-0000-000088180000}"/>
    <cellStyle name="Normal 78 9 3 2" xfId="5534" xr:uid="{00000000-0005-0000-0000-000089180000}"/>
    <cellStyle name="Normal 78 9 4" xfId="5531" xr:uid="{00000000-0005-0000-0000-00008A180000}"/>
    <cellStyle name="Normal 79" xfId="4236" xr:uid="{00000000-0005-0000-0000-00008B180000}"/>
    <cellStyle name="Normal 79 10" xfId="4237" xr:uid="{00000000-0005-0000-0000-00008C180000}"/>
    <cellStyle name="Normal 79 10 2" xfId="4238" xr:uid="{00000000-0005-0000-0000-00008D180000}"/>
    <cellStyle name="Normal 79 10 2 2" xfId="5537" xr:uid="{00000000-0005-0000-0000-00008E180000}"/>
    <cellStyle name="Normal 79 10 3" xfId="5536" xr:uid="{00000000-0005-0000-0000-00008F180000}"/>
    <cellStyle name="Normal 79 11" xfId="4239" xr:uid="{00000000-0005-0000-0000-000090180000}"/>
    <cellStyle name="Normal 79 11 2" xfId="5538" xr:uid="{00000000-0005-0000-0000-000091180000}"/>
    <cellStyle name="Normal 79 12" xfId="5535" xr:uid="{00000000-0005-0000-0000-000092180000}"/>
    <cellStyle name="Normal 79 2" xfId="4240" xr:uid="{00000000-0005-0000-0000-000093180000}"/>
    <cellStyle name="Normal 79 2 2" xfId="4241" xr:uid="{00000000-0005-0000-0000-000094180000}"/>
    <cellStyle name="Normal 79 2 2 2" xfId="4242" xr:uid="{00000000-0005-0000-0000-000095180000}"/>
    <cellStyle name="Normal 79 2 2 2 2" xfId="5541" xr:uid="{00000000-0005-0000-0000-000096180000}"/>
    <cellStyle name="Normal 79 2 2 3" xfId="5540" xr:uid="{00000000-0005-0000-0000-000097180000}"/>
    <cellStyle name="Normal 79 2 3" xfId="4243" xr:uid="{00000000-0005-0000-0000-000098180000}"/>
    <cellStyle name="Normal 79 2 3 2" xfId="5542" xr:uid="{00000000-0005-0000-0000-000099180000}"/>
    <cellStyle name="Normal 79 2 4" xfId="5539" xr:uid="{00000000-0005-0000-0000-00009A180000}"/>
    <cellStyle name="Normal 79 3" xfId="4244" xr:uid="{00000000-0005-0000-0000-00009B180000}"/>
    <cellStyle name="Normal 79 3 2" xfId="4245" xr:uid="{00000000-0005-0000-0000-00009C180000}"/>
    <cellStyle name="Normal 79 3 2 2" xfId="4246" xr:uid="{00000000-0005-0000-0000-00009D180000}"/>
    <cellStyle name="Normal 79 3 2 2 2" xfId="5545" xr:uid="{00000000-0005-0000-0000-00009E180000}"/>
    <cellStyle name="Normal 79 3 2 3" xfId="5544" xr:uid="{00000000-0005-0000-0000-00009F180000}"/>
    <cellStyle name="Normal 79 3 3" xfId="4247" xr:uid="{00000000-0005-0000-0000-0000A0180000}"/>
    <cellStyle name="Normal 79 3 3 2" xfId="5546" xr:uid="{00000000-0005-0000-0000-0000A1180000}"/>
    <cellStyle name="Normal 79 3 4" xfId="5543" xr:uid="{00000000-0005-0000-0000-0000A2180000}"/>
    <cellStyle name="Normal 79 4" xfId="4248" xr:uid="{00000000-0005-0000-0000-0000A3180000}"/>
    <cellStyle name="Normal 79 4 2" xfId="4249" xr:uid="{00000000-0005-0000-0000-0000A4180000}"/>
    <cellStyle name="Normal 79 4 2 2" xfId="4250" xr:uid="{00000000-0005-0000-0000-0000A5180000}"/>
    <cellStyle name="Normal 79 4 2 2 2" xfId="5549" xr:uid="{00000000-0005-0000-0000-0000A6180000}"/>
    <cellStyle name="Normal 79 4 2 3" xfId="5548" xr:uid="{00000000-0005-0000-0000-0000A7180000}"/>
    <cellStyle name="Normal 79 4 3" xfId="4251" xr:uid="{00000000-0005-0000-0000-0000A8180000}"/>
    <cellStyle name="Normal 79 4 3 2" xfId="5550" xr:uid="{00000000-0005-0000-0000-0000A9180000}"/>
    <cellStyle name="Normal 79 4 4" xfId="5547" xr:uid="{00000000-0005-0000-0000-0000AA180000}"/>
    <cellStyle name="Normal 79 5" xfId="4252" xr:uid="{00000000-0005-0000-0000-0000AB180000}"/>
    <cellStyle name="Normal 79 5 2" xfId="4253" xr:uid="{00000000-0005-0000-0000-0000AC180000}"/>
    <cellStyle name="Normal 79 5 2 2" xfId="4254" xr:uid="{00000000-0005-0000-0000-0000AD180000}"/>
    <cellStyle name="Normal 79 5 2 2 2" xfId="5553" xr:uid="{00000000-0005-0000-0000-0000AE180000}"/>
    <cellStyle name="Normal 79 5 2 3" xfId="5552" xr:uid="{00000000-0005-0000-0000-0000AF180000}"/>
    <cellStyle name="Normal 79 5 3" xfId="4255" xr:uid="{00000000-0005-0000-0000-0000B0180000}"/>
    <cellStyle name="Normal 79 5 3 2" xfId="5554" xr:uid="{00000000-0005-0000-0000-0000B1180000}"/>
    <cellStyle name="Normal 79 5 4" xfId="5551" xr:uid="{00000000-0005-0000-0000-0000B2180000}"/>
    <cellStyle name="Normal 79 6" xfId="4256" xr:uid="{00000000-0005-0000-0000-0000B3180000}"/>
    <cellStyle name="Normal 79 6 2" xfId="4257" xr:uid="{00000000-0005-0000-0000-0000B4180000}"/>
    <cellStyle name="Normal 79 6 2 2" xfId="4258" xr:uid="{00000000-0005-0000-0000-0000B5180000}"/>
    <cellStyle name="Normal 79 6 2 2 2" xfId="5557" xr:uid="{00000000-0005-0000-0000-0000B6180000}"/>
    <cellStyle name="Normal 79 6 2 3" xfId="5556" xr:uid="{00000000-0005-0000-0000-0000B7180000}"/>
    <cellStyle name="Normal 79 6 3" xfId="4259" xr:uid="{00000000-0005-0000-0000-0000B8180000}"/>
    <cellStyle name="Normal 79 6 3 2" xfId="5558" xr:uid="{00000000-0005-0000-0000-0000B9180000}"/>
    <cellStyle name="Normal 79 6 4" xfId="5555" xr:uid="{00000000-0005-0000-0000-0000BA180000}"/>
    <cellStyle name="Normal 79 7" xfId="4260" xr:uid="{00000000-0005-0000-0000-0000BB180000}"/>
    <cellStyle name="Normal 79 7 2" xfId="4261" xr:uid="{00000000-0005-0000-0000-0000BC180000}"/>
    <cellStyle name="Normal 79 7 2 2" xfId="4262" xr:uid="{00000000-0005-0000-0000-0000BD180000}"/>
    <cellStyle name="Normal 79 7 2 2 2" xfId="5561" xr:uid="{00000000-0005-0000-0000-0000BE180000}"/>
    <cellStyle name="Normal 79 7 2 3" xfId="5560" xr:uid="{00000000-0005-0000-0000-0000BF180000}"/>
    <cellStyle name="Normal 79 7 3" xfId="4263" xr:uid="{00000000-0005-0000-0000-0000C0180000}"/>
    <cellStyle name="Normal 79 7 3 2" xfId="5562" xr:uid="{00000000-0005-0000-0000-0000C1180000}"/>
    <cellStyle name="Normal 79 7 4" xfId="5559" xr:uid="{00000000-0005-0000-0000-0000C2180000}"/>
    <cellStyle name="Normal 79 8" xfId="4264" xr:uid="{00000000-0005-0000-0000-0000C3180000}"/>
    <cellStyle name="Normal 79 8 2" xfId="4265" xr:uid="{00000000-0005-0000-0000-0000C4180000}"/>
    <cellStyle name="Normal 79 8 2 2" xfId="4266" xr:uid="{00000000-0005-0000-0000-0000C5180000}"/>
    <cellStyle name="Normal 79 8 2 2 2" xfId="5565" xr:uid="{00000000-0005-0000-0000-0000C6180000}"/>
    <cellStyle name="Normal 79 8 2 3" xfId="5564" xr:uid="{00000000-0005-0000-0000-0000C7180000}"/>
    <cellStyle name="Normal 79 8 3" xfId="4267" xr:uid="{00000000-0005-0000-0000-0000C8180000}"/>
    <cellStyle name="Normal 79 8 3 2" xfId="5566" xr:uid="{00000000-0005-0000-0000-0000C9180000}"/>
    <cellStyle name="Normal 79 8 4" xfId="5563" xr:uid="{00000000-0005-0000-0000-0000CA180000}"/>
    <cellStyle name="Normal 79 9" xfId="4268" xr:uid="{00000000-0005-0000-0000-0000CB180000}"/>
    <cellStyle name="Normal 79 9 2" xfId="4269" xr:uid="{00000000-0005-0000-0000-0000CC180000}"/>
    <cellStyle name="Normal 79 9 2 2" xfId="4270" xr:uid="{00000000-0005-0000-0000-0000CD180000}"/>
    <cellStyle name="Normal 79 9 2 2 2" xfId="5569" xr:uid="{00000000-0005-0000-0000-0000CE180000}"/>
    <cellStyle name="Normal 79 9 2 3" xfId="5568" xr:uid="{00000000-0005-0000-0000-0000CF180000}"/>
    <cellStyle name="Normal 79 9 3" xfId="4271" xr:uid="{00000000-0005-0000-0000-0000D0180000}"/>
    <cellStyle name="Normal 79 9 3 2" xfId="5570" xr:uid="{00000000-0005-0000-0000-0000D1180000}"/>
    <cellStyle name="Normal 79 9 4" xfId="5567" xr:uid="{00000000-0005-0000-0000-0000D2180000}"/>
    <cellStyle name="Normal 8" xfId="5" xr:uid="{00000000-0005-0000-0000-0000D3180000}"/>
    <cellStyle name="Normal 8 10" xfId="8665" xr:uid="{00000000-0005-0000-0000-0000D4180000}"/>
    <cellStyle name="Normal 8 11" xfId="8518" xr:uid="{00000000-0005-0000-0000-0000D5180000}"/>
    <cellStyle name="Normal 8 12" xfId="8613" xr:uid="{00000000-0005-0000-0000-0000D6180000}"/>
    <cellStyle name="Normal 8 13" xfId="8530" xr:uid="{00000000-0005-0000-0000-0000D7180000}"/>
    <cellStyle name="Normal 8 14" xfId="8600" xr:uid="{00000000-0005-0000-0000-0000D8180000}"/>
    <cellStyle name="Normal 8 15" xfId="8542" xr:uid="{00000000-0005-0000-0000-0000D9180000}"/>
    <cellStyle name="Normal 8 16" xfId="8593" xr:uid="{00000000-0005-0000-0000-0000DA180000}"/>
    <cellStyle name="Normal 8 17" xfId="8666" xr:uid="{00000000-0005-0000-0000-0000DB180000}"/>
    <cellStyle name="Normal 8 18" xfId="8555" xr:uid="{00000000-0005-0000-0000-0000DC180000}"/>
    <cellStyle name="Normal 8 19" xfId="8699" xr:uid="{00000000-0005-0000-0000-0000DD180000}"/>
    <cellStyle name="Normal 8 2" xfId="4272" xr:uid="{00000000-0005-0000-0000-0000DE180000}"/>
    <cellStyle name="Normal 8 2 2" xfId="4273" xr:uid="{00000000-0005-0000-0000-0000DF180000}"/>
    <cellStyle name="Normal 8 2 2 2" xfId="4274" xr:uid="{00000000-0005-0000-0000-0000E0180000}"/>
    <cellStyle name="Normal 8 2 2 2 2" xfId="5574" xr:uid="{00000000-0005-0000-0000-0000E1180000}"/>
    <cellStyle name="Normal 8 2 2 3" xfId="4275" xr:uid="{00000000-0005-0000-0000-0000E2180000}"/>
    <cellStyle name="Normal 8 2 2 3 2" xfId="5575" xr:uid="{00000000-0005-0000-0000-0000E3180000}"/>
    <cellStyle name="Normal 8 2 2 4" xfId="5573" xr:uid="{00000000-0005-0000-0000-0000E4180000}"/>
    <cellStyle name="Normal 8 2 3" xfId="4276" xr:uid="{00000000-0005-0000-0000-0000E5180000}"/>
    <cellStyle name="Normal 8 2 3 2" xfId="5576" xr:uid="{00000000-0005-0000-0000-0000E6180000}"/>
    <cellStyle name="Normal 8 2 4" xfId="5572" xr:uid="{00000000-0005-0000-0000-0000E7180000}"/>
    <cellStyle name="Normal 8 20" xfId="8708" xr:uid="{00000000-0005-0000-0000-0000E8180000}"/>
    <cellStyle name="Normal 8 21" xfId="8642" xr:uid="{00000000-0005-0000-0000-0000E9180000}"/>
    <cellStyle name="Normal 8 22" xfId="8646" xr:uid="{00000000-0005-0000-0000-0000EA180000}"/>
    <cellStyle name="Normal 8 23" xfId="8567" xr:uid="{00000000-0005-0000-0000-0000EB180000}"/>
    <cellStyle name="Normal 8 24" xfId="8696" xr:uid="{00000000-0005-0000-0000-0000EC180000}"/>
    <cellStyle name="Normal 8 25" xfId="8599" xr:uid="{00000000-0005-0000-0000-0000ED180000}"/>
    <cellStyle name="Normal 8 26" xfId="8695" xr:uid="{00000000-0005-0000-0000-0000EE180000}"/>
    <cellStyle name="Normal 8 27" xfId="8577" xr:uid="{00000000-0005-0000-0000-0000EF180000}"/>
    <cellStyle name="Normal 8 28" xfId="8522" xr:uid="{00000000-0005-0000-0000-0000F0180000}"/>
    <cellStyle name="Normal 8 29" xfId="8672" xr:uid="{00000000-0005-0000-0000-0000F1180000}"/>
    <cellStyle name="Normal 8 3" xfId="4277" xr:uid="{00000000-0005-0000-0000-0000F2180000}"/>
    <cellStyle name="Normal 8 3 2" xfId="4278" xr:uid="{00000000-0005-0000-0000-0000F3180000}"/>
    <cellStyle name="Normal 8 3 2 2" xfId="5578" xr:uid="{00000000-0005-0000-0000-0000F4180000}"/>
    <cellStyle name="Normal 8 3 3" xfId="5577" xr:uid="{00000000-0005-0000-0000-0000F5180000}"/>
    <cellStyle name="Normal 8 3 4" xfId="5295" xr:uid="{00000000-0005-0000-0000-0000F6180000}"/>
    <cellStyle name="Normal 8 30" xfId="8580" xr:uid="{00000000-0005-0000-0000-0000F7180000}"/>
    <cellStyle name="Normal 8 31" xfId="8612" xr:uid="{00000000-0005-0000-0000-0000F8180000}"/>
    <cellStyle name="Normal 8 32" xfId="8533" xr:uid="{00000000-0005-0000-0000-0000F9180000}"/>
    <cellStyle name="Normal 8 33" xfId="8550" xr:uid="{00000000-0005-0000-0000-0000FA180000}"/>
    <cellStyle name="Normal 8 34" xfId="8722" xr:uid="{00000000-0005-0000-0000-0000FB180000}"/>
    <cellStyle name="Normal 8 35" xfId="8659" xr:uid="{00000000-0005-0000-0000-0000FC180000}"/>
    <cellStyle name="Normal 8 36" xfId="8732" xr:uid="{00000000-0005-0000-0000-0000FD180000}"/>
    <cellStyle name="Normal 8 37" xfId="8742" xr:uid="{00000000-0005-0000-0000-0000FE180000}"/>
    <cellStyle name="Normal 8 38" xfId="8728" xr:uid="{00000000-0005-0000-0000-0000FF180000}"/>
    <cellStyle name="Normal 8 4" xfId="4279" xr:uid="{00000000-0005-0000-0000-000000190000}"/>
    <cellStyle name="Normal 8 4 2" xfId="5579" xr:uid="{00000000-0005-0000-0000-000001190000}"/>
    <cellStyle name="Normal 8 5" xfId="4280" xr:uid="{00000000-0005-0000-0000-000002190000}"/>
    <cellStyle name="Normal 8 5 2" xfId="5580" xr:uid="{00000000-0005-0000-0000-000003190000}"/>
    <cellStyle name="Normal 8 6" xfId="5571" xr:uid="{00000000-0005-0000-0000-000004190000}"/>
    <cellStyle name="Normal 8 7" xfId="5296" xr:uid="{00000000-0005-0000-0000-000005190000}"/>
    <cellStyle name="Normal 8 8" xfId="8601" xr:uid="{00000000-0005-0000-0000-000006190000}"/>
    <cellStyle name="Normal 8 9" xfId="8579" xr:uid="{00000000-0005-0000-0000-000007190000}"/>
    <cellStyle name="Normal 80" xfId="4281" xr:uid="{00000000-0005-0000-0000-000008190000}"/>
    <cellStyle name="Normal 80 2" xfId="4282" xr:uid="{00000000-0005-0000-0000-000009190000}"/>
    <cellStyle name="Normal 80 2 2" xfId="4283" xr:uid="{00000000-0005-0000-0000-00000A190000}"/>
    <cellStyle name="Normal 80 2 2 2" xfId="5583" xr:uid="{00000000-0005-0000-0000-00000B190000}"/>
    <cellStyle name="Normal 80 2 3" xfId="5582" xr:uid="{00000000-0005-0000-0000-00000C190000}"/>
    <cellStyle name="Normal 80 3" xfId="4284" xr:uid="{00000000-0005-0000-0000-00000D190000}"/>
    <cellStyle name="Normal 80 3 2" xfId="5584" xr:uid="{00000000-0005-0000-0000-00000E190000}"/>
    <cellStyle name="Normal 80 4" xfId="5581" xr:uid="{00000000-0005-0000-0000-00000F190000}"/>
    <cellStyle name="Normal 81" xfId="4285" xr:uid="{00000000-0005-0000-0000-000010190000}"/>
    <cellStyle name="Normal 81 2" xfId="4286" xr:uid="{00000000-0005-0000-0000-000011190000}"/>
    <cellStyle name="Normal 81 2 2" xfId="4287" xr:uid="{00000000-0005-0000-0000-000012190000}"/>
    <cellStyle name="Normal 81 2 2 2" xfId="5587" xr:uid="{00000000-0005-0000-0000-000013190000}"/>
    <cellStyle name="Normal 81 2 3" xfId="5586" xr:uid="{00000000-0005-0000-0000-000014190000}"/>
    <cellStyle name="Normal 81 3" xfId="4288" xr:uid="{00000000-0005-0000-0000-000015190000}"/>
    <cellStyle name="Normal 81 3 2" xfId="5588" xr:uid="{00000000-0005-0000-0000-000016190000}"/>
    <cellStyle name="Normal 81 4" xfId="5585" xr:uid="{00000000-0005-0000-0000-000017190000}"/>
    <cellStyle name="Normal 82" xfId="4289" xr:uid="{00000000-0005-0000-0000-000018190000}"/>
    <cellStyle name="Normal 82 2" xfId="4290" xr:uid="{00000000-0005-0000-0000-000019190000}"/>
    <cellStyle name="Normal 82 2 2" xfId="4291" xr:uid="{00000000-0005-0000-0000-00001A190000}"/>
    <cellStyle name="Normal 82 2 2 2" xfId="5591" xr:uid="{00000000-0005-0000-0000-00001B190000}"/>
    <cellStyle name="Normal 82 2 3" xfId="5590" xr:uid="{00000000-0005-0000-0000-00001C190000}"/>
    <cellStyle name="Normal 82 3" xfId="4292" xr:uid="{00000000-0005-0000-0000-00001D190000}"/>
    <cellStyle name="Normal 82 3 2" xfId="5592" xr:uid="{00000000-0005-0000-0000-00001E190000}"/>
    <cellStyle name="Normal 82 4" xfId="5589" xr:uid="{00000000-0005-0000-0000-00001F190000}"/>
    <cellStyle name="Normal 83" xfId="4293" xr:uid="{00000000-0005-0000-0000-000020190000}"/>
    <cellStyle name="Normal 83 2" xfId="4294" xr:uid="{00000000-0005-0000-0000-000021190000}"/>
    <cellStyle name="Normal 83 2 2" xfId="4295" xr:uid="{00000000-0005-0000-0000-000022190000}"/>
    <cellStyle name="Normal 83 2 2 2" xfId="5595" xr:uid="{00000000-0005-0000-0000-000023190000}"/>
    <cellStyle name="Normal 83 2 3" xfId="5594" xr:uid="{00000000-0005-0000-0000-000024190000}"/>
    <cellStyle name="Normal 83 3" xfId="4296" xr:uid="{00000000-0005-0000-0000-000025190000}"/>
    <cellStyle name="Normal 83 3 2" xfId="5596" xr:uid="{00000000-0005-0000-0000-000026190000}"/>
    <cellStyle name="Normal 83 4" xfId="5593" xr:uid="{00000000-0005-0000-0000-000027190000}"/>
    <cellStyle name="Normal 84" xfId="4297" xr:uid="{00000000-0005-0000-0000-000028190000}"/>
    <cellStyle name="Normal 84 2" xfId="4298" xr:uid="{00000000-0005-0000-0000-000029190000}"/>
    <cellStyle name="Normal 84 2 2" xfId="4299" xr:uid="{00000000-0005-0000-0000-00002A190000}"/>
    <cellStyle name="Normal 84 2 2 2" xfId="5599" xr:uid="{00000000-0005-0000-0000-00002B190000}"/>
    <cellStyle name="Normal 84 2 3" xfId="5598" xr:uid="{00000000-0005-0000-0000-00002C190000}"/>
    <cellStyle name="Normal 84 3" xfId="4300" xr:uid="{00000000-0005-0000-0000-00002D190000}"/>
    <cellStyle name="Normal 84 3 2" xfId="5600" xr:uid="{00000000-0005-0000-0000-00002E190000}"/>
    <cellStyle name="Normal 84 4" xfId="5597" xr:uid="{00000000-0005-0000-0000-00002F190000}"/>
    <cellStyle name="Normal 85" xfId="4301" xr:uid="{00000000-0005-0000-0000-000030190000}"/>
    <cellStyle name="Normal 85 2" xfId="4302" xr:uid="{00000000-0005-0000-0000-000031190000}"/>
    <cellStyle name="Normal 85 2 2" xfId="4303" xr:uid="{00000000-0005-0000-0000-000032190000}"/>
    <cellStyle name="Normal 85 2 2 2" xfId="5603" xr:uid="{00000000-0005-0000-0000-000033190000}"/>
    <cellStyle name="Normal 85 2 3" xfId="5602" xr:uid="{00000000-0005-0000-0000-000034190000}"/>
    <cellStyle name="Normal 85 3" xfId="4304" xr:uid="{00000000-0005-0000-0000-000035190000}"/>
    <cellStyle name="Normal 85 3 2" xfId="5604" xr:uid="{00000000-0005-0000-0000-000036190000}"/>
    <cellStyle name="Normal 85 4" xfId="5601" xr:uid="{00000000-0005-0000-0000-000037190000}"/>
    <cellStyle name="Normal 86" xfId="4305" xr:uid="{00000000-0005-0000-0000-000038190000}"/>
    <cellStyle name="Normal 86 2" xfId="4306" xr:uid="{00000000-0005-0000-0000-000039190000}"/>
    <cellStyle name="Normal 86 2 2" xfId="4307" xr:uid="{00000000-0005-0000-0000-00003A190000}"/>
    <cellStyle name="Normal 86 2 2 2" xfId="5607" xr:uid="{00000000-0005-0000-0000-00003B190000}"/>
    <cellStyle name="Normal 86 2 3" xfId="5606" xr:uid="{00000000-0005-0000-0000-00003C190000}"/>
    <cellStyle name="Normal 86 3" xfId="4308" xr:uid="{00000000-0005-0000-0000-00003D190000}"/>
    <cellStyle name="Normal 86 3 2" xfId="5608" xr:uid="{00000000-0005-0000-0000-00003E190000}"/>
    <cellStyle name="Normal 86 4" xfId="5605" xr:uid="{00000000-0005-0000-0000-00003F190000}"/>
    <cellStyle name="Normal 87" xfId="4309" xr:uid="{00000000-0005-0000-0000-000040190000}"/>
    <cellStyle name="Normal 87 2" xfId="4310" xr:uid="{00000000-0005-0000-0000-000041190000}"/>
    <cellStyle name="Normal 87 2 2" xfId="4311" xr:uid="{00000000-0005-0000-0000-000042190000}"/>
    <cellStyle name="Normal 87 2 2 2" xfId="5611" xr:uid="{00000000-0005-0000-0000-000043190000}"/>
    <cellStyle name="Normal 87 2 3" xfId="5610" xr:uid="{00000000-0005-0000-0000-000044190000}"/>
    <cellStyle name="Normal 87 3" xfId="4312" xr:uid="{00000000-0005-0000-0000-000045190000}"/>
    <cellStyle name="Normal 87 3 2" xfId="5612" xr:uid="{00000000-0005-0000-0000-000046190000}"/>
    <cellStyle name="Normal 87 4" xfId="5609" xr:uid="{00000000-0005-0000-0000-000047190000}"/>
    <cellStyle name="Normal 88" xfId="4313" xr:uid="{00000000-0005-0000-0000-000048190000}"/>
    <cellStyle name="Normal 88 2" xfId="4314" xr:uid="{00000000-0005-0000-0000-000049190000}"/>
    <cellStyle name="Normal 88 2 2" xfId="4315" xr:uid="{00000000-0005-0000-0000-00004A190000}"/>
    <cellStyle name="Normal 88 2 2 2" xfId="5615" xr:uid="{00000000-0005-0000-0000-00004B190000}"/>
    <cellStyle name="Normal 88 2 3" xfId="5614" xr:uid="{00000000-0005-0000-0000-00004C190000}"/>
    <cellStyle name="Normal 88 3" xfId="4316" xr:uid="{00000000-0005-0000-0000-00004D190000}"/>
    <cellStyle name="Normal 88 3 2" xfId="5616" xr:uid="{00000000-0005-0000-0000-00004E190000}"/>
    <cellStyle name="Normal 88 4" xfId="5613" xr:uid="{00000000-0005-0000-0000-00004F190000}"/>
    <cellStyle name="Normal 89" xfId="4317" xr:uid="{00000000-0005-0000-0000-000050190000}"/>
    <cellStyle name="Normal 89 2" xfId="4318" xr:uid="{00000000-0005-0000-0000-000051190000}"/>
    <cellStyle name="Normal 89 2 2" xfId="4319" xr:uid="{00000000-0005-0000-0000-000052190000}"/>
    <cellStyle name="Normal 89 2 2 2" xfId="5619" xr:uid="{00000000-0005-0000-0000-000053190000}"/>
    <cellStyle name="Normal 89 2 3" xfId="5618" xr:uid="{00000000-0005-0000-0000-000054190000}"/>
    <cellStyle name="Normal 89 3" xfId="4320" xr:uid="{00000000-0005-0000-0000-000055190000}"/>
    <cellStyle name="Normal 89 3 2" xfId="5620" xr:uid="{00000000-0005-0000-0000-000056190000}"/>
    <cellStyle name="Normal 89 4" xfId="5617" xr:uid="{00000000-0005-0000-0000-000057190000}"/>
    <cellStyle name="Normal 9" xfId="4321" xr:uid="{00000000-0005-0000-0000-000058190000}"/>
    <cellStyle name="Normal 9 2" xfId="4322" xr:uid="{00000000-0005-0000-0000-000059190000}"/>
    <cellStyle name="Normal 9 2 2" xfId="4323" xr:uid="{00000000-0005-0000-0000-00005A190000}"/>
    <cellStyle name="Normal 9 2 2 2" xfId="4324" xr:uid="{00000000-0005-0000-0000-00005B190000}"/>
    <cellStyle name="Normal 9 2 2 2 2" xfId="5624" xr:uid="{00000000-0005-0000-0000-00005C190000}"/>
    <cellStyle name="Normal 9 2 2 3" xfId="5623" xr:uid="{00000000-0005-0000-0000-00005D190000}"/>
    <cellStyle name="Normal 9 2 3" xfId="4325" xr:uid="{00000000-0005-0000-0000-00005E190000}"/>
    <cellStyle name="Normal 9 2 3 2" xfId="5625" xr:uid="{00000000-0005-0000-0000-00005F190000}"/>
    <cellStyle name="Normal 9 2 4" xfId="5622" xr:uid="{00000000-0005-0000-0000-000060190000}"/>
    <cellStyle name="Normal 9 3" xfId="4326" xr:uid="{00000000-0005-0000-0000-000061190000}"/>
    <cellStyle name="Normal 9 3 2" xfId="5626" xr:uid="{00000000-0005-0000-0000-000062190000}"/>
    <cellStyle name="Normal 9 4" xfId="4327" xr:uid="{00000000-0005-0000-0000-000063190000}"/>
    <cellStyle name="Normal 9 4 2" xfId="5627" xr:uid="{00000000-0005-0000-0000-000064190000}"/>
    <cellStyle name="Normal 9 5" xfId="5621" xr:uid="{00000000-0005-0000-0000-000065190000}"/>
    <cellStyle name="Normal 9 6" xfId="5294" xr:uid="{00000000-0005-0000-0000-000066190000}"/>
    <cellStyle name="Normal 90" xfId="4328" xr:uid="{00000000-0005-0000-0000-000067190000}"/>
    <cellStyle name="Normal 90 2" xfId="4329" xr:uid="{00000000-0005-0000-0000-000068190000}"/>
    <cellStyle name="Normal 90 2 2" xfId="4330" xr:uid="{00000000-0005-0000-0000-000069190000}"/>
    <cellStyle name="Normal 90 2 2 2" xfId="5630" xr:uid="{00000000-0005-0000-0000-00006A190000}"/>
    <cellStyle name="Normal 90 2 3" xfId="5629" xr:uid="{00000000-0005-0000-0000-00006B190000}"/>
    <cellStyle name="Normal 90 3" xfId="4331" xr:uid="{00000000-0005-0000-0000-00006C190000}"/>
    <cellStyle name="Normal 90 3 2" xfId="5631" xr:uid="{00000000-0005-0000-0000-00006D190000}"/>
    <cellStyle name="Normal 90 4" xfId="5628" xr:uid="{00000000-0005-0000-0000-00006E190000}"/>
    <cellStyle name="Normal 91" xfId="4332" xr:uid="{00000000-0005-0000-0000-00006F190000}"/>
    <cellStyle name="Normal 91 2" xfId="4333" xr:uid="{00000000-0005-0000-0000-000070190000}"/>
    <cellStyle name="Normal 91 2 2" xfId="4334" xr:uid="{00000000-0005-0000-0000-000071190000}"/>
    <cellStyle name="Normal 91 2 2 2" xfId="5634" xr:uid="{00000000-0005-0000-0000-000072190000}"/>
    <cellStyle name="Normal 91 2 3" xfId="5633" xr:uid="{00000000-0005-0000-0000-000073190000}"/>
    <cellStyle name="Normal 91 3" xfId="4335" xr:uid="{00000000-0005-0000-0000-000074190000}"/>
    <cellStyle name="Normal 91 3 2" xfId="5635" xr:uid="{00000000-0005-0000-0000-000075190000}"/>
    <cellStyle name="Normal 91 4" xfId="5632" xr:uid="{00000000-0005-0000-0000-000076190000}"/>
    <cellStyle name="Normal 92" xfId="4336" xr:uid="{00000000-0005-0000-0000-000077190000}"/>
    <cellStyle name="Normal 92 2" xfId="4337" xr:uid="{00000000-0005-0000-0000-000078190000}"/>
    <cellStyle name="Normal 92 2 2" xfId="4338" xr:uid="{00000000-0005-0000-0000-000079190000}"/>
    <cellStyle name="Normal 92 2 2 2" xfId="5638" xr:uid="{00000000-0005-0000-0000-00007A190000}"/>
    <cellStyle name="Normal 92 2 3" xfId="5637" xr:uid="{00000000-0005-0000-0000-00007B190000}"/>
    <cellStyle name="Normal 92 3" xfId="4339" xr:uid="{00000000-0005-0000-0000-00007C190000}"/>
    <cellStyle name="Normal 92 3 2" xfId="5639" xr:uid="{00000000-0005-0000-0000-00007D190000}"/>
    <cellStyle name="Normal 92 4" xfId="5636" xr:uid="{00000000-0005-0000-0000-00007E190000}"/>
    <cellStyle name="Normal 93" xfId="4340" xr:uid="{00000000-0005-0000-0000-00007F190000}"/>
    <cellStyle name="Normal 93 2" xfId="4341" xr:uid="{00000000-0005-0000-0000-000080190000}"/>
    <cellStyle name="Normal 93 2 2" xfId="4342" xr:uid="{00000000-0005-0000-0000-000081190000}"/>
    <cellStyle name="Normal 93 2 2 2" xfId="5642" xr:uid="{00000000-0005-0000-0000-000082190000}"/>
    <cellStyle name="Normal 93 2 3" xfId="5641" xr:uid="{00000000-0005-0000-0000-000083190000}"/>
    <cellStyle name="Normal 93 3" xfId="4343" xr:uid="{00000000-0005-0000-0000-000084190000}"/>
    <cellStyle name="Normal 93 3 2" xfId="5643" xr:uid="{00000000-0005-0000-0000-000085190000}"/>
    <cellStyle name="Normal 93 4" xfId="5640" xr:uid="{00000000-0005-0000-0000-000086190000}"/>
    <cellStyle name="Normal 94" xfId="4344" xr:uid="{00000000-0005-0000-0000-000087190000}"/>
    <cellStyle name="Normal 94 2" xfId="4345" xr:uid="{00000000-0005-0000-0000-000088190000}"/>
    <cellStyle name="Normal 94 2 2" xfId="4346" xr:uid="{00000000-0005-0000-0000-000089190000}"/>
    <cellStyle name="Normal 94 2 2 2" xfId="5646" xr:uid="{00000000-0005-0000-0000-00008A190000}"/>
    <cellStyle name="Normal 94 2 3" xfId="5645" xr:uid="{00000000-0005-0000-0000-00008B190000}"/>
    <cellStyle name="Normal 94 3" xfId="4347" xr:uid="{00000000-0005-0000-0000-00008C190000}"/>
    <cellStyle name="Normal 94 3 2" xfId="5647" xr:uid="{00000000-0005-0000-0000-00008D190000}"/>
    <cellStyle name="Normal 94 4" xfId="5644" xr:uid="{00000000-0005-0000-0000-00008E190000}"/>
    <cellStyle name="Normal 95" xfId="4348" xr:uid="{00000000-0005-0000-0000-00008F190000}"/>
    <cellStyle name="Normal 95 2" xfId="4349" xr:uid="{00000000-0005-0000-0000-000090190000}"/>
    <cellStyle name="Normal 95 2 2" xfId="4350" xr:uid="{00000000-0005-0000-0000-000091190000}"/>
    <cellStyle name="Normal 95 2 2 2" xfId="5650" xr:uid="{00000000-0005-0000-0000-000092190000}"/>
    <cellStyle name="Normal 95 2 3" xfId="5649" xr:uid="{00000000-0005-0000-0000-000093190000}"/>
    <cellStyle name="Normal 95 3" xfId="4351" xr:uid="{00000000-0005-0000-0000-000094190000}"/>
    <cellStyle name="Normal 95 3 2" xfId="5651" xr:uid="{00000000-0005-0000-0000-000095190000}"/>
    <cellStyle name="Normal 95 4" xfId="5648" xr:uid="{00000000-0005-0000-0000-000096190000}"/>
    <cellStyle name="Normal 96" xfId="4352" xr:uid="{00000000-0005-0000-0000-000097190000}"/>
    <cellStyle name="Normal 96 2" xfId="4353" xr:uid="{00000000-0005-0000-0000-000098190000}"/>
    <cellStyle name="Normal 96 2 2" xfId="4354" xr:uid="{00000000-0005-0000-0000-000099190000}"/>
    <cellStyle name="Normal 96 2 2 2" xfId="5654" xr:uid="{00000000-0005-0000-0000-00009A190000}"/>
    <cellStyle name="Normal 96 2 3" xfId="5653" xr:uid="{00000000-0005-0000-0000-00009B190000}"/>
    <cellStyle name="Normal 96 3" xfId="4355" xr:uid="{00000000-0005-0000-0000-00009C190000}"/>
    <cellStyle name="Normal 96 3 2" xfId="5655" xr:uid="{00000000-0005-0000-0000-00009D190000}"/>
    <cellStyle name="Normal 96 4" xfId="5652" xr:uid="{00000000-0005-0000-0000-00009E190000}"/>
    <cellStyle name="Normal 97" xfId="4356" xr:uid="{00000000-0005-0000-0000-00009F190000}"/>
    <cellStyle name="Normal 97 2" xfId="4357" xr:uid="{00000000-0005-0000-0000-0000A0190000}"/>
    <cellStyle name="Normal 97 2 2" xfId="4358" xr:uid="{00000000-0005-0000-0000-0000A1190000}"/>
    <cellStyle name="Normal 97 2 2 2" xfId="5658" xr:uid="{00000000-0005-0000-0000-0000A2190000}"/>
    <cellStyle name="Normal 97 2 3" xfId="5657" xr:uid="{00000000-0005-0000-0000-0000A3190000}"/>
    <cellStyle name="Normal 97 3" xfId="4359" xr:uid="{00000000-0005-0000-0000-0000A4190000}"/>
    <cellStyle name="Normal 97 3 2" xfId="5659" xr:uid="{00000000-0005-0000-0000-0000A5190000}"/>
    <cellStyle name="Normal 97 4" xfId="5656" xr:uid="{00000000-0005-0000-0000-0000A6190000}"/>
    <cellStyle name="Normal 98" xfId="4360" xr:uid="{00000000-0005-0000-0000-0000A7190000}"/>
    <cellStyle name="Normal 98 2" xfId="4361" xr:uid="{00000000-0005-0000-0000-0000A8190000}"/>
    <cellStyle name="Normal 98 2 2" xfId="4362" xr:uid="{00000000-0005-0000-0000-0000A9190000}"/>
    <cellStyle name="Normal 98 2 2 2" xfId="5662" xr:uid="{00000000-0005-0000-0000-0000AA190000}"/>
    <cellStyle name="Normal 98 2 3" xfId="5661" xr:uid="{00000000-0005-0000-0000-0000AB190000}"/>
    <cellStyle name="Normal 98 3" xfId="4363" xr:uid="{00000000-0005-0000-0000-0000AC190000}"/>
    <cellStyle name="Normal 98 3 2" xfId="5663" xr:uid="{00000000-0005-0000-0000-0000AD190000}"/>
    <cellStyle name="Normal 98 4" xfId="5660" xr:uid="{00000000-0005-0000-0000-0000AE190000}"/>
    <cellStyle name="Normal 99" xfId="4364" xr:uid="{00000000-0005-0000-0000-0000AF190000}"/>
    <cellStyle name="Normal 99 2" xfId="4365" xr:uid="{00000000-0005-0000-0000-0000B0190000}"/>
    <cellStyle name="Normal 99 2 2" xfId="4366" xr:uid="{00000000-0005-0000-0000-0000B1190000}"/>
    <cellStyle name="Normal 99 2 2 2" xfId="5666" xr:uid="{00000000-0005-0000-0000-0000B2190000}"/>
    <cellStyle name="Normal 99 2 3" xfId="5665" xr:uid="{00000000-0005-0000-0000-0000B3190000}"/>
    <cellStyle name="Normal 99 3" xfId="4367" xr:uid="{00000000-0005-0000-0000-0000B4190000}"/>
    <cellStyle name="Normal 99 3 2" xfId="5667" xr:uid="{00000000-0005-0000-0000-0000B5190000}"/>
    <cellStyle name="Normal 99 4" xfId="5664" xr:uid="{00000000-0005-0000-0000-0000B6190000}"/>
    <cellStyle name="Normal]skembas 25 2" xfId="4368" xr:uid="{00000000-0005-0000-0000-0000B7190000}"/>
    <cellStyle name="Normal]skembas 25 2 2" xfId="4369" xr:uid="{00000000-0005-0000-0000-0000B8190000}"/>
    <cellStyle name="Normal]skembas 25 2 2 2" xfId="4370" xr:uid="{00000000-0005-0000-0000-0000B9190000}"/>
    <cellStyle name="Normal]skembas 25 2 2 2 2" xfId="5670" xr:uid="{00000000-0005-0000-0000-0000BA190000}"/>
    <cellStyle name="Normal]skembas 25 2 2 3" xfId="5669" xr:uid="{00000000-0005-0000-0000-0000BB190000}"/>
    <cellStyle name="Normal]skembas 25 2 3" xfId="4371" xr:uid="{00000000-0005-0000-0000-0000BC190000}"/>
    <cellStyle name="Normal]skembas 25 2 3 2" xfId="5671" xr:uid="{00000000-0005-0000-0000-0000BD190000}"/>
    <cellStyle name="Normal]skembas 25 2 4" xfId="5668" xr:uid="{00000000-0005-0000-0000-0000BE190000}"/>
    <cellStyle name="Normal_1_V39 2.600 - 6.440 km" xfId="4" xr:uid="{00000000-0005-0000-0000-0000BF190000}"/>
    <cellStyle name="Normal_501-06tames forma" xfId="2" xr:uid="{00000000-0005-0000-0000-0000C0190000}"/>
    <cellStyle name="Normal_Bill x.1" xfId="3" xr:uid="{00000000-0005-0000-0000-0000C1190000}"/>
    <cellStyle name="Normal_Sheet5" xfId="1" xr:uid="{00000000-0005-0000-0000-0000C2190000}"/>
    <cellStyle name="Nosaukums" xfId="4372" xr:uid="{00000000-0005-0000-0000-0000C3190000}"/>
    <cellStyle name="Nosaukums 2" xfId="4373" xr:uid="{00000000-0005-0000-0000-0000C4190000}"/>
    <cellStyle name="Nosaukums 2 2" xfId="5673" xr:uid="{00000000-0005-0000-0000-0000C5190000}"/>
    <cellStyle name="Nosaukums 3" xfId="4374" xr:uid="{00000000-0005-0000-0000-0000C6190000}"/>
    <cellStyle name="Nosaukums 3 2" xfId="5674" xr:uid="{00000000-0005-0000-0000-0000C7190000}"/>
    <cellStyle name="Nosaukums 4" xfId="5672" xr:uid="{00000000-0005-0000-0000-0000C8190000}"/>
    <cellStyle name="Nosaukums 5" xfId="5293" xr:uid="{00000000-0005-0000-0000-0000C9190000}"/>
    <cellStyle name="Note 10" xfId="4375" xr:uid="{00000000-0005-0000-0000-0000CA190000}"/>
    <cellStyle name="Note 10 2" xfId="4376" xr:uid="{00000000-0005-0000-0000-0000CB190000}"/>
    <cellStyle name="Note 10 2 2" xfId="4377" xr:uid="{00000000-0005-0000-0000-0000CC190000}"/>
    <cellStyle name="Note 10 2 2 2" xfId="5677" xr:uid="{00000000-0005-0000-0000-0000CD190000}"/>
    <cellStyle name="Note 10 2 3" xfId="5676" xr:uid="{00000000-0005-0000-0000-0000CE190000}"/>
    <cellStyle name="Note 10 3" xfId="4378" xr:uid="{00000000-0005-0000-0000-0000CF190000}"/>
    <cellStyle name="Note 10 3 2" xfId="5678" xr:uid="{00000000-0005-0000-0000-0000D0190000}"/>
    <cellStyle name="Note 10 4" xfId="5675" xr:uid="{00000000-0005-0000-0000-0000D1190000}"/>
    <cellStyle name="Note 10 5" xfId="5292" xr:uid="{00000000-0005-0000-0000-0000D2190000}"/>
    <cellStyle name="Note 11" xfId="4379" xr:uid="{00000000-0005-0000-0000-0000D3190000}"/>
    <cellStyle name="Note 11 2" xfId="4380" xr:uid="{00000000-0005-0000-0000-0000D4190000}"/>
    <cellStyle name="Note 11 2 2" xfId="4381" xr:uid="{00000000-0005-0000-0000-0000D5190000}"/>
    <cellStyle name="Note 11 2 2 2" xfId="5681" xr:uid="{00000000-0005-0000-0000-0000D6190000}"/>
    <cellStyle name="Note 11 2 3" xfId="5680" xr:uid="{00000000-0005-0000-0000-0000D7190000}"/>
    <cellStyle name="Note 11 3" xfId="4382" xr:uid="{00000000-0005-0000-0000-0000D8190000}"/>
    <cellStyle name="Note 11 3 2" xfId="5682" xr:uid="{00000000-0005-0000-0000-0000D9190000}"/>
    <cellStyle name="Note 11 4" xfId="5679" xr:uid="{00000000-0005-0000-0000-0000DA190000}"/>
    <cellStyle name="Note 11 5" xfId="5291" xr:uid="{00000000-0005-0000-0000-0000DB190000}"/>
    <cellStyle name="Note 12" xfId="4383" xr:uid="{00000000-0005-0000-0000-0000DC190000}"/>
    <cellStyle name="Note 12 2" xfId="4384" xr:uid="{00000000-0005-0000-0000-0000DD190000}"/>
    <cellStyle name="Note 12 2 2" xfId="4385" xr:uid="{00000000-0005-0000-0000-0000DE190000}"/>
    <cellStyle name="Note 12 2 2 2" xfId="5685" xr:uid="{00000000-0005-0000-0000-0000DF190000}"/>
    <cellStyle name="Note 12 2 3" xfId="5684" xr:uid="{00000000-0005-0000-0000-0000E0190000}"/>
    <cellStyle name="Note 12 3" xfId="4386" xr:uid="{00000000-0005-0000-0000-0000E1190000}"/>
    <cellStyle name="Note 12 3 2" xfId="5686" xr:uid="{00000000-0005-0000-0000-0000E2190000}"/>
    <cellStyle name="Note 12 4" xfId="5683" xr:uid="{00000000-0005-0000-0000-0000E3190000}"/>
    <cellStyle name="Note 12 5" xfId="5290" xr:uid="{00000000-0005-0000-0000-0000E4190000}"/>
    <cellStyle name="Note 13" xfId="4387" xr:uid="{00000000-0005-0000-0000-0000E5190000}"/>
    <cellStyle name="Note 13 2" xfId="4388" xr:uid="{00000000-0005-0000-0000-0000E6190000}"/>
    <cellStyle name="Note 13 2 2" xfId="4389" xr:uid="{00000000-0005-0000-0000-0000E7190000}"/>
    <cellStyle name="Note 13 2 2 2" xfId="5689" xr:uid="{00000000-0005-0000-0000-0000E8190000}"/>
    <cellStyle name="Note 13 2 3" xfId="5688" xr:uid="{00000000-0005-0000-0000-0000E9190000}"/>
    <cellStyle name="Note 13 3" xfId="4390" xr:uid="{00000000-0005-0000-0000-0000EA190000}"/>
    <cellStyle name="Note 13 3 2" xfId="5690" xr:uid="{00000000-0005-0000-0000-0000EB190000}"/>
    <cellStyle name="Note 13 4" xfId="5687" xr:uid="{00000000-0005-0000-0000-0000EC190000}"/>
    <cellStyle name="Note 13 5" xfId="5289" xr:uid="{00000000-0005-0000-0000-0000ED190000}"/>
    <cellStyle name="Note 14" xfId="4391" xr:uid="{00000000-0005-0000-0000-0000EE190000}"/>
    <cellStyle name="Note 14 2" xfId="4392" xr:uid="{00000000-0005-0000-0000-0000EF190000}"/>
    <cellStyle name="Note 14 2 2" xfId="4393" xr:uid="{00000000-0005-0000-0000-0000F0190000}"/>
    <cellStyle name="Note 14 2 2 2" xfId="5693" xr:uid="{00000000-0005-0000-0000-0000F1190000}"/>
    <cellStyle name="Note 14 2 3" xfId="5692" xr:uid="{00000000-0005-0000-0000-0000F2190000}"/>
    <cellStyle name="Note 14 3" xfId="4394" xr:uid="{00000000-0005-0000-0000-0000F3190000}"/>
    <cellStyle name="Note 14 3 2" xfId="5694" xr:uid="{00000000-0005-0000-0000-0000F4190000}"/>
    <cellStyle name="Note 14 4" xfId="5691" xr:uid="{00000000-0005-0000-0000-0000F5190000}"/>
    <cellStyle name="Note 14 5" xfId="5288" xr:uid="{00000000-0005-0000-0000-0000F6190000}"/>
    <cellStyle name="Note 15" xfId="4395" xr:uid="{00000000-0005-0000-0000-0000F7190000}"/>
    <cellStyle name="Note 15 2" xfId="4396" xr:uid="{00000000-0005-0000-0000-0000F8190000}"/>
    <cellStyle name="Note 15 2 2" xfId="4397" xr:uid="{00000000-0005-0000-0000-0000F9190000}"/>
    <cellStyle name="Note 15 2 2 2" xfId="5697" xr:uid="{00000000-0005-0000-0000-0000FA190000}"/>
    <cellStyle name="Note 15 2 3" xfId="5696" xr:uid="{00000000-0005-0000-0000-0000FB190000}"/>
    <cellStyle name="Note 15 3" xfId="4398" xr:uid="{00000000-0005-0000-0000-0000FC190000}"/>
    <cellStyle name="Note 15 3 2" xfId="5698" xr:uid="{00000000-0005-0000-0000-0000FD190000}"/>
    <cellStyle name="Note 15 4" xfId="5695" xr:uid="{00000000-0005-0000-0000-0000FE190000}"/>
    <cellStyle name="Note 15 5" xfId="5287" xr:uid="{00000000-0005-0000-0000-0000FF190000}"/>
    <cellStyle name="Note 16" xfId="4399" xr:uid="{00000000-0005-0000-0000-0000001A0000}"/>
    <cellStyle name="Note 16 2" xfId="4400" xr:uid="{00000000-0005-0000-0000-0000011A0000}"/>
    <cellStyle name="Note 16 2 2" xfId="4401" xr:uid="{00000000-0005-0000-0000-0000021A0000}"/>
    <cellStyle name="Note 16 2 2 2" xfId="5701" xr:uid="{00000000-0005-0000-0000-0000031A0000}"/>
    <cellStyle name="Note 16 2 3" xfId="5700" xr:uid="{00000000-0005-0000-0000-0000041A0000}"/>
    <cellStyle name="Note 16 3" xfId="4402" xr:uid="{00000000-0005-0000-0000-0000051A0000}"/>
    <cellStyle name="Note 16 3 2" xfId="5702" xr:uid="{00000000-0005-0000-0000-0000061A0000}"/>
    <cellStyle name="Note 16 4" xfId="5699" xr:uid="{00000000-0005-0000-0000-0000071A0000}"/>
    <cellStyle name="Note 16 5" xfId="5286" xr:uid="{00000000-0005-0000-0000-0000081A0000}"/>
    <cellStyle name="Note 17" xfId="4403" xr:uid="{00000000-0005-0000-0000-0000091A0000}"/>
    <cellStyle name="Note 17 2" xfId="4404" xr:uid="{00000000-0005-0000-0000-00000A1A0000}"/>
    <cellStyle name="Note 17 2 2" xfId="4405" xr:uid="{00000000-0005-0000-0000-00000B1A0000}"/>
    <cellStyle name="Note 17 2 2 2" xfId="5705" xr:uid="{00000000-0005-0000-0000-00000C1A0000}"/>
    <cellStyle name="Note 17 2 3" xfId="5704" xr:uid="{00000000-0005-0000-0000-00000D1A0000}"/>
    <cellStyle name="Note 17 3" xfId="4406" xr:uid="{00000000-0005-0000-0000-00000E1A0000}"/>
    <cellStyle name="Note 17 3 2" xfId="5706" xr:uid="{00000000-0005-0000-0000-00000F1A0000}"/>
    <cellStyle name="Note 17 4" xfId="5703" xr:uid="{00000000-0005-0000-0000-0000101A0000}"/>
    <cellStyle name="Note 17 5" xfId="5285" xr:uid="{00000000-0005-0000-0000-0000111A0000}"/>
    <cellStyle name="Note 18" xfId="4407" xr:uid="{00000000-0005-0000-0000-0000121A0000}"/>
    <cellStyle name="Note 18 2" xfId="4408" xr:uid="{00000000-0005-0000-0000-0000131A0000}"/>
    <cellStyle name="Note 18 2 2" xfId="4409" xr:uid="{00000000-0005-0000-0000-0000141A0000}"/>
    <cellStyle name="Note 18 2 2 2" xfId="5709" xr:uid="{00000000-0005-0000-0000-0000151A0000}"/>
    <cellStyle name="Note 18 2 3" xfId="5708" xr:uid="{00000000-0005-0000-0000-0000161A0000}"/>
    <cellStyle name="Note 18 3" xfId="4410" xr:uid="{00000000-0005-0000-0000-0000171A0000}"/>
    <cellStyle name="Note 18 3 2" xfId="5710" xr:uid="{00000000-0005-0000-0000-0000181A0000}"/>
    <cellStyle name="Note 18 4" xfId="5707" xr:uid="{00000000-0005-0000-0000-0000191A0000}"/>
    <cellStyle name="Note 18 5" xfId="5284" xr:uid="{00000000-0005-0000-0000-00001A1A0000}"/>
    <cellStyle name="Note 19" xfId="4411" xr:uid="{00000000-0005-0000-0000-00001B1A0000}"/>
    <cellStyle name="Note 19 2" xfId="4412" xr:uid="{00000000-0005-0000-0000-00001C1A0000}"/>
    <cellStyle name="Note 19 2 2" xfId="4413" xr:uid="{00000000-0005-0000-0000-00001D1A0000}"/>
    <cellStyle name="Note 19 2 2 2" xfId="5713" xr:uid="{00000000-0005-0000-0000-00001E1A0000}"/>
    <cellStyle name="Note 19 2 3" xfId="5712" xr:uid="{00000000-0005-0000-0000-00001F1A0000}"/>
    <cellStyle name="Note 19 3" xfId="4414" xr:uid="{00000000-0005-0000-0000-0000201A0000}"/>
    <cellStyle name="Note 19 3 2" xfId="5714" xr:uid="{00000000-0005-0000-0000-0000211A0000}"/>
    <cellStyle name="Note 19 4" xfId="5711" xr:uid="{00000000-0005-0000-0000-0000221A0000}"/>
    <cellStyle name="Note 19 5" xfId="5283" xr:uid="{00000000-0005-0000-0000-0000231A0000}"/>
    <cellStyle name="Note 2" xfId="4415" xr:uid="{00000000-0005-0000-0000-0000241A0000}"/>
    <cellStyle name="Note 2 10" xfId="6423" xr:uid="{00000000-0005-0000-0000-0000251A0000}"/>
    <cellStyle name="Note 2 11" xfId="6559" xr:uid="{00000000-0005-0000-0000-0000261A0000}"/>
    <cellStyle name="Note 2 12" xfId="6678" xr:uid="{00000000-0005-0000-0000-0000271A0000}"/>
    <cellStyle name="Note 2 13" xfId="6797" xr:uid="{00000000-0005-0000-0000-0000281A0000}"/>
    <cellStyle name="Note 2 14" xfId="6916" xr:uid="{00000000-0005-0000-0000-0000291A0000}"/>
    <cellStyle name="Note 2 15" xfId="7035" xr:uid="{00000000-0005-0000-0000-00002A1A0000}"/>
    <cellStyle name="Note 2 16" xfId="7153" xr:uid="{00000000-0005-0000-0000-00002B1A0000}"/>
    <cellStyle name="Note 2 17" xfId="7273" xr:uid="{00000000-0005-0000-0000-00002C1A0000}"/>
    <cellStyle name="Note 2 18" xfId="7387" xr:uid="{00000000-0005-0000-0000-00002D1A0000}"/>
    <cellStyle name="Note 2 19" xfId="7503" xr:uid="{00000000-0005-0000-0000-00002E1A0000}"/>
    <cellStyle name="Note 2 2" xfId="4416" xr:uid="{00000000-0005-0000-0000-00002F1A0000}"/>
    <cellStyle name="Note 2 2 10" xfId="6679" xr:uid="{00000000-0005-0000-0000-0000301A0000}"/>
    <cellStyle name="Note 2 2 11" xfId="6798" xr:uid="{00000000-0005-0000-0000-0000311A0000}"/>
    <cellStyle name="Note 2 2 12" xfId="6917" xr:uid="{00000000-0005-0000-0000-0000321A0000}"/>
    <cellStyle name="Note 2 2 13" xfId="7036" xr:uid="{00000000-0005-0000-0000-0000331A0000}"/>
    <cellStyle name="Note 2 2 14" xfId="7154" xr:uid="{00000000-0005-0000-0000-0000341A0000}"/>
    <cellStyle name="Note 2 2 15" xfId="7274" xr:uid="{00000000-0005-0000-0000-0000351A0000}"/>
    <cellStyle name="Note 2 2 16" xfId="7388" xr:uid="{00000000-0005-0000-0000-0000361A0000}"/>
    <cellStyle name="Note 2 2 17" xfId="7504" xr:uid="{00000000-0005-0000-0000-0000371A0000}"/>
    <cellStyle name="Note 2 2 18" xfId="7620" xr:uid="{00000000-0005-0000-0000-0000381A0000}"/>
    <cellStyle name="Note 2 2 19" xfId="7736" xr:uid="{00000000-0005-0000-0000-0000391A0000}"/>
    <cellStyle name="Note 2 2 2" xfId="4417" xr:uid="{00000000-0005-0000-0000-00003A1A0000}"/>
    <cellStyle name="Note 2 2 2 2" xfId="4418" xr:uid="{00000000-0005-0000-0000-00003B1A0000}"/>
    <cellStyle name="Note 2 2 2 2 2" xfId="4419" xr:uid="{00000000-0005-0000-0000-00003C1A0000}"/>
    <cellStyle name="Note 2 2 2 2 2 2" xfId="5719" xr:uid="{00000000-0005-0000-0000-00003D1A0000}"/>
    <cellStyle name="Note 2 2 2 2 3" xfId="5718" xr:uid="{00000000-0005-0000-0000-00003E1A0000}"/>
    <cellStyle name="Note 2 2 2 3" xfId="4420" xr:uid="{00000000-0005-0000-0000-00003F1A0000}"/>
    <cellStyle name="Note 2 2 2 3 2" xfId="5720" xr:uid="{00000000-0005-0000-0000-0000401A0000}"/>
    <cellStyle name="Note 2 2 2 4" xfId="5717" xr:uid="{00000000-0005-0000-0000-0000411A0000}"/>
    <cellStyle name="Note 2 2 2 5" xfId="5280" xr:uid="{00000000-0005-0000-0000-0000421A0000}"/>
    <cellStyle name="Note 2 2 20" xfId="7852" xr:uid="{00000000-0005-0000-0000-0000431A0000}"/>
    <cellStyle name="Note 2 2 21" xfId="7968" xr:uid="{00000000-0005-0000-0000-0000441A0000}"/>
    <cellStyle name="Note 2 2 22" xfId="8084" xr:uid="{00000000-0005-0000-0000-0000451A0000}"/>
    <cellStyle name="Note 2 2 23" xfId="8198" xr:uid="{00000000-0005-0000-0000-0000461A0000}"/>
    <cellStyle name="Note 2 2 3" xfId="4421" xr:uid="{00000000-0005-0000-0000-0000471A0000}"/>
    <cellStyle name="Note 2 2 3 2" xfId="4422" xr:uid="{00000000-0005-0000-0000-0000481A0000}"/>
    <cellStyle name="Note 2 2 3 2 2" xfId="5722" xr:uid="{00000000-0005-0000-0000-0000491A0000}"/>
    <cellStyle name="Note 2 2 3 3" xfId="5721" xr:uid="{00000000-0005-0000-0000-00004A1A0000}"/>
    <cellStyle name="Note 2 2 4" xfId="4423" xr:uid="{00000000-0005-0000-0000-00004B1A0000}"/>
    <cellStyle name="Note 2 2 4 2" xfId="5723" xr:uid="{00000000-0005-0000-0000-00004C1A0000}"/>
    <cellStyle name="Note 2 2 5" xfId="4424" xr:uid="{00000000-0005-0000-0000-00004D1A0000}"/>
    <cellStyle name="Note 2 2 5 2" xfId="5724" xr:uid="{00000000-0005-0000-0000-00004E1A0000}"/>
    <cellStyle name="Note 2 2 6" xfId="5716" xr:uid="{00000000-0005-0000-0000-00004F1A0000}"/>
    <cellStyle name="Note 2 2 7" xfId="5281" xr:uid="{00000000-0005-0000-0000-0000501A0000}"/>
    <cellStyle name="Note 2 2 8" xfId="6424" xr:uid="{00000000-0005-0000-0000-0000511A0000}"/>
    <cellStyle name="Note 2 2 9" xfId="6560" xr:uid="{00000000-0005-0000-0000-0000521A0000}"/>
    <cellStyle name="Note 2 20" xfId="7619" xr:uid="{00000000-0005-0000-0000-0000531A0000}"/>
    <cellStyle name="Note 2 21" xfId="7735" xr:uid="{00000000-0005-0000-0000-0000541A0000}"/>
    <cellStyle name="Note 2 22" xfId="7851" xr:uid="{00000000-0005-0000-0000-0000551A0000}"/>
    <cellStyle name="Note 2 23" xfId="7967" xr:uid="{00000000-0005-0000-0000-0000561A0000}"/>
    <cellStyle name="Note 2 24" xfId="8083" xr:uid="{00000000-0005-0000-0000-0000571A0000}"/>
    <cellStyle name="Note 2 25" xfId="8197" xr:uid="{00000000-0005-0000-0000-0000581A0000}"/>
    <cellStyle name="Note 2 26" xfId="8252" xr:uid="{00000000-0005-0000-0000-0000591A0000}"/>
    <cellStyle name="Note 2 27" xfId="8282" xr:uid="{00000000-0005-0000-0000-00005A1A0000}"/>
    <cellStyle name="Note 2 28" xfId="8308" xr:uid="{00000000-0005-0000-0000-00005B1A0000}"/>
    <cellStyle name="Note 2 29" xfId="8333" xr:uid="{00000000-0005-0000-0000-00005C1A0000}"/>
    <cellStyle name="Note 2 3" xfId="4425" xr:uid="{00000000-0005-0000-0000-00005D1A0000}"/>
    <cellStyle name="Note 2 3 10" xfId="6799" xr:uid="{00000000-0005-0000-0000-00005E1A0000}"/>
    <cellStyle name="Note 2 3 11" xfId="6918" xr:uid="{00000000-0005-0000-0000-00005F1A0000}"/>
    <cellStyle name="Note 2 3 12" xfId="7037" xr:uid="{00000000-0005-0000-0000-0000601A0000}"/>
    <cellStyle name="Note 2 3 13" xfId="7155" xr:uid="{00000000-0005-0000-0000-0000611A0000}"/>
    <cellStyle name="Note 2 3 14" xfId="7275" xr:uid="{00000000-0005-0000-0000-0000621A0000}"/>
    <cellStyle name="Note 2 3 2" xfId="4426" xr:uid="{00000000-0005-0000-0000-0000631A0000}"/>
    <cellStyle name="Note 2 3 2 2" xfId="4427" xr:uid="{00000000-0005-0000-0000-0000641A0000}"/>
    <cellStyle name="Note 2 3 2 2 2" xfId="4428" xr:uid="{00000000-0005-0000-0000-0000651A0000}"/>
    <cellStyle name="Note 2 3 2 2 2 2" xfId="5728" xr:uid="{00000000-0005-0000-0000-0000661A0000}"/>
    <cellStyle name="Note 2 3 2 2 3" xfId="5727" xr:uid="{00000000-0005-0000-0000-0000671A0000}"/>
    <cellStyle name="Note 2 3 2 3" xfId="4429" xr:uid="{00000000-0005-0000-0000-0000681A0000}"/>
    <cellStyle name="Note 2 3 2 3 2" xfId="5729" xr:uid="{00000000-0005-0000-0000-0000691A0000}"/>
    <cellStyle name="Note 2 3 2 4" xfId="5726" xr:uid="{00000000-0005-0000-0000-00006A1A0000}"/>
    <cellStyle name="Note 2 3 2 5" xfId="5278" xr:uid="{00000000-0005-0000-0000-00006B1A0000}"/>
    <cellStyle name="Note 2 3 3" xfId="4430" xr:uid="{00000000-0005-0000-0000-00006C1A0000}"/>
    <cellStyle name="Note 2 3 3 2" xfId="4431" xr:uid="{00000000-0005-0000-0000-00006D1A0000}"/>
    <cellStyle name="Note 2 3 3 2 2" xfId="5731" xr:uid="{00000000-0005-0000-0000-00006E1A0000}"/>
    <cellStyle name="Note 2 3 3 3" xfId="5730" xr:uid="{00000000-0005-0000-0000-00006F1A0000}"/>
    <cellStyle name="Note 2 3 4" xfId="4432" xr:uid="{00000000-0005-0000-0000-0000701A0000}"/>
    <cellStyle name="Note 2 3 4 2" xfId="5732" xr:uid="{00000000-0005-0000-0000-0000711A0000}"/>
    <cellStyle name="Note 2 3 5" xfId="5725" xr:uid="{00000000-0005-0000-0000-0000721A0000}"/>
    <cellStyle name="Note 2 3 6" xfId="5279" xr:uid="{00000000-0005-0000-0000-0000731A0000}"/>
    <cellStyle name="Note 2 3 7" xfId="6425" xr:uid="{00000000-0005-0000-0000-0000741A0000}"/>
    <cellStyle name="Note 2 3 8" xfId="6561" xr:uid="{00000000-0005-0000-0000-0000751A0000}"/>
    <cellStyle name="Note 2 3 9" xfId="6680" xr:uid="{00000000-0005-0000-0000-0000761A0000}"/>
    <cellStyle name="Note 2 30" xfId="8363" xr:uid="{00000000-0005-0000-0000-0000771A0000}"/>
    <cellStyle name="Note 2 31" xfId="8391" xr:uid="{00000000-0005-0000-0000-0000781A0000}"/>
    <cellStyle name="Note 2 32" xfId="8419" xr:uid="{00000000-0005-0000-0000-0000791A0000}"/>
    <cellStyle name="Note 2 33" xfId="8447" xr:uid="{00000000-0005-0000-0000-00007A1A0000}"/>
    <cellStyle name="Note 2 34" xfId="8473" xr:uid="{00000000-0005-0000-0000-00007B1A0000}"/>
    <cellStyle name="Note 2 35" xfId="8496" xr:uid="{00000000-0005-0000-0000-00007C1A0000}"/>
    <cellStyle name="Note 2 4" xfId="4433" xr:uid="{00000000-0005-0000-0000-00007D1A0000}"/>
    <cellStyle name="Note 2 4 2" xfId="4434" xr:uid="{00000000-0005-0000-0000-00007E1A0000}"/>
    <cellStyle name="Note 2 4 2 2" xfId="5734" xr:uid="{00000000-0005-0000-0000-00007F1A0000}"/>
    <cellStyle name="Note 2 4 3" xfId="5733" xr:uid="{00000000-0005-0000-0000-0000801A0000}"/>
    <cellStyle name="Note 2 4 4" xfId="5277" xr:uid="{00000000-0005-0000-0000-0000811A0000}"/>
    <cellStyle name="Note 2 5" xfId="4435" xr:uid="{00000000-0005-0000-0000-0000821A0000}"/>
    <cellStyle name="Note 2 5 2" xfId="4436" xr:uid="{00000000-0005-0000-0000-0000831A0000}"/>
    <cellStyle name="Note 2 5 2 2" xfId="5736" xr:uid="{00000000-0005-0000-0000-0000841A0000}"/>
    <cellStyle name="Note 2 5 3" xfId="5735" xr:uid="{00000000-0005-0000-0000-0000851A0000}"/>
    <cellStyle name="Note 2 6" xfId="4437" xr:uid="{00000000-0005-0000-0000-0000861A0000}"/>
    <cellStyle name="Note 2 6 2" xfId="5737" xr:uid="{00000000-0005-0000-0000-0000871A0000}"/>
    <cellStyle name="Note 2 7" xfId="4438" xr:uid="{00000000-0005-0000-0000-0000881A0000}"/>
    <cellStyle name="Note 2 7 2" xfId="5738" xr:uid="{00000000-0005-0000-0000-0000891A0000}"/>
    <cellStyle name="Note 2 8" xfId="5715" xr:uid="{00000000-0005-0000-0000-00008A1A0000}"/>
    <cellStyle name="Note 2 9" xfId="5282" xr:uid="{00000000-0005-0000-0000-00008B1A0000}"/>
    <cellStyle name="Note 2_UKT" xfId="4439" xr:uid="{00000000-0005-0000-0000-00008C1A0000}"/>
    <cellStyle name="Note 20" xfId="4440" xr:uid="{00000000-0005-0000-0000-00008D1A0000}"/>
    <cellStyle name="Note 20 2" xfId="4441" xr:uid="{00000000-0005-0000-0000-00008E1A0000}"/>
    <cellStyle name="Note 20 2 2" xfId="4442" xr:uid="{00000000-0005-0000-0000-00008F1A0000}"/>
    <cellStyle name="Note 20 2 2 2" xfId="5741" xr:uid="{00000000-0005-0000-0000-0000901A0000}"/>
    <cellStyle name="Note 20 2 3" xfId="5740" xr:uid="{00000000-0005-0000-0000-0000911A0000}"/>
    <cellStyle name="Note 20 3" xfId="4443" xr:uid="{00000000-0005-0000-0000-0000921A0000}"/>
    <cellStyle name="Note 20 3 2" xfId="5742" xr:uid="{00000000-0005-0000-0000-0000931A0000}"/>
    <cellStyle name="Note 20 4" xfId="5739" xr:uid="{00000000-0005-0000-0000-0000941A0000}"/>
    <cellStyle name="Note 20 5" xfId="5276" xr:uid="{00000000-0005-0000-0000-0000951A0000}"/>
    <cellStyle name="Note 21" xfId="4444" xr:uid="{00000000-0005-0000-0000-0000961A0000}"/>
    <cellStyle name="Note 21 2" xfId="4445" xr:uid="{00000000-0005-0000-0000-0000971A0000}"/>
    <cellStyle name="Note 21 2 2" xfId="4446" xr:uid="{00000000-0005-0000-0000-0000981A0000}"/>
    <cellStyle name="Note 21 2 2 2" xfId="5745" xr:uid="{00000000-0005-0000-0000-0000991A0000}"/>
    <cellStyle name="Note 21 2 3" xfId="5744" xr:uid="{00000000-0005-0000-0000-00009A1A0000}"/>
    <cellStyle name="Note 21 3" xfId="4447" xr:uid="{00000000-0005-0000-0000-00009B1A0000}"/>
    <cellStyle name="Note 21 3 2" xfId="5746" xr:uid="{00000000-0005-0000-0000-00009C1A0000}"/>
    <cellStyle name="Note 21 4" xfId="5743" xr:uid="{00000000-0005-0000-0000-00009D1A0000}"/>
    <cellStyle name="Note 21 5" xfId="5275" xr:uid="{00000000-0005-0000-0000-00009E1A0000}"/>
    <cellStyle name="Note 22" xfId="4448" xr:uid="{00000000-0005-0000-0000-00009F1A0000}"/>
    <cellStyle name="Note 22 2" xfId="4449" xr:uid="{00000000-0005-0000-0000-0000A01A0000}"/>
    <cellStyle name="Note 22 2 2" xfId="5748" xr:uid="{00000000-0005-0000-0000-0000A11A0000}"/>
    <cellStyle name="Note 22 3" xfId="5747" xr:uid="{00000000-0005-0000-0000-0000A21A0000}"/>
    <cellStyle name="Note 22 4" xfId="5274" xr:uid="{00000000-0005-0000-0000-0000A31A0000}"/>
    <cellStyle name="Note 23" xfId="4450" xr:uid="{00000000-0005-0000-0000-0000A41A0000}"/>
    <cellStyle name="Note 23 2" xfId="4451" xr:uid="{00000000-0005-0000-0000-0000A51A0000}"/>
    <cellStyle name="Note 23 2 2" xfId="5750" xr:uid="{00000000-0005-0000-0000-0000A61A0000}"/>
    <cellStyle name="Note 23 3" xfId="5749" xr:uid="{00000000-0005-0000-0000-0000A71A0000}"/>
    <cellStyle name="Note 23 4" xfId="5273" xr:uid="{00000000-0005-0000-0000-0000A81A0000}"/>
    <cellStyle name="Note 24" xfId="4452" xr:uid="{00000000-0005-0000-0000-0000A91A0000}"/>
    <cellStyle name="Note 24 2" xfId="4453" xr:uid="{00000000-0005-0000-0000-0000AA1A0000}"/>
    <cellStyle name="Note 24 2 2" xfId="5752" xr:uid="{00000000-0005-0000-0000-0000AB1A0000}"/>
    <cellStyle name="Note 24 3" xfId="5751" xr:uid="{00000000-0005-0000-0000-0000AC1A0000}"/>
    <cellStyle name="Note 24 4" xfId="5272" xr:uid="{00000000-0005-0000-0000-0000AD1A0000}"/>
    <cellStyle name="Note 25" xfId="4454" xr:uid="{00000000-0005-0000-0000-0000AE1A0000}"/>
    <cellStyle name="Note 25 2" xfId="4455" xr:uid="{00000000-0005-0000-0000-0000AF1A0000}"/>
    <cellStyle name="Note 25 2 2" xfId="5754" xr:uid="{00000000-0005-0000-0000-0000B01A0000}"/>
    <cellStyle name="Note 25 3" xfId="5753" xr:uid="{00000000-0005-0000-0000-0000B11A0000}"/>
    <cellStyle name="Note 25 4" xfId="5271" xr:uid="{00000000-0005-0000-0000-0000B21A0000}"/>
    <cellStyle name="Note 26" xfId="4456" xr:uid="{00000000-0005-0000-0000-0000B31A0000}"/>
    <cellStyle name="Note 26 2" xfId="4457" xr:uid="{00000000-0005-0000-0000-0000B41A0000}"/>
    <cellStyle name="Note 26 2 2" xfId="5756" xr:uid="{00000000-0005-0000-0000-0000B51A0000}"/>
    <cellStyle name="Note 26 3" xfId="5755" xr:uid="{00000000-0005-0000-0000-0000B61A0000}"/>
    <cellStyle name="Note 26 4" xfId="5270" xr:uid="{00000000-0005-0000-0000-0000B71A0000}"/>
    <cellStyle name="Note 27" xfId="4458" xr:uid="{00000000-0005-0000-0000-0000B81A0000}"/>
    <cellStyle name="Note 27 2" xfId="4459" xr:uid="{00000000-0005-0000-0000-0000B91A0000}"/>
    <cellStyle name="Note 27 2 2" xfId="5758" xr:uid="{00000000-0005-0000-0000-0000BA1A0000}"/>
    <cellStyle name="Note 27 3" xfId="5757" xr:uid="{00000000-0005-0000-0000-0000BB1A0000}"/>
    <cellStyle name="Note 27 4" xfId="5269" xr:uid="{00000000-0005-0000-0000-0000BC1A0000}"/>
    <cellStyle name="Note 28" xfId="4460" xr:uid="{00000000-0005-0000-0000-0000BD1A0000}"/>
    <cellStyle name="Note 28 2" xfId="4461" xr:uid="{00000000-0005-0000-0000-0000BE1A0000}"/>
    <cellStyle name="Note 28 2 2" xfId="5760" xr:uid="{00000000-0005-0000-0000-0000BF1A0000}"/>
    <cellStyle name="Note 28 3" xfId="5759" xr:uid="{00000000-0005-0000-0000-0000C01A0000}"/>
    <cellStyle name="Note 28 4" xfId="5268" xr:uid="{00000000-0005-0000-0000-0000C11A0000}"/>
    <cellStyle name="Note 29" xfId="4462" xr:uid="{00000000-0005-0000-0000-0000C21A0000}"/>
    <cellStyle name="Note 29 2" xfId="4463" xr:uid="{00000000-0005-0000-0000-0000C31A0000}"/>
    <cellStyle name="Note 29 2 2" xfId="5762" xr:uid="{00000000-0005-0000-0000-0000C41A0000}"/>
    <cellStyle name="Note 29 3" xfId="5761" xr:uid="{00000000-0005-0000-0000-0000C51A0000}"/>
    <cellStyle name="Note 29 4" xfId="5267" xr:uid="{00000000-0005-0000-0000-0000C61A0000}"/>
    <cellStyle name="Note 3" xfId="4464" xr:uid="{00000000-0005-0000-0000-0000C71A0000}"/>
    <cellStyle name="Note 3 2" xfId="4465" xr:uid="{00000000-0005-0000-0000-0000C81A0000}"/>
    <cellStyle name="Note 3 2 2" xfId="4466" xr:uid="{00000000-0005-0000-0000-0000C91A0000}"/>
    <cellStyle name="Note 3 2 2 2" xfId="5765" xr:uid="{00000000-0005-0000-0000-0000CA1A0000}"/>
    <cellStyle name="Note 3 2 3" xfId="4467" xr:uid="{00000000-0005-0000-0000-0000CB1A0000}"/>
    <cellStyle name="Note 3 2 3 2" xfId="5766" xr:uid="{00000000-0005-0000-0000-0000CC1A0000}"/>
    <cellStyle name="Note 3 2 4" xfId="5764" xr:uid="{00000000-0005-0000-0000-0000CD1A0000}"/>
    <cellStyle name="Note 3 3" xfId="4468" xr:uid="{00000000-0005-0000-0000-0000CE1A0000}"/>
    <cellStyle name="Note 3 3 2" xfId="5767" xr:uid="{00000000-0005-0000-0000-0000CF1A0000}"/>
    <cellStyle name="Note 3 4" xfId="4469" xr:uid="{00000000-0005-0000-0000-0000D01A0000}"/>
    <cellStyle name="Note 3 4 2" xfId="5768" xr:uid="{00000000-0005-0000-0000-0000D11A0000}"/>
    <cellStyle name="Note 3 5" xfId="5763" xr:uid="{00000000-0005-0000-0000-0000D21A0000}"/>
    <cellStyle name="Note 3 6" xfId="5266" xr:uid="{00000000-0005-0000-0000-0000D31A0000}"/>
    <cellStyle name="Note 30" xfId="4470" xr:uid="{00000000-0005-0000-0000-0000D41A0000}"/>
    <cellStyle name="Note 30 2" xfId="4471" xr:uid="{00000000-0005-0000-0000-0000D51A0000}"/>
    <cellStyle name="Note 30 2 2" xfId="5770" xr:uid="{00000000-0005-0000-0000-0000D61A0000}"/>
    <cellStyle name="Note 30 3" xfId="5769" xr:uid="{00000000-0005-0000-0000-0000D71A0000}"/>
    <cellStyle name="Note 30 4" xfId="5265" xr:uid="{00000000-0005-0000-0000-0000D81A0000}"/>
    <cellStyle name="Note 31" xfId="4472" xr:uid="{00000000-0005-0000-0000-0000D91A0000}"/>
    <cellStyle name="Note 31 2" xfId="4473" xr:uid="{00000000-0005-0000-0000-0000DA1A0000}"/>
    <cellStyle name="Note 31 2 2" xfId="5772" xr:uid="{00000000-0005-0000-0000-0000DB1A0000}"/>
    <cellStyle name="Note 31 3" xfId="5771" xr:uid="{00000000-0005-0000-0000-0000DC1A0000}"/>
    <cellStyle name="Note 31 4" xfId="5264" xr:uid="{00000000-0005-0000-0000-0000DD1A0000}"/>
    <cellStyle name="Note 32" xfId="4474" xr:uid="{00000000-0005-0000-0000-0000DE1A0000}"/>
    <cellStyle name="Note 32 2" xfId="4475" xr:uid="{00000000-0005-0000-0000-0000DF1A0000}"/>
    <cellStyle name="Note 32 2 2" xfId="5774" xr:uid="{00000000-0005-0000-0000-0000E01A0000}"/>
    <cellStyle name="Note 32 3" xfId="5773" xr:uid="{00000000-0005-0000-0000-0000E11A0000}"/>
    <cellStyle name="Note 32 4" xfId="5263" xr:uid="{00000000-0005-0000-0000-0000E21A0000}"/>
    <cellStyle name="Note 33" xfId="4476" xr:uid="{00000000-0005-0000-0000-0000E31A0000}"/>
    <cellStyle name="Note 33 2" xfId="4477" xr:uid="{00000000-0005-0000-0000-0000E41A0000}"/>
    <cellStyle name="Note 33 2 2" xfId="5776" xr:uid="{00000000-0005-0000-0000-0000E51A0000}"/>
    <cellStyle name="Note 33 3" xfId="5775" xr:uid="{00000000-0005-0000-0000-0000E61A0000}"/>
    <cellStyle name="Note 33 4" xfId="5262" xr:uid="{00000000-0005-0000-0000-0000E71A0000}"/>
    <cellStyle name="Note 34" xfId="4478" xr:uid="{00000000-0005-0000-0000-0000E81A0000}"/>
    <cellStyle name="Note 34 2" xfId="4479" xr:uid="{00000000-0005-0000-0000-0000E91A0000}"/>
    <cellStyle name="Note 34 2 2" xfId="5778" xr:uid="{00000000-0005-0000-0000-0000EA1A0000}"/>
    <cellStyle name="Note 34 3" xfId="5777" xr:uid="{00000000-0005-0000-0000-0000EB1A0000}"/>
    <cellStyle name="Note 34 4" xfId="5261" xr:uid="{00000000-0005-0000-0000-0000EC1A0000}"/>
    <cellStyle name="Note 35" xfId="4480" xr:uid="{00000000-0005-0000-0000-0000ED1A0000}"/>
    <cellStyle name="Note 35 2" xfId="4481" xr:uid="{00000000-0005-0000-0000-0000EE1A0000}"/>
    <cellStyle name="Note 35 2 2" xfId="5780" xr:uid="{00000000-0005-0000-0000-0000EF1A0000}"/>
    <cellStyle name="Note 35 3" xfId="5779" xr:uid="{00000000-0005-0000-0000-0000F01A0000}"/>
    <cellStyle name="Note 35 4" xfId="5260" xr:uid="{00000000-0005-0000-0000-0000F11A0000}"/>
    <cellStyle name="Note 36" xfId="4482" xr:uid="{00000000-0005-0000-0000-0000F21A0000}"/>
    <cellStyle name="Note 36 2" xfId="4483" xr:uid="{00000000-0005-0000-0000-0000F31A0000}"/>
    <cellStyle name="Note 36 2 2" xfId="5782" xr:uid="{00000000-0005-0000-0000-0000F41A0000}"/>
    <cellStyle name="Note 36 3" xfId="5781" xr:uid="{00000000-0005-0000-0000-0000F51A0000}"/>
    <cellStyle name="Note 36 4" xfId="5259" xr:uid="{00000000-0005-0000-0000-0000F61A0000}"/>
    <cellStyle name="Note 37" xfId="4484" xr:uid="{00000000-0005-0000-0000-0000F71A0000}"/>
    <cellStyle name="Note 37 2" xfId="4485" xr:uid="{00000000-0005-0000-0000-0000F81A0000}"/>
    <cellStyle name="Note 37 2 2" xfId="5784" xr:uid="{00000000-0005-0000-0000-0000F91A0000}"/>
    <cellStyle name="Note 37 3" xfId="5783" xr:uid="{00000000-0005-0000-0000-0000FA1A0000}"/>
    <cellStyle name="Note 37 4" xfId="5258" xr:uid="{00000000-0005-0000-0000-0000FB1A0000}"/>
    <cellStyle name="Note 38" xfId="4486" xr:uid="{00000000-0005-0000-0000-0000FC1A0000}"/>
    <cellStyle name="Note 38 2" xfId="4487" xr:uid="{00000000-0005-0000-0000-0000FD1A0000}"/>
    <cellStyle name="Note 38 2 2" xfId="5786" xr:uid="{00000000-0005-0000-0000-0000FE1A0000}"/>
    <cellStyle name="Note 38 3" xfId="5785" xr:uid="{00000000-0005-0000-0000-0000FF1A0000}"/>
    <cellStyle name="Note 38 4" xfId="5257" xr:uid="{00000000-0005-0000-0000-0000001B0000}"/>
    <cellStyle name="Note 39" xfId="4488" xr:uid="{00000000-0005-0000-0000-0000011B0000}"/>
    <cellStyle name="Note 39 2" xfId="4489" xr:uid="{00000000-0005-0000-0000-0000021B0000}"/>
    <cellStyle name="Note 39 2 2" xfId="5788" xr:uid="{00000000-0005-0000-0000-0000031B0000}"/>
    <cellStyle name="Note 39 3" xfId="5787" xr:uid="{00000000-0005-0000-0000-0000041B0000}"/>
    <cellStyle name="Note 39 4" xfId="5256" xr:uid="{00000000-0005-0000-0000-0000051B0000}"/>
    <cellStyle name="Note 4" xfId="4490" xr:uid="{00000000-0005-0000-0000-0000061B0000}"/>
    <cellStyle name="Note 4 2" xfId="4491" xr:uid="{00000000-0005-0000-0000-0000071B0000}"/>
    <cellStyle name="Note 4 2 2" xfId="4492" xr:uid="{00000000-0005-0000-0000-0000081B0000}"/>
    <cellStyle name="Note 4 2 2 2" xfId="5791" xr:uid="{00000000-0005-0000-0000-0000091B0000}"/>
    <cellStyle name="Note 4 2 3" xfId="5790" xr:uid="{00000000-0005-0000-0000-00000A1B0000}"/>
    <cellStyle name="Note 4 3" xfId="4493" xr:uid="{00000000-0005-0000-0000-00000B1B0000}"/>
    <cellStyle name="Note 4 3 2" xfId="5792" xr:uid="{00000000-0005-0000-0000-00000C1B0000}"/>
    <cellStyle name="Note 4 4" xfId="5789" xr:uid="{00000000-0005-0000-0000-00000D1B0000}"/>
    <cellStyle name="Note 4 5" xfId="5255" xr:uid="{00000000-0005-0000-0000-00000E1B0000}"/>
    <cellStyle name="Note 40" xfId="4494" xr:uid="{00000000-0005-0000-0000-00000F1B0000}"/>
    <cellStyle name="Note 40 2" xfId="4495" xr:uid="{00000000-0005-0000-0000-0000101B0000}"/>
    <cellStyle name="Note 40 2 2" xfId="5794" xr:uid="{00000000-0005-0000-0000-0000111B0000}"/>
    <cellStyle name="Note 40 3" xfId="5793" xr:uid="{00000000-0005-0000-0000-0000121B0000}"/>
    <cellStyle name="Note 40 4" xfId="5254" xr:uid="{00000000-0005-0000-0000-0000131B0000}"/>
    <cellStyle name="Note 41" xfId="4496" xr:uid="{00000000-0005-0000-0000-0000141B0000}"/>
    <cellStyle name="Note 41 2" xfId="4497" xr:uid="{00000000-0005-0000-0000-0000151B0000}"/>
    <cellStyle name="Note 41 2 2" xfId="5796" xr:uid="{00000000-0005-0000-0000-0000161B0000}"/>
    <cellStyle name="Note 41 3" xfId="5795" xr:uid="{00000000-0005-0000-0000-0000171B0000}"/>
    <cellStyle name="Note 41 4" xfId="5253" xr:uid="{00000000-0005-0000-0000-0000181B0000}"/>
    <cellStyle name="Note 42" xfId="4498" xr:uid="{00000000-0005-0000-0000-0000191B0000}"/>
    <cellStyle name="Note 42 2" xfId="4499" xr:uid="{00000000-0005-0000-0000-00001A1B0000}"/>
    <cellStyle name="Note 42 2 2" xfId="5798" xr:uid="{00000000-0005-0000-0000-00001B1B0000}"/>
    <cellStyle name="Note 42 3" xfId="5797" xr:uid="{00000000-0005-0000-0000-00001C1B0000}"/>
    <cellStyle name="Note 42 4" xfId="5252" xr:uid="{00000000-0005-0000-0000-00001D1B0000}"/>
    <cellStyle name="Note 43" xfId="4500" xr:uid="{00000000-0005-0000-0000-00001E1B0000}"/>
    <cellStyle name="Note 43 2" xfId="4501" xr:uid="{00000000-0005-0000-0000-00001F1B0000}"/>
    <cellStyle name="Note 43 2 2" xfId="5800" xr:uid="{00000000-0005-0000-0000-0000201B0000}"/>
    <cellStyle name="Note 43 3" xfId="5799" xr:uid="{00000000-0005-0000-0000-0000211B0000}"/>
    <cellStyle name="Note 43 4" xfId="5251" xr:uid="{00000000-0005-0000-0000-0000221B0000}"/>
    <cellStyle name="Note 44" xfId="4502" xr:uid="{00000000-0005-0000-0000-0000231B0000}"/>
    <cellStyle name="Note 44 2" xfId="4503" xr:uid="{00000000-0005-0000-0000-0000241B0000}"/>
    <cellStyle name="Note 44 2 2" xfId="5802" xr:uid="{00000000-0005-0000-0000-0000251B0000}"/>
    <cellStyle name="Note 44 3" xfId="5801" xr:uid="{00000000-0005-0000-0000-0000261B0000}"/>
    <cellStyle name="Note 44 4" xfId="5250" xr:uid="{00000000-0005-0000-0000-0000271B0000}"/>
    <cellStyle name="Note 45" xfId="4504" xr:uid="{00000000-0005-0000-0000-0000281B0000}"/>
    <cellStyle name="Note 45 2" xfId="4505" xr:uid="{00000000-0005-0000-0000-0000291B0000}"/>
    <cellStyle name="Note 45 2 2" xfId="5804" xr:uid="{00000000-0005-0000-0000-00002A1B0000}"/>
    <cellStyle name="Note 45 3" xfId="5803" xr:uid="{00000000-0005-0000-0000-00002B1B0000}"/>
    <cellStyle name="Note 45 4" xfId="5249" xr:uid="{00000000-0005-0000-0000-00002C1B0000}"/>
    <cellStyle name="Note 46" xfId="4506" xr:uid="{00000000-0005-0000-0000-00002D1B0000}"/>
    <cellStyle name="Note 46 2" xfId="4507" xr:uid="{00000000-0005-0000-0000-00002E1B0000}"/>
    <cellStyle name="Note 46 2 2" xfId="5806" xr:uid="{00000000-0005-0000-0000-00002F1B0000}"/>
    <cellStyle name="Note 46 3" xfId="5805" xr:uid="{00000000-0005-0000-0000-0000301B0000}"/>
    <cellStyle name="Note 46 4" xfId="5248" xr:uid="{00000000-0005-0000-0000-0000311B0000}"/>
    <cellStyle name="Note 47" xfId="4508" xr:uid="{00000000-0005-0000-0000-0000321B0000}"/>
    <cellStyle name="Note 47 2" xfId="4509" xr:uid="{00000000-0005-0000-0000-0000331B0000}"/>
    <cellStyle name="Note 47 2 2" xfId="5808" xr:uid="{00000000-0005-0000-0000-0000341B0000}"/>
    <cellStyle name="Note 47 3" xfId="5807" xr:uid="{00000000-0005-0000-0000-0000351B0000}"/>
    <cellStyle name="Note 47 4" xfId="5247" xr:uid="{00000000-0005-0000-0000-0000361B0000}"/>
    <cellStyle name="Note 48" xfId="4510" xr:uid="{00000000-0005-0000-0000-0000371B0000}"/>
    <cellStyle name="Note 48 2" xfId="4511" xr:uid="{00000000-0005-0000-0000-0000381B0000}"/>
    <cellStyle name="Note 48 2 2" xfId="5810" xr:uid="{00000000-0005-0000-0000-0000391B0000}"/>
    <cellStyle name="Note 48 3" xfId="5809" xr:uid="{00000000-0005-0000-0000-00003A1B0000}"/>
    <cellStyle name="Note 48 4" xfId="5246" xr:uid="{00000000-0005-0000-0000-00003B1B0000}"/>
    <cellStyle name="Note 49" xfId="4512" xr:uid="{00000000-0005-0000-0000-00003C1B0000}"/>
    <cellStyle name="Note 49 2" xfId="4513" xr:uid="{00000000-0005-0000-0000-00003D1B0000}"/>
    <cellStyle name="Note 49 2 2" xfId="5812" xr:uid="{00000000-0005-0000-0000-00003E1B0000}"/>
    <cellStyle name="Note 49 3" xfId="5811" xr:uid="{00000000-0005-0000-0000-00003F1B0000}"/>
    <cellStyle name="Note 49 4" xfId="5245" xr:uid="{00000000-0005-0000-0000-0000401B0000}"/>
    <cellStyle name="Note 5" xfId="4514" xr:uid="{00000000-0005-0000-0000-0000411B0000}"/>
    <cellStyle name="Note 5 2" xfId="4515" xr:uid="{00000000-0005-0000-0000-0000421B0000}"/>
    <cellStyle name="Note 5 2 2" xfId="4516" xr:uid="{00000000-0005-0000-0000-0000431B0000}"/>
    <cellStyle name="Note 5 2 2 2" xfId="5815" xr:uid="{00000000-0005-0000-0000-0000441B0000}"/>
    <cellStyle name="Note 5 2 3" xfId="5814" xr:uid="{00000000-0005-0000-0000-0000451B0000}"/>
    <cellStyle name="Note 5 3" xfId="4517" xr:uid="{00000000-0005-0000-0000-0000461B0000}"/>
    <cellStyle name="Note 5 3 2" xfId="5816" xr:uid="{00000000-0005-0000-0000-0000471B0000}"/>
    <cellStyle name="Note 5 4" xfId="5813" xr:uid="{00000000-0005-0000-0000-0000481B0000}"/>
    <cellStyle name="Note 5 5" xfId="5244" xr:uid="{00000000-0005-0000-0000-0000491B0000}"/>
    <cellStyle name="Note 50" xfId="4518" xr:uid="{00000000-0005-0000-0000-00004A1B0000}"/>
    <cellStyle name="Note 50 2" xfId="4519" xr:uid="{00000000-0005-0000-0000-00004B1B0000}"/>
    <cellStyle name="Note 50 2 2" xfId="5818" xr:uid="{00000000-0005-0000-0000-00004C1B0000}"/>
    <cellStyle name="Note 50 3" xfId="5817" xr:uid="{00000000-0005-0000-0000-00004D1B0000}"/>
    <cellStyle name="Note 50 4" xfId="5243" xr:uid="{00000000-0005-0000-0000-00004E1B0000}"/>
    <cellStyle name="Note 51" xfId="4520" xr:uid="{00000000-0005-0000-0000-00004F1B0000}"/>
    <cellStyle name="Note 51 2" xfId="4521" xr:uid="{00000000-0005-0000-0000-0000501B0000}"/>
    <cellStyle name="Note 51 2 2" xfId="5820" xr:uid="{00000000-0005-0000-0000-0000511B0000}"/>
    <cellStyle name="Note 51 3" xfId="5819" xr:uid="{00000000-0005-0000-0000-0000521B0000}"/>
    <cellStyle name="Note 51 4" xfId="5242" xr:uid="{00000000-0005-0000-0000-0000531B0000}"/>
    <cellStyle name="Note 52" xfId="4522" xr:uid="{00000000-0005-0000-0000-0000541B0000}"/>
    <cellStyle name="Note 52 2" xfId="4523" xr:uid="{00000000-0005-0000-0000-0000551B0000}"/>
    <cellStyle name="Note 52 2 2" xfId="5822" xr:uid="{00000000-0005-0000-0000-0000561B0000}"/>
    <cellStyle name="Note 52 3" xfId="5821" xr:uid="{00000000-0005-0000-0000-0000571B0000}"/>
    <cellStyle name="Note 52 4" xfId="5241" xr:uid="{00000000-0005-0000-0000-0000581B0000}"/>
    <cellStyle name="Note 53" xfId="4524" xr:uid="{00000000-0005-0000-0000-0000591B0000}"/>
    <cellStyle name="Note 53 2" xfId="4525" xr:uid="{00000000-0005-0000-0000-00005A1B0000}"/>
    <cellStyle name="Note 53 2 2" xfId="5824" xr:uid="{00000000-0005-0000-0000-00005B1B0000}"/>
    <cellStyle name="Note 53 3" xfId="5823" xr:uid="{00000000-0005-0000-0000-00005C1B0000}"/>
    <cellStyle name="Note 53 4" xfId="5240" xr:uid="{00000000-0005-0000-0000-00005D1B0000}"/>
    <cellStyle name="Note 54" xfId="4526" xr:uid="{00000000-0005-0000-0000-00005E1B0000}"/>
    <cellStyle name="Note 54 2" xfId="4527" xr:uid="{00000000-0005-0000-0000-00005F1B0000}"/>
    <cellStyle name="Note 54 2 2" xfId="5826" xr:uid="{00000000-0005-0000-0000-0000601B0000}"/>
    <cellStyle name="Note 54 3" xfId="5825" xr:uid="{00000000-0005-0000-0000-0000611B0000}"/>
    <cellStyle name="Note 54 4" xfId="5239" xr:uid="{00000000-0005-0000-0000-0000621B0000}"/>
    <cellStyle name="Note 55" xfId="4528" xr:uid="{00000000-0005-0000-0000-0000631B0000}"/>
    <cellStyle name="Note 55 2" xfId="4529" xr:uid="{00000000-0005-0000-0000-0000641B0000}"/>
    <cellStyle name="Note 55 2 2" xfId="5828" xr:uid="{00000000-0005-0000-0000-0000651B0000}"/>
    <cellStyle name="Note 55 3" xfId="5827" xr:uid="{00000000-0005-0000-0000-0000661B0000}"/>
    <cellStyle name="Note 55 4" xfId="5238" xr:uid="{00000000-0005-0000-0000-0000671B0000}"/>
    <cellStyle name="Note 56" xfId="4530" xr:uid="{00000000-0005-0000-0000-0000681B0000}"/>
    <cellStyle name="Note 56 2" xfId="4531" xr:uid="{00000000-0005-0000-0000-0000691B0000}"/>
    <cellStyle name="Note 56 2 2" xfId="5830" xr:uid="{00000000-0005-0000-0000-00006A1B0000}"/>
    <cellStyle name="Note 56 3" xfId="5829" xr:uid="{00000000-0005-0000-0000-00006B1B0000}"/>
    <cellStyle name="Note 56 4" xfId="5237" xr:uid="{00000000-0005-0000-0000-00006C1B0000}"/>
    <cellStyle name="Note 57" xfId="4532" xr:uid="{00000000-0005-0000-0000-00006D1B0000}"/>
    <cellStyle name="Note 57 2" xfId="4533" xr:uid="{00000000-0005-0000-0000-00006E1B0000}"/>
    <cellStyle name="Note 57 2 2" xfId="5832" xr:uid="{00000000-0005-0000-0000-00006F1B0000}"/>
    <cellStyle name="Note 57 3" xfId="5831" xr:uid="{00000000-0005-0000-0000-0000701B0000}"/>
    <cellStyle name="Note 57 4" xfId="5236" xr:uid="{00000000-0005-0000-0000-0000711B0000}"/>
    <cellStyle name="Note 58" xfId="4534" xr:uid="{00000000-0005-0000-0000-0000721B0000}"/>
    <cellStyle name="Note 58 2" xfId="4535" xr:uid="{00000000-0005-0000-0000-0000731B0000}"/>
    <cellStyle name="Note 58 2 2" xfId="5834" xr:uid="{00000000-0005-0000-0000-0000741B0000}"/>
    <cellStyle name="Note 58 3" xfId="5833" xr:uid="{00000000-0005-0000-0000-0000751B0000}"/>
    <cellStyle name="Note 58 4" xfId="5235" xr:uid="{00000000-0005-0000-0000-0000761B0000}"/>
    <cellStyle name="Note 59" xfId="4536" xr:uid="{00000000-0005-0000-0000-0000771B0000}"/>
    <cellStyle name="Note 59 2" xfId="4537" xr:uid="{00000000-0005-0000-0000-0000781B0000}"/>
    <cellStyle name="Note 59 2 2" xfId="5836" xr:uid="{00000000-0005-0000-0000-0000791B0000}"/>
    <cellStyle name="Note 59 3" xfId="5835" xr:uid="{00000000-0005-0000-0000-00007A1B0000}"/>
    <cellStyle name="Note 59 4" xfId="5234" xr:uid="{00000000-0005-0000-0000-00007B1B0000}"/>
    <cellStyle name="Note 6" xfId="4538" xr:uid="{00000000-0005-0000-0000-00007C1B0000}"/>
    <cellStyle name="Note 6 2" xfId="4539" xr:uid="{00000000-0005-0000-0000-00007D1B0000}"/>
    <cellStyle name="Note 6 2 2" xfId="4540" xr:uid="{00000000-0005-0000-0000-00007E1B0000}"/>
    <cellStyle name="Note 6 2 2 2" xfId="5839" xr:uid="{00000000-0005-0000-0000-00007F1B0000}"/>
    <cellStyle name="Note 6 2 3" xfId="5838" xr:uid="{00000000-0005-0000-0000-0000801B0000}"/>
    <cellStyle name="Note 6 3" xfId="4541" xr:uid="{00000000-0005-0000-0000-0000811B0000}"/>
    <cellStyle name="Note 6 3 2" xfId="5840" xr:uid="{00000000-0005-0000-0000-0000821B0000}"/>
    <cellStyle name="Note 6 4" xfId="5837" xr:uid="{00000000-0005-0000-0000-0000831B0000}"/>
    <cellStyle name="Note 6 5" xfId="5233" xr:uid="{00000000-0005-0000-0000-0000841B0000}"/>
    <cellStyle name="Note 60" xfId="4542" xr:uid="{00000000-0005-0000-0000-0000851B0000}"/>
    <cellStyle name="Note 60 2" xfId="4543" xr:uid="{00000000-0005-0000-0000-0000861B0000}"/>
    <cellStyle name="Note 60 2 2" xfId="5842" xr:uid="{00000000-0005-0000-0000-0000871B0000}"/>
    <cellStyle name="Note 60 3" xfId="5841" xr:uid="{00000000-0005-0000-0000-0000881B0000}"/>
    <cellStyle name="Note 60 4" xfId="5232" xr:uid="{00000000-0005-0000-0000-0000891B0000}"/>
    <cellStyle name="Note 61" xfId="4544" xr:uid="{00000000-0005-0000-0000-00008A1B0000}"/>
    <cellStyle name="Note 61 2" xfId="4545" xr:uid="{00000000-0005-0000-0000-00008B1B0000}"/>
    <cellStyle name="Note 61 2 2" xfId="5844" xr:uid="{00000000-0005-0000-0000-00008C1B0000}"/>
    <cellStyle name="Note 61 3" xfId="5843" xr:uid="{00000000-0005-0000-0000-00008D1B0000}"/>
    <cellStyle name="Note 61 4" xfId="5231" xr:uid="{00000000-0005-0000-0000-00008E1B0000}"/>
    <cellStyle name="Note 62" xfId="4546" xr:uid="{00000000-0005-0000-0000-00008F1B0000}"/>
    <cellStyle name="Note 62 2" xfId="4547" xr:uid="{00000000-0005-0000-0000-0000901B0000}"/>
    <cellStyle name="Note 62 2 2" xfId="5846" xr:uid="{00000000-0005-0000-0000-0000911B0000}"/>
    <cellStyle name="Note 62 3" xfId="5845" xr:uid="{00000000-0005-0000-0000-0000921B0000}"/>
    <cellStyle name="Note 62 4" xfId="5230" xr:uid="{00000000-0005-0000-0000-0000931B0000}"/>
    <cellStyle name="Note 63" xfId="4548" xr:uid="{00000000-0005-0000-0000-0000941B0000}"/>
    <cellStyle name="Note 63 2" xfId="4549" xr:uid="{00000000-0005-0000-0000-0000951B0000}"/>
    <cellStyle name="Note 63 2 2" xfId="5848" xr:uid="{00000000-0005-0000-0000-0000961B0000}"/>
    <cellStyle name="Note 63 3" xfId="5847" xr:uid="{00000000-0005-0000-0000-0000971B0000}"/>
    <cellStyle name="Note 63 4" xfId="5229" xr:uid="{00000000-0005-0000-0000-0000981B0000}"/>
    <cellStyle name="Note 64" xfId="4550" xr:uid="{00000000-0005-0000-0000-0000991B0000}"/>
    <cellStyle name="Note 64 2" xfId="4551" xr:uid="{00000000-0005-0000-0000-00009A1B0000}"/>
    <cellStyle name="Note 64 2 2" xfId="5850" xr:uid="{00000000-0005-0000-0000-00009B1B0000}"/>
    <cellStyle name="Note 64 3" xfId="5849" xr:uid="{00000000-0005-0000-0000-00009C1B0000}"/>
    <cellStyle name="Note 64 4" xfId="5228" xr:uid="{00000000-0005-0000-0000-00009D1B0000}"/>
    <cellStyle name="Note 65" xfId="4552" xr:uid="{00000000-0005-0000-0000-00009E1B0000}"/>
    <cellStyle name="Note 65 2" xfId="4553" xr:uid="{00000000-0005-0000-0000-00009F1B0000}"/>
    <cellStyle name="Note 65 2 2" xfId="5852" xr:uid="{00000000-0005-0000-0000-0000A01B0000}"/>
    <cellStyle name="Note 65 3" xfId="5851" xr:uid="{00000000-0005-0000-0000-0000A11B0000}"/>
    <cellStyle name="Note 65 4" xfId="5227" xr:uid="{00000000-0005-0000-0000-0000A21B0000}"/>
    <cellStyle name="Note 66" xfId="4554" xr:uid="{00000000-0005-0000-0000-0000A31B0000}"/>
    <cellStyle name="Note 66 2" xfId="4555" xr:uid="{00000000-0005-0000-0000-0000A41B0000}"/>
    <cellStyle name="Note 66 2 2" xfId="5854" xr:uid="{00000000-0005-0000-0000-0000A51B0000}"/>
    <cellStyle name="Note 66 3" xfId="5853" xr:uid="{00000000-0005-0000-0000-0000A61B0000}"/>
    <cellStyle name="Note 66 4" xfId="5226" xr:uid="{00000000-0005-0000-0000-0000A71B0000}"/>
    <cellStyle name="Note 67" xfId="4556" xr:uid="{00000000-0005-0000-0000-0000A81B0000}"/>
    <cellStyle name="Note 67 2" xfId="4557" xr:uid="{00000000-0005-0000-0000-0000A91B0000}"/>
    <cellStyle name="Note 67 2 2" xfId="5856" xr:uid="{00000000-0005-0000-0000-0000AA1B0000}"/>
    <cellStyle name="Note 67 3" xfId="5855" xr:uid="{00000000-0005-0000-0000-0000AB1B0000}"/>
    <cellStyle name="Note 67 4" xfId="5225" xr:uid="{00000000-0005-0000-0000-0000AC1B0000}"/>
    <cellStyle name="Note 68" xfId="4558" xr:uid="{00000000-0005-0000-0000-0000AD1B0000}"/>
    <cellStyle name="Note 68 2" xfId="4559" xr:uid="{00000000-0005-0000-0000-0000AE1B0000}"/>
    <cellStyle name="Note 68 2 2" xfId="5858" xr:uid="{00000000-0005-0000-0000-0000AF1B0000}"/>
    <cellStyle name="Note 68 3" xfId="5857" xr:uid="{00000000-0005-0000-0000-0000B01B0000}"/>
    <cellStyle name="Note 68 4" xfId="5224" xr:uid="{00000000-0005-0000-0000-0000B11B0000}"/>
    <cellStyle name="Note 69" xfId="4560" xr:uid="{00000000-0005-0000-0000-0000B21B0000}"/>
    <cellStyle name="Note 69 2" xfId="4561" xr:uid="{00000000-0005-0000-0000-0000B31B0000}"/>
    <cellStyle name="Note 69 2 2" xfId="5860" xr:uid="{00000000-0005-0000-0000-0000B41B0000}"/>
    <cellStyle name="Note 69 3" xfId="5859" xr:uid="{00000000-0005-0000-0000-0000B51B0000}"/>
    <cellStyle name="Note 69 4" xfId="5223" xr:uid="{00000000-0005-0000-0000-0000B61B0000}"/>
    <cellStyle name="Note 7" xfId="4562" xr:uid="{00000000-0005-0000-0000-0000B71B0000}"/>
    <cellStyle name="Note 7 2" xfId="4563" xr:uid="{00000000-0005-0000-0000-0000B81B0000}"/>
    <cellStyle name="Note 7 2 2" xfId="4564" xr:uid="{00000000-0005-0000-0000-0000B91B0000}"/>
    <cellStyle name="Note 7 2 2 2" xfId="5863" xr:uid="{00000000-0005-0000-0000-0000BA1B0000}"/>
    <cellStyle name="Note 7 2 3" xfId="5862" xr:uid="{00000000-0005-0000-0000-0000BB1B0000}"/>
    <cellStyle name="Note 7 3" xfId="4565" xr:uid="{00000000-0005-0000-0000-0000BC1B0000}"/>
    <cellStyle name="Note 7 3 2" xfId="5864" xr:uid="{00000000-0005-0000-0000-0000BD1B0000}"/>
    <cellStyle name="Note 7 4" xfId="5861" xr:uid="{00000000-0005-0000-0000-0000BE1B0000}"/>
    <cellStyle name="Note 7 5" xfId="5222" xr:uid="{00000000-0005-0000-0000-0000BF1B0000}"/>
    <cellStyle name="Note 70" xfId="4566" xr:uid="{00000000-0005-0000-0000-0000C01B0000}"/>
    <cellStyle name="Note 70 2" xfId="4567" xr:uid="{00000000-0005-0000-0000-0000C11B0000}"/>
    <cellStyle name="Note 70 2 2" xfId="5866" xr:uid="{00000000-0005-0000-0000-0000C21B0000}"/>
    <cellStyle name="Note 70 3" xfId="5865" xr:uid="{00000000-0005-0000-0000-0000C31B0000}"/>
    <cellStyle name="Note 70 4" xfId="5221" xr:uid="{00000000-0005-0000-0000-0000C41B0000}"/>
    <cellStyle name="Note 71" xfId="4568" xr:uid="{00000000-0005-0000-0000-0000C51B0000}"/>
    <cellStyle name="Note 71 2" xfId="4569" xr:uid="{00000000-0005-0000-0000-0000C61B0000}"/>
    <cellStyle name="Note 71 2 2" xfId="5868" xr:uid="{00000000-0005-0000-0000-0000C71B0000}"/>
    <cellStyle name="Note 71 3" xfId="5867" xr:uid="{00000000-0005-0000-0000-0000C81B0000}"/>
    <cellStyle name="Note 71 4" xfId="5220" xr:uid="{00000000-0005-0000-0000-0000C91B0000}"/>
    <cellStyle name="Note 72" xfId="4570" xr:uid="{00000000-0005-0000-0000-0000CA1B0000}"/>
    <cellStyle name="Note 72 2" xfId="4571" xr:uid="{00000000-0005-0000-0000-0000CB1B0000}"/>
    <cellStyle name="Note 72 2 2" xfId="5870" xr:uid="{00000000-0005-0000-0000-0000CC1B0000}"/>
    <cellStyle name="Note 72 3" xfId="5869" xr:uid="{00000000-0005-0000-0000-0000CD1B0000}"/>
    <cellStyle name="Note 72 4" xfId="5219" xr:uid="{00000000-0005-0000-0000-0000CE1B0000}"/>
    <cellStyle name="Note 73" xfId="4572" xr:uid="{00000000-0005-0000-0000-0000CF1B0000}"/>
    <cellStyle name="Note 73 2" xfId="4573" xr:uid="{00000000-0005-0000-0000-0000D01B0000}"/>
    <cellStyle name="Note 73 2 2" xfId="5872" xr:uid="{00000000-0005-0000-0000-0000D11B0000}"/>
    <cellStyle name="Note 73 3" xfId="5871" xr:uid="{00000000-0005-0000-0000-0000D21B0000}"/>
    <cellStyle name="Note 73 4" xfId="5218" xr:uid="{00000000-0005-0000-0000-0000D31B0000}"/>
    <cellStyle name="Note 74" xfId="4574" xr:uid="{00000000-0005-0000-0000-0000D41B0000}"/>
    <cellStyle name="Note 74 2" xfId="4575" xr:uid="{00000000-0005-0000-0000-0000D51B0000}"/>
    <cellStyle name="Note 74 2 2" xfId="5874" xr:uid="{00000000-0005-0000-0000-0000D61B0000}"/>
    <cellStyle name="Note 74 3" xfId="5873" xr:uid="{00000000-0005-0000-0000-0000D71B0000}"/>
    <cellStyle name="Note 74 4" xfId="5217" xr:uid="{00000000-0005-0000-0000-0000D81B0000}"/>
    <cellStyle name="Note 75" xfId="4576" xr:uid="{00000000-0005-0000-0000-0000D91B0000}"/>
    <cellStyle name="Note 75 2" xfId="4577" xr:uid="{00000000-0005-0000-0000-0000DA1B0000}"/>
    <cellStyle name="Note 75 2 2" xfId="5876" xr:uid="{00000000-0005-0000-0000-0000DB1B0000}"/>
    <cellStyle name="Note 75 3" xfId="5875" xr:uid="{00000000-0005-0000-0000-0000DC1B0000}"/>
    <cellStyle name="Note 75 4" xfId="5216" xr:uid="{00000000-0005-0000-0000-0000DD1B0000}"/>
    <cellStyle name="Note 76" xfId="4578" xr:uid="{00000000-0005-0000-0000-0000DE1B0000}"/>
    <cellStyle name="Note 76 2" xfId="4579" xr:uid="{00000000-0005-0000-0000-0000DF1B0000}"/>
    <cellStyle name="Note 76 2 2" xfId="5878" xr:uid="{00000000-0005-0000-0000-0000E01B0000}"/>
    <cellStyle name="Note 76 3" xfId="5877" xr:uid="{00000000-0005-0000-0000-0000E11B0000}"/>
    <cellStyle name="Note 76 4" xfId="5215" xr:uid="{00000000-0005-0000-0000-0000E21B0000}"/>
    <cellStyle name="Note 77" xfId="4580" xr:uid="{00000000-0005-0000-0000-0000E31B0000}"/>
    <cellStyle name="Note 77 2" xfId="4581" xr:uid="{00000000-0005-0000-0000-0000E41B0000}"/>
    <cellStyle name="Note 77 2 2" xfId="5880" xr:uid="{00000000-0005-0000-0000-0000E51B0000}"/>
    <cellStyle name="Note 77 3" xfId="5879" xr:uid="{00000000-0005-0000-0000-0000E61B0000}"/>
    <cellStyle name="Note 77 4" xfId="5214" xr:uid="{00000000-0005-0000-0000-0000E71B0000}"/>
    <cellStyle name="Note 8" xfId="4582" xr:uid="{00000000-0005-0000-0000-0000E81B0000}"/>
    <cellStyle name="Note 8 2" xfId="4583" xr:uid="{00000000-0005-0000-0000-0000E91B0000}"/>
    <cellStyle name="Note 8 2 2" xfId="4584" xr:uid="{00000000-0005-0000-0000-0000EA1B0000}"/>
    <cellStyle name="Note 8 2 2 2" xfId="5883" xr:uid="{00000000-0005-0000-0000-0000EB1B0000}"/>
    <cellStyle name="Note 8 2 3" xfId="5882" xr:uid="{00000000-0005-0000-0000-0000EC1B0000}"/>
    <cellStyle name="Note 8 3" xfId="4585" xr:uid="{00000000-0005-0000-0000-0000ED1B0000}"/>
    <cellStyle name="Note 8 3 2" xfId="5884" xr:uid="{00000000-0005-0000-0000-0000EE1B0000}"/>
    <cellStyle name="Note 8 4" xfId="5881" xr:uid="{00000000-0005-0000-0000-0000EF1B0000}"/>
    <cellStyle name="Note 8 5" xfId="5213" xr:uid="{00000000-0005-0000-0000-0000F01B0000}"/>
    <cellStyle name="Note 9" xfId="4586" xr:uid="{00000000-0005-0000-0000-0000F11B0000}"/>
    <cellStyle name="Note 9 2" xfId="4587" xr:uid="{00000000-0005-0000-0000-0000F21B0000}"/>
    <cellStyle name="Note 9 2 2" xfId="4588" xr:uid="{00000000-0005-0000-0000-0000F31B0000}"/>
    <cellStyle name="Note 9 2 2 2" xfId="5887" xr:uid="{00000000-0005-0000-0000-0000F41B0000}"/>
    <cellStyle name="Note 9 2 3" xfId="5886" xr:uid="{00000000-0005-0000-0000-0000F51B0000}"/>
    <cellStyle name="Note 9 3" xfId="4589" xr:uid="{00000000-0005-0000-0000-0000F61B0000}"/>
    <cellStyle name="Note 9 3 2" xfId="5888" xr:uid="{00000000-0005-0000-0000-0000F71B0000}"/>
    <cellStyle name="Note 9 4" xfId="5885" xr:uid="{00000000-0005-0000-0000-0000F81B0000}"/>
    <cellStyle name="Note 9 5" xfId="5212" xr:uid="{00000000-0005-0000-0000-0000F91B0000}"/>
    <cellStyle name="Output 10" xfId="4590" xr:uid="{00000000-0005-0000-0000-0000FA1B0000}"/>
    <cellStyle name="Output 10 2" xfId="4591" xr:uid="{00000000-0005-0000-0000-0000FB1B0000}"/>
    <cellStyle name="Output 10 2 2" xfId="5890" xr:uid="{00000000-0005-0000-0000-0000FC1B0000}"/>
    <cellStyle name="Output 10 3" xfId="5889" xr:uid="{00000000-0005-0000-0000-0000FD1B0000}"/>
    <cellStyle name="Output 10 4" xfId="5211" xr:uid="{00000000-0005-0000-0000-0000FE1B0000}"/>
    <cellStyle name="Output 11" xfId="4592" xr:uid="{00000000-0005-0000-0000-0000FF1B0000}"/>
    <cellStyle name="Output 11 2" xfId="4593" xr:uid="{00000000-0005-0000-0000-0000001C0000}"/>
    <cellStyle name="Output 11 2 2" xfId="5892" xr:uid="{00000000-0005-0000-0000-0000011C0000}"/>
    <cellStyle name="Output 11 3" xfId="5891" xr:uid="{00000000-0005-0000-0000-0000021C0000}"/>
    <cellStyle name="Output 11 4" xfId="5210" xr:uid="{00000000-0005-0000-0000-0000031C0000}"/>
    <cellStyle name="Output 12" xfId="4594" xr:uid="{00000000-0005-0000-0000-0000041C0000}"/>
    <cellStyle name="Output 12 2" xfId="4595" xr:uid="{00000000-0005-0000-0000-0000051C0000}"/>
    <cellStyle name="Output 12 2 2" xfId="5894" xr:uid="{00000000-0005-0000-0000-0000061C0000}"/>
    <cellStyle name="Output 12 3" xfId="5893" xr:uid="{00000000-0005-0000-0000-0000071C0000}"/>
    <cellStyle name="Output 12 4" xfId="5209" xr:uid="{00000000-0005-0000-0000-0000081C0000}"/>
    <cellStyle name="Output 13" xfId="4596" xr:uid="{00000000-0005-0000-0000-0000091C0000}"/>
    <cellStyle name="Output 13 2" xfId="4597" xr:uid="{00000000-0005-0000-0000-00000A1C0000}"/>
    <cellStyle name="Output 13 2 2" xfId="5896" xr:uid="{00000000-0005-0000-0000-00000B1C0000}"/>
    <cellStyle name="Output 13 3" xfId="5895" xr:uid="{00000000-0005-0000-0000-00000C1C0000}"/>
    <cellStyle name="Output 13 4" xfId="5208" xr:uid="{00000000-0005-0000-0000-00000D1C0000}"/>
    <cellStyle name="Output 14" xfId="4598" xr:uid="{00000000-0005-0000-0000-00000E1C0000}"/>
    <cellStyle name="Output 14 2" xfId="4599" xr:uid="{00000000-0005-0000-0000-00000F1C0000}"/>
    <cellStyle name="Output 14 2 2" xfId="5898" xr:uid="{00000000-0005-0000-0000-0000101C0000}"/>
    <cellStyle name="Output 14 3" xfId="5897" xr:uid="{00000000-0005-0000-0000-0000111C0000}"/>
    <cellStyle name="Output 14 4" xfId="5207" xr:uid="{00000000-0005-0000-0000-0000121C0000}"/>
    <cellStyle name="Output 15" xfId="4600" xr:uid="{00000000-0005-0000-0000-0000131C0000}"/>
    <cellStyle name="Output 15 2" xfId="4601" xr:uid="{00000000-0005-0000-0000-0000141C0000}"/>
    <cellStyle name="Output 15 2 2" xfId="5900" xr:uid="{00000000-0005-0000-0000-0000151C0000}"/>
    <cellStyle name="Output 15 3" xfId="5899" xr:uid="{00000000-0005-0000-0000-0000161C0000}"/>
    <cellStyle name="Output 15 4" xfId="5206" xr:uid="{00000000-0005-0000-0000-0000171C0000}"/>
    <cellStyle name="Output 16" xfId="4602" xr:uid="{00000000-0005-0000-0000-0000181C0000}"/>
    <cellStyle name="Output 16 2" xfId="4603" xr:uid="{00000000-0005-0000-0000-0000191C0000}"/>
    <cellStyle name="Output 16 2 2" xfId="5902" xr:uid="{00000000-0005-0000-0000-00001A1C0000}"/>
    <cellStyle name="Output 16 3" xfId="5901" xr:uid="{00000000-0005-0000-0000-00001B1C0000}"/>
    <cellStyle name="Output 16 4" xfId="5205" xr:uid="{00000000-0005-0000-0000-00001C1C0000}"/>
    <cellStyle name="Output 17" xfId="4604" xr:uid="{00000000-0005-0000-0000-00001D1C0000}"/>
    <cellStyle name="Output 17 2" xfId="4605" xr:uid="{00000000-0005-0000-0000-00001E1C0000}"/>
    <cellStyle name="Output 17 2 2" xfId="5904" xr:uid="{00000000-0005-0000-0000-00001F1C0000}"/>
    <cellStyle name="Output 17 3" xfId="5903" xr:uid="{00000000-0005-0000-0000-0000201C0000}"/>
    <cellStyle name="Output 17 4" xfId="5204" xr:uid="{00000000-0005-0000-0000-0000211C0000}"/>
    <cellStyle name="Output 18" xfId="4606" xr:uid="{00000000-0005-0000-0000-0000221C0000}"/>
    <cellStyle name="Output 18 2" xfId="4607" xr:uid="{00000000-0005-0000-0000-0000231C0000}"/>
    <cellStyle name="Output 18 2 2" xfId="5906" xr:uid="{00000000-0005-0000-0000-0000241C0000}"/>
    <cellStyle name="Output 18 3" xfId="5905" xr:uid="{00000000-0005-0000-0000-0000251C0000}"/>
    <cellStyle name="Output 18 4" xfId="5203" xr:uid="{00000000-0005-0000-0000-0000261C0000}"/>
    <cellStyle name="Output 19" xfId="4608" xr:uid="{00000000-0005-0000-0000-0000271C0000}"/>
    <cellStyle name="Output 19 2" xfId="4609" xr:uid="{00000000-0005-0000-0000-0000281C0000}"/>
    <cellStyle name="Output 19 2 2" xfId="5908" xr:uid="{00000000-0005-0000-0000-0000291C0000}"/>
    <cellStyle name="Output 19 3" xfId="5907" xr:uid="{00000000-0005-0000-0000-00002A1C0000}"/>
    <cellStyle name="Output 19 4" xfId="5202" xr:uid="{00000000-0005-0000-0000-00002B1C0000}"/>
    <cellStyle name="Output 2" xfId="4610" xr:uid="{00000000-0005-0000-0000-00002C1C0000}"/>
    <cellStyle name="Output 2 10" xfId="6426" xr:uid="{00000000-0005-0000-0000-00002D1C0000}"/>
    <cellStyle name="Output 2 11" xfId="6562" xr:uid="{00000000-0005-0000-0000-00002E1C0000}"/>
    <cellStyle name="Output 2 12" xfId="6681" xr:uid="{00000000-0005-0000-0000-00002F1C0000}"/>
    <cellStyle name="Output 2 13" xfId="6800" xr:uid="{00000000-0005-0000-0000-0000301C0000}"/>
    <cellStyle name="Output 2 14" xfId="6919" xr:uid="{00000000-0005-0000-0000-0000311C0000}"/>
    <cellStyle name="Output 2 15" xfId="7038" xr:uid="{00000000-0005-0000-0000-0000321C0000}"/>
    <cellStyle name="Output 2 16" xfId="7156" xr:uid="{00000000-0005-0000-0000-0000331C0000}"/>
    <cellStyle name="Output 2 17" xfId="7276" xr:uid="{00000000-0005-0000-0000-0000341C0000}"/>
    <cellStyle name="Output 2 18" xfId="7389" xr:uid="{00000000-0005-0000-0000-0000351C0000}"/>
    <cellStyle name="Output 2 19" xfId="7505" xr:uid="{00000000-0005-0000-0000-0000361C0000}"/>
    <cellStyle name="Output 2 2" xfId="4611" xr:uid="{00000000-0005-0000-0000-0000371C0000}"/>
    <cellStyle name="Output 2 2 2" xfId="4612" xr:uid="{00000000-0005-0000-0000-0000381C0000}"/>
    <cellStyle name="Output 2 2 2 2" xfId="5911" xr:uid="{00000000-0005-0000-0000-0000391C0000}"/>
    <cellStyle name="Output 2 2 3" xfId="4613" xr:uid="{00000000-0005-0000-0000-00003A1C0000}"/>
    <cellStyle name="Output 2 2 3 2" xfId="5912" xr:uid="{00000000-0005-0000-0000-00003B1C0000}"/>
    <cellStyle name="Output 2 2 4" xfId="4614" xr:uid="{00000000-0005-0000-0000-00003C1C0000}"/>
    <cellStyle name="Output 2 2 4 2" xfId="5913" xr:uid="{00000000-0005-0000-0000-00003D1C0000}"/>
    <cellStyle name="Output 2 2 5" xfId="5910" xr:uid="{00000000-0005-0000-0000-00003E1C0000}"/>
    <cellStyle name="Output 2 2 6" xfId="5200" xr:uid="{00000000-0005-0000-0000-00003F1C0000}"/>
    <cellStyle name="Output 2 20" xfId="7621" xr:uid="{00000000-0005-0000-0000-0000401C0000}"/>
    <cellStyle name="Output 2 21" xfId="7737" xr:uid="{00000000-0005-0000-0000-0000411C0000}"/>
    <cellStyle name="Output 2 22" xfId="7853" xr:uid="{00000000-0005-0000-0000-0000421C0000}"/>
    <cellStyle name="Output 2 23" xfId="7969" xr:uid="{00000000-0005-0000-0000-0000431C0000}"/>
    <cellStyle name="Output 2 24" xfId="8085" xr:uid="{00000000-0005-0000-0000-0000441C0000}"/>
    <cellStyle name="Output 2 25" xfId="8199" xr:uid="{00000000-0005-0000-0000-0000451C0000}"/>
    <cellStyle name="Output 2 3" xfId="4615" xr:uid="{00000000-0005-0000-0000-0000461C0000}"/>
    <cellStyle name="Output 2 3 2" xfId="4616" xr:uid="{00000000-0005-0000-0000-0000471C0000}"/>
    <cellStyle name="Output 2 3 2 2" xfId="5915" xr:uid="{00000000-0005-0000-0000-0000481C0000}"/>
    <cellStyle name="Output 2 3 3" xfId="5914" xr:uid="{00000000-0005-0000-0000-0000491C0000}"/>
    <cellStyle name="Output 2 3 4" xfId="5199" xr:uid="{00000000-0005-0000-0000-00004A1C0000}"/>
    <cellStyle name="Output 2 4" xfId="4617" xr:uid="{00000000-0005-0000-0000-00004B1C0000}"/>
    <cellStyle name="Output 2 4 2" xfId="4618" xr:uid="{00000000-0005-0000-0000-00004C1C0000}"/>
    <cellStyle name="Output 2 4 2 2" xfId="5917" xr:uid="{00000000-0005-0000-0000-00004D1C0000}"/>
    <cellStyle name="Output 2 4 3" xfId="5916" xr:uid="{00000000-0005-0000-0000-00004E1C0000}"/>
    <cellStyle name="Output 2 4 4" xfId="5198" xr:uid="{00000000-0005-0000-0000-00004F1C0000}"/>
    <cellStyle name="Output 2 5" xfId="4619" xr:uid="{00000000-0005-0000-0000-0000501C0000}"/>
    <cellStyle name="Output 2 5 2" xfId="5918" xr:uid="{00000000-0005-0000-0000-0000511C0000}"/>
    <cellStyle name="Output 2 6" xfId="4620" xr:uid="{00000000-0005-0000-0000-0000521C0000}"/>
    <cellStyle name="Output 2 6 2" xfId="5919" xr:uid="{00000000-0005-0000-0000-0000531C0000}"/>
    <cellStyle name="Output 2 7" xfId="4621" xr:uid="{00000000-0005-0000-0000-0000541C0000}"/>
    <cellStyle name="Output 2 7 2" xfId="5920" xr:uid="{00000000-0005-0000-0000-0000551C0000}"/>
    <cellStyle name="Output 2 8" xfId="5909" xr:uid="{00000000-0005-0000-0000-0000561C0000}"/>
    <cellStyle name="Output 2 9" xfId="5201" xr:uid="{00000000-0005-0000-0000-0000571C0000}"/>
    <cellStyle name="Output 20" xfId="4622" xr:uid="{00000000-0005-0000-0000-0000581C0000}"/>
    <cellStyle name="Output 20 2" xfId="4623" xr:uid="{00000000-0005-0000-0000-0000591C0000}"/>
    <cellStyle name="Output 20 2 2" xfId="5922" xr:uid="{00000000-0005-0000-0000-00005A1C0000}"/>
    <cellStyle name="Output 20 3" xfId="5921" xr:uid="{00000000-0005-0000-0000-00005B1C0000}"/>
    <cellStyle name="Output 20 4" xfId="5197" xr:uid="{00000000-0005-0000-0000-00005C1C0000}"/>
    <cellStyle name="Output 21" xfId="4624" xr:uid="{00000000-0005-0000-0000-00005D1C0000}"/>
    <cellStyle name="Output 21 2" xfId="4625" xr:uid="{00000000-0005-0000-0000-00005E1C0000}"/>
    <cellStyle name="Output 21 2 2" xfId="5924" xr:uid="{00000000-0005-0000-0000-00005F1C0000}"/>
    <cellStyle name="Output 21 3" xfId="5923" xr:uid="{00000000-0005-0000-0000-0000601C0000}"/>
    <cellStyle name="Output 21 4" xfId="5196" xr:uid="{00000000-0005-0000-0000-0000611C0000}"/>
    <cellStyle name="Output 22" xfId="4626" xr:uid="{00000000-0005-0000-0000-0000621C0000}"/>
    <cellStyle name="Output 22 2" xfId="4627" xr:uid="{00000000-0005-0000-0000-0000631C0000}"/>
    <cellStyle name="Output 22 2 2" xfId="5926" xr:uid="{00000000-0005-0000-0000-0000641C0000}"/>
    <cellStyle name="Output 22 3" xfId="5925" xr:uid="{00000000-0005-0000-0000-0000651C0000}"/>
    <cellStyle name="Output 22 4" xfId="5195" xr:uid="{00000000-0005-0000-0000-0000661C0000}"/>
    <cellStyle name="Output 3" xfId="4628" xr:uid="{00000000-0005-0000-0000-0000671C0000}"/>
    <cellStyle name="Output 3 2" xfId="4629" xr:uid="{00000000-0005-0000-0000-0000681C0000}"/>
    <cellStyle name="Output 3 2 2" xfId="5928" xr:uid="{00000000-0005-0000-0000-0000691C0000}"/>
    <cellStyle name="Output 3 3" xfId="5927" xr:uid="{00000000-0005-0000-0000-00006A1C0000}"/>
    <cellStyle name="Output 3 4" xfId="5194" xr:uid="{00000000-0005-0000-0000-00006B1C0000}"/>
    <cellStyle name="Output 4" xfId="4630" xr:uid="{00000000-0005-0000-0000-00006C1C0000}"/>
    <cellStyle name="Output 4 2" xfId="4631" xr:uid="{00000000-0005-0000-0000-00006D1C0000}"/>
    <cellStyle name="Output 4 2 2" xfId="5930" xr:uid="{00000000-0005-0000-0000-00006E1C0000}"/>
    <cellStyle name="Output 4 3" xfId="5929" xr:uid="{00000000-0005-0000-0000-00006F1C0000}"/>
    <cellStyle name="Output 4 4" xfId="5193" xr:uid="{00000000-0005-0000-0000-0000701C0000}"/>
    <cellStyle name="Output 5" xfId="4632" xr:uid="{00000000-0005-0000-0000-0000711C0000}"/>
    <cellStyle name="Output 5 2" xfId="4633" xr:uid="{00000000-0005-0000-0000-0000721C0000}"/>
    <cellStyle name="Output 5 2 2" xfId="5932" xr:uid="{00000000-0005-0000-0000-0000731C0000}"/>
    <cellStyle name="Output 5 3" xfId="5931" xr:uid="{00000000-0005-0000-0000-0000741C0000}"/>
    <cellStyle name="Output 5 4" xfId="5192" xr:uid="{00000000-0005-0000-0000-0000751C0000}"/>
    <cellStyle name="Output 6" xfId="4634" xr:uid="{00000000-0005-0000-0000-0000761C0000}"/>
    <cellStyle name="Output 6 2" xfId="4635" xr:uid="{00000000-0005-0000-0000-0000771C0000}"/>
    <cellStyle name="Output 6 2 2" xfId="5934" xr:uid="{00000000-0005-0000-0000-0000781C0000}"/>
    <cellStyle name="Output 6 3" xfId="5933" xr:uid="{00000000-0005-0000-0000-0000791C0000}"/>
    <cellStyle name="Output 6 4" xfId="5191" xr:uid="{00000000-0005-0000-0000-00007A1C0000}"/>
    <cellStyle name="Output 7" xfId="4636" xr:uid="{00000000-0005-0000-0000-00007B1C0000}"/>
    <cellStyle name="Output 7 2" xfId="4637" xr:uid="{00000000-0005-0000-0000-00007C1C0000}"/>
    <cellStyle name="Output 7 2 2" xfId="5936" xr:uid="{00000000-0005-0000-0000-00007D1C0000}"/>
    <cellStyle name="Output 7 3" xfId="5935" xr:uid="{00000000-0005-0000-0000-00007E1C0000}"/>
    <cellStyle name="Output 7 4" xfId="5190" xr:uid="{00000000-0005-0000-0000-00007F1C0000}"/>
    <cellStyle name="Output 8" xfId="4638" xr:uid="{00000000-0005-0000-0000-0000801C0000}"/>
    <cellStyle name="Output 8 2" xfId="4639" xr:uid="{00000000-0005-0000-0000-0000811C0000}"/>
    <cellStyle name="Output 8 2 2" xfId="5938" xr:uid="{00000000-0005-0000-0000-0000821C0000}"/>
    <cellStyle name="Output 8 3" xfId="5937" xr:uid="{00000000-0005-0000-0000-0000831C0000}"/>
    <cellStyle name="Output 8 4" xfId="5189" xr:uid="{00000000-0005-0000-0000-0000841C0000}"/>
    <cellStyle name="Output 9" xfId="4640" xr:uid="{00000000-0005-0000-0000-0000851C0000}"/>
    <cellStyle name="Output 9 2" xfId="4641" xr:uid="{00000000-0005-0000-0000-0000861C0000}"/>
    <cellStyle name="Output 9 2 2" xfId="5940" xr:uid="{00000000-0005-0000-0000-0000871C0000}"/>
    <cellStyle name="Output 9 3" xfId="5939" xr:uid="{00000000-0005-0000-0000-0000881C0000}"/>
    <cellStyle name="Output 9 4" xfId="5188" xr:uid="{00000000-0005-0000-0000-0000891C0000}"/>
    <cellStyle name="Parastais 10" xfId="4642" xr:uid="{00000000-0005-0000-0000-00008A1C0000}"/>
    <cellStyle name="Parastais 10 2" xfId="5941" xr:uid="{00000000-0005-0000-0000-00008B1C0000}"/>
    <cellStyle name="Parastais_EL eka+AF8-2" xfId="4643" xr:uid="{00000000-0005-0000-0000-00008C1C0000}"/>
    <cellStyle name="Parasts 2" xfId="4644" xr:uid="{00000000-0005-0000-0000-00008E1C0000}"/>
    <cellStyle name="Parasts 2 2" xfId="4645" xr:uid="{00000000-0005-0000-0000-00008F1C0000}"/>
    <cellStyle name="Parasts 2 2 2" xfId="5943" xr:uid="{00000000-0005-0000-0000-0000901C0000}"/>
    <cellStyle name="Parasts 2 3" xfId="5942" xr:uid="{00000000-0005-0000-0000-0000911C0000}"/>
    <cellStyle name="Parasts 3" xfId="4646" xr:uid="{00000000-0005-0000-0000-0000921C0000}"/>
    <cellStyle name="Parasts 3 2" xfId="5944" xr:uid="{00000000-0005-0000-0000-0000931C0000}"/>
    <cellStyle name="Pārbaudes šūna" xfId="4649" xr:uid="{00000000-0005-0000-0000-0000991C0000}"/>
    <cellStyle name="Pārbaudes šūna 2" xfId="4650" xr:uid="{00000000-0005-0000-0000-00009A1C0000}"/>
    <cellStyle name="Pārbaudes šūna 2 2" xfId="5948" xr:uid="{00000000-0005-0000-0000-00009B1C0000}"/>
    <cellStyle name="Pārbaudes šūna 3" xfId="5947" xr:uid="{00000000-0005-0000-0000-00009C1C0000}"/>
    <cellStyle name="Pārbaudes šūna 4" xfId="5186" xr:uid="{00000000-0005-0000-0000-00009D1C0000}"/>
    <cellStyle name="Paskaidrojošs teksts" xfId="4647" xr:uid="{00000000-0005-0000-0000-0000941C0000}"/>
    <cellStyle name="Paskaidrojošs teksts 2" xfId="4648" xr:uid="{00000000-0005-0000-0000-0000951C0000}"/>
    <cellStyle name="Paskaidrojošs teksts 2 2" xfId="5946" xr:uid="{00000000-0005-0000-0000-0000961C0000}"/>
    <cellStyle name="Paskaidrojošs teksts 3" xfId="5945" xr:uid="{00000000-0005-0000-0000-0000971C0000}"/>
    <cellStyle name="Paskaidrojošs teksts 4" xfId="5187" xr:uid="{00000000-0005-0000-0000-0000981C0000}"/>
    <cellStyle name="Perbent 4" xfId="4651" xr:uid="{00000000-0005-0000-0000-00009E1C0000}"/>
    <cellStyle name="Perbent 4 2" xfId="4652" xr:uid="{00000000-0005-0000-0000-00009F1C0000}"/>
    <cellStyle name="Perbent 4 2 2" xfId="5950" xr:uid="{00000000-0005-0000-0000-0000A01C0000}"/>
    <cellStyle name="Perbent 4 3" xfId="5949" xr:uid="{00000000-0005-0000-0000-0000A11C0000}"/>
    <cellStyle name="Perbent 4 4" xfId="5185" xr:uid="{00000000-0005-0000-0000-0000A21C0000}"/>
    <cellStyle name="Percejt 2 2 2" xfId="4653" xr:uid="{00000000-0005-0000-0000-0000A31C0000}"/>
    <cellStyle name="Percejt 2 2 2 2" xfId="4654" xr:uid="{00000000-0005-0000-0000-0000A41C0000}"/>
    <cellStyle name="Percejt 2 2 2 2 2" xfId="4655" xr:uid="{00000000-0005-0000-0000-0000A51C0000}"/>
    <cellStyle name="Percejt 2 2 2 2 2 2" xfId="5953" xr:uid="{00000000-0005-0000-0000-0000A61C0000}"/>
    <cellStyle name="Percejt 2 2 2 2 3" xfId="5952" xr:uid="{00000000-0005-0000-0000-0000A71C0000}"/>
    <cellStyle name="Percejt 2 2 2 3" xfId="4656" xr:uid="{00000000-0005-0000-0000-0000A81C0000}"/>
    <cellStyle name="Percejt 2 2 2 3 2" xfId="5954" xr:uid="{00000000-0005-0000-0000-0000A91C0000}"/>
    <cellStyle name="Percejt 2 2 2 4" xfId="5951" xr:uid="{00000000-0005-0000-0000-0000AA1C0000}"/>
    <cellStyle name="Percejt 2 2 2 5" xfId="5184" xr:uid="{00000000-0005-0000-0000-0000AB1C0000}"/>
    <cellStyle name="Percent 2" xfId="4657" xr:uid="{00000000-0005-0000-0000-0000AC1C0000}"/>
    <cellStyle name="Percent 2 2" xfId="4658" xr:uid="{00000000-0005-0000-0000-0000AD1C0000}"/>
    <cellStyle name="Percent 2 2 2" xfId="4659" xr:uid="{00000000-0005-0000-0000-0000AE1C0000}"/>
    <cellStyle name="Percent 2 2 2 2" xfId="4660" xr:uid="{00000000-0005-0000-0000-0000AF1C0000}"/>
    <cellStyle name="Percent 2 2 2 2 2" xfId="4661" xr:uid="{00000000-0005-0000-0000-0000B01C0000}"/>
    <cellStyle name="Percent 2 2 2 2 2 2" xfId="5959" xr:uid="{00000000-0005-0000-0000-0000B11C0000}"/>
    <cellStyle name="Percent 2 2 2 2 3" xfId="5958" xr:uid="{00000000-0005-0000-0000-0000B21C0000}"/>
    <cellStyle name="Percent 2 2 2 3" xfId="4662" xr:uid="{00000000-0005-0000-0000-0000B31C0000}"/>
    <cellStyle name="Percent 2 2 2 3 2" xfId="5960" xr:uid="{00000000-0005-0000-0000-0000B41C0000}"/>
    <cellStyle name="Percent 2 2 2 4" xfId="5957" xr:uid="{00000000-0005-0000-0000-0000B51C0000}"/>
    <cellStyle name="Percent 2 2 2 5" xfId="5181" xr:uid="{00000000-0005-0000-0000-0000B61C0000}"/>
    <cellStyle name="Percent 2 2 3" xfId="4663" xr:uid="{00000000-0005-0000-0000-0000B71C0000}"/>
    <cellStyle name="Percent 2 2 3 2" xfId="4664" xr:uid="{00000000-0005-0000-0000-0000B81C0000}"/>
    <cellStyle name="Percent 2 2 3 2 2" xfId="4665" xr:uid="{00000000-0005-0000-0000-0000B91C0000}"/>
    <cellStyle name="Percent 2 2 3 2 2 2" xfId="5963" xr:uid="{00000000-0005-0000-0000-0000BA1C0000}"/>
    <cellStyle name="Percent 2 2 3 2 3" xfId="5962" xr:uid="{00000000-0005-0000-0000-0000BB1C0000}"/>
    <cellStyle name="Percent 2 2 3 3" xfId="4666" xr:uid="{00000000-0005-0000-0000-0000BC1C0000}"/>
    <cellStyle name="Percent 2 2 3 3 2" xfId="5964" xr:uid="{00000000-0005-0000-0000-0000BD1C0000}"/>
    <cellStyle name="Percent 2 2 3 4" xfId="5961" xr:uid="{00000000-0005-0000-0000-0000BE1C0000}"/>
    <cellStyle name="Percent 2 2 3 5" xfId="5180" xr:uid="{00000000-0005-0000-0000-0000BF1C0000}"/>
    <cellStyle name="Percent 2 2 4" xfId="4667" xr:uid="{00000000-0005-0000-0000-0000C01C0000}"/>
    <cellStyle name="Percent 2 2 4 2" xfId="4668" xr:uid="{00000000-0005-0000-0000-0000C11C0000}"/>
    <cellStyle name="Percent 2 2 4 2 2" xfId="5966" xr:uid="{00000000-0005-0000-0000-0000C21C0000}"/>
    <cellStyle name="Percent 2 2 4 3" xfId="5965" xr:uid="{00000000-0005-0000-0000-0000C31C0000}"/>
    <cellStyle name="Percent 2 2 5" xfId="4669" xr:uid="{00000000-0005-0000-0000-0000C41C0000}"/>
    <cellStyle name="Percent 2 2 5 2" xfId="5967" xr:uid="{00000000-0005-0000-0000-0000C51C0000}"/>
    <cellStyle name="Percent 2 2 6" xfId="4670" xr:uid="{00000000-0005-0000-0000-0000C61C0000}"/>
    <cellStyle name="Percent 2 2 6 2" xfId="5968" xr:uid="{00000000-0005-0000-0000-0000C71C0000}"/>
    <cellStyle name="Percent 2 2 7" xfId="5956" xr:uid="{00000000-0005-0000-0000-0000C81C0000}"/>
    <cellStyle name="Percent 2 2 8" xfId="5182" xr:uid="{00000000-0005-0000-0000-0000C91C0000}"/>
    <cellStyle name="Percent 2 3" xfId="4671" xr:uid="{00000000-0005-0000-0000-0000CA1C0000}"/>
    <cellStyle name="Percent 2 3 2" xfId="4672" xr:uid="{00000000-0005-0000-0000-0000CB1C0000}"/>
    <cellStyle name="Percent 2 3 2 2" xfId="4673" xr:uid="{00000000-0005-0000-0000-0000CC1C0000}"/>
    <cellStyle name="Percent 2 3 2 2 2" xfId="4674" xr:uid="{00000000-0005-0000-0000-0000CD1C0000}"/>
    <cellStyle name="Percent 2 3 2 2 2 2" xfId="5972" xr:uid="{00000000-0005-0000-0000-0000CE1C0000}"/>
    <cellStyle name="Percent 2 3 2 2 3" xfId="5971" xr:uid="{00000000-0005-0000-0000-0000CF1C0000}"/>
    <cellStyle name="Percent 2 3 2 3" xfId="4675" xr:uid="{00000000-0005-0000-0000-0000D01C0000}"/>
    <cellStyle name="Percent 2 3 2 3 2" xfId="5973" xr:uid="{00000000-0005-0000-0000-0000D11C0000}"/>
    <cellStyle name="Percent 2 3 2 4" xfId="5970" xr:uid="{00000000-0005-0000-0000-0000D21C0000}"/>
    <cellStyle name="Percent 2 3 2 5" xfId="5175" xr:uid="{00000000-0005-0000-0000-0000D31C0000}"/>
    <cellStyle name="Percent 2 3 3" xfId="4676" xr:uid="{00000000-0005-0000-0000-0000D41C0000}"/>
    <cellStyle name="Percent 2 3 3 2" xfId="4677" xr:uid="{00000000-0005-0000-0000-0000D51C0000}"/>
    <cellStyle name="Percent 2 3 3 2 2" xfId="4678" xr:uid="{00000000-0005-0000-0000-0000D61C0000}"/>
    <cellStyle name="Percent 2 3 3 2 2 2" xfId="5976" xr:uid="{00000000-0005-0000-0000-0000D71C0000}"/>
    <cellStyle name="Percent 2 3 3 2 3" xfId="5975" xr:uid="{00000000-0005-0000-0000-0000D81C0000}"/>
    <cellStyle name="Percent 2 3 3 3" xfId="4679" xr:uid="{00000000-0005-0000-0000-0000D91C0000}"/>
    <cellStyle name="Percent 2 3 3 3 2" xfId="5977" xr:uid="{00000000-0005-0000-0000-0000DA1C0000}"/>
    <cellStyle name="Percent 2 3 3 4" xfId="5974" xr:uid="{00000000-0005-0000-0000-0000DB1C0000}"/>
    <cellStyle name="Percent 2 3 3 5" xfId="5174" xr:uid="{00000000-0005-0000-0000-0000DC1C0000}"/>
    <cellStyle name="Percent 2 3 4" xfId="4680" xr:uid="{00000000-0005-0000-0000-0000DD1C0000}"/>
    <cellStyle name="Percent 2 3 4 2" xfId="4681" xr:uid="{00000000-0005-0000-0000-0000DE1C0000}"/>
    <cellStyle name="Percent 2 3 4 2 2" xfId="5979" xr:uid="{00000000-0005-0000-0000-0000DF1C0000}"/>
    <cellStyle name="Percent 2 3 4 3" xfId="5978" xr:uid="{00000000-0005-0000-0000-0000E01C0000}"/>
    <cellStyle name="Percent 2 3 5" xfId="4682" xr:uid="{00000000-0005-0000-0000-0000E11C0000}"/>
    <cellStyle name="Percent 2 3 5 2" xfId="5980" xr:uid="{00000000-0005-0000-0000-0000E21C0000}"/>
    <cellStyle name="Percent 2 3 6" xfId="5969" xr:uid="{00000000-0005-0000-0000-0000E31C0000}"/>
    <cellStyle name="Percent 2 3 7" xfId="5178" xr:uid="{00000000-0005-0000-0000-0000E41C0000}"/>
    <cellStyle name="Percent 2 4" xfId="4683" xr:uid="{00000000-0005-0000-0000-0000E51C0000}"/>
    <cellStyle name="Percent 2 4 2" xfId="4684" xr:uid="{00000000-0005-0000-0000-0000E61C0000}"/>
    <cellStyle name="Percent 2 4 2 2" xfId="4685" xr:uid="{00000000-0005-0000-0000-0000E71C0000}"/>
    <cellStyle name="Percent 2 4 2 2 2" xfId="5983" xr:uid="{00000000-0005-0000-0000-0000E81C0000}"/>
    <cellStyle name="Percent 2 4 2 3" xfId="5982" xr:uid="{00000000-0005-0000-0000-0000E91C0000}"/>
    <cellStyle name="Percent 2 4 3" xfId="4686" xr:uid="{00000000-0005-0000-0000-0000EA1C0000}"/>
    <cellStyle name="Percent 2 4 3 2" xfId="5984" xr:uid="{00000000-0005-0000-0000-0000EB1C0000}"/>
    <cellStyle name="Percent 2 4 4" xfId="5981" xr:uid="{00000000-0005-0000-0000-0000EC1C0000}"/>
    <cellStyle name="Percent 2 4 5" xfId="5173" xr:uid="{00000000-0005-0000-0000-0000ED1C0000}"/>
    <cellStyle name="Percent 2 5" xfId="4687" xr:uid="{00000000-0005-0000-0000-0000EE1C0000}"/>
    <cellStyle name="Percent 2 5 2" xfId="4688" xr:uid="{00000000-0005-0000-0000-0000EF1C0000}"/>
    <cellStyle name="Percent 2 5 2 2" xfId="5986" xr:uid="{00000000-0005-0000-0000-0000F01C0000}"/>
    <cellStyle name="Percent 2 5 3" xfId="5985" xr:uid="{00000000-0005-0000-0000-0000F11C0000}"/>
    <cellStyle name="Percent 2 6" xfId="4689" xr:uid="{00000000-0005-0000-0000-0000F21C0000}"/>
    <cellStyle name="Percent 2 6 2" xfId="4690" xr:uid="{00000000-0005-0000-0000-0000F31C0000}"/>
    <cellStyle name="Percent 2 6 2 2" xfId="5988" xr:uid="{00000000-0005-0000-0000-0000F41C0000}"/>
    <cellStyle name="Percent 2 6 3" xfId="5987" xr:uid="{00000000-0005-0000-0000-0000F51C0000}"/>
    <cellStyle name="Percent 2 7" xfId="4691" xr:uid="{00000000-0005-0000-0000-0000F61C0000}"/>
    <cellStyle name="Percent 2 7 2" xfId="5989" xr:uid="{00000000-0005-0000-0000-0000F71C0000}"/>
    <cellStyle name="Percent 2 8" xfId="5955" xr:uid="{00000000-0005-0000-0000-0000F81C0000}"/>
    <cellStyle name="Percent 2 9" xfId="5183" xr:uid="{00000000-0005-0000-0000-0000F91C0000}"/>
    <cellStyle name="Percent 3" xfId="4692" xr:uid="{00000000-0005-0000-0000-0000FA1C0000}"/>
    <cellStyle name="Percent 3 2" xfId="4693" xr:uid="{00000000-0005-0000-0000-0000FB1C0000}"/>
    <cellStyle name="Percent 3 2 2" xfId="4694" xr:uid="{00000000-0005-0000-0000-0000FC1C0000}"/>
    <cellStyle name="Percent 3 2 2 2" xfId="4695" xr:uid="{00000000-0005-0000-0000-0000FD1C0000}"/>
    <cellStyle name="Percent 3 2 2 2 2" xfId="5993" xr:uid="{00000000-0005-0000-0000-0000FE1C0000}"/>
    <cellStyle name="Percent 3 2 2 3" xfId="5992" xr:uid="{00000000-0005-0000-0000-0000FF1C0000}"/>
    <cellStyle name="Percent 3 2 3" xfId="4696" xr:uid="{00000000-0005-0000-0000-0000001D0000}"/>
    <cellStyle name="Percent 3 2 3 2" xfId="5994" xr:uid="{00000000-0005-0000-0000-0000011D0000}"/>
    <cellStyle name="Percent 3 2 4" xfId="5991" xr:uid="{00000000-0005-0000-0000-0000021D0000}"/>
    <cellStyle name="Percent 3 2 5" xfId="5171" xr:uid="{00000000-0005-0000-0000-0000031D0000}"/>
    <cellStyle name="Percent 3 3" xfId="4697" xr:uid="{00000000-0005-0000-0000-0000041D0000}"/>
    <cellStyle name="Percent 3 3 2" xfId="4698" xr:uid="{00000000-0005-0000-0000-0000051D0000}"/>
    <cellStyle name="Percent 3 3 2 2" xfId="4699" xr:uid="{00000000-0005-0000-0000-0000061D0000}"/>
    <cellStyle name="Percent 3 3 2 2 2" xfId="5997" xr:uid="{00000000-0005-0000-0000-0000071D0000}"/>
    <cellStyle name="Percent 3 3 2 3" xfId="5996" xr:uid="{00000000-0005-0000-0000-0000081D0000}"/>
    <cellStyle name="Percent 3 3 3" xfId="4700" xr:uid="{00000000-0005-0000-0000-0000091D0000}"/>
    <cellStyle name="Percent 3 3 3 2" xfId="5998" xr:uid="{00000000-0005-0000-0000-00000A1D0000}"/>
    <cellStyle name="Percent 3 3 4" xfId="5995" xr:uid="{00000000-0005-0000-0000-00000B1D0000}"/>
    <cellStyle name="Percent 3 3 5" xfId="5170" xr:uid="{00000000-0005-0000-0000-00000C1D0000}"/>
    <cellStyle name="Percent 3 4" xfId="4701" xr:uid="{00000000-0005-0000-0000-00000D1D0000}"/>
    <cellStyle name="Percent 3 4 2" xfId="4702" xr:uid="{00000000-0005-0000-0000-00000E1D0000}"/>
    <cellStyle name="Percent 3 4 2 2" xfId="4703" xr:uid="{00000000-0005-0000-0000-00000F1D0000}"/>
    <cellStyle name="Percent 3 4 2 2 2" xfId="4704" xr:uid="{00000000-0005-0000-0000-0000101D0000}"/>
    <cellStyle name="Percent 3 4 2 2 2 2" xfId="6002" xr:uid="{00000000-0005-0000-0000-0000111D0000}"/>
    <cellStyle name="Percent 3 4 2 2 3" xfId="6001" xr:uid="{00000000-0005-0000-0000-0000121D0000}"/>
    <cellStyle name="Percent 3 4 2 3" xfId="4705" xr:uid="{00000000-0005-0000-0000-0000131D0000}"/>
    <cellStyle name="Percent 3 4 2 3 2" xfId="6003" xr:uid="{00000000-0005-0000-0000-0000141D0000}"/>
    <cellStyle name="Percent 3 4 2 4" xfId="6000" xr:uid="{00000000-0005-0000-0000-0000151D0000}"/>
    <cellStyle name="Percent 3 4 2 5" xfId="5168" xr:uid="{00000000-0005-0000-0000-0000161D0000}"/>
    <cellStyle name="Percent 3 4 3" xfId="4706" xr:uid="{00000000-0005-0000-0000-0000171D0000}"/>
    <cellStyle name="Percent 3 4 3 2" xfId="4707" xr:uid="{00000000-0005-0000-0000-0000181D0000}"/>
    <cellStyle name="Percent 3 4 3 2 2" xfId="6005" xr:uid="{00000000-0005-0000-0000-0000191D0000}"/>
    <cellStyle name="Percent 3 4 3 3" xfId="6004" xr:uid="{00000000-0005-0000-0000-00001A1D0000}"/>
    <cellStyle name="Percent 3 4 4" xfId="4708" xr:uid="{00000000-0005-0000-0000-00001B1D0000}"/>
    <cellStyle name="Percent 3 4 4 2" xfId="6006" xr:uid="{00000000-0005-0000-0000-00001C1D0000}"/>
    <cellStyle name="Percent 3 4 5" xfId="5999" xr:uid="{00000000-0005-0000-0000-00001D1D0000}"/>
    <cellStyle name="Percent 3 4 6" xfId="5169" xr:uid="{00000000-0005-0000-0000-00001E1D0000}"/>
    <cellStyle name="Percent 3 5" xfId="4709" xr:uid="{00000000-0005-0000-0000-00001F1D0000}"/>
    <cellStyle name="Percent 3 5 2" xfId="4710" xr:uid="{00000000-0005-0000-0000-0000201D0000}"/>
    <cellStyle name="Percent 3 5 2 2" xfId="6008" xr:uid="{00000000-0005-0000-0000-0000211D0000}"/>
    <cellStyle name="Percent 3 5 3" xfId="6007" xr:uid="{00000000-0005-0000-0000-0000221D0000}"/>
    <cellStyle name="Percent 3 6" xfId="4711" xr:uid="{00000000-0005-0000-0000-0000231D0000}"/>
    <cellStyle name="Percent 3 6 2" xfId="6009" xr:uid="{00000000-0005-0000-0000-0000241D0000}"/>
    <cellStyle name="Percent 3 7" xfId="4712" xr:uid="{00000000-0005-0000-0000-0000251D0000}"/>
    <cellStyle name="Percent 3 7 2" xfId="6010" xr:uid="{00000000-0005-0000-0000-0000261D0000}"/>
    <cellStyle name="Percent 3 8" xfId="5990" xr:uid="{00000000-0005-0000-0000-0000271D0000}"/>
    <cellStyle name="Percent 3 9" xfId="5172" xr:uid="{00000000-0005-0000-0000-0000281D0000}"/>
    <cellStyle name="Percent 4" xfId="4713" xr:uid="{00000000-0005-0000-0000-0000291D0000}"/>
    <cellStyle name="Percent 4 2" xfId="4714" xr:uid="{00000000-0005-0000-0000-00002A1D0000}"/>
    <cellStyle name="Percent 4 2 2" xfId="6012" xr:uid="{00000000-0005-0000-0000-00002B1D0000}"/>
    <cellStyle name="Percent 4 3" xfId="4715" xr:uid="{00000000-0005-0000-0000-00002C1D0000}"/>
    <cellStyle name="Percent 4 3 2" xfId="6013" xr:uid="{00000000-0005-0000-0000-00002D1D0000}"/>
    <cellStyle name="Percent 4 4" xfId="6011" xr:uid="{00000000-0005-0000-0000-00002E1D0000}"/>
    <cellStyle name="Percent 4 5" xfId="5167" xr:uid="{00000000-0005-0000-0000-00002F1D0000}"/>
    <cellStyle name="Percent 5" xfId="4716" xr:uid="{00000000-0005-0000-0000-0000301D0000}"/>
    <cellStyle name="Percent 5 2" xfId="4717" xr:uid="{00000000-0005-0000-0000-0000311D0000}"/>
    <cellStyle name="Percent 5 2 2" xfId="4718" xr:uid="{00000000-0005-0000-0000-0000321D0000}"/>
    <cellStyle name="Percent 5 2 2 2" xfId="6016" xr:uid="{00000000-0005-0000-0000-0000331D0000}"/>
    <cellStyle name="Percent 5 2 3" xfId="6015" xr:uid="{00000000-0005-0000-0000-0000341D0000}"/>
    <cellStyle name="Percent 5 3" xfId="4719" xr:uid="{00000000-0005-0000-0000-0000351D0000}"/>
    <cellStyle name="Percent 5 3 2" xfId="6017" xr:uid="{00000000-0005-0000-0000-0000361D0000}"/>
    <cellStyle name="Percent 5 4" xfId="4720" xr:uid="{00000000-0005-0000-0000-0000371D0000}"/>
    <cellStyle name="Percent 5 4 2" xfId="6018" xr:uid="{00000000-0005-0000-0000-0000381D0000}"/>
    <cellStyle name="Percent 5 5" xfId="6014" xr:uid="{00000000-0005-0000-0000-0000391D0000}"/>
    <cellStyle name="Percent 5 6" xfId="5166" xr:uid="{00000000-0005-0000-0000-00003A1D0000}"/>
    <cellStyle name="Percent 6" xfId="4721" xr:uid="{00000000-0005-0000-0000-00003B1D0000}"/>
    <cellStyle name="Percent 6 2" xfId="4722" xr:uid="{00000000-0005-0000-0000-00003C1D0000}"/>
    <cellStyle name="Percent 6 2 2" xfId="4723" xr:uid="{00000000-0005-0000-0000-00003D1D0000}"/>
    <cellStyle name="Percent 6 2 2 2" xfId="6021" xr:uid="{00000000-0005-0000-0000-00003E1D0000}"/>
    <cellStyle name="Percent 6 2 3" xfId="6020" xr:uid="{00000000-0005-0000-0000-00003F1D0000}"/>
    <cellStyle name="Percent 6 3" xfId="4724" xr:uid="{00000000-0005-0000-0000-0000401D0000}"/>
    <cellStyle name="Percent 6 3 2" xfId="6022" xr:uid="{00000000-0005-0000-0000-0000411D0000}"/>
    <cellStyle name="Percent 6 4" xfId="4725" xr:uid="{00000000-0005-0000-0000-0000421D0000}"/>
    <cellStyle name="Percent 6 4 2" xfId="6023" xr:uid="{00000000-0005-0000-0000-0000431D0000}"/>
    <cellStyle name="Percent 6 5" xfId="6019" xr:uid="{00000000-0005-0000-0000-0000441D0000}"/>
    <cellStyle name="Percent 6 6" xfId="5165" xr:uid="{00000000-0005-0000-0000-0000451D0000}"/>
    <cellStyle name="Percent 7" xfId="4726" xr:uid="{00000000-0005-0000-0000-0000461D0000}"/>
    <cellStyle name="Percent 7 2" xfId="4727" xr:uid="{00000000-0005-0000-0000-0000471D0000}"/>
    <cellStyle name="Percent 7 2 2" xfId="4728" xr:uid="{00000000-0005-0000-0000-0000481D0000}"/>
    <cellStyle name="Percent 7 2 2 2" xfId="6026" xr:uid="{00000000-0005-0000-0000-0000491D0000}"/>
    <cellStyle name="Percent 7 2 3" xfId="6025" xr:uid="{00000000-0005-0000-0000-00004A1D0000}"/>
    <cellStyle name="Percent 7 3" xfId="4729" xr:uid="{00000000-0005-0000-0000-00004B1D0000}"/>
    <cellStyle name="Percent 7 3 2" xfId="6027" xr:uid="{00000000-0005-0000-0000-00004C1D0000}"/>
    <cellStyle name="Percent 7 4" xfId="6024" xr:uid="{00000000-0005-0000-0000-00004D1D0000}"/>
    <cellStyle name="Percent 7 5" xfId="5164" xr:uid="{00000000-0005-0000-0000-00004E1D0000}"/>
    <cellStyle name="Percent 8" xfId="4730" xr:uid="{00000000-0005-0000-0000-00004F1D0000}"/>
    <cellStyle name="Percent 8 2" xfId="4731" xr:uid="{00000000-0005-0000-0000-0000501D0000}"/>
    <cellStyle name="Percent 8 2 2" xfId="4732" xr:uid="{00000000-0005-0000-0000-0000511D0000}"/>
    <cellStyle name="Percent 8 2 2 2" xfId="6030" xr:uid="{00000000-0005-0000-0000-0000521D0000}"/>
    <cellStyle name="Percent 8 2 3" xfId="6029" xr:uid="{00000000-0005-0000-0000-0000531D0000}"/>
    <cellStyle name="Percent 8 3" xfId="4733" xr:uid="{00000000-0005-0000-0000-0000541D0000}"/>
    <cellStyle name="Percent 8 3 2" xfId="6031" xr:uid="{00000000-0005-0000-0000-0000551D0000}"/>
    <cellStyle name="Percent 8 4" xfId="6028" xr:uid="{00000000-0005-0000-0000-0000561D0000}"/>
    <cellStyle name="Percent 8 5" xfId="5163" xr:uid="{00000000-0005-0000-0000-0000571D0000}"/>
    <cellStyle name="Percent 9" xfId="4734" xr:uid="{00000000-0005-0000-0000-0000581D0000}"/>
    <cellStyle name="Percent 9 2" xfId="4735" xr:uid="{00000000-0005-0000-0000-0000591D0000}"/>
    <cellStyle name="Percent 9 2 2" xfId="4736" xr:uid="{00000000-0005-0000-0000-00005A1D0000}"/>
    <cellStyle name="Percent 9 2 2 2" xfId="6034" xr:uid="{00000000-0005-0000-0000-00005B1D0000}"/>
    <cellStyle name="Percent 9 2 3" xfId="6033" xr:uid="{00000000-0005-0000-0000-00005C1D0000}"/>
    <cellStyle name="Percent 9 3" xfId="4737" xr:uid="{00000000-0005-0000-0000-00005D1D0000}"/>
    <cellStyle name="Percent 9 3 2" xfId="6035" xr:uid="{00000000-0005-0000-0000-00005E1D0000}"/>
    <cellStyle name="Percent 9 4" xfId="6032" xr:uid="{00000000-0005-0000-0000-00005F1D0000}"/>
    <cellStyle name="Percent 9 5" xfId="5162" xr:uid="{00000000-0005-0000-0000-0000601D0000}"/>
    <cellStyle name="Piezīme" xfId="4738" xr:uid="{00000000-0005-0000-0000-0000611D0000}"/>
    <cellStyle name="Piezīme 2" xfId="4739" xr:uid="{00000000-0005-0000-0000-0000621D0000}"/>
    <cellStyle name="Piezīme 2 2" xfId="4740" xr:uid="{00000000-0005-0000-0000-0000631D0000}"/>
    <cellStyle name="Piezīme 2 2 2" xfId="4741" xr:uid="{00000000-0005-0000-0000-0000641D0000}"/>
    <cellStyle name="Piezīme 2 2 2 2" xfId="6039" xr:uid="{00000000-0005-0000-0000-0000651D0000}"/>
    <cellStyle name="Piezīme 2 2 3" xfId="6038" xr:uid="{00000000-0005-0000-0000-0000661D0000}"/>
    <cellStyle name="Piezīme 2 3" xfId="4742" xr:uid="{00000000-0005-0000-0000-0000671D0000}"/>
    <cellStyle name="Piezīme 2 3 2" xfId="6040" xr:uid="{00000000-0005-0000-0000-0000681D0000}"/>
    <cellStyle name="Piezīme 2 4" xfId="4743" xr:uid="{00000000-0005-0000-0000-0000691D0000}"/>
    <cellStyle name="Piezīme 2 4 2" xfId="6041" xr:uid="{00000000-0005-0000-0000-00006A1D0000}"/>
    <cellStyle name="Piezīme 2 5" xfId="6037" xr:uid="{00000000-0005-0000-0000-00006B1D0000}"/>
    <cellStyle name="Piezīme 2 6" xfId="5160" xr:uid="{00000000-0005-0000-0000-00006C1D0000}"/>
    <cellStyle name="Piezīme 3" xfId="4744" xr:uid="{00000000-0005-0000-0000-00006D1D0000}"/>
    <cellStyle name="Piezīme 3 2" xfId="4745" xr:uid="{00000000-0005-0000-0000-00006E1D0000}"/>
    <cellStyle name="Piezīme 3 2 2" xfId="4746" xr:uid="{00000000-0005-0000-0000-00006F1D0000}"/>
    <cellStyle name="Piezīme 3 2 2 2" xfId="6044" xr:uid="{00000000-0005-0000-0000-0000701D0000}"/>
    <cellStyle name="Piezīme 3 2 3" xfId="6043" xr:uid="{00000000-0005-0000-0000-0000711D0000}"/>
    <cellStyle name="Piezīme 3 3" xfId="4747" xr:uid="{00000000-0005-0000-0000-0000721D0000}"/>
    <cellStyle name="Piezīme 3 3 2" xfId="6045" xr:uid="{00000000-0005-0000-0000-0000731D0000}"/>
    <cellStyle name="Piezīme 3 4" xfId="6042" xr:uid="{00000000-0005-0000-0000-0000741D0000}"/>
    <cellStyle name="Piezīme 3 5" xfId="5159" xr:uid="{00000000-0005-0000-0000-0000751D0000}"/>
    <cellStyle name="Piezīme 4" xfId="4748" xr:uid="{00000000-0005-0000-0000-0000761D0000}"/>
    <cellStyle name="Piezīme 4 2" xfId="4749" xr:uid="{00000000-0005-0000-0000-0000771D0000}"/>
    <cellStyle name="Piezīme 4 2 2" xfId="4750" xr:uid="{00000000-0005-0000-0000-0000781D0000}"/>
    <cellStyle name="Piezīme 4 2 2 2" xfId="4751" xr:uid="{00000000-0005-0000-0000-0000791D0000}"/>
    <cellStyle name="Piezīme 4 2 2 2 2" xfId="6049" xr:uid="{00000000-0005-0000-0000-00007A1D0000}"/>
    <cellStyle name="Piezīme 4 2 2 3" xfId="6048" xr:uid="{00000000-0005-0000-0000-00007B1D0000}"/>
    <cellStyle name="Piezīme 4 2 3" xfId="4752" xr:uid="{00000000-0005-0000-0000-00007C1D0000}"/>
    <cellStyle name="Piezīme 4 2 3 2" xfId="6050" xr:uid="{00000000-0005-0000-0000-00007D1D0000}"/>
    <cellStyle name="Piezīme 4 2 4" xfId="6047" xr:uid="{00000000-0005-0000-0000-00007E1D0000}"/>
    <cellStyle name="Piezīme 4 2 5" xfId="5157" xr:uid="{00000000-0005-0000-0000-00007F1D0000}"/>
    <cellStyle name="Piezīme 4 3" xfId="4753" xr:uid="{00000000-0005-0000-0000-0000801D0000}"/>
    <cellStyle name="Piezīme 4 3 2" xfId="4754" xr:uid="{00000000-0005-0000-0000-0000811D0000}"/>
    <cellStyle name="Piezīme 4 3 2 2" xfId="6052" xr:uid="{00000000-0005-0000-0000-0000821D0000}"/>
    <cellStyle name="Piezīme 4 3 3" xfId="6051" xr:uid="{00000000-0005-0000-0000-0000831D0000}"/>
    <cellStyle name="Piezīme 4 4" xfId="4755" xr:uid="{00000000-0005-0000-0000-0000841D0000}"/>
    <cellStyle name="Piezīme 4 4 2" xfId="6053" xr:uid="{00000000-0005-0000-0000-0000851D0000}"/>
    <cellStyle name="Piezīme 4 5" xfId="6046" xr:uid="{00000000-0005-0000-0000-0000861D0000}"/>
    <cellStyle name="Piezīme 4 6" xfId="5158" xr:uid="{00000000-0005-0000-0000-0000871D0000}"/>
    <cellStyle name="Piezīme 5" xfId="4756" xr:uid="{00000000-0005-0000-0000-0000881D0000}"/>
    <cellStyle name="Piezīme 5 2" xfId="4757" xr:uid="{00000000-0005-0000-0000-0000891D0000}"/>
    <cellStyle name="Piezīme 5 2 2" xfId="6055" xr:uid="{00000000-0005-0000-0000-00008A1D0000}"/>
    <cellStyle name="Piezīme 5 3" xfId="6054" xr:uid="{00000000-0005-0000-0000-00008B1D0000}"/>
    <cellStyle name="Piezīme 6" xfId="4758" xr:uid="{00000000-0005-0000-0000-00008C1D0000}"/>
    <cellStyle name="Piezīme 6 2" xfId="6056" xr:uid="{00000000-0005-0000-0000-00008D1D0000}"/>
    <cellStyle name="Piezīme 7" xfId="4759" xr:uid="{00000000-0005-0000-0000-00008E1D0000}"/>
    <cellStyle name="Piezīme 7 2" xfId="6057" xr:uid="{00000000-0005-0000-0000-00008F1D0000}"/>
    <cellStyle name="Piezīme 8" xfId="6036" xr:uid="{00000000-0005-0000-0000-0000901D0000}"/>
    <cellStyle name="Piezīme 9" xfId="5161" xr:uid="{00000000-0005-0000-0000-0000911D0000}"/>
    <cellStyle name="Position" xfId="4760" xr:uid="{00000000-0005-0000-0000-0000921D0000}"/>
    <cellStyle name="Position 2" xfId="4761" xr:uid="{00000000-0005-0000-0000-0000931D0000}"/>
    <cellStyle name="Position 2 2" xfId="6059" xr:uid="{00000000-0005-0000-0000-0000941D0000}"/>
    <cellStyle name="Position 3" xfId="6058" xr:uid="{00000000-0005-0000-0000-0000951D0000}"/>
    <cellStyle name="Position 4" xfId="5156" xr:uid="{00000000-0005-0000-0000-0000961D0000}"/>
    <cellStyle name="Saistīta šūna" xfId="4762" xr:uid="{00000000-0005-0000-0000-0000971D0000}"/>
    <cellStyle name="Saistītā šūna" xfId="4764" xr:uid="{00000000-0005-0000-0000-00009C1D0000}"/>
    <cellStyle name="Saistīta šūna 2" xfId="4763" xr:uid="{00000000-0005-0000-0000-0000981D0000}"/>
    <cellStyle name="Saistītā šūna 2" xfId="4765" xr:uid="{00000000-0005-0000-0000-00009D1D0000}"/>
    <cellStyle name="Saistīta šūna 2 2" xfId="6061" xr:uid="{00000000-0005-0000-0000-0000991D0000}"/>
    <cellStyle name="Saistītā šūna 2 2" xfId="6063" xr:uid="{00000000-0005-0000-0000-00009E1D0000}"/>
    <cellStyle name="Saistīta šūna 3" xfId="6060" xr:uid="{00000000-0005-0000-0000-00009A1D0000}"/>
    <cellStyle name="Saistītā šūna 3" xfId="6062" xr:uid="{00000000-0005-0000-0000-00009F1D0000}"/>
    <cellStyle name="Saistīta šūna 4" xfId="5155" xr:uid="{00000000-0005-0000-0000-00009B1D0000}"/>
    <cellStyle name="Saistītā šūna 4" xfId="5154" xr:uid="{00000000-0005-0000-0000-0000A01D0000}"/>
    <cellStyle name="Slikts" xfId="4766" xr:uid="{00000000-0005-0000-0000-0000A11D0000}"/>
    <cellStyle name="Slikts 2" xfId="4767" xr:uid="{00000000-0005-0000-0000-0000A21D0000}"/>
    <cellStyle name="Slikts 2 2" xfId="6065" xr:uid="{00000000-0005-0000-0000-0000A31D0000}"/>
    <cellStyle name="Slikts 3" xfId="6064" xr:uid="{00000000-0005-0000-0000-0000A41D0000}"/>
    <cellStyle name="Slikts 4" xfId="5152" xr:uid="{00000000-0005-0000-0000-0000A51D0000}"/>
    <cellStyle name="Standard_Anpassen der Amortisation" xfId="4768" xr:uid="{00000000-0005-0000-0000-0000A61D0000}"/>
    <cellStyle name="Stils 1" xfId="4769" xr:uid="{00000000-0005-0000-0000-0000A71D0000}"/>
    <cellStyle name="Stils 1 10" xfId="7157" xr:uid="{00000000-0005-0000-0000-0000A81D0000}"/>
    <cellStyle name="Stils 1 11" xfId="7278" xr:uid="{00000000-0005-0000-0000-0000A91D0000}"/>
    <cellStyle name="Stils 1 12" xfId="7390" xr:uid="{00000000-0005-0000-0000-0000AA1D0000}"/>
    <cellStyle name="Stils 1 13" xfId="7506" xr:uid="{00000000-0005-0000-0000-0000AB1D0000}"/>
    <cellStyle name="Stils 1 14" xfId="7623" xr:uid="{00000000-0005-0000-0000-0000AC1D0000}"/>
    <cellStyle name="Stils 1 15" xfId="7739" xr:uid="{00000000-0005-0000-0000-0000AD1D0000}"/>
    <cellStyle name="Stils 1 16" xfId="7855" xr:uid="{00000000-0005-0000-0000-0000AE1D0000}"/>
    <cellStyle name="Stils 1 17" xfId="7971" xr:uid="{00000000-0005-0000-0000-0000AF1D0000}"/>
    <cellStyle name="Stils 1 18" xfId="8086" xr:uid="{00000000-0005-0000-0000-0000B01D0000}"/>
    <cellStyle name="Stils 1 19" xfId="8200" xr:uid="{00000000-0005-0000-0000-0000B11D0000}"/>
    <cellStyle name="Stils 1 2" xfId="4770" xr:uid="{00000000-0005-0000-0000-0000B21D0000}"/>
    <cellStyle name="Stils 1 2 2" xfId="6067" xr:uid="{00000000-0005-0000-0000-0000B31D0000}"/>
    <cellStyle name="Stils 1 20" xfId="8253" xr:uid="{00000000-0005-0000-0000-0000B41D0000}"/>
    <cellStyle name="Stils 1 21" xfId="8283" xr:uid="{00000000-0005-0000-0000-0000B51D0000}"/>
    <cellStyle name="Stils 1 22" xfId="8309" xr:uid="{00000000-0005-0000-0000-0000B61D0000}"/>
    <cellStyle name="Stils 1 23" xfId="8334" xr:uid="{00000000-0005-0000-0000-0000B71D0000}"/>
    <cellStyle name="Stils 1 24" xfId="8364" xr:uid="{00000000-0005-0000-0000-0000B81D0000}"/>
    <cellStyle name="Stils 1 25" xfId="8392" xr:uid="{00000000-0005-0000-0000-0000B91D0000}"/>
    <cellStyle name="Stils 1 26" xfId="8420" xr:uid="{00000000-0005-0000-0000-0000BA1D0000}"/>
    <cellStyle name="Stils 1 27" xfId="8448" xr:uid="{00000000-0005-0000-0000-0000BB1D0000}"/>
    <cellStyle name="Stils 1 28" xfId="8474" xr:uid="{00000000-0005-0000-0000-0000BC1D0000}"/>
    <cellStyle name="Stils 1 29" xfId="8497" xr:uid="{00000000-0005-0000-0000-0000BD1D0000}"/>
    <cellStyle name="Stils 1 3" xfId="6066" xr:uid="{00000000-0005-0000-0000-0000BE1D0000}"/>
    <cellStyle name="Stils 1 4" xfId="6427" xr:uid="{00000000-0005-0000-0000-0000BF1D0000}"/>
    <cellStyle name="Stils 1 5" xfId="6564" xr:uid="{00000000-0005-0000-0000-0000C01D0000}"/>
    <cellStyle name="Stils 1 6" xfId="6683" xr:uid="{00000000-0005-0000-0000-0000C11D0000}"/>
    <cellStyle name="Stils 1 7" xfId="6802" xr:uid="{00000000-0005-0000-0000-0000C21D0000}"/>
    <cellStyle name="Stils 1 8" xfId="6921" xr:uid="{00000000-0005-0000-0000-0000C31D0000}"/>
    <cellStyle name="Stils 1 9" xfId="7039" xr:uid="{00000000-0005-0000-0000-0000C41D0000}"/>
    <cellStyle name="Style 1" xfId="9" xr:uid="{00000000-0005-0000-0000-0000C51D0000}"/>
    <cellStyle name="Style 1 10" xfId="6803" xr:uid="{00000000-0005-0000-0000-0000C61D0000}"/>
    <cellStyle name="Style 1 11" xfId="6922" xr:uid="{00000000-0005-0000-0000-0000C71D0000}"/>
    <cellStyle name="Style 1 12" xfId="7040" xr:uid="{00000000-0005-0000-0000-0000C81D0000}"/>
    <cellStyle name="Style 1 13" xfId="7158" xr:uid="{00000000-0005-0000-0000-0000C91D0000}"/>
    <cellStyle name="Style 1 14" xfId="7279" xr:uid="{00000000-0005-0000-0000-0000CA1D0000}"/>
    <cellStyle name="Style 1 15" xfId="7391" xr:uid="{00000000-0005-0000-0000-0000CB1D0000}"/>
    <cellStyle name="Style 1 16" xfId="7507" xr:uid="{00000000-0005-0000-0000-0000CC1D0000}"/>
    <cellStyle name="Style 1 17" xfId="7624" xr:uid="{00000000-0005-0000-0000-0000CD1D0000}"/>
    <cellStyle name="Style 1 18" xfId="7740" xr:uid="{00000000-0005-0000-0000-0000CE1D0000}"/>
    <cellStyle name="Style 1 19" xfId="7856" xr:uid="{00000000-0005-0000-0000-0000CF1D0000}"/>
    <cellStyle name="Style 1 2" xfId="4771" xr:uid="{00000000-0005-0000-0000-0000D01D0000}"/>
    <cellStyle name="Style 1 2 10" xfId="6804" xr:uid="{00000000-0005-0000-0000-0000D11D0000}"/>
    <cellStyle name="Style 1 2 11" xfId="6923" xr:uid="{00000000-0005-0000-0000-0000D21D0000}"/>
    <cellStyle name="Style 1 2 12" xfId="7041" xr:uid="{00000000-0005-0000-0000-0000D31D0000}"/>
    <cellStyle name="Style 1 2 13" xfId="7159" xr:uid="{00000000-0005-0000-0000-0000D41D0000}"/>
    <cellStyle name="Style 1 2 14" xfId="7280" xr:uid="{00000000-0005-0000-0000-0000D51D0000}"/>
    <cellStyle name="Style 1 2 15" xfId="7392" xr:uid="{00000000-0005-0000-0000-0000D61D0000}"/>
    <cellStyle name="Style 1 2 16" xfId="7508" xr:uid="{00000000-0005-0000-0000-0000D71D0000}"/>
    <cellStyle name="Style 1 2 17" xfId="7625" xr:uid="{00000000-0005-0000-0000-0000D81D0000}"/>
    <cellStyle name="Style 1 2 18" xfId="7741" xr:uid="{00000000-0005-0000-0000-0000D91D0000}"/>
    <cellStyle name="Style 1 2 19" xfId="7857" xr:uid="{00000000-0005-0000-0000-0000DA1D0000}"/>
    <cellStyle name="Style 1 2 2" xfId="4772" xr:uid="{00000000-0005-0000-0000-0000DB1D0000}"/>
    <cellStyle name="Style 1 2 2 2" xfId="4773" xr:uid="{00000000-0005-0000-0000-0000DC1D0000}"/>
    <cellStyle name="Style 1 2 2 2 2" xfId="6071" xr:uid="{00000000-0005-0000-0000-0000DD1D0000}"/>
    <cellStyle name="Style 1 2 2 3" xfId="4774" xr:uid="{00000000-0005-0000-0000-0000DE1D0000}"/>
    <cellStyle name="Style 1 2 2 3 2" xfId="6072" xr:uid="{00000000-0005-0000-0000-0000DF1D0000}"/>
    <cellStyle name="Style 1 2 2 4" xfId="6070" xr:uid="{00000000-0005-0000-0000-0000E01D0000}"/>
    <cellStyle name="Style 1 2 20" xfId="7973" xr:uid="{00000000-0005-0000-0000-0000E11D0000}"/>
    <cellStyle name="Style 1 2 21" xfId="8088" xr:uid="{00000000-0005-0000-0000-0000E21D0000}"/>
    <cellStyle name="Style 1 2 22" xfId="8202" xr:uid="{00000000-0005-0000-0000-0000E31D0000}"/>
    <cellStyle name="Style 1 2 3" xfId="4775" xr:uid="{00000000-0005-0000-0000-0000E41D0000}"/>
    <cellStyle name="Style 1 2 3 2" xfId="6073" xr:uid="{00000000-0005-0000-0000-0000E51D0000}"/>
    <cellStyle name="Style 1 2 4" xfId="4776" xr:uid="{00000000-0005-0000-0000-0000E61D0000}"/>
    <cellStyle name="Style 1 2 4 2" xfId="6074" xr:uid="{00000000-0005-0000-0000-0000E71D0000}"/>
    <cellStyle name="Style 1 2 5" xfId="4777" xr:uid="{00000000-0005-0000-0000-0000E81D0000}"/>
    <cellStyle name="Style 1 2 5 2" xfId="6075" xr:uid="{00000000-0005-0000-0000-0000E91D0000}"/>
    <cellStyle name="Style 1 2 6" xfId="6069" xr:uid="{00000000-0005-0000-0000-0000EA1D0000}"/>
    <cellStyle name="Style 1 2 7" xfId="6429" xr:uid="{00000000-0005-0000-0000-0000EB1D0000}"/>
    <cellStyle name="Style 1 2 8" xfId="6566" xr:uid="{00000000-0005-0000-0000-0000EC1D0000}"/>
    <cellStyle name="Style 1 2 9" xfId="6685" xr:uid="{00000000-0005-0000-0000-0000ED1D0000}"/>
    <cellStyle name="Style 1 20" xfId="7972" xr:uid="{00000000-0005-0000-0000-0000EE1D0000}"/>
    <cellStyle name="Style 1 21" xfId="8087" xr:uid="{00000000-0005-0000-0000-0000EF1D0000}"/>
    <cellStyle name="Style 1 22" xfId="8201" xr:uid="{00000000-0005-0000-0000-0000F01D0000}"/>
    <cellStyle name="Style 1 23" xfId="8254" xr:uid="{00000000-0005-0000-0000-0000F11D0000}"/>
    <cellStyle name="Style 1 24" xfId="8284" xr:uid="{00000000-0005-0000-0000-0000F21D0000}"/>
    <cellStyle name="Style 1 25" xfId="8310" xr:uid="{00000000-0005-0000-0000-0000F31D0000}"/>
    <cellStyle name="Style 1 26" xfId="8335" xr:uid="{00000000-0005-0000-0000-0000F41D0000}"/>
    <cellStyle name="Style 1 27" xfId="8365" xr:uid="{00000000-0005-0000-0000-0000F51D0000}"/>
    <cellStyle name="Style 1 28" xfId="8393" xr:uid="{00000000-0005-0000-0000-0000F61D0000}"/>
    <cellStyle name="Style 1 29" xfId="8421" xr:uid="{00000000-0005-0000-0000-0000F71D0000}"/>
    <cellStyle name="Style 1 3" xfId="4778" xr:uid="{00000000-0005-0000-0000-0000F81D0000}"/>
    <cellStyle name="Style 1 3 10" xfId="7281" xr:uid="{00000000-0005-0000-0000-0000F91D0000}"/>
    <cellStyle name="Style 1 3 11" xfId="7393" xr:uid="{00000000-0005-0000-0000-0000FA1D0000}"/>
    <cellStyle name="Style 1 3 12" xfId="7509" xr:uid="{00000000-0005-0000-0000-0000FB1D0000}"/>
    <cellStyle name="Style 1 3 13" xfId="7626" xr:uid="{00000000-0005-0000-0000-0000FC1D0000}"/>
    <cellStyle name="Style 1 3 14" xfId="7742" xr:uid="{00000000-0005-0000-0000-0000FD1D0000}"/>
    <cellStyle name="Style 1 3 15" xfId="7858" xr:uid="{00000000-0005-0000-0000-0000FE1D0000}"/>
    <cellStyle name="Style 1 3 16" xfId="7974" xr:uid="{00000000-0005-0000-0000-0000FF1D0000}"/>
    <cellStyle name="Style 1 3 17" xfId="8089" xr:uid="{00000000-0005-0000-0000-0000001E0000}"/>
    <cellStyle name="Style 1 3 18" xfId="8203" xr:uid="{00000000-0005-0000-0000-0000011E0000}"/>
    <cellStyle name="Style 1 3 2" xfId="6076" xr:uid="{00000000-0005-0000-0000-0000021E0000}"/>
    <cellStyle name="Style 1 3 3" xfId="6430" xr:uid="{00000000-0005-0000-0000-0000031E0000}"/>
    <cellStyle name="Style 1 3 4" xfId="6567" xr:uid="{00000000-0005-0000-0000-0000041E0000}"/>
    <cellStyle name="Style 1 3 5" xfId="6686" xr:uid="{00000000-0005-0000-0000-0000051E0000}"/>
    <cellStyle name="Style 1 3 6" xfId="6805" xr:uid="{00000000-0005-0000-0000-0000061E0000}"/>
    <cellStyle name="Style 1 3 7" xfId="6924" xr:uid="{00000000-0005-0000-0000-0000071E0000}"/>
    <cellStyle name="Style 1 3 8" xfId="7042" xr:uid="{00000000-0005-0000-0000-0000081E0000}"/>
    <cellStyle name="Style 1 3 9" xfId="7160" xr:uid="{00000000-0005-0000-0000-0000091E0000}"/>
    <cellStyle name="Style 1 30" xfId="8449" xr:uid="{00000000-0005-0000-0000-00000A1E0000}"/>
    <cellStyle name="Style 1 31" xfId="8475" xr:uid="{00000000-0005-0000-0000-00000B1E0000}"/>
    <cellStyle name="Style 1 32" xfId="8498" xr:uid="{00000000-0005-0000-0000-00000C1E0000}"/>
    <cellStyle name="Style 1 33" xfId="8615" xr:uid="{00000000-0005-0000-0000-00000D1E0000}"/>
    <cellStyle name="Style 1 34" xfId="8561" xr:uid="{00000000-0005-0000-0000-00000E1E0000}"/>
    <cellStyle name="Style 1 35" xfId="8595" xr:uid="{00000000-0005-0000-0000-00000F1E0000}"/>
    <cellStyle name="Style 1 36" xfId="8544" xr:uid="{00000000-0005-0000-0000-0000101E0000}"/>
    <cellStyle name="Style 1 37" xfId="8623" xr:uid="{00000000-0005-0000-0000-0000111E0000}"/>
    <cellStyle name="Style 1 38" xfId="8541" xr:uid="{00000000-0005-0000-0000-0000121E0000}"/>
    <cellStyle name="Style 1 39" xfId="8636" xr:uid="{00000000-0005-0000-0000-0000131E0000}"/>
    <cellStyle name="Style 1 4" xfId="4779" xr:uid="{00000000-0005-0000-0000-0000141E0000}"/>
    <cellStyle name="Style 1 4 2" xfId="6077" xr:uid="{00000000-0005-0000-0000-0000151E0000}"/>
    <cellStyle name="Style 1 40" xfId="8574" xr:uid="{00000000-0005-0000-0000-0000161E0000}"/>
    <cellStyle name="Style 1 41" xfId="8517" xr:uid="{00000000-0005-0000-0000-0000171E0000}"/>
    <cellStyle name="Style 1 42" xfId="8596" xr:uid="{00000000-0005-0000-0000-0000181E0000}"/>
    <cellStyle name="Style 1 43" xfId="8709" xr:uid="{00000000-0005-0000-0000-0000191E0000}"/>
    <cellStyle name="Style 1 44" xfId="8694" xr:uid="{00000000-0005-0000-0000-00001A1E0000}"/>
    <cellStyle name="Style 1 45" xfId="8685" xr:uid="{00000000-0005-0000-0000-00001B1E0000}"/>
    <cellStyle name="Style 1 46" xfId="8505" xr:uid="{00000000-0005-0000-0000-00001C1E0000}"/>
    <cellStyle name="Style 1 47" xfId="8624" xr:uid="{00000000-0005-0000-0000-00001D1E0000}"/>
    <cellStyle name="Style 1 48" xfId="8678" xr:uid="{00000000-0005-0000-0000-00001E1E0000}"/>
    <cellStyle name="Style 1 49" xfId="8669" xr:uid="{00000000-0005-0000-0000-00001F1E0000}"/>
    <cellStyle name="Style 1 5" xfId="6068" xr:uid="{00000000-0005-0000-0000-0000201E0000}"/>
    <cellStyle name="Style 1 50" xfId="8573" xr:uid="{00000000-0005-0000-0000-0000211E0000}"/>
    <cellStyle name="Style 1 51" xfId="8526" xr:uid="{00000000-0005-0000-0000-0000221E0000}"/>
    <cellStyle name="Style 1 52" xfId="8611" xr:uid="{00000000-0005-0000-0000-0000231E0000}"/>
    <cellStyle name="Style 1 53" xfId="8609" xr:uid="{00000000-0005-0000-0000-0000241E0000}"/>
    <cellStyle name="Style 1 54" xfId="8545" xr:uid="{00000000-0005-0000-0000-0000251E0000}"/>
    <cellStyle name="Style 1 55" xfId="8610" xr:uid="{00000000-0005-0000-0000-0000261E0000}"/>
    <cellStyle name="Style 1 56" xfId="8560" xr:uid="{00000000-0005-0000-0000-0000271E0000}"/>
    <cellStyle name="Style 1 57" xfId="8650" xr:uid="{00000000-0005-0000-0000-0000281E0000}"/>
    <cellStyle name="Style 1 58" xfId="8639" xr:uid="{00000000-0005-0000-0000-0000291E0000}"/>
    <cellStyle name="Style 1 59" xfId="8631" xr:uid="{00000000-0005-0000-0000-00002A1E0000}"/>
    <cellStyle name="Style 1 6" xfId="5150" xr:uid="{00000000-0005-0000-0000-00002B1E0000}"/>
    <cellStyle name="Style 1 60" xfId="8552" xr:uid="{00000000-0005-0000-0000-00002C1E0000}"/>
    <cellStyle name="Style 1 61" xfId="8731" xr:uid="{00000000-0005-0000-0000-00002D1E0000}"/>
    <cellStyle name="Style 1 62" xfId="8733" xr:uid="{00000000-0005-0000-0000-00002E1E0000}"/>
    <cellStyle name="Style 1 63" xfId="8739" xr:uid="{00000000-0005-0000-0000-00002F1E0000}"/>
    <cellStyle name="Style 1 7" xfId="6428" xr:uid="{00000000-0005-0000-0000-0000301E0000}"/>
    <cellStyle name="Style 1 8" xfId="6565" xr:uid="{00000000-0005-0000-0000-0000311E0000}"/>
    <cellStyle name="Style 1 9" xfId="6684" xr:uid="{00000000-0005-0000-0000-0000321E0000}"/>
    <cellStyle name="Style 2" xfId="4780" xr:uid="{00000000-0005-0000-0000-0000331E0000}"/>
    <cellStyle name="Style 2 2" xfId="4781" xr:uid="{00000000-0005-0000-0000-0000341E0000}"/>
    <cellStyle name="Style 2 2 2" xfId="6079" xr:uid="{00000000-0005-0000-0000-0000351E0000}"/>
    <cellStyle name="Style 2 3" xfId="6078" xr:uid="{00000000-0005-0000-0000-0000361E0000}"/>
    <cellStyle name="Style 2 4" xfId="5149" xr:uid="{00000000-0005-0000-0000-0000371E0000}"/>
    <cellStyle name="Title 10" xfId="4782" xr:uid="{00000000-0005-0000-0000-0000381E0000}"/>
    <cellStyle name="Title 10 2" xfId="4783" xr:uid="{00000000-0005-0000-0000-0000391E0000}"/>
    <cellStyle name="Title 10 2 2" xfId="6081" xr:uid="{00000000-0005-0000-0000-00003A1E0000}"/>
    <cellStyle name="Title 10 3" xfId="6080" xr:uid="{00000000-0005-0000-0000-00003B1E0000}"/>
    <cellStyle name="Title 10 4" xfId="5148" xr:uid="{00000000-0005-0000-0000-00003C1E0000}"/>
    <cellStyle name="Title 11" xfId="4784" xr:uid="{00000000-0005-0000-0000-00003D1E0000}"/>
    <cellStyle name="Title 11 2" xfId="4785" xr:uid="{00000000-0005-0000-0000-00003E1E0000}"/>
    <cellStyle name="Title 11 2 2" xfId="6083" xr:uid="{00000000-0005-0000-0000-00003F1E0000}"/>
    <cellStyle name="Title 11 3" xfId="6082" xr:uid="{00000000-0005-0000-0000-0000401E0000}"/>
    <cellStyle name="Title 11 4" xfId="5147" xr:uid="{00000000-0005-0000-0000-0000411E0000}"/>
    <cellStyle name="Title 12" xfId="4786" xr:uid="{00000000-0005-0000-0000-0000421E0000}"/>
    <cellStyle name="Title 12 2" xfId="4787" xr:uid="{00000000-0005-0000-0000-0000431E0000}"/>
    <cellStyle name="Title 12 2 2" xfId="6085" xr:uid="{00000000-0005-0000-0000-0000441E0000}"/>
    <cellStyle name="Title 12 3" xfId="6084" xr:uid="{00000000-0005-0000-0000-0000451E0000}"/>
    <cellStyle name="Title 12 4" xfId="5145" xr:uid="{00000000-0005-0000-0000-0000461E0000}"/>
    <cellStyle name="Title 13" xfId="4788" xr:uid="{00000000-0005-0000-0000-0000471E0000}"/>
    <cellStyle name="Title 13 2" xfId="4789" xr:uid="{00000000-0005-0000-0000-0000481E0000}"/>
    <cellStyle name="Title 13 2 2" xfId="6087" xr:uid="{00000000-0005-0000-0000-0000491E0000}"/>
    <cellStyle name="Title 13 3" xfId="6086" xr:uid="{00000000-0005-0000-0000-00004A1E0000}"/>
    <cellStyle name="Title 13 4" xfId="5144" xr:uid="{00000000-0005-0000-0000-00004B1E0000}"/>
    <cellStyle name="Title 14" xfId="4790" xr:uid="{00000000-0005-0000-0000-00004C1E0000}"/>
    <cellStyle name="Title 14 2" xfId="4791" xr:uid="{00000000-0005-0000-0000-00004D1E0000}"/>
    <cellStyle name="Title 14 2 2" xfId="6089" xr:uid="{00000000-0005-0000-0000-00004E1E0000}"/>
    <cellStyle name="Title 14 3" xfId="6088" xr:uid="{00000000-0005-0000-0000-00004F1E0000}"/>
    <cellStyle name="Title 14 4" xfId="5143" xr:uid="{00000000-0005-0000-0000-0000501E0000}"/>
    <cellStyle name="Title 15" xfId="4792" xr:uid="{00000000-0005-0000-0000-0000511E0000}"/>
    <cellStyle name="Title 15 2" xfId="4793" xr:uid="{00000000-0005-0000-0000-0000521E0000}"/>
    <cellStyle name="Title 15 2 2" xfId="6091" xr:uid="{00000000-0005-0000-0000-0000531E0000}"/>
    <cellStyle name="Title 15 3" xfId="6090" xr:uid="{00000000-0005-0000-0000-0000541E0000}"/>
    <cellStyle name="Title 15 4" xfId="5141" xr:uid="{00000000-0005-0000-0000-0000551E0000}"/>
    <cellStyle name="Title 16" xfId="4794" xr:uid="{00000000-0005-0000-0000-0000561E0000}"/>
    <cellStyle name="Title 16 2" xfId="4795" xr:uid="{00000000-0005-0000-0000-0000571E0000}"/>
    <cellStyle name="Title 16 2 2" xfId="6093" xr:uid="{00000000-0005-0000-0000-0000581E0000}"/>
    <cellStyle name="Title 16 3" xfId="6092" xr:uid="{00000000-0005-0000-0000-0000591E0000}"/>
    <cellStyle name="Title 16 4" xfId="5139" xr:uid="{00000000-0005-0000-0000-00005A1E0000}"/>
    <cellStyle name="Title 17" xfId="4796" xr:uid="{00000000-0005-0000-0000-00005B1E0000}"/>
    <cellStyle name="Title 17 2" xfId="4797" xr:uid="{00000000-0005-0000-0000-00005C1E0000}"/>
    <cellStyle name="Title 17 2 2" xfId="6095" xr:uid="{00000000-0005-0000-0000-00005D1E0000}"/>
    <cellStyle name="Title 17 3" xfId="6094" xr:uid="{00000000-0005-0000-0000-00005E1E0000}"/>
    <cellStyle name="Title 17 4" xfId="5138" xr:uid="{00000000-0005-0000-0000-00005F1E0000}"/>
    <cellStyle name="Title 18" xfId="4798" xr:uid="{00000000-0005-0000-0000-0000601E0000}"/>
    <cellStyle name="Title 18 2" xfId="4799" xr:uid="{00000000-0005-0000-0000-0000611E0000}"/>
    <cellStyle name="Title 18 2 2" xfId="6097" xr:uid="{00000000-0005-0000-0000-0000621E0000}"/>
    <cellStyle name="Title 18 3" xfId="6096" xr:uid="{00000000-0005-0000-0000-0000631E0000}"/>
    <cellStyle name="Title 18 4" xfId="5137" xr:uid="{00000000-0005-0000-0000-0000641E0000}"/>
    <cellStyle name="Title 19" xfId="4800" xr:uid="{00000000-0005-0000-0000-0000651E0000}"/>
    <cellStyle name="Title 19 2" xfId="4801" xr:uid="{00000000-0005-0000-0000-0000661E0000}"/>
    <cellStyle name="Title 19 2 2" xfId="6099" xr:uid="{00000000-0005-0000-0000-0000671E0000}"/>
    <cellStyle name="Title 19 3" xfId="6098" xr:uid="{00000000-0005-0000-0000-0000681E0000}"/>
    <cellStyle name="Title 19 4" xfId="5136" xr:uid="{00000000-0005-0000-0000-0000691E0000}"/>
    <cellStyle name="Title 2" xfId="4802" xr:uid="{00000000-0005-0000-0000-00006A1E0000}"/>
    <cellStyle name="Title 2 10" xfId="6806" xr:uid="{00000000-0005-0000-0000-00006B1E0000}"/>
    <cellStyle name="Title 2 11" xfId="6925" xr:uid="{00000000-0005-0000-0000-00006C1E0000}"/>
    <cellStyle name="Title 2 12" xfId="7043" xr:uid="{00000000-0005-0000-0000-00006D1E0000}"/>
    <cellStyle name="Title 2 13" xfId="7161" xr:uid="{00000000-0005-0000-0000-00006E1E0000}"/>
    <cellStyle name="Title 2 14" xfId="7282" xr:uid="{00000000-0005-0000-0000-00006F1E0000}"/>
    <cellStyle name="Title 2 15" xfId="7394" xr:uid="{00000000-0005-0000-0000-0000701E0000}"/>
    <cellStyle name="Title 2 16" xfId="7510" xr:uid="{00000000-0005-0000-0000-0000711E0000}"/>
    <cellStyle name="Title 2 17" xfId="7627" xr:uid="{00000000-0005-0000-0000-0000721E0000}"/>
    <cellStyle name="Title 2 18" xfId="7743" xr:uid="{00000000-0005-0000-0000-0000731E0000}"/>
    <cellStyle name="Title 2 19" xfId="7859" xr:uid="{00000000-0005-0000-0000-0000741E0000}"/>
    <cellStyle name="Title 2 2" xfId="4803" xr:uid="{00000000-0005-0000-0000-0000751E0000}"/>
    <cellStyle name="Title 2 2 2" xfId="4804" xr:uid="{00000000-0005-0000-0000-0000761E0000}"/>
    <cellStyle name="Title 2 2 2 2" xfId="6102" xr:uid="{00000000-0005-0000-0000-0000771E0000}"/>
    <cellStyle name="Title 2 2 3" xfId="6101" xr:uid="{00000000-0005-0000-0000-0000781E0000}"/>
    <cellStyle name="Title 2 2 4" xfId="5134" xr:uid="{00000000-0005-0000-0000-0000791E0000}"/>
    <cellStyle name="Title 2 20" xfId="7975" xr:uid="{00000000-0005-0000-0000-00007A1E0000}"/>
    <cellStyle name="Title 2 21" xfId="8090" xr:uid="{00000000-0005-0000-0000-00007B1E0000}"/>
    <cellStyle name="Title 2 22" xfId="8204" xr:uid="{00000000-0005-0000-0000-00007C1E0000}"/>
    <cellStyle name="Title 2 3" xfId="4805" xr:uid="{00000000-0005-0000-0000-00007D1E0000}"/>
    <cellStyle name="Title 2 3 2" xfId="4806" xr:uid="{00000000-0005-0000-0000-00007E1E0000}"/>
    <cellStyle name="Title 2 3 2 2" xfId="6104" xr:uid="{00000000-0005-0000-0000-00007F1E0000}"/>
    <cellStyle name="Title 2 3 3" xfId="6103" xr:uid="{00000000-0005-0000-0000-0000801E0000}"/>
    <cellStyle name="Title 2 3 4" xfId="5133" xr:uid="{00000000-0005-0000-0000-0000811E0000}"/>
    <cellStyle name="Title 2 4" xfId="4807" xr:uid="{00000000-0005-0000-0000-0000821E0000}"/>
    <cellStyle name="Title 2 4 2" xfId="6105" xr:uid="{00000000-0005-0000-0000-0000831E0000}"/>
    <cellStyle name="Title 2 5" xfId="6100" xr:uid="{00000000-0005-0000-0000-0000841E0000}"/>
    <cellStyle name="Title 2 6" xfId="5135" xr:uid="{00000000-0005-0000-0000-0000851E0000}"/>
    <cellStyle name="Title 2 7" xfId="6431" xr:uid="{00000000-0005-0000-0000-0000861E0000}"/>
    <cellStyle name="Title 2 8" xfId="6568" xr:uid="{00000000-0005-0000-0000-0000871E0000}"/>
    <cellStyle name="Title 2 9" xfId="6687" xr:uid="{00000000-0005-0000-0000-0000881E0000}"/>
    <cellStyle name="Title 20" xfId="4808" xr:uid="{00000000-0005-0000-0000-0000891E0000}"/>
    <cellStyle name="Title 20 2" xfId="4809" xr:uid="{00000000-0005-0000-0000-00008A1E0000}"/>
    <cellStyle name="Title 20 2 2" xfId="6107" xr:uid="{00000000-0005-0000-0000-00008B1E0000}"/>
    <cellStyle name="Title 20 3" xfId="6106" xr:uid="{00000000-0005-0000-0000-00008C1E0000}"/>
    <cellStyle name="Title 20 4" xfId="5132" xr:uid="{00000000-0005-0000-0000-00008D1E0000}"/>
    <cellStyle name="Title 21" xfId="4810" xr:uid="{00000000-0005-0000-0000-00008E1E0000}"/>
    <cellStyle name="Title 21 2" xfId="4811" xr:uid="{00000000-0005-0000-0000-00008F1E0000}"/>
    <cellStyle name="Title 21 2 2" xfId="6109" xr:uid="{00000000-0005-0000-0000-0000901E0000}"/>
    <cellStyle name="Title 21 3" xfId="6108" xr:uid="{00000000-0005-0000-0000-0000911E0000}"/>
    <cellStyle name="Title 21 4" xfId="5131" xr:uid="{00000000-0005-0000-0000-0000921E0000}"/>
    <cellStyle name="Title 22" xfId="4812" xr:uid="{00000000-0005-0000-0000-0000931E0000}"/>
    <cellStyle name="Title 22 2" xfId="4813" xr:uid="{00000000-0005-0000-0000-0000941E0000}"/>
    <cellStyle name="Title 22 2 2" xfId="6111" xr:uid="{00000000-0005-0000-0000-0000951E0000}"/>
    <cellStyle name="Title 22 3" xfId="6110" xr:uid="{00000000-0005-0000-0000-0000961E0000}"/>
    <cellStyle name="Title 22 4" xfId="5130" xr:uid="{00000000-0005-0000-0000-0000971E0000}"/>
    <cellStyle name="Title 3" xfId="4814" xr:uid="{00000000-0005-0000-0000-0000981E0000}"/>
    <cellStyle name="Title 3 2" xfId="4815" xr:uid="{00000000-0005-0000-0000-0000991E0000}"/>
    <cellStyle name="Title 3 2 2" xfId="6113" xr:uid="{00000000-0005-0000-0000-00009A1E0000}"/>
    <cellStyle name="Title 3 3" xfId="6112" xr:uid="{00000000-0005-0000-0000-00009B1E0000}"/>
    <cellStyle name="Title 3 4" xfId="5129" xr:uid="{00000000-0005-0000-0000-00009C1E0000}"/>
    <cellStyle name="Title 4" xfId="4816" xr:uid="{00000000-0005-0000-0000-00009D1E0000}"/>
    <cellStyle name="Title 4 2" xfId="4817" xr:uid="{00000000-0005-0000-0000-00009E1E0000}"/>
    <cellStyle name="Title 4 2 2" xfId="6115" xr:uid="{00000000-0005-0000-0000-00009F1E0000}"/>
    <cellStyle name="Title 4 3" xfId="6114" xr:uid="{00000000-0005-0000-0000-0000A01E0000}"/>
    <cellStyle name="Title 4 4" xfId="5128" xr:uid="{00000000-0005-0000-0000-0000A11E0000}"/>
    <cellStyle name="Title 5" xfId="4818" xr:uid="{00000000-0005-0000-0000-0000A21E0000}"/>
    <cellStyle name="Title 5 2" xfId="4819" xr:uid="{00000000-0005-0000-0000-0000A31E0000}"/>
    <cellStyle name="Title 5 2 2" xfId="6117" xr:uid="{00000000-0005-0000-0000-0000A41E0000}"/>
    <cellStyle name="Title 5 3" xfId="6116" xr:uid="{00000000-0005-0000-0000-0000A51E0000}"/>
    <cellStyle name="Title 5 4" xfId="5127" xr:uid="{00000000-0005-0000-0000-0000A61E0000}"/>
    <cellStyle name="Title 6" xfId="4820" xr:uid="{00000000-0005-0000-0000-0000A71E0000}"/>
    <cellStyle name="Title 6 2" xfId="4821" xr:uid="{00000000-0005-0000-0000-0000A81E0000}"/>
    <cellStyle name="Title 6 2 2" xfId="6119" xr:uid="{00000000-0005-0000-0000-0000A91E0000}"/>
    <cellStyle name="Title 6 3" xfId="6118" xr:uid="{00000000-0005-0000-0000-0000AA1E0000}"/>
    <cellStyle name="Title 6 4" xfId="5126" xr:uid="{00000000-0005-0000-0000-0000AB1E0000}"/>
    <cellStyle name="Title 7" xfId="4822" xr:uid="{00000000-0005-0000-0000-0000AC1E0000}"/>
    <cellStyle name="Title 7 2" xfId="4823" xr:uid="{00000000-0005-0000-0000-0000AD1E0000}"/>
    <cellStyle name="Title 7 2 2" xfId="6121" xr:uid="{00000000-0005-0000-0000-0000AE1E0000}"/>
    <cellStyle name="Title 7 3" xfId="6120" xr:uid="{00000000-0005-0000-0000-0000AF1E0000}"/>
    <cellStyle name="Title 7 4" xfId="5125" xr:uid="{00000000-0005-0000-0000-0000B01E0000}"/>
    <cellStyle name="Title 8" xfId="4824" xr:uid="{00000000-0005-0000-0000-0000B11E0000}"/>
    <cellStyle name="Title 8 2" xfId="4825" xr:uid="{00000000-0005-0000-0000-0000B21E0000}"/>
    <cellStyle name="Title 8 2 2" xfId="6123" xr:uid="{00000000-0005-0000-0000-0000B31E0000}"/>
    <cellStyle name="Title 8 3" xfId="6122" xr:uid="{00000000-0005-0000-0000-0000B41E0000}"/>
    <cellStyle name="Title 8 4" xfId="5124" xr:uid="{00000000-0005-0000-0000-0000B51E0000}"/>
    <cellStyle name="Title 9" xfId="4826" xr:uid="{00000000-0005-0000-0000-0000B61E0000}"/>
    <cellStyle name="Title 9 2" xfId="4827" xr:uid="{00000000-0005-0000-0000-0000B71E0000}"/>
    <cellStyle name="Title 9 2 2" xfId="6125" xr:uid="{00000000-0005-0000-0000-0000B81E0000}"/>
    <cellStyle name="Title 9 3" xfId="6124" xr:uid="{00000000-0005-0000-0000-0000B91E0000}"/>
    <cellStyle name="Title 9 4" xfId="5123" xr:uid="{00000000-0005-0000-0000-0000BA1E0000}"/>
    <cellStyle name="Total 10" xfId="4828" xr:uid="{00000000-0005-0000-0000-0000BB1E0000}"/>
    <cellStyle name="Total 10 2" xfId="4829" xr:uid="{00000000-0005-0000-0000-0000BC1E0000}"/>
    <cellStyle name="Total 10 2 2" xfId="6127" xr:uid="{00000000-0005-0000-0000-0000BD1E0000}"/>
    <cellStyle name="Total 10 3" xfId="6126" xr:uid="{00000000-0005-0000-0000-0000BE1E0000}"/>
    <cellStyle name="Total 10 4" xfId="5121" xr:uid="{00000000-0005-0000-0000-0000BF1E0000}"/>
    <cellStyle name="Total 11" xfId="4830" xr:uid="{00000000-0005-0000-0000-0000C01E0000}"/>
    <cellStyle name="Total 11 2" xfId="4831" xr:uid="{00000000-0005-0000-0000-0000C11E0000}"/>
    <cellStyle name="Total 11 2 2" xfId="6129" xr:uid="{00000000-0005-0000-0000-0000C21E0000}"/>
    <cellStyle name="Total 11 3" xfId="6128" xr:uid="{00000000-0005-0000-0000-0000C31E0000}"/>
    <cellStyle name="Total 11 4" xfId="5119" xr:uid="{00000000-0005-0000-0000-0000C41E0000}"/>
    <cellStyle name="Total 12" xfId="4832" xr:uid="{00000000-0005-0000-0000-0000C51E0000}"/>
    <cellStyle name="Total 12 2" xfId="4833" xr:uid="{00000000-0005-0000-0000-0000C61E0000}"/>
    <cellStyle name="Total 12 2 2" xfId="6131" xr:uid="{00000000-0005-0000-0000-0000C71E0000}"/>
    <cellStyle name="Total 12 3" xfId="6130" xr:uid="{00000000-0005-0000-0000-0000C81E0000}"/>
    <cellStyle name="Total 12 4" xfId="5118" xr:uid="{00000000-0005-0000-0000-0000C91E0000}"/>
    <cellStyle name="Total 13" xfId="4834" xr:uid="{00000000-0005-0000-0000-0000CA1E0000}"/>
    <cellStyle name="Total 13 2" xfId="4835" xr:uid="{00000000-0005-0000-0000-0000CB1E0000}"/>
    <cellStyle name="Total 13 2 2" xfId="6133" xr:uid="{00000000-0005-0000-0000-0000CC1E0000}"/>
    <cellStyle name="Total 13 3" xfId="6132" xr:uid="{00000000-0005-0000-0000-0000CD1E0000}"/>
    <cellStyle name="Total 13 4" xfId="5117" xr:uid="{00000000-0005-0000-0000-0000CE1E0000}"/>
    <cellStyle name="Total 14" xfId="4836" xr:uid="{00000000-0005-0000-0000-0000CF1E0000}"/>
    <cellStyle name="Total 14 2" xfId="4837" xr:uid="{00000000-0005-0000-0000-0000D01E0000}"/>
    <cellStyle name="Total 14 2 2" xfId="6135" xr:uid="{00000000-0005-0000-0000-0000D11E0000}"/>
    <cellStyle name="Total 14 3" xfId="6134" xr:uid="{00000000-0005-0000-0000-0000D21E0000}"/>
    <cellStyle name="Total 14 4" xfId="5116" xr:uid="{00000000-0005-0000-0000-0000D31E0000}"/>
    <cellStyle name="Total 15" xfId="4838" xr:uid="{00000000-0005-0000-0000-0000D41E0000}"/>
    <cellStyle name="Total 15 2" xfId="4839" xr:uid="{00000000-0005-0000-0000-0000D51E0000}"/>
    <cellStyle name="Total 15 2 2" xfId="6137" xr:uid="{00000000-0005-0000-0000-0000D61E0000}"/>
    <cellStyle name="Total 15 3" xfId="6136" xr:uid="{00000000-0005-0000-0000-0000D71E0000}"/>
    <cellStyle name="Total 15 4" xfId="5115" xr:uid="{00000000-0005-0000-0000-0000D81E0000}"/>
    <cellStyle name="Total 16" xfId="4840" xr:uid="{00000000-0005-0000-0000-0000D91E0000}"/>
    <cellStyle name="Total 16 2" xfId="4841" xr:uid="{00000000-0005-0000-0000-0000DA1E0000}"/>
    <cellStyle name="Total 16 2 2" xfId="6139" xr:uid="{00000000-0005-0000-0000-0000DB1E0000}"/>
    <cellStyle name="Total 16 3" xfId="6138" xr:uid="{00000000-0005-0000-0000-0000DC1E0000}"/>
    <cellStyle name="Total 16 4" xfId="5114" xr:uid="{00000000-0005-0000-0000-0000DD1E0000}"/>
    <cellStyle name="Total 17" xfId="4842" xr:uid="{00000000-0005-0000-0000-0000DE1E0000}"/>
    <cellStyle name="Total 17 2" xfId="4843" xr:uid="{00000000-0005-0000-0000-0000DF1E0000}"/>
    <cellStyle name="Total 17 2 2" xfId="6141" xr:uid="{00000000-0005-0000-0000-0000E01E0000}"/>
    <cellStyle name="Total 17 3" xfId="6140" xr:uid="{00000000-0005-0000-0000-0000E11E0000}"/>
    <cellStyle name="Total 17 4" xfId="5113" xr:uid="{00000000-0005-0000-0000-0000E21E0000}"/>
    <cellStyle name="Total 18" xfId="4844" xr:uid="{00000000-0005-0000-0000-0000E31E0000}"/>
    <cellStyle name="Total 18 2" xfId="4845" xr:uid="{00000000-0005-0000-0000-0000E41E0000}"/>
    <cellStyle name="Total 18 2 2" xfId="6143" xr:uid="{00000000-0005-0000-0000-0000E51E0000}"/>
    <cellStyle name="Total 18 3" xfId="6142" xr:uid="{00000000-0005-0000-0000-0000E61E0000}"/>
    <cellStyle name="Total 18 4" xfId="5112" xr:uid="{00000000-0005-0000-0000-0000E71E0000}"/>
    <cellStyle name="Total 19" xfId="4846" xr:uid="{00000000-0005-0000-0000-0000E81E0000}"/>
    <cellStyle name="Total 19 2" xfId="4847" xr:uid="{00000000-0005-0000-0000-0000E91E0000}"/>
    <cellStyle name="Total 19 2 2" xfId="6145" xr:uid="{00000000-0005-0000-0000-0000EA1E0000}"/>
    <cellStyle name="Total 19 3" xfId="6144" xr:uid="{00000000-0005-0000-0000-0000EB1E0000}"/>
    <cellStyle name="Total 19 4" xfId="5111" xr:uid="{00000000-0005-0000-0000-0000EC1E0000}"/>
    <cellStyle name="Total 2" xfId="4848" xr:uid="{00000000-0005-0000-0000-0000ED1E0000}"/>
    <cellStyle name="Total 2 10" xfId="6569" xr:uid="{00000000-0005-0000-0000-0000EE1E0000}"/>
    <cellStyle name="Total 2 11" xfId="6688" xr:uid="{00000000-0005-0000-0000-0000EF1E0000}"/>
    <cellStyle name="Total 2 12" xfId="6807" xr:uid="{00000000-0005-0000-0000-0000F01E0000}"/>
    <cellStyle name="Total 2 13" xfId="6926" xr:uid="{00000000-0005-0000-0000-0000F11E0000}"/>
    <cellStyle name="Total 2 14" xfId="7044" xr:uid="{00000000-0005-0000-0000-0000F21E0000}"/>
    <cellStyle name="Total 2 15" xfId="7162" xr:uid="{00000000-0005-0000-0000-0000F31E0000}"/>
    <cellStyle name="Total 2 16" xfId="7283" xr:uid="{00000000-0005-0000-0000-0000F41E0000}"/>
    <cellStyle name="Total 2 17" xfId="7395" xr:uid="{00000000-0005-0000-0000-0000F51E0000}"/>
    <cellStyle name="Total 2 18" xfId="7511" xr:uid="{00000000-0005-0000-0000-0000F61E0000}"/>
    <cellStyle name="Total 2 19" xfId="7628" xr:uid="{00000000-0005-0000-0000-0000F71E0000}"/>
    <cellStyle name="Total 2 2" xfId="4849" xr:uid="{00000000-0005-0000-0000-0000F81E0000}"/>
    <cellStyle name="Total 2 2 2" xfId="4850" xr:uid="{00000000-0005-0000-0000-0000F91E0000}"/>
    <cellStyle name="Total 2 2 2 2" xfId="6148" xr:uid="{00000000-0005-0000-0000-0000FA1E0000}"/>
    <cellStyle name="Total 2 2 3" xfId="4851" xr:uid="{00000000-0005-0000-0000-0000FB1E0000}"/>
    <cellStyle name="Total 2 2 3 2" xfId="6149" xr:uid="{00000000-0005-0000-0000-0000FC1E0000}"/>
    <cellStyle name="Total 2 2 4" xfId="4852" xr:uid="{00000000-0005-0000-0000-0000FD1E0000}"/>
    <cellStyle name="Total 2 2 4 2" xfId="6150" xr:uid="{00000000-0005-0000-0000-0000FE1E0000}"/>
    <cellStyle name="Total 2 2 5" xfId="6147" xr:uid="{00000000-0005-0000-0000-0000FF1E0000}"/>
    <cellStyle name="Total 2 2 6" xfId="5109" xr:uid="{00000000-0005-0000-0000-0000001F0000}"/>
    <cellStyle name="Total 2 20" xfId="7744" xr:uid="{00000000-0005-0000-0000-0000011F0000}"/>
    <cellStyle name="Total 2 21" xfId="7860" xr:uid="{00000000-0005-0000-0000-0000021F0000}"/>
    <cellStyle name="Total 2 22" xfId="7976" xr:uid="{00000000-0005-0000-0000-0000031F0000}"/>
    <cellStyle name="Total 2 23" xfId="8091" xr:uid="{00000000-0005-0000-0000-0000041F0000}"/>
    <cellStyle name="Total 2 24" xfId="8205" xr:uid="{00000000-0005-0000-0000-0000051F0000}"/>
    <cellStyle name="Total 2 3" xfId="4853" xr:uid="{00000000-0005-0000-0000-0000061F0000}"/>
    <cellStyle name="Total 2 3 2" xfId="4854" xr:uid="{00000000-0005-0000-0000-0000071F0000}"/>
    <cellStyle name="Total 2 3 2 2" xfId="6152" xr:uid="{00000000-0005-0000-0000-0000081F0000}"/>
    <cellStyle name="Total 2 3 3" xfId="6151" xr:uid="{00000000-0005-0000-0000-0000091F0000}"/>
    <cellStyle name="Total 2 3 4" xfId="5108" xr:uid="{00000000-0005-0000-0000-00000A1F0000}"/>
    <cellStyle name="Total 2 4" xfId="4855" xr:uid="{00000000-0005-0000-0000-00000B1F0000}"/>
    <cellStyle name="Total 2 4 2" xfId="4856" xr:uid="{00000000-0005-0000-0000-00000C1F0000}"/>
    <cellStyle name="Total 2 4 2 2" xfId="6154" xr:uid="{00000000-0005-0000-0000-00000D1F0000}"/>
    <cellStyle name="Total 2 4 3" xfId="6153" xr:uid="{00000000-0005-0000-0000-00000E1F0000}"/>
    <cellStyle name="Total 2 4 4" xfId="5107" xr:uid="{00000000-0005-0000-0000-00000F1F0000}"/>
    <cellStyle name="Total 2 5" xfId="4857" xr:uid="{00000000-0005-0000-0000-0000101F0000}"/>
    <cellStyle name="Total 2 5 2" xfId="6155" xr:uid="{00000000-0005-0000-0000-0000111F0000}"/>
    <cellStyle name="Total 2 6" xfId="4858" xr:uid="{00000000-0005-0000-0000-0000121F0000}"/>
    <cellStyle name="Total 2 6 2" xfId="6156" xr:uid="{00000000-0005-0000-0000-0000131F0000}"/>
    <cellStyle name="Total 2 7" xfId="6146" xr:uid="{00000000-0005-0000-0000-0000141F0000}"/>
    <cellStyle name="Total 2 8" xfId="5110" xr:uid="{00000000-0005-0000-0000-0000151F0000}"/>
    <cellStyle name="Total 2 9" xfId="6432" xr:uid="{00000000-0005-0000-0000-0000161F0000}"/>
    <cellStyle name="Total 20" xfId="4859" xr:uid="{00000000-0005-0000-0000-0000171F0000}"/>
    <cellStyle name="Total 20 2" xfId="4860" xr:uid="{00000000-0005-0000-0000-0000181F0000}"/>
    <cellStyle name="Total 20 2 2" xfId="6158" xr:uid="{00000000-0005-0000-0000-0000191F0000}"/>
    <cellStyle name="Total 20 3" xfId="6157" xr:uid="{00000000-0005-0000-0000-00001A1F0000}"/>
    <cellStyle name="Total 20 4" xfId="5106" xr:uid="{00000000-0005-0000-0000-00001B1F0000}"/>
    <cellStyle name="Total 21" xfId="4861" xr:uid="{00000000-0005-0000-0000-00001C1F0000}"/>
    <cellStyle name="Total 21 2" xfId="4862" xr:uid="{00000000-0005-0000-0000-00001D1F0000}"/>
    <cellStyle name="Total 21 2 2" xfId="6160" xr:uid="{00000000-0005-0000-0000-00001E1F0000}"/>
    <cellStyle name="Total 21 3" xfId="6159" xr:uid="{00000000-0005-0000-0000-00001F1F0000}"/>
    <cellStyle name="Total 21 4" xfId="5105" xr:uid="{00000000-0005-0000-0000-0000201F0000}"/>
    <cellStyle name="Total 22" xfId="4863" xr:uid="{00000000-0005-0000-0000-0000211F0000}"/>
    <cellStyle name="Total 22 2" xfId="4864" xr:uid="{00000000-0005-0000-0000-0000221F0000}"/>
    <cellStyle name="Total 22 2 2" xfId="6162" xr:uid="{00000000-0005-0000-0000-0000231F0000}"/>
    <cellStyle name="Total 22 3" xfId="6161" xr:uid="{00000000-0005-0000-0000-0000241F0000}"/>
    <cellStyle name="Total 22 4" xfId="5104" xr:uid="{00000000-0005-0000-0000-0000251F0000}"/>
    <cellStyle name="Total 3" xfId="4865" xr:uid="{00000000-0005-0000-0000-0000261F0000}"/>
    <cellStyle name="Total 3 2" xfId="4866" xr:uid="{00000000-0005-0000-0000-0000271F0000}"/>
    <cellStyle name="Total 3 2 2" xfId="6164" xr:uid="{00000000-0005-0000-0000-0000281F0000}"/>
    <cellStyle name="Total 3 3" xfId="6163" xr:uid="{00000000-0005-0000-0000-0000291F0000}"/>
    <cellStyle name="Total 3 4" xfId="5103" xr:uid="{00000000-0005-0000-0000-00002A1F0000}"/>
    <cellStyle name="Total 4" xfId="4867" xr:uid="{00000000-0005-0000-0000-00002B1F0000}"/>
    <cellStyle name="Total 4 2" xfId="4868" xr:uid="{00000000-0005-0000-0000-00002C1F0000}"/>
    <cellStyle name="Total 4 2 2" xfId="6166" xr:uid="{00000000-0005-0000-0000-00002D1F0000}"/>
    <cellStyle name="Total 4 3" xfId="6165" xr:uid="{00000000-0005-0000-0000-00002E1F0000}"/>
    <cellStyle name="Total 4 4" xfId="5102" xr:uid="{00000000-0005-0000-0000-00002F1F0000}"/>
    <cellStyle name="Total 5" xfId="4869" xr:uid="{00000000-0005-0000-0000-0000301F0000}"/>
    <cellStyle name="Total 5 2" xfId="4870" xr:uid="{00000000-0005-0000-0000-0000311F0000}"/>
    <cellStyle name="Total 5 2 2" xfId="6168" xr:uid="{00000000-0005-0000-0000-0000321F0000}"/>
    <cellStyle name="Total 5 3" xfId="6167" xr:uid="{00000000-0005-0000-0000-0000331F0000}"/>
    <cellStyle name="Total 5 4" xfId="5101" xr:uid="{00000000-0005-0000-0000-0000341F0000}"/>
    <cellStyle name="Total 6" xfId="4871" xr:uid="{00000000-0005-0000-0000-0000351F0000}"/>
    <cellStyle name="Total 6 2" xfId="4872" xr:uid="{00000000-0005-0000-0000-0000361F0000}"/>
    <cellStyle name="Total 6 2 2" xfId="6170" xr:uid="{00000000-0005-0000-0000-0000371F0000}"/>
    <cellStyle name="Total 6 3" xfId="6169" xr:uid="{00000000-0005-0000-0000-0000381F0000}"/>
    <cellStyle name="Total 6 4" xfId="5100" xr:uid="{00000000-0005-0000-0000-0000391F0000}"/>
    <cellStyle name="Total 7" xfId="4873" xr:uid="{00000000-0005-0000-0000-00003A1F0000}"/>
    <cellStyle name="Total 7 2" xfId="4874" xr:uid="{00000000-0005-0000-0000-00003B1F0000}"/>
    <cellStyle name="Total 7 2 2" xfId="6172" xr:uid="{00000000-0005-0000-0000-00003C1F0000}"/>
    <cellStyle name="Total 7 3" xfId="6171" xr:uid="{00000000-0005-0000-0000-00003D1F0000}"/>
    <cellStyle name="Total 7 4" xfId="5099" xr:uid="{00000000-0005-0000-0000-00003E1F0000}"/>
    <cellStyle name="Total 8" xfId="4875" xr:uid="{00000000-0005-0000-0000-00003F1F0000}"/>
    <cellStyle name="Total 8 2" xfId="4876" xr:uid="{00000000-0005-0000-0000-0000401F0000}"/>
    <cellStyle name="Total 8 2 2" xfId="6174" xr:uid="{00000000-0005-0000-0000-0000411F0000}"/>
    <cellStyle name="Total 8 3" xfId="6173" xr:uid="{00000000-0005-0000-0000-0000421F0000}"/>
    <cellStyle name="Total 8 4" xfId="5098" xr:uid="{00000000-0005-0000-0000-0000431F0000}"/>
    <cellStyle name="Total 9" xfId="4877" xr:uid="{00000000-0005-0000-0000-0000441F0000}"/>
    <cellStyle name="Total 9 2" xfId="4878" xr:uid="{00000000-0005-0000-0000-0000451F0000}"/>
    <cellStyle name="Total 9 2 2" xfId="6176" xr:uid="{00000000-0005-0000-0000-0000461F0000}"/>
    <cellStyle name="Total 9 3" xfId="6175" xr:uid="{00000000-0005-0000-0000-0000471F0000}"/>
    <cellStyle name="Total 9 4" xfId="5097" xr:uid="{00000000-0005-0000-0000-0000481F0000}"/>
    <cellStyle name="Unit" xfId="4879" xr:uid="{00000000-0005-0000-0000-0000491F0000}"/>
    <cellStyle name="Unit 2" xfId="4880" xr:uid="{00000000-0005-0000-0000-00004A1F0000}"/>
    <cellStyle name="Unit 2 2" xfId="6178" xr:uid="{00000000-0005-0000-0000-00004B1F0000}"/>
    <cellStyle name="Unit 3" xfId="4881" xr:uid="{00000000-0005-0000-0000-00004C1F0000}"/>
    <cellStyle name="Unit 3 2" xfId="6179" xr:uid="{00000000-0005-0000-0000-00004D1F0000}"/>
    <cellStyle name="Unit 4" xfId="6177" xr:uid="{00000000-0005-0000-0000-00004E1F0000}"/>
    <cellStyle name="Unit 5" xfId="5096" xr:uid="{00000000-0005-0000-0000-00004F1F0000}"/>
    <cellStyle name="Virsraksts 1" xfId="4882" xr:uid="{00000000-0005-0000-0000-0000501F0000}"/>
    <cellStyle name="Virsraksts 1 2" xfId="4883" xr:uid="{00000000-0005-0000-0000-0000511F0000}"/>
    <cellStyle name="Virsraksts 1 2 2" xfId="6181" xr:uid="{00000000-0005-0000-0000-0000521F0000}"/>
    <cellStyle name="Virsraksts 1 3" xfId="4884" xr:uid="{00000000-0005-0000-0000-0000531F0000}"/>
    <cellStyle name="Virsraksts 1 3 2" xfId="6182" xr:uid="{00000000-0005-0000-0000-0000541F0000}"/>
    <cellStyle name="Virsraksts 1 4" xfId="6180" xr:uid="{00000000-0005-0000-0000-0000551F0000}"/>
    <cellStyle name="Virsraksts 1 5" xfId="5095" xr:uid="{00000000-0005-0000-0000-0000561F0000}"/>
    <cellStyle name="Virsraksts 2" xfId="4885" xr:uid="{00000000-0005-0000-0000-0000571F0000}"/>
    <cellStyle name="Virsraksts 2 2" xfId="4886" xr:uid="{00000000-0005-0000-0000-0000581F0000}"/>
    <cellStyle name="Virsraksts 2 2 2" xfId="6184" xr:uid="{00000000-0005-0000-0000-0000591F0000}"/>
    <cellStyle name="Virsraksts 2 3" xfId="4887" xr:uid="{00000000-0005-0000-0000-00005A1F0000}"/>
    <cellStyle name="Virsraksts 2 3 2" xfId="6185" xr:uid="{00000000-0005-0000-0000-00005B1F0000}"/>
    <cellStyle name="Virsraksts 2 4" xfId="6183" xr:uid="{00000000-0005-0000-0000-00005C1F0000}"/>
    <cellStyle name="Virsraksts 2 5" xfId="5094" xr:uid="{00000000-0005-0000-0000-00005D1F0000}"/>
    <cellStyle name="Virsraksts 3" xfId="4888" xr:uid="{00000000-0005-0000-0000-00005E1F0000}"/>
    <cellStyle name="Virsraksts 3 2" xfId="4889" xr:uid="{00000000-0005-0000-0000-00005F1F0000}"/>
    <cellStyle name="Virsraksts 3 2 2" xfId="6187" xr:uid="{00000000-0005-0000-0000-0000601F0000}"/>
    <cellStyle name="Virsraksts 3 3" xfId="4890" xr:uid="{00000000-0005-0000-0000-0000611F0000}"/>
    <cellStyle name="Virsraksts 3 3 2" xfId="6188" xr:uid="{00000000-0005-0000-0000-0000621F0000}"/>
    <cellStyle name="Virsraksts 3 4" xfId="6186" xr:uid="{00000000-0005-0000-0000-0000631F0000}"/>
    <cellStyle name="Virsraksts 3 5" xfId="5093" xr:uid="{00000000-0005-0000-0000-0000641F0000}"/>
    <cellStyle name="Virsraksts 4" xfId="4891" xr:uid="{00000000-0005-0000-0000-0000651F0000}"/>
    <cellStyle name="Virsraksts 4 2" xfId="4892" xr:uid="{00000000-0005-0000-0000-0000661F0000}"/>
    <cellStyle name="Virsraksts 4 2 2" xfId="6190" xr:uid="{00000000-0005-0000-0000-0000671F0000}"/>
    <cellStyle name="Virsraksts 4 3" xfId="4893" xr:uid="{00000000-0005-0000-0000-0000681F0000}"/>
    <cellStyle name="Virsraksts 4 3 2" xfId="6191" xr:uid="{00000000-0005-0000-0000-0000691F0000}"/>
    <cellStyle name="Virsraksts 4 4" xfId="6189" xr:uid="{00000000-0005-0000-0000-00006A1F0000}"/>
    <cellStyle name="Virsraksts 4 5" xfId="5092" xr:uid="{00000000-0005-0000-0000-00006B1F0000}"/>
    <cellStyle name="Währung [0]_Compiling Utility Macros" xfId="4894" xr:uid="{00000000-0005-0000-0000-00006C1F0000}"/>
    <cellStyle name="Währung_Compiling Utility Macros" xfId="4895" xr:uid="{00000000-0005-0000-0000-00006D1F0000}"/>
    <cellStyle name="Warning Text 10" xfId="4896" xr:uid="{00000000-0005-0000-0000-00006E1F0000}"/>
    <cellStyle name="Warning Text 10 2" xfId="4897" xr:uid="{00000000-0005-0000-0000-00006F1F0000}"/>
    <cellStyle name="Warning Text 10 2 2" xfId="6193" xr:uid="{00000000-0005-0000-0000-0000701F0000}"/>
    <cellStyle name="Warning Text 10 3" xfId="6192" xr:uid="{00000000-0005-0000-0000-0000711F0000}"/>
    <cellStyle name="Warning Text 10 4" xfId="5091" xr:uid="{00000000-0005-0000-0000-0000721F0000}"/>
    <cellStyle name="Warning Text 11" xfId="4898" xr:uid="{00000000-0005-0000-0000-0000731F0000}"/>
    <cellStyle name="Warning Text 11 2" xfId="4899" xr:uid="{00000000-0005-0000-0000-0000741F0000}"/>
    <cellStyle name="Warning Text 11 2 2" xfId="6195" xr:uid="{00000000-0005-0000-0000-0000751F0000}"/>
    <cellStyle name="Warning Text 11 3" xfId="6194" xr:uid="{00000000-0005-0000-0000-0000761F0000}"/>
    <cellStyle name="Warning Text 11 4" xfId="5090" xr:uid="{00000000-0005-0000-0000-0000771F0000}"/>
    <cellStyle name="Warning Text 12" xfId="4900" xr:uid="{00000000-0005-0000-0000-0000781F0000}"/>
    <cellStyle name="Warning Text 12 2" xfId="4901" xr:uid="{00000000-0005-0000-0000-0000791F0000}"/>
    <cellStyle name="Warning Text 12 2 2" xfId="6197" xr:uid="{00000000-0005-0000-0000-00007A1F0000}"/>
    <cellStyle name="Warning Text 12 3" xfId="6196" xr:uid="{00000000-0005-0000-0000-00007B1F0000}"/>
    <cellStyle name="Warning Text 12 4" xfId="5089" xr:uid="{00000000-0005-0000-0000-00007C1F0000}"/>
    <cellStyle name="Warning Text 13" xfId="4902" xr:uid="{00000000-0005-0000-0000-00007D1F0000}"/>
    <cellStyle name="Warning Text 13 2" xfId="4903" xr:uid="{00000000-0005-0000-0000-00007E1F0000}"/>
    <cellStyle name="Warning Text 13 2 2" xfId="6199" xr:uid="{00000000-0005-0000-0000-00007F1F0000}"/>
    <cellStyle name="Warning Text 13 3" xfId="6198" xr:uid="{00000000-0005-0000-0000-0000801F0000}"/>
    <cellStyle name="Warning Text 13 4" xfId="5088" xr:uid="{00000000-0005-0000-0000-0000811F0000}"/>
    <cellStyle name="Warning Text 14" xfId="4904" xr:uid="{00000000-0005-0000-0000-0000821F0000}"/>
    <cellStyle name="Warning Text 14 2" xfId="4905" xr:uid="{00000000-0005-0000-0000-0000831F0000}"/>
    <cellStyle name="Warning Text 14 2 2" xfId="6201" xr:uid="{00000000-0005-0000-0000-0000841F0000}"/>
    <cellStyle name="Warning Text 14 3" xfId="6200" xr:uid="{00000000-0005-0000-0000-0000851F0000}"/>
    <cellStyle name="Warning Text 14 4" xfId="5087" xr:uid="{00000000-0005-0000-0000-0000861F0000}"/>
    <cellStyle name="Warning Text 15" xfId="4906" xr:uid="{00000000-0005-0000-0000-0000871F0000}"/>
    <cellStyle name="Warning Text 15 2" xfId="4907" xr:uid="{00000000-0005-0000-0000-0000881F0000}"/>
    <cellStyle name="Warning Text 15 2 2" xfId="6203" xr:uid="{00000000-0005-0000-0000-0000891F0000}"/>
    <cellStyle name="Warning Text 15 3" xfId="6202" xr:uid="{00000000-0005-0000-0000-00008A1F0000}"/>
    <cellStyle name="Warning Text 15 4" xfId="5086" xr:uid="{00000000-0005-0000-0000-00008B1F0000}"/>
    <cellStyle name="Warning Text 16" xfId="4908" xr:uid="{00000000-0005-0000-0000-00008C1F0000}"/>
    <cellStyle name="Warning Text 16 2" xfId="4909" xr:uid="{00000000-0005-0000-0000-00008D1F0000}"/>
    <cellStyle name="Warning Text 16 2 2" xfId="6205" xr:uid="{00000000-0005-0000-0000-00008E1F0000}"/>
    <cellStyle name="Warning Text 16 3" xfId="6204" xr:uid="{00000000-0005-0000-0000-00008F1F0000}"/>
    <cellStyle name="Warning Text 16 4" xfId="5085" xr:uid="{00000000-0005-0000-0000-0000901F0000}"/>
    <cellStyle name="Warning Text 17" xfId="4910" xr:uid="{00000000-0005-0000-0000-0000911F0000}"/>
    <cellStyle name="Warning Text 17 2" xfId="4911" xr:uid="{00000000-0005-0000-0000-0000921F0000}"/>
    <cellStyle name="Warning Text 17 2 2" xfId="6207" xr:uid="{00000000-0005-0000-0000-0000931F0000}"/>
    <cellStyle name="Warning Text 17 3" xfId="6206" xr:uid="{00000000-0005-0000-0000-0000941F0000}"/>
    <cellStyle name="Warning Text 17 4" xfId="5084" xr:uid="{00000000-0005-0000-0000-0000951F0000}"/>
    <cellStyle name="Warning Text 18" xfId="4912" xr:uid="{00000000-0005-0000-0000-0000961F0000}"/>
    <cellStyle name="Warning Text 18 2" xfId="4913" xr:uid="{00000000-0005-0000-0000-0000971F0000}"/>
    <cellStyle name="Warning Text 18 2 2" xfId="6209" xr:uid="{00000000-0005-0000-0000-0000981F0000}"/>
    <cellStyle name="Warning Text 18 3" xfId="6208" xr:uid="{00000000-0005-0000-0000-0000991F0000}"/>
    <cellStyle name="Warning Text 18 4" xfId="5083" xr:uid="{00000000-0005-0000-0000-00009A1F0000}"/>
    <cellStyle name="Warning Text 19" xfId="4914" xr:uid="{00000000-0005-0000-0000-00009B1F0000}"/>
    <cellStyle name="Warning Text 19 2" xfId="4915" xr:uid="{00000000-0005-0000-0000-00009C1F0000}"/>
    <cellStyle name="Warning Text 19 2 2" xfId="6211" xr:uid="{00000000-0005-0000-0000-00009D1F0000}"/>
    <cellStyle name="Warning Text 19 3" xfId="6210" xr:uid="{00000000-0005-0000-0000-00009E1F0000}"/>
    <cellStyle name="Warning Text 19 4" xfId="5082" xr:uid="{00000000-0005-0000-0000-00009F1F0000}"/>
    <cellStyle name="Warning Text 2" xfId="4916" xr:uid="{00000000-0005-0000-0000-0000A01F0000}"/>
    <cellStyle name="Warning Text 2 10" xfId="6689" xr:uid="{00000000-0005-0000-0000-0000A11F0000}"/>
    <cellStyle name="Warning Text 2 11" xfId="6808" xr:uid="{00000000-0005-0000-0000-0000A21F0000}"/>
    <cellStyle name="Warning Text 2 12" xfId="6927" xr:uid="{00000000-0005-0000-0000-0000A31F0000}"/>
    <cellStyle name="Warning Text 2 13" xfId="7045" xr:uid="{00000000-0005-0000-0000-0000A41F0000}"/>
    <cellStyle name="Warning Text 2 14" xfId="7163" xr:uid="{00000000-0005-0000-0000-0000A51F0000}"/>
    <cellStyle name="Warning Text 2 15" xfId="7284" xr:uid="{00000000-0005-0000-0000-0000A61F0000}"/>
    <cellStyle name="Warning Text 2 16" xfId="7396" xr:uid="{00000000-0005-0000-0000-0000A71F0000}"/>
    <cellStyle name="Warning Text 2 17" xfId="7512" xr:uid="{00000000-0005-0000-0000-0000A81F0000}"/>
    <cellStyle name="Warning Text 2 18" xfId="7629" xr:uid="{00000000-0005-0000-0000-0000A91F0000}"/>
    <cellStyle name="Warning Text 2 19" xfId="7745" xr:uid="{00000000-0005-0000-0000-0000AA1F0000}"/>
    <cellStyle name="Warning Text 2 2" xfId="4917" xr:uid="{00000000-0005-0000-0000-0000AB1F0000}"/>
    <cellStyle name="Warning Text 2 2 2" xfId="4918" xr:uid="{00000000-0005-0000-0000-0000AC1F0000}"/>
    <cellStyle name="Warning Text 2 2 2 2" xfId="6214" xr:uid="{00000000-0005-0000-0000-0000AD1F0000}"/>
    <cellStyle name="Warning Text 2 2 3" xfId="6213" xr:uid="{00000000-0005-0000-0000-0000AE1F0000}"/>
    <cellStyle name="Warning Text 2 2 4" xfId="5080" xr:uid="{00000000-0005-0000-0000-0000AF1F0000}"/>
    <cellStyle name="Warning Text 2 20" xfId="7861" xr:uid="{00000000-0005-0000-0000-0000B01F0000}"/>
    <cellStyle name="Warning Text 2 21" xfId="7977" xr:uid="{00000000-0005-0000-0000-0000B11F0000}"/>
    <cellStyle name="Warning Text 2 22" xfId="8092" xr:uid="{00000000-0005-0000-0000-0000B21F0000}"/>
    <cellStyle name="Warning Text 2 23" xfId="8206" xr:uid="{00000000-0005-0000-0000-0000B31F0000}"/>
    <cellStyle name="Warning Text 2 3" xfId="4919" xr:uid="{00000000-0005-0000-0000-0000B41F0000}"/>
    <cellStyle name="Warning Text 2 3 2" xfId="4920" xr:uid="{00000000-0005-0000-0000-0000B51F0000}"/>
    <cellStyle name="Warning Text 2 3 2 2" xfId="6216" xr:uid="{00000000-0005-0000-0000-0000B61F0000}"/>
    <cellStyle name="Warning Text 2 3 3" xfId="6215" xr:uid="{00000000-0005-0000-0000-0000B71F0000}"/>
    <cellStyle name="Warning Text 2 3 4" xfId="5079" xr:uid="{00000000-0005-0000-0000-0000B81F0000}"/>
    <cellStyle name="Warning Text 2 4" xfId="4921" xr:uid="{00000000-0005-0000-0000-0000B91F0000}"/>
    <cellStyle name="Warning Text 2 4 2" xfId="4922" xr:uid="{00000000-0005-0000-0000-0000BA1F0000}"/>
    <cellStyle name="Warning Text 2 4 2 2" xfId="6218" xr:uid="{00000000-0005-0000-0000-0000BB1F0000}"/>
    <cellStyle name="Warning Text 2 4 3" xfId="6217" xr:uid="{00000000-0005-0000-0000-0000BC1F0000}"/>
    <cellStyle name="Warning Text 2 4 4" xfId="5078" xr:uid="{00000000-0005-0000-0000-0000BD1F0000}"/>
    <cellStyle name="Warning Text 2 5" xfId="4923" xr:uid="{00000000-0005-0000-0000-0000BE1F0000}"/>
    <cellStyle name="Warning Text 2 5 2" xfId="6219" xr:uid="{00000000-0005-0000-0000-0000BF1F0000}"/>
    <cellStyle name="Warning Text 2 6" xfId="6212" xr:uid="{00000000-0005-0000-0000-0000C01F0000}"/>
    <cellStyle name="Warning Text 2 7" xfId="5081" xr:uid="{00000000-0005-0000-0000-0000C11F0000}"/>
    <cellStyle name="Warning Text 2 8" xfId="6433" xr:uid="{00000000-0005-0000-0000-0000C21F0000}"/>
    <cellStyle name="Warning Text 2 9" xfId="6570" xr:uid="{00000000-0005-0000-0000-0000C31F0000}"/>
    <cellStyle name="Warning Text 20" xfId="4924" xr:uid="{00000000-0005-0000-0000-0000C41F0000}"/>
    <cellStyle name="Warning Text 20 2" xfId="4925" xr:uid="{00000000-0005-0000-0000-0000C51F0000}"/>
    <cellStyle name="Warning Text 20 2 2" xfId="6221" xr:uid="{00000000-0005-0000-0000-0000C61F0000}"/>
    <cellStyle name="Warning Text 20 3" xfId="6220" xr:uid="{00000000-0005-0000-0000-0000C71F0000}"/>
    <cellStyle name="Warning Text 20 4" xfId="5077" xr:uid="{00000000-0005-0000-0000-0000C81F0000}"/>
    <cellStyle name="Warning Text 21" xfId="4926" xr:uid="{00000000-0005-0000-0000-0000C91F0000}"/>
    <cellStyle name="Warning Text 21 2" xfId="4927" xr:uid="{00000000-0005-0000-0000-0000CA1F0000}"/>
    <cellStyle name="Warning Text 21 2 2" xfId="6223" xr:uid="{00000000-0005-0000-0000-0000CB1F0000}"/>
    <cellStyle name="Warning Text 21 3" xfId="6222" xr:uid="{00000000-0005-0000-0000-0000CC1F0000}"/>
    <cellStyle name="Warning Text 21 4" xfId="5076" xr:uid="{00000000-0005-0000-0000-0000CD1F0000}"/>
    <cellStyle name="Warning Text 22" xfId="4928" xr:uid="{00000000-0005-0000-0000-0000CE1F0000}"/>
    <cellStyle name="Warning Text 22 2" xfId="4929" xr:uid="{00000000-0005-0000-0000-0000CF1F0000}"/>
    <cellStyle name="Warning Text 22 2 2" xfId="6225" xr:uid="{00000000-0005-0000-0000-0000D01F0000}"/>
    <cellStyle name="Warning Text 22 3" xfId="6224" xr:uid="{00000000-0005-0000-0000-0000D11F0000}"/>
    <cellStyle name="Warning Text 22 4" xfId="5074" xr:uid="{00000000-0005-0000-0000-0000D21F0000}"/>
    <cellStyle name="Warning Text 3" xfId="4930" xr:uid="{00000000-0005-0000-0000-0000D31F0000}"/>
    <cellStyle name="Warning Text 3 2" xfId="4931" xr:uid="{00000000-0005-0000-0000-0000D41F0000}"/>
    <cellStyle name="Warning Text 3 2 2" xfId="6227" xr:uid="{00000000-0005-0000-0000-0000D51F0000}"/>
    <cellStyle name="Warning Text 3 3" xfId="6226" xr:uid="{00000000-0005-0000-0000-0000D61F0000}"/>
    <cellStyle name="Warning Text 3 4" xfId="5072" xr:uid="{00000000-0005-0000-0000-0000D71F0000}"/>
    <cellStyle name="Warning Text 4" xfId="4932" xr:uid="{00000000-0005-0000-0000-0000D81F0000}"/>
    <cellStyle name="Warning Text 4 2" xfId="4933" xr:uid="{00000000-0005-0000-0000-0000D91F0000}"/>
    <cellStyle name="Warning Text 4 2 2" xfId="6229" xr:uid="{00000000-0005-0000-0000-0000DA1F0000}"/>
    <cellStyle name="Warning Text 4 3" xfId="6228" xr:uid="{00000000-0005-0000-0000-0000DB1F0000}"/>
    <cellStyle name="Warning Text 4 4" xfId="5071" xr:uid="{00000000-0005-0000-0000-0000DC1F0000}"/>
    <cellStyle name="Warning Text 5" xfId="4934" xr:uid="{00000000-0005-0000-0000-0000DD1F0000}"/>
    <cellStyle name="Warning Text 5 2" xfId="4935" xr:uid="{00000000-0005-0000-0000-0000DE1F0000}"/>
    <cellStyle name="Warning Text 5 2 2" xfId="6231" xr:uid="{00000000-0005-0000-0000-0000DF1F0000}"/>
    <cellStyle name="Warning Text 5 3" xfId="6230" xr:uid="{00000000-0005-0000-0000-0000E01F0000}"/>
    <cellStyle name="Warning Text 5 4" xfId="5070" xr:uid="{00000000-0005-0000-0000-0000E11F0000}"/>
    <cellStyle name="Warning Text 6" xfId="4936" xr:uid="{00000000-0005-0000-0000-0000E21F0000}"/>
    <cellStyle name="Warning Text 6 2" xfId="4937" xr:uid="{00000000-0005-0000-0000-0000E31F0000}"/>
    <cellStyle name="Warning Text 6 2 2" xfId="6233" xr:uid="{00000000-0005-0000-0000-0000E41F0000}"/>
    <cellStyle name="Warning Text 6 3" xfId="6232" xr:uid="{00000000-0005-0000-0000-0000E51F0000}"/>
    <cellStyle name="Warning Text 6 4" xfId="5069" xr:uid="{00000000-0005-0000-0000-0000E61F0000}"/>
    <cellStyle name="Warning Text 7" xfId="4938" xr:uid="{00000000-0005-0000-0000-0000E71F0000}"/>
    <cellStyle name="Warning Text 7 2" xfId="4939" xr:uid="{00000000-0005-0000-0000-0000E81F0000}"/>
    <cellStyle name="Warning Text 7 2 2" xfId="6235" xr:uid="{00000000-0005-0000-0000-0000E91F0000}"/>
    <cellStyle name="Warning Text 7 3" xfId="6234" xr:uid="{00000000-0005-0000-0000-0000EA1F0000}"/>
    <cellStyle name="Warning Text 7 4" xfId="5068" xr:uid="{00000000-0005-0000-0000-0000EB1F0000}"/>
    <cellStyle name="Warning Text 8" xfId="4940" xr:uid="{00000000-0005-0000-0000-0000EC1F0000}"/>
    <cellStyle name="Warning Text 8 2" xfId="4941" xr:uid="{00000000-0005-0000-0000-0000ED1F0000}"/>
    <cellStyle name="Warning Text 8 2 2" xfId="6237" xr:uid="{00000000-0005-0000-0000-0000EE1F0000}"/>
    <cellStyle name="Warning Text 8 3" xfId="6236" xr:uid="{00000000-0005-0000-0000-0000EF1F0000}"/>
    <cellStyle name="Warning Text 8 4" xfId="5066" xr:uid="{00000000-0005-0000-0000-0000F01F0000}"/>
    <cellStyle name="Warning Text 9" xfId="4942" xr:uid="{00000000-0005-0000-0000-0000F11F0000}"/>
    <cellStyle name="Warning Text 9 2" xfId="4943" xr:uid="{00000000-0005-0000-0000-0000F21F0000}"/>
    <cellStyle name="Warning Text 9 2 2" xfId="6239" xr:uid="{00000000-0005-0000-0000-0000F31F0000}"/>
    <cellStyle name="Warning Text 9 3" xfId="6238" xr:uid="{00000000-0005-0000-0000-0000F41F0000}"/>
    <cellStyle name="Warning Text 9 4" xfId="5065" xr:uid="{00000000-0005-0000-0000-0000F51F0000}"/>
    <cellStyle name="Акцент1" xfId="4944" xr:uid="{00000000-0005-0000-0000-0000F61F0000}"/>
    <cellStyle name="Акцент1 10" xfId="6928" xr:uid="{00000000-0005-0000-0000-0000F71F0000}"/>
    <cellStyle name="Акцент1 11" xfId="7046" xr:uid="{00000000-0005-0000-0000-0000F81F0000}"/>
    <cellStyle name="Акцент1 12" xfId="7164" xr:uid="{00000000-0005-0000-0000-0000F91F0000}"/>
    <cellStyle name="Акцент1 13" xfId="7285" xr:uid="{00000000-0005-0000-0000-0000FA1F0000}"/>
    <cellStyle name="Акцент1 14" xfId="7397" xr:uid="{00000000-0005-0000-0000-0000FB1F0000}"/>
    <cellStyle name="Акцент1 15" xfId="7513" xr:uid="{00000000-0005-0000-0000-0000FC1F0000}"/>
    <cellStyle name="Акцент1 16" xfId="7630" xr:uid="{00000000-0005-0000-0000-0000FD1F0000}"/>
    <cellStyle name="Акцент1 17" xfId="7746" xr:uid="{00000000-0005-0000-0000-0000FE1F0000}"/>
    <cellStyle name="Акцент1 18" xfId="7862" xr:uid="{00000000-0005-0000-0000-0000FF1F0000}"/>
    <cellStyle name="Акцент1 19" xfId="7978" xr:uid="{00000000-0005-0000-0000-000000200000}"/>
    <cellStyle name="Акцент1 2" xfId="4945" xr:uid="{00000000-0005-0000-0000-000001200000}"/>
    <cellStyle name="Акцент1 2 2" xfId="6241" xr:uid="{00000000-0005-0000-0000-000002200000}"/>
    <cellStyle name="Акцент1 20" xfId="8093" xr:uid="{00000000-0005-0000-0000-000003200000}"/>
    <cellStyle name="Акцент1 21" xfId="8207" xr:uid="{00000000-0005-0000-0000-000004200000}"/>
    <cellStyle name="Акцент1 3" xfId="4946" xr:uid="{00000000-0005-0000-0000-000005200000}"/>
    <cellStyle name="Акцент1 3 2" xfId="6242" xr:uid="{00000000-0005-0000-0000-000006200000}"/>
    <cellStyle name="Акцент1 4" xfId="6240" xr:uid="{00000000-0005-0000-0000-000007200000}"/>
    <cellStyle name="Акцент1 5" xfId="5064" xr:uid="{00000000-0005-0000-0000-000008200000}"/>
    <cellStyle name="Акцент1 6" xfId="6434" xr:uid="{00000000-0005-0000-0000-000009200000}"/>
    <cellStyle name="Акцент1 7" xfId="6571" xr:uid="{00000000-0005-0000-0000-00000A200000}"/>
    <cellStyle name="Акцент1 8" xfId="6690" xr:uid="{00000000-0005-0000-0000-00000B200000}"/>
    <cellStyle name="Акцент1 9" xfId="6809" xr:uid="{00000000-0005-0000-0000-00000C200000}"/>
    <cellStyle name="Акцент2" xfId="4947" xr:uid="{00000000-0005-0000-0000-00000D200000}"/>
    <cellStyle name="Акцент2 10" xfId="6929" xr:uid="{00000000-0005-0000-0000-00000E200000}"/>
    <cellStyle name="Акцент2 11" xfId="7047" xr:uid="{00000000-0005-0000-0000-00000F200000}"/>
    <cellStyle name="Акцент2 12" xfId="7165" xr:uid="{00000000-0005-0000-0000-000010200000}"/>
    <cellStyle name="Акцент2 13" xfId="7286" xr:uid="{00000000-0005-0000-0000-000011200000}"/>
    <cellStyle name="Акцент2 14" xfId="7398" xr:uid="{00000000-0005-0000-0000-000012200000}"/>
    <cellStyle name="Акцент2 15" xfId="7514" xr:uid="{00000000-0005-0000-0000-000013200000}"/>
    <cellStyle name="Акцент2 16" xfId="7631" xr:uid="{00000000-0005-0000-0000-000014200000}"/>
    <cellStyle name="Акцент2 17" xfId="7747" xr:uid="{00000000-0005-0000-0000-000015200000}"/>
    <cellStyle name="Акцент2 18" xfId="7863" xr:uid="{00000000-0005-0000-0000-000016200000}"/>
    <cellStyle name="Акцент2 19" xfId="7979" xr:uid="{00000000-0005-0000-0000-000017200000}"/>
    <cellStyle name="Акцент2 2" xfId="4948" xr:uid="{00000000-0005-0000-0000-000018200000}"/>
    <cellStyle name="Акцент2 2 2" xfId="6244" xr:uid="{00000000-0005-0000-0000-000019200000}"/>
    <cellStyle name="Акцент2 20" xfId="8094" xr:uid="{00000000-0005-0000-0000-00001A200000}"/>
    <cellStyle name="Акцент2 21" xfId="8208" xr:uid="{00000000-0005-0000-0000-00001B200000}"/>
    <cellStyle name="Акцент2 3" xfId="4949" xr:uid="{00000000-0005-0000-0000-00001C200000}"/>
    <cellStyle name="Акцент2 3 2" xfId="6245" xr:uid="{00000000-0005-0000-0000-00001D200000}"/>
    <cellStyle name="Акцент2 4" xfId="6243" xr:uid="{00000000-0005-0000-0000-00001E200000}"/>
    <cellStyle name="Акцент2 5" xfId="5063" xr:uid="{00000000-0005-0000-0000-00001F200000}"/>
    <cellStyle name="Акцент2 6" xfId="6435" xr:uid="{00000000-0005-0000-0000-000020200000}"/>
    <cellStyle name="Акцент2 7" xfId="6572" xr:uid="{00000000-0005-0000-0000-000021200000}"/>
    <cellStyle name="Акцент2 8" xfId="6691" xr:uid="{00000000-0005-0000-0000-000022200000}"/>
    <cellStyle name="Акцент2 9" xfId="6810" xr:uid="{00000000-0005-0000-0000-000023200000}"/>
    <cellStyle name="Акцент3" xfId="4950" xr:uid="{00000000-0005-0000-0000-000024200000}"/>
    <cellStyle name="Акцент3 10" xfId="6930" xr:uid="{00000000-0005-0000-0000-000025200000}"/>
    <cellStyle name="Акцент3 11" xfId="7048" xr:uid="{00000000-0005-0000-0000-000026200000}"/>
    <cellStyle name="Акцент3 12" xfId="7166" xr:uid="{00000000-0005-0000-0000-000027200000}"/>
    <cellStyle name="Акцент3 13" xfId="7287" xr:uid="{00000000-0005-0000-0000-000028200000}"/>
    <cellStyle name="Акцент3 14" xfId="7399" xr:uid="{00000000-0005-0000-0000-000029200000}"/>
    <cellStyle name="Акцент3 15" xfId="7515" xr:uid="{00000000-0005-0000-0000-00002A200000}"/>
    <cellStyle name="Акцент3 16" xfId="7632" xr:uid="{00000000-0005-0000-0000-00002B200000}"/>
    <cellStyle name="Акцент3 17" xfId="7748" xr:uid="{00000000-0005-0000-0000-00002C200000}"/>
    <cellStyle name="Акцент3 18" xfId="7864" xr:uid="{00000000-0005-0000-0000-00002D200000}"/>
    <cellStyle name="Акцент3 19" xfId="7980" xr:uid="{00000000-0005-0000-0000-00002E200000}"/>
    <cellStyle name="Акцент3 2" xfId="4951" xr:uid="{00000000-0005-0000-0000-00002F200000}"/>
    <cellStyle name="Акцент3 2 2" xfId="6247" xr:uid="{00000000-0005-0000-0000-000030200000}"/>
    <cellStyle name="Акцент3 20" xfId="8095" xr:uid="{00000000-0005-0000-0000-000031200000}"/>
    <cellStyle name="Акцент3 21" xfId="8209" xr:uid="{00000000-0005-0000-0000-000032200000}"/>
    <cellStyle name="Акцент3 3" xfId="4952" xr:uid="{00000000-0005-0000-0000-000033200000}"/>
    <cellStyle name="Акцент3 3 2" xfId="6248" xr:uid="{00000000-0005-0000-0000-000034200000}"/>
    <cellStyle name="Акцент3 4" xfId="6246" xr:uid="{00000000-0005-0000-0000-000035200000}"/>
    <cellStyle name="Акцент3 5" xfId="5062" xr:uid="{00000000-0005-0000-0000-000036200000}"/>
    <cellStyle name="Акцент3 6" xfId="6436" xr:uid="{00000000-0005-0000-0000-000037200000}"/>
    <cellStyle name="Акцент3 7" xfId="6573" xr:uid="{00000000-0005-0000-0000-000038200000}"/>
    <cellStyle name="Акцент3 8" xfId="6692" xr:uid="{00000000-0005-0000-0000-000039200000}"/>
    <cellStyle name="Акцент3 9" xfId="6811" xr:uid="{00000000-0005-0000-0000-00003A200000}"/>
    <cellStyle name="Акцент4" xfId="4953" xr:uid="{00000000-0005-0000-0000-00003B200000}"/>
    <cellStyle name="Акцент4 10" xfId="6931" xr:uid="{00000000-0005-0000-0000-00003C200000}"/>
    <cellStyle name="Акцент4 11" xfId="7049" xr:uid="{00000000-0005-0000-0000-00003D200000}"/>
    <cellStyle name="Акцент4 12" xfId="7167" xr:uid="{00000000-0005-0000-0000-00003E200000}"/>
    <cellStyle name="Акцент4 13" xfId="7288" xr:uid="{00000000-0005-0000-0000-00003F200000}"/>
    <cellStyle name="Акцент4 14" xfId="7400" xr:uid="{00000000-0005-0000-0000-000040200000}"/>
    <cellStyle name="Акцент4 15" xfId="7516" xr:uid="{00000000-0005-0000-0000-000041200000}"/>
    <cellStyle name="Акцент4 16" xfId="7633" xr:uid="{00000000-0005-0000-0000-000042200000}"/>
    <cellStyle name="Акцент4 17" xfId="7749" xr:uid="{00000000-0005-0000-0000-000043200000}"/>
    <cellStyle name="Акцент4 18" xfId="7865" xr:uid="{00000000-0005-0000-0000-000044200000}"/>
    <cellStyle name="Акцент4 19" xfId="7981" xr:uid="{00000000-0005-0000-0000-000045200000}"/>
    <cellStyle name="Акцент4 2" xfId="4954" xr:uid="{00000000-0005-0000-0000-000046200000}"/>
    <cellStyle name="Акцент4 2 2" xfId="6250" xr:uid="{00000000-0005-0000-0000-000047200000}"/>
    <cellStyle name="Акцент4 20" xfId="8096" xr:uid="{00000000-0005-0000-0000-000048200000}"/>
    <cellStyle name="Акцент4 21" xfId="8210" xr:uid="{00000000-0005-0000-0000-000049200000}"/>
    <cellStyle name="Акцент4 3" xfId="4955" xr:uid="{00000000-0005-0000-0000-00004A200000}"/>
    <cellStyle name="Акцент4 3 2" xfId="6251" xr:uid="{00000000-0005-0000-0000-00004B200000}"/>
    <cellStyle name="Акцент4 4" xfId="6249" xr:uid="{00000000-0005-0000-0000-00004C200000}"/>
    <cellStyle name="Акцент4 5" xfId="5061" xr:uid="{00000000-0005-0000-0000-00004D200000}"/>
    <cellStyle name="Акцент4 6" xfId="6437" xr:uid="{00000000-0005-0000-0000-00004E200000}"/>
    <cellStyle name="Акцент4 7" xfId="6574" xr:uid="{00000000-0005-0000-0000-00004F200000}"/>
    <cellStyle name="Акцент4 8" xfId="6693" xr:uid="{00000000-0005-0000-0000-000050200000}"/>
    <cellStyle name="Акцент4 9" xfId="6812" xr:uid="{00000000-0005-0000-0000-000051200000}"/>
    <cellStyle name="Акцент5" xfId="4956" xr:uid="{00000000-0005-0000-0000-000052200000}"/>
    <cellStyle name="Акцент5 10" xfId="6932" xr:uid="{00000000-0005-0000-0000-000053200000}"/>
    <cellStyle name="Акцент5 11" xfId="7050" xr:uid="{00000000-0005-0000-0000-000054200000}"/>
    <cellStyle name="Акцент5 12" xfId="7168" xr:uid="{00000000-0005-0000-0000-000055200000}"/>
    <cellStyle name="Акцент5 13" xfId="7289" xr:uid="{00000000-0005-0000-0000-000056200000}"/>
    <cellStyle name="Акцент5 14" xfId="7401" xr:uid="{00000000-0005-0000-0000-000057200000}"/>
    <cellStyle name="Акцент5 15" xfId="7517" xr:uid="{00000000-0005-0000-0000-000058200000}"/>
    <cellStyle name="Акцент5 16" xfId="7634" xr:uid="{00000000-0005-0000-0000-000059200000}"/>
    <cellStyle name="Акцент5 17" xfId="7750" xr:uid="{00000000-0005-0000-0000-00005A200000}"/>
    <cellStyle name="Акцент5 18" xfId="7866" xr:uid="{00000000-0005-0000-0000-00005B200000}"/>
    <cellStyle name="Акцент5 19" xfId="7982" xr:uid="{00000000-0005-0000-0000-00005C200000}"/>
    <cellStyle name="Акцент5 2" xfId="4957" xr:uid="{00000000-0005-0000-0000-00005D200000}"/>
    <cellStyle name="Акцент5 2 2" xfId="6253" xr:uid="{00000000-0005-0000-0000-00005E200000}"/>
    <cellStyle name="Акцент5 20" xfId="8097" xr:uid="{00000000-0005-0000-0000-00005F200000}"/>
    <cellStyle name="Акцент5 21" xfId="8211" xr:uid="{00000000-0005-0000-0000-000060200000}"/>
    <cellStyle name="Акцент5 3" xfId="4958" xr:uid="{00000000-0005-0000-0000-000061200000}"/>
    <cellStyle name="Акцент5 3 2" xfId="6254" xr:uid="{00000000-0005-0000-0000-000062200000}"/>
    <cellStyle name="Акцент5 4" xfId="6252" xr:uid="{00000000-0005-0000-0000-000063200000}"/>
    <cellStyle name="Акцент5 5" xfId="5060" xr:uid="{00000000-0005-0000-0000-000064200000}"/>
    <cellStyle name="Акцент5 6" xfId="6438" xr:uid="{00000000-0005-0000-0000-000065200000}"/>
    <cellStyle name="Акцент5 7" xfId="6575" xr:uid="{00000000-0005-0000-0000-000066200000}"/>
    <cellStyle name="Акцент5 8" xfId="6694" xr:uid="{00000000-0005-0000-0000-000067200000}"/>
    <cellStyle name="Акцент5 9" xfId="6813" xr:uid="{00000000-0005-0000-0000-000068200000}"/>
    <cellStyle name="Акцент6" xfId="4959" xr:uid="{00000000-0005-0000-0000-000069200000}"/>
    <cellStyle name="Акцент6 10" xfId="6933" xr:uid="{00000000-0005-0000-0000-00006A200000}"/>
    <cellStyle name="Акцент6 11" xfId="7051" xr:uid="{00000000-0005-0000-0000-00006B200000}"/>
    <cellStyle name="Акцент6 12" xfId="7169" xr:uid="{00000000-0005-0000-0000-00006C200000}"/>
    <cellStyle name="Акцент6 13" xfId="7290" xr:uid="{00000000-0005-0000-0000-00006D200000}"/>
    <cellStyle name="Акцент6 14" xfId="7402" xr:uid="{00000000-0005-0000-0000-00006E200000}"/>
    <cellStyle name="Акцент6 15" xfId="7518" xr:uid="{00000000-0005-0000-0000-00006F200000}"/>
    <cellStyle name="Акцент6 16" xfId="7635" xr:uid="{00000000-0005-0000-0000-000070200000}"/>
    <cellStyle name="Акцент6 17" xfId="7751" xr:uid="{00000000-0005-0000-0000-000071200000}"/>
    <cellStyle name="Акцент6 18" xfId="7867" xr:uid="{00000000-0005-0000-0000-000072200000}"/>
    <cellStyle name="Акцент6 19" xfId="7983" xr:uid="{00000000-0005-0000-0000-000073200000}"/>
    <cellStyle name="Акцент6 2" xfId="4960" xr:uid="{00000000-0005-0000-0000-000074200000}"/>
    <cellStyle name="Акцент6 2 2" xfId="6256" xr:uid="{00000000-0005-0000-0000-000075200000}"/>
    <cellStyle name="Акцент6 20" xfId="8098" xr:uid="{00000000-0005-0000-0000-000076200000}"/>
    <cellStyle name="Акцент6 21" xfId="8212" xr:uid="{00000000-0005-0000-0000-000077200000}"/>
    <cellStyle name="Акцент6 3" xfId="4961" xr:uid="{00000000-0005-0000-0000-000078200000}"/>
    <cellStyle name="Акцент6 3 2" xfId="6257" xr:uid="{00000000-0005-0000-0000-000079200000}"/>
    <cellStyle name="Акцент6 4" xfId="6255" xr:uid="{00000000-0005-0000-0000-00007A200000}"/>
    <cellStyle name="Акцент6 5" xfId="5059" xr:uid="{00000000-0005-0000-0000-00007B200000}"/>
    <cellStyle name="Акцент6 6" xfId="6439" xr:uid="{00000000-0005-0000-0000-00007C200000}"/>
    <cellStyle name="Акцент6 7" xfId="6576" xr:uid="{00000000-0005-0000-0000-00007D200000}"/>
    <cellStyle name="Акцент6 8" xfId="6695" xr:uid="{00000000-0005-0000-0000-00007E200000}"/>
    <cellStyle name="Акцент6 9" xfId="6814" xr:uid="{00000000-0005-0000-0000-00007F200000}"/>
    <cellStyle name="Ввод " xfId="4962" xr:uid="{00000000-0005-0000-0000-000080200000}"/>
    <cellStyle name="Ввод  10" xfId="6815" xr:uid="{00000000-0005-0000-0000-000081200000}"/>
    <cellStyle name="Ввод  11" xfId="6934" xr:uid="{00000000-0005-0000-0000-000082200000}"/>
    <cellStyle name="Ввод  12" xfId="7052" xr:uid="{00000000-0005-0000-0000-000083200000}"/>
    <cellStyle name="Ввод  13" xfId="7170" xr:uid="{00000000-0005-0000-0000-000084200000}"/>
    <cellStyle name="Ввод  14" xfId="7291" xr:uid="{00000000-0005-0000-0000-000085200000}"/>
    <cellStyle name="Ввод  15" xfId="7403" xr:uid="{00000000-0005-0000-0000-000086200000}"/>
    <cellStyle name="Ввод  16" xfId="7519" xr:uid="{00000000-0005-0000-0000-000087200000}"/>
    <cellStyle name="Ввод  17" xfId="7636" xr:uid="{00000000-0005-0000-0000-000088200000}"/>
    <cellStyle name="Ввод  18" xfId="7752" xr:uid="{00000000-0005-0000-0000-000089200000}"/>
    <cellStyle name="Ввод  19" xfId="7868" xr:uid="{00000000-0005-0000-0000-00008A200000}"/>
    <cellStyle name="Ввод  2" xfId="4963" xr:uid="{00000000-0005-0000-0000-00008B200000}"/>
    <cellStyle name="Ввод  2 2" xfId="4964" xr:uid="{00000000-0005-0000-0000-00008C200000}"/>
    <cellStyle name="Ввод  2 2 2" xfId="6260" xr:uid="{00000000-0005-0000-0000-00008D200000}"/>
    <cellStyle name="Ввод  2 3" xfId="6259" xr:uid="{00000000-0005-0000-0000-00008E200000}"/>
    <cellStyle name="Ввод  20" xfId="7984" xr:uid="{00000000-0005-0000-0000-00008F200000}"/>
    <cellStyle name="Ввод  21" xfId="8099" xr:uid="{00000000-0005-0000-0000-000090200000}"/>
    <cellStyle name="Ввод  22" xfId="8213" xr:uid="{00000000-0005-0000-0000-000091200000}"/>
    <cellStyle name="Ввод  3" xfId="4965" xr:uid="{00000000-0005-0000-0000-000092200000}"/>
    <cellStyle name="Ввод  3 2" xfId="6261" xr:uid="{00000000-0005-0000-0000-000093200000}"/>
    <cellStyle name="Ввод  4" xfId="4966" xr:uid="{00000000-0005-0000-0000-000094200000}"/>
    <cellStyle name="Ввод  4 2" xfId="6262" xr:uid="{00000000-0005-0000-0000-000095200000}"/>
    <cellStyle name="Ввод  5" xfId="6258" xr:uid="{00000000-0005-0000-0000-000096200000}"/>
    <cellStyle name="Ввод  6" xfId="5058" xr:uid="{00000000-0005-0000-0000-000097200000}"/>
    <cellStyle name="Ввод  7" xfId="6440" xr:uid="{00000000-0005-0000-0000-000098200000}"/>
    <cellStyle name="Ввод  8" xfId="6577" xr:uid="{00000000-0005-0000-0000-000099200000}"/>
    <cellStyle name="Ввод  9" xfId="6696" xr:uid="{00000000-0005-0000-0000-00009A200000}"/>
    <cellStyle name="Вывод" xfId="4967" xr:uid="{00000000-0005-0000-0000-00009B200000}"/>
    <cellStyle name="Вывод 10" xfId="6816" xr:uid="{00000000-0005-0000-0000-00009C200000}"/>
    <cellStyle name="Вывод 11" xfId="6935" xr:uid="{00000000-0005-0000-0000-00009D200000}"/>
    <cellStyle name="Вывод 12" xfId="7053" xr:uid="{00000000-0005-0000-0000-00009E200000}"/>
    <cellStyle name="Вывод 13" xfId="7171" xr:uid="{00000000-0005-0000-0000-00009F200000}"/>
    <cellStyle name="Вывод 14" xfId="7292" xr:uid="{00000000-0005-0000-0000-0000A0200000}"/>
    <cellStyle name="Вывод 15" xfId="7404" xr:uid="{00000000-0005-0000-0000-0000A1200000}"/>
    <cellStyle name="Вывод 16" xfId="7520" xr:uid="{00000000-0005-0000-0000-0000A2200000}"/>
    <cellStyle name="Вывод 17" xfId="7637" xr:uid="{00000000-0005-0000-0000-0000A3200000}"/>
    <cellStyle name="Вывод 18" xfId="7753" xr:uid="{00000000-0005-0000-0000-0000A4200000}"/>
    <cellStyle name="Вывод 19" xfId="7869" xr:uid="{00000000-0005-0000-0000-0000A5200000}"/>
    <cellStyle name="Вывод 2" xfId="4968" xr:uid="{00000000-0005-0000-0000-0000A6200000}"/>
    <cellStyle name="Вывод 2 2" xfId="4969" xr:uid="{00000000-0005-0000-0000-0000A7200000}"/>
    <cellStyle name="Вывод 2 2 2" xfId="6265" xr:uid="{00000000-0005-0000-0000-0000A8200000}"/>
    <cellStyle name="Вывод 2 3" xfId="6264" xr:uid="{00000000-0005-0000-0000-0000A9200000}"/>
    <cellStyle name="Вывод 20" xfId="7985" xr:uid="{00000000-0005-0000-0000-0000AA200000}"/>
    <cellStyle name="Вывод 21" xfId="8100" xr:uid="{00000000-0005-0000-0000-0000AB200000}"/>
    <cellStyle name="Вывод 22" xfId="8214" xr:uid="{00000000-0005-0000-0000-0000AC200000}"/>
    <cellStyle name="Вывод 3" xfId="4970" xr:uid="{00000000-0005-0000-0000-0000AD200000}"/>
    <cellStyle name="Вывод 3 2" xfId="6266" xr:uid="{00000000-0005-0000-0000-0000AE200000}"/>
    <cellStyle name="Вывод 4" xfId="4971" xr:uid="{00000000-0005-0000-0000-0000AF200000}"/>
    <cellStyle name="Вывод 4 2" xfId="6267" xr:uid="{00000000-0005-0000-0000-0000B0200000}"/>
    <cellStyle name="Вывод 5" xfId="6263" xr:uid="{00000000-0005-0000-0000-0000B1200000}"/>
    <cellStyle name="Вывод 6" xfId="5057" xr:uid="{00000000-0005-0000-0000-0000B2200000}"/>
    <cellStyle name="Вывод 7" xfId="6441" xr:uid="{00000000-0005-0000-0000-0000B3200000}"/>
    <cellStyle name="Вывод 8" xfId="6578" xr:uid="{00000000-0005-0000-0000-0000B4200000}"/>
    <cellStyle name="Вывод 9" xfId="6697" xr:uid="{00000000-0005-0000-0000-0000B5200000}"/>
    <cellStyle name="Вычисление" xfId="4972" xr:uid="{00000000-0005-0000-0000-0000B6200000}"/>
    <cellStyle name="Вычисление 10" xfId="6817" xr:uid="{00000000-0005-0000-0000-0000B7200000}"/>
    <cellStyle name="Вычисление 11" xfId="6936" xr:uid="{00000000-0005-0000-0000-0000B8200000}"/>
    <cellStyle name="Вычисление 12" xfId="7054" xr:uid="{00000000-0005-0000-0000-0000B9200000}"/>
    <cellStyle name="Вычисление 13" xfId="7172" xr:uid="{00000000-0005-0000-0000-0000BA200000}"/>
    <cellStyle name="Вычисление 14" xfId="7293" xr:uid="{00000000-0005-0000-0000-0000BB200000}"/>
    <cellStyle name="Вычисление 15" xfId="7405" xr:uid="{00000000-0005-0000-0000-0000BC200000}"/>
    <cellStyle name="Вычисление 16" xfId="7521" xr:uid="{00000000-0005-0000-0000-0000BD200000}"/>
    <cellStyle name="Вычисление 17" xfId="7638" xr:uid="{00000000-0005-0000-0000-0000BE200000}"/>
    <cellStyle name="Вычисление 18" xfId="7754" xr:uid="{00000000-0005-0000-0000-0000BF200000}"/>
    <cellStyle name="Вычисление 19" xfId="7870" xr:uid="{00000000-0005-0000-0000-0000C0200000}"/>
    <cellStyle name="Вычисление 2" xfId="4973" xr:uid="{00000000-0005-0000-0000-0000C1200000}"/>
    <cellStyle name="Вычисление 2 2" xfId="4974" xr:uid="{00000000-0005-0000-0000-0000C2200000}"/>
    <cellStyle name="Вычисление 2 2 2" xfId="6270" xr:uid="{00000000-0005-0000-0000-0000C3200000}"/>
    <cellStyle name="Вычисление 2 3" xfId="6269" xr:uid="{00000000-0005-0000-0000-0000C4200000}"/>
    <cellStyle name="Вычисление 20" xfId="7986" xr:uid="{00000000-0005-0000-0000-0000C5200000}"/>
    <cellStyle name="Вычисление 21" xfId="8101" xr:uid="{00000000-0005-0000-0000-0000C6200000}"/>
    <cellStyle name="Вычисление 22" xfId="8215" xr:uid="{00000000-0005-0000-0000-0000C7200000}"/>
    <cellStyle name="Вычисление 3" xfId="4975" xr:uid="{00000000-0005-0000-0000-0000C8200000}"/>
    <cellStyle name="Вычисление 3 2" xfId="6271" xr:uid="{00000000-0005-0000-0000-0000C9200000}"/>
    <cellStyle name="Вычисление 4" xfId="4976" xr:uid="{00000000-0005-0000-0000-0000CA200000}"/>
    <cellStyle name="Вычисление 4 2" xfId="6272" xr:uid="{00000000-0005-0000-0000-0000CB200000}"/>
    <cellStyle name="Вычисление 5" xfId="6268" xr:uid="{00000000-0005-0000-0000-0000CC200000}"/>
    <cellStyle name="Вычисление 6" xfId="5056" xr:uid="{00000000-0005-0000-0000-0000CD200000}"/>
    <cellStyle name="Вычисление 7" xfId="6442" xr:uid="{00000000-0005-0000-0000-0000CE200000}"/>
    <cellStyle name="Вычисление 8" xfId="6579" xr:uid="{00000000-0005-0000-0000-0000CF200000}"/>
    <cellStyle name="Вычисление 9" xfId="6698" xr:uid="{00000000-0005-0000-0000-0000D0200000}"/>
    <cellStyle name="Гиперссылка 2" xfId="4977" xr:uid="{00000000-0005-0000-0000-0000D1200000}"/>
    <cellStyle name="Гиперссылка 2 2" xfId="6273" xr:uid="{00000000-0005-0000-0000-0000D2200000}"/>
    <cellStyle name="Заголовок 1" xfId="4978" xr:uid="{00000000-0005-0000-0000-0000D3200000}"/>
    <cellStyle name="Заголовок 1 10" xfId="6937" xr:uid="{00000000-0005-0000-0000-0000D4200000}"/>
    <cellStyle name="Заголовок 1 11" xfId="7055" xr:uid="{00000000-0005-0000-0000-0000D5200000}"/>
    <cellStyle name="Заголовок 1 12" xfId="7173" xr:uid="{00000000-0005-0000-0000-0000D6200000}"/>
    <cellStyle name="Заголовок 1 13" xfId="7294" xr:uid="{00000000-0005-0000-0000-0000D7200000}"/>
    <cellStyle name="Заголовок 1 14" xfId="7406" xr:uid="{00000000-0005-0000-0000-0000D8200000}"/>
    <cellStyle name="Заголовок 1 15" xfId="7522" xr:uid="{00000000-0005-0000-0000-0000D9200000}"/>
    <cellStyle name="Заголовок 1 16" xfId="7639" xr:uid="{00000000-0005-0000-0000-0000DA200000}"/>
    <cellStyle name="Заголовок 1 17" xfId="7755" xr:uid="{00000000-0005-0000-0000-0000DB200000}"/>
    <cellStyle name="Заголовок 1 18" xfId="7871" xr:uid="{00000000-0005-0000-0000-0000DC200000}"/>
    <cellStyle name="Заголовок 1 19" xfId="7987" xr:uid="{00000000-0005-0000-0000-0000DD200000}"/>
    <cellStyle name="Заголовок 1 2" xfId="4979" xr:uid="{00000000-0005-0000-0000-0000DE200000}"/>
    <cellStyle name="Заголовок 1 2 2" xfId="6275" xr:uid="{00000000-0005-0000-0000-0000DF200000}"/>
    <cellStyle name="Заголовок 1 20" xfId="8102" xr:uid="{00000000-0005-0000-0000-0000E0200000}"/>
    <cellStyle name="Заголовок 1 21" xfId="8216" xr:uid="{00000000-0005-0000-0000-0000E1200000}"/>
    <cellStyle name="Заголовок 1 3" xfId="4980" xr:uid="{00000000-0005-0000-0000-0000E2200000}"/>
    <cellStyle name="Заголовок 1 3 2" xfId="6276" xr:uid="{00000000-0005-0000-0000-0000E3200000}"/>
    <cellStyle name="Заголовок 1 4" xfId="6274" xr:uid="{00000000-0005-0000-0000-0000E4200000}"/>
    <cellStyle name="Заголовок 1 5" xfId="5055" xr:uid="{00000000-0005-0000-0000-0000E5200000}"/>
    <cellStyle name="Заголовок 1 6" xfId="6443" xr:uid="{00000000-0005-0000-0000-0000E6200000}"/>
    <cellStyle name="Заголовок 1 7" xfId="6580" xr:uid="{00000000-0005-0000-0000-0000E7200000}"/>
    <cellStyle name="Заголовок 1 8" xfId="6699" xr:uid="{00000000-0005-0000-0000-0000E8200000}"/>
    <cellStyle name="Заголовок 1 9" xfId="6818" xr:uid="{00000000-0005-0000-0000-0000E9200000}"/>
    <cellStyle name="Заголовок 2" xfId="4981" xr:uid="{00000000-0005-0000-0000-0000EA200000}"/>
    <cellStyle name="Заголовок 2 10" xfId="6938" xr:uid="{00000000-0005-0000-0000-0000EB200000}"/>
    <cellStyle name="Заголовок 2 11" xfId="7056" xr:uid="{00000000-0005-0000-0000-0000EC200000}"/>
    <cellStyle name="Заголовок 2 12" xfId="7174" xr:uid="{00000000-0005-0000-0000-0000ED200000}"/>
    <cellStyle name="Заголовок 2 13" xfId="7295" xr:uid="{00000000-0005-0000-0000-0000EE200000}"/>
    <cellStyle name="Заголовок 2 14" xfId="7407" xr:uid="{00000000-0005-0000-0000-0000EF200000}"/>
    <cellStyle name="Заголовок 2 15" xfId="7523" xr:uid="{00000000-0005-0000-0000-0000F0200000}"/>
    <cellStyle name="Заголовок 2 16" xfId="7640" xr:uid="{00000000-0005-0000-0000-0000F1200000}"/>
    <cellStyle name="Заголовок 2 17" xfId="7756" xr:uid="{00000000-0005-0000-0000-0000F2200000}"/>
    <cellStyle name="Заголовок 2 18" xfId="7872" xr:uid="{00000000-0005-0000-0000-0000F3200000}"/>
    <cellStyle name="Заголовок 2 19" xfId="7988" xr:uid="{00000000-0005-0000-0000-0000F4200000}"/>
    <cellStyle name="Заголовок 2 2" xfId="4982" xr:uid="{00000000-0005-0000-0000-0000F5200000}"/>
    <cellStyle name="Заголовок 2 2 2" xfId="6278" xr:uid="{00000000-0005-0000-0000-0000F6200000}"/>
    <cellStyle name="Заголовок 2 20" xfId="8103" xr:uid="{00000000-0005-0000-0000-0000F7200000}"/>
    <cellStyle name="Заголовок 2 21" xfId="8217" xr:uid="{00000000-0005-0000-0000-0000F8200000}"/>
    <cellStyle name="Заголовок 2 3" xfId="4983" xr:uid="{00000000-0005-0000-0000-0000F9200000}"/>
    <cellStyle name="Заголовок 2 3 2" xfId="6279" xr:uid="{00000000-0005-0000-0000-0000FA200000}"/>
    <cellStyle name="Заголовок 2 4" xfId="6277" xr:uid="{00000000-0005-0000-0000-0000FB200000}"/>
    <cellStyle name="Заголовок 2 5" xfId="5054" xr:uid="{00000000-0005-0000-0000-0000FC200000}"/>
    <cellStyle name="Заголовок 2 6" xfId="6444" xr:uid="{00000000-0005-0000-0000-0000FD200000}"/>
    <cellStyle name="Заголовок 2 7" xfId="6581" xr:uid="{00000000-0005-0000-0000-0000FE200000}"/>
    <cellStyle name="Заголовок 2 8" xfId="6700" xr:uid="{00000000-0005-0000-0000-0000FF200000}"/>
    <cellStyle name="Заголовок 2 9" xfId="6819" xr:uid="{00000000-0005-0000-0000-000000210000}"/>
    <cellStyle name="Заголовок 3" xfId="4984" xr:uid="{00000000-0005-0000-0000-000001210000}"/>
    <cellStyle name="Заголовок 3 10" xfId="6939" xr:uid="{00000000-0005-0000-0000-000002210000}"/>
    <cellStyle name="Заголовок 3 11" xfId="7057" xr:uid="{00000000-0005-0000-0000-000003210000}"/>
    <cellStyle name="Заголовок 3 12" xfId="7175" xr:uid="{00000000-0005-0000-0000-000004210000}"/>
    <cellStyle name="Заголовок 3 13" xfId="7296" xr:uid="{00000000-0005-0000-0000-000005210000}"/>
    <cellStyle name="Заголовок 3 14" xfId="7408" xr:uid="{00000000-0005-0000-0000-000006210000}"/>
    <cellStyle name="Заголовок 3 15" xfId="7524" xr:uid="{00000000-0005-0000-0000-000007210000}"/>
    <cellStyle name="Заголовок 3 16" xfId="7641" xr:uid="{00000000-0005-0000-0000-000008210000}"/>
    <cellStyle name="Заголовок 3 17" xfId="7757" xr:uid="{00000000-0005-0000-0000-000009210000}"/>
    <cellStyle name="Заголовок 3 18" xfId="7873" xr:uid="{00000000-0005-0000-0000-00000A210000}"/>
    <cellStyle name="Заголовок 3 19" xfId="7989" xr:uid="{00000000-0005-0000-0000-00000B210000}"/>
    <cellStyle name="Заголовок 3 2" xfId="4985" xr:uid="{00000000-0005-0000-0000-00000C210000}"/>
    <cellStyle name="Заголовок 3 2 2" xfId="6281" xr:uid="{00000000-0005-0000-0000-00000D210000}"/>
    <cellStyle name="Заголовок 3 20" xfId="8104" xr:uid="{00000000-0005-0000-0000-00000E210000}"/>
    <cellStyle name="Заголовок 3 21" xfId="8218" xr:uid="{00000000-0005-0000-0000-00000F210000}"/>
    <cellStyle name="Заголовок 3 3" xfId="4986" xr:uid="{00000000-0005-0000-0000-000010210000}"/>
    <cellStyle name="Заголовок 3 3 2" xfId="6282" xr:uid="{00000000-0005-0000-0000-000011210000}"/>
    <cellStyle name="Заголовок 3 4" xfId="6280" xr:uid="{00000000-0005-0000-0000-000012210000}"/>
    <cellStyle name="Заголовок 3 5" xfId="5053" xr:uid="{00000000-0005-0000-0000-000013210000}"/>
    <cellStyle name="Заголовок 3 6" xfId="6445" xr:uid="{00000000-0005-0000-0000-000014210000}"/>
    <cellStyle name="Заголовок 3 7" xfId="6582" xr:uid="{00000000-0005-0000-0000-000015210000}"/>
    <cellStyle name="Заголовок 3 8" xfId="6701" xr:uid="{00000000-0005-0000-0000-000016210000}"/>
    <cellStyle name="Заголовок 3 9" xfId="6820" xr:uid="{00000000-0005-0000-0000-000017210000}"/>
    <cellStyle name="Заголовок 4" xfId="4987" xr:uid="{00000000-0005-0000-0000-000018210000}"/>
    <cellStyle name="Заголовок 4 10" xfId="6940" xr:uid="{00000000-0005-0000-0000-000019210000}"/>
    <cellStyle name="Заголовок 4 11" xfId="7058" xr:uid="{00000000-0005-0000-0000-00001A210000}"/>
    <cellStyle name="Заголовок 4 12" xfId="7176" xr:uid="{00000000-0005-0000-0000-00001B210000}"/>
    <cellStyle name="Заголовок 4 13" xfId="7297" xr:uid="{00000000-0005-0000-0000-00001C210000}"/>
    <cellStyle name="Заголовок 4 14" xfId="7409" xr:uid="{00000000-0005-0000-0000-00001D210000}"/>
    <cellStyle name="Заголовок 4 15" xfId="7525" xr:uid="{00000000-0005-0000-0000-00001E210000}"/>
    <cellStyle name="Заголовок 4 16" xfId="7642" xr:uid="{00000000-0005-0000-0000-00001F210000}"/>
    <cellStyle name="Заголовок 4 17" xfId="7758" xr:uid="{00000000-0005-0000-0000-000020210000}"/>
    <cellStyle name="Заголовок 4 18" xfId="7874" xr:uid="{00000000-0005-0000-0000-000021210000}"/>
    <cellStyle name="Заголовок 4 19" xfId="7990" xr:uid="{00000000-0005-0000-0000-000022210000}"/>
    <cellStyle name="Заголовок 4 2" xfId="4988" xr:uid="{00000000-0005-0000-0000-000023210000}"/>
    <cellStyle name="Заголовок 4 2 2" xfId="6284" xr:uid="{00000000-0005-0000-0000-000024210000}"/>
    <cellStyle name="Заголовок 4 20" xfId="8105" xr:uid="{00000000-0005-0000-0000-000025210000}"/>
    <cellStyle name="Заголовок 4 21" xfId="8219" xr:uid="{00000000-0005-0000-0000-000026210000}"/>
    <cellStyle name="Заголовок 4 3" xfId="4989" xr:uid="{00000000-0005-0000-0000-000027210000}"/>
    <cellStyle name="Заголовок 4 3 2" xfId="6285" xr:uid="{00000000-0005-0000-0000-000028210000}"/>
    <cellStyle name="Заголовок 4 4" xfId="6283" xr:uid="{00000000-0005-0000-0000-000029210000}"/>
    <cellStyle name="Заголовок 4 5" xfId="5052" xr:uid="{00000000-0005-0000-0000-00002A210000}"/>
    <cellStyle name="Заголовок 4 6" xfId="6446" xr:uid="{00000000-0005-0000-0000-00002B210000}"/>
    <cellStyle name="Заголовок 4 7" xfId="6583" xr:uid="{00000000-0005-0000-0000-00002C210000}"/>
    <cellStyle name="Заголовок 4 8" xfId="6702" xr:uid="{00000000-0005-0000-0000-00002D210000}"/>
    <cellStyle name="Заголовок 4 9" xfId="6821" xr:uid="{00000000-0005-0000-0000-00002E210000}"/>
    <cellStyle name="Итог" xfId="4990" xr:uid="{00000000-0005-0000-0000-00002F210000}"/>
    <cellStyle name="Итог 10" xfId="6703" xr:uid="{00000000-0005-0000-0000-000030210000}"/>
    <cellStyle name="Итог 11" xfId="6822" xr:uid="{00000000-0005-0000-0000-000031210000}"/>
    <cellStyle name="Итог 12" xfId="6941" xr:uid="{00000000-0005-0000-0000-000032210000}"/>
    <cellStyle name="Итог 13" xfId="7059" xr:uid="{00000000-0005-0000-0000-000033210000}"/>
    <cellStyle name="Итог 14" xfId="7177" xr:uid="{00000000-0005-0000-0000-000034210000}"/>
    <cellStyle name="Итог 15" xfId="7298" xr:uid="{00000000-0005-0000-0000-000035210000}"/>
    <cellStyle name="Итог 16" xfId="7410" xr:uid="{00000000-0005-0000-0000-000036210000}"/>
    <cellStyle name="Итог 17" xfId="7526" xr:uid="{00000000-0005-0000-0000-000037210000}"/>
    <cellStyle name="Итог 18" xfId="7643" xr:uid="{00000000-0005-0000-0000-000038210000}"/>
    <cellStyle name="Итог 19" xfId="7759" xr:uid="{00000000-0005-0000-0000-000039210000}"/>
    <cellStyle name="Итог 2" xfId="4991" xr:uid="{00000000-0005-0000-0000-00003A210000}"/>
    <cellStyle name="Итог 2 2" xfId="4992" xr:uid="{00000000-0005-0000-0000-00003B210000}"/>
    <cellStyle name="Итог 2 2 2" xfId="6288" xr:uid="{00000000-0005-0000-0000-00003C210000}"/>
    <cellStyle name="Итог 2 3" xfId="6287" xr:uid="{00000000-0005-0000-0000-00003D210000}"/>
    <cellStyle name="Итог 20" xfId="7875" xr:uid="{00000000-0005-0000-0000-00003E210000}"/>
    <cellStyle name="Итог 21" xfId="7991" xr:uid="{00000000-0005-0000-0000-00003F210000}"/>
    <cellStyle name="Итог 22" xfId="8106" xr:uid="{00000000-0005-0000-0000-000040210000}"/>
    <cellStyle name="Итог 23" xfId="8220" xr:uid="{00000000-0005-0000-0000-000041210000}"/>
    <cellStyle name="Итог 3" xfId="4993" xr:uid="{00000000-0005-0000-0000-000042210000}"/>
    <cellStyle name="Итог 3 2" xfId="6289" xr:uid="{00000000-0005-0000-0000-000043210000}"/>
    <cellStyle name="Итог 4" xfId="4994" xr:uid="{00000000-0005-0000-0000-000044210000}"/>
    <cellStyle name="Итог 4 2" xfId="6290" xr:uid="{00000000-0005-0000-0000-000045210000}"/>
    <cellStyle name="Итог 5" xfId="4995" xr:uid="{00000000-0005-0000-0000-000046210000}"/>
    <cellStyle name="Итог 5 2" xfId="6291" xr:uid="{00000000-0005-0000-0000-000047210000}"/>
    <cellStyle name="Итог 6" xfId="6286" xr:uid="{00000000-0005-0000-0000-000048210000}"/>
    <cellStyle name="Итог 7" xfId="5051" xr:uid="{00000000-0005-0000-0000-000049210000}"/>
    <cellStyle name="Итог 8" xfId="6447" xr:uid="{00000000-0005-0000-0000-00004A210000}"/>
    <cellStyle name="Итог 9" xfId="6584" xr:uid="{00000000-0005-0000-0000-00004B210000}"/>
    <cellStyle name="Контрольная ячейка" xfId="4996" xr:uid="{00000000-0005-0000-0000-00004C210000}"/>
    <cellStyle name="Контрольная ячейка 10" xfId="7060" xr:uid="{00000000-0005-0000-0000-00004D210000}"/>
    <cellStyle name="Контрольная ячейка 11" xfId="7178" xr:uid="{00000000-0005-0000-0000-00004E210000}"/>
    <cellStyle name="Контрольная ячейка 12" xfId="7299" xr:uid="{00000000-0005-0000-0000-00004F210000}"/>
    <cellStyle name="Контрольная ячейка 13" xfId="7411" xr:uid="{00000000-0005-0000-0000-000050210000}"/>
    <cellStyle name="Контрольная ячейка 14" xfId="7527" xr:uid="{00000000-0005-0000-0000-000051210000}"/>
    <cellStyle name="Контрольная ячейка 15" xfId="7644" xr:uid="{00000000-0005-0000-0000-000052210000}"/>
    <cellStyle name="Контрольная ячейка 16" xfId="7760" xr:uid="{00000000-0005-0000-0000-000053210000}"/>
    <cellStyle name="Контрольная ячейка 17" xfId="7876" xr:uid="{00000000-0005-0000-0000-000054210000}"/>
    <cellStyle name="Контрольная ячейка 18" xfId="7992" xr:uid="{00000000-0005-0000-0000-000055210000}"/>
    <cellStyle name="Контрольная ячейка 19" xfId="8107" xr:uid="{00000000-0005-0000-0000-000056210000}"/>
    <cellStyle name="Контрольная ячейка 2" xfId="4997" xr:uid="{00000000-0005-0000-0000-000057210000}"/>
    <cellStyle name="Контрольная ячейка 2 2" xfId="6293" xr:uid="{00000000-0005-0000-0000-000058210000}"/>
    <cellStyle name="Контрольная ячейка 20" xfId="8221" xr:uid="{00000000-0005-0000-0000-000059210000}"/>
    <cellStyle name="Контрольная ячейка 3" xfId="6292" xr:uid="{00000000-0005-0000-0000-00005A210000}"/>
    <cellStyle name="Контрольная ячейка 4" xfId="5050" xr:uid="{00000000-0005-0000-0000-00005B210000}"/>
    <cellStyle name="Контрольная ячейка 5" xfId="6448" xr:uid="{00000000-0005-0000-0000-00005C210000}"/>
    <cellStyle name="Контрольная ячейка 6" xfId="6585" xr:uid="{00000000-0005-0000-0000-00005D210000}"/>
    <cellStyle name="Контрольная ячейка 7" xfId="6704" xr:uid="{00000000-0005-0000-0000-00005E210000}"/>
    <cellStyle name="Контрольная ячейка 8" xfId="6823" xr:uid="{00000000-0005-0000-0000-00005F210000}"/>
    <cellStyle name="Контрольная ячейка 9" xfId="6942" xr:uid="{00000000-0005-0000-0000-000060210000}"/>
    <cellStyle name="Название" xfId="4998" xr:uid="{00000000-0005-0000-0000-000061210000}"/>
    <cellStyle name="Название 10" xfId="6943" xr:uid="{00000000-0005-0000-0000-000062210000}"/>
    <cellStyle name="Название 11" xfId="7061" xr:uid="{00000000-0005-0000-0000-000063210000}"/>
    <cellStyle name="Название 12" xfId="7179" xr:uid="{00000000-0005-0000-0000-000064210000}"/>
    <cellStyle name="Название 13" xfId="7300" xr:uid="{00000000-0005-0000-0000-000065210000}"/>
    <cellStyle name="Название 14" xfId="7412" xr:uid="{00000000-0005-0000-0000-000066210000}"/>
    <cellStyle name="Название 15" xfId="7528" xr:uid="{00000000-0005-0000-0000-000067210000}"/>
    <cellStyle name="Название 16" xfId="7645" xr:uid="{00000000-0005-0000-0000-000068210000}"/>
    <cellStyle name="Название 17" xfId="7761" xr:uid="{00000000-0005-0000-0000-000069210000}"/>
    <cellStyle name="Название 18" xfId="7877" xr:uid="{00000000-0005-0000-0000-00006A210000}"/>
    <cellStyle name="Название 19" xfId="7993" xr:uid="{00000000-0005-0000-0000-00006B210000}"/>
    <cellStyle name="Название 2" xfId="4999" xr:uid="{00000000-0005-0000-0000-00006C210000}"/>
    <cellStyle name="Название 2 2" xfId="6295" xr:uid="{00000000-0005-0000-0000-00006D210000}"/>
    <cellStyle name="Название 20" xfId="8108" xr:uid="{00000000-0005-0000-0000-00006E210000}"/>
    <cellStyle name="Название 21" xfId="8222" xr:uid="{00000000-0005-0000-0000-00006F210000}"/>
    <cellStyle name="Название 3" xfId="5000" xr:uid="{00000000-0005-0000-0000-000070210000}"/>
    <cellStyle name="Название 3 2" xfId="6296" xr:uid="{00000000-0005-0000-0000-000071210000}"/>
    <cellStyle name="Название 4" xfId="6294" xr:uid="{00000000-0005-0000-0000-000072210000}"/>
    <cellStyle name="Название 5" xfId="5049" xr:uid="{00000000-0005-0000-0000-000073210000}"/>
    <cellStyle name="Название 6" xfId="6449" xr:uid="{00000000-0005-0000-0000-000074210000}"/>
    <cellStyle name="Название 7" xfId="6586" xr:uid="{00000000-0005-0000-0000-000075210000}"/>
    <cellStyle name="Название 8" xfId="6705" xr:uid="{00000000-0005-0000-0000-000076210000}"/>
    <cellStyle name="Название 9" xfId="6824" xr:uid="{00000000-0005-0000-0000-000077210000}"/>
    <cellStyle name="Нейтральный" xfId="5001" xr:uid="{00000000-0005-0000-0000-000078210000}"/>
    <cellStyle name="Нейтральный 10" xfId="6825" xr:uid="{00000000-0005-0000-0000-000079210000}"/>
    <cellStyle name="Нейтральный 11" xfId="6944" xr:uid="{00000000-0005-0000-0000-00007A210000}"/>
    <cellStyle name="Нейтральный 12" xfId="7062" xr:uid="{00000000-0005-0000-0000-00007B210000}"/>
    <cellStyle name="Нейтральный 13" xfId="7180" xr:uid="{00000000-0005-0000-0000-00007C210000}"/>
    <cellStyle name="Нейтральный 14" xfId="7301" xr:uid="{00000000-0005-0000-0000-00007D210000}"/>
    <cellStyle name="Нейтральный 15" xfId="7413" xr:uid="{00000000-0005-0000-0000-00007E210000}"/>
    <cellStyle name="Нейтральный 16" xfId="7529" xr:uid="{00000000-0005-0000-0000-00007F210000}"/>
    <cellStyle name="Нейтральный 17" xfId="7646" xr:uid="{00000000-0005-0000-0000-000080210000}"/>
    <cellStyle name="Нейтральный 18" xfId="7762" xr:uid="{00000000-0005-0000-0000-000081210000}"/>
    <cellStyle name="Нейтральный 19" xfId="7878" xr:uid="{00000000-0005-0000-0000-000082210000}"/>
    <cellStyle name="Нейтральный 2" xfId="5002" xr:uid="{00000000-0005-0000-0000-000083210000}"/>
    <cellStyle name="Нейтральный 2 2" xfId="6298" xr:uid="{00000000-0005-0000-0000-000084210000}"/>
    <cellStyle name="Нейтральный 20" xfId="7994" xr:uid="{00000000-0005-0000-0000-000085210000}"/>
    <cellStyle name="Нейтральный 21" xfId="8109" xr:uid="{00000000-0005-0000-0000-000086210000}"/>
    <cellStyle name="Нейтральный 22" xfId="8223" xr:uid="{00000000-0005-0000-0000-000087210000}"/>
    <cellStyle name="Нейтральный 3" xfId="5003" xr:uid="{00000000-0005-0000-0000-000088210000}"/>
    <cellStyle name="Нейтральный 3 2" xfId="6299" xr:uid="{00000000-0005-0000-0000-000089210000}"/>
    <cellStyle name="Нейтральный 4" xfId="5004" xr:uid="{00000000-0005-0000-0000-00008A210000}"/>
    <cellStyle name="Нейтральный 4 2" xfId="6300" xr:uid="{00000000-0005-0000-0000-00008B210000}"/>
    <cellStyle name="Нейтральный 5" xfId="6297" xr:uid="{00000000-0005-0000-0000-00008C210000}"/>
    <cellStyle name="Нейтральный 6" xfId="5048" xr:uid="{00000000-0005-0000-0000-00008D210000}"/>
    <cellStyle name="Нейтральный 7" xfId="6450" xr:uid="{00000000-0005-0000-0000-00008E210000}"/>
    <cellStyle name="Нейтральный 8" xfId="6587" xr:uid="{00000000-0005-0000-0000-00008F210000}"/>
    <cellStyle name="Нейтральный 9" xfId="6706" xr:uid="{00000000-0005-0000-0000-000090210000}"/>
    <cellStyle name="Обычный 2" xfId="5005" xr:uid="{00000000-0005-0000-0000-000091210000}"/>
    <cellStyle name="Обычный 2 2" xfId="5006" xr:uid="{00000000-0005-0000-0000-000092210000}"/>
    <cellStyle name="Обычный 2 2 2" xfId="6302" xr:uid="{00000000-0005-0000-0000-000093210000}"/>
    <cellStyle name="Обычный 2 3" xfId="6301" xr:uid="{00000000-0005-0000-0000-000094210000}"/>
    <cellStyle name="Обычный 3" xfId="5007" xr:uid="{00000000-0005-0000-0000-000095210000}"/>
    <cellStyle name="Обычный 3 2" xfId="6303" xr:uid="{00000000-0005-0000-0000-000096210000}"/>
    <cellStyle name="Обычный_10-0.4kv rekonstr. grafiks pa dienam KTP uzstadisana, tp1112 demontaza Raudas iela" xfId="6451" xr:uid="{00000000-0005-0000-0000-000097210000}"/>
    <cellStyle name="Плохой" xfId="5008" xr:uid="{00000000-0005-0000-0000-000098210000}"/>
    <cellStyle name="Плохой 10" xfId="7063" xr:uid="{00000000-0005-0000-0000-000099210000}"/>
    <cellStyle name="Плохой 11" xfId="7181" xr:uid="{00000000-0005-0000-0000-00009A210000}"/>
    <cellStyle name="Плохой 12" xfId="7302" xr:uid="{00000000-0005-0000-0000-00009B210000}"/>
    <cellStyle name="Плохой 13" xfId="7414" xr:uid="{00000000-0005-0000-0000-00009C210000}"/>
    <cellStyle name="Плохой 14" xfId="7530" xr:uid="{00000000-0005-0000-0000-00009D210000}"/>
    <cellStyle name="Плохой 15" xfId="7647" xr:uid="{00000000-0005-0000-0000-00009E210000}"/>
    <cellStyle name="Плохой 16" xfId="7763" xr:uid="{00000000-0005-0000-0000-00009F210000}"/>
    <cellStyle name="Плохой 17" xfId="7879" xr:uid="{00000000-0005-0000-0000-0000A0210000}"/>
    <cellStyle name="Плохой 18" xfId="7995" xr:uid="{00000000-0005-0000-0000-0000A1210000}"/>
    <cellStyle name="Плохой 19" xfId="8110" xr:uid="{00000000-0005-0000-0000-0000A2210000}"/>
    <cellStyle name="Плохой 2" xfId="5009" xr:uid="{00000000-0005-0000-0000-0000A3210000}"/>
    <cellStyle name="Плохой 2 2" xfId="6305" xr:uid="{00000000-0005-0000-0000-0000A4210000}"/>
    <cellStyle name="Плохой 20" xfId="8224" xr:uid="{00000000-0005-0000-0000-0000A5210000}"/>
    <cellStyle name="Плохой 3" xfId="6304" xr:uid="{00000000-0005-0000-0000-0000A6210000}"/>
    <cellStyle name="Плохой 4" xfId="5047" xr:uid="{00000000-0005-0000-0000-0000A7210000}"/>
    <cellStyle name="Плохой 5" xfId="6452" xr:uid="{00000000-0005-0000-0000-0000A8210000}"/>
    <cellStyle name="Плохой 6" xfId="6588" xr:uid="{00000000-0005-0000-0000-0000A9210000}"/>
    <cellStyle name="Плохой 7" xfId="6707" xr:uid="{00000000-0005-0000-0000-0000AA210000}"/>
    <cellStyle name="Плохой 8" xfId="6826" xr:uid="{00000000-0005-0000-0000-0000AB210000}"/>
    <cellStyle name="Плохой 9" xfId="6945" xr:uid="{00000000-0005-0000-0000-0000AC210000}"/>
    <cellStyle name="Пояснение" xfId="5010" xr:uid="{00000000-0005-0000-0000-0000AD210000}"/>
    <cellStyle name="Пояснение 10" xfId="7064" xr:uid="{00000000-0005-0000-0000-0000AE210000}"/>
    <cellStyle name="Пояснение 11" xfId="7182" xr:uid="{00000000-0005-0000-0000-0000AF210000}"/>
    <cellStyle name="Пояснение 12" xfId="7303" xr:uid="{00000000-0005-0000-0000-0000B0210000}"/>
    <cellStyle name="Пояснение 13" xfId="7415" xr:uid="{00000000-0005-0000-0000-0000B1210000}"/>
    <cellStyle name="Пояснение 14" xfId="7531" xr:uid="{00000000-0005-0000-0000-0000B2210000}"/>
    <cellStyle name="Пояснение 15" xfId="7648" xr:uid="{00000000-0005-0000-0000-0000B3210000}"/>
    <cellStyle name="Пояснение 16" xfId="7764" xr:uid="{00000000-0005-0000-0000-0000B4210000}"/>
    <cellStyle name="Пояснение 17" xfId="7880" xr:uid="{00000000-0005-0000-0000-0000B5210000}"/>
    <cellStyle name="Пояснение 18" xfId="7996" xr:uid="{00000000-0005-0000-0000-0000B6210000}"/>
    <cellStyle name="Пояснение 19" xfId="8111" xr:uid="{00000000-0005-0000-0000-0000B7210000}"/>
    <cellStyle name="Пояснение 2" xfId="5011" xr:uid="{00000000-0005-0000-0000-0000B8210000}"/>
    <cellStyle name="Пояснение 2 2" xfId="6307" xr:uid="{00000000-0005-0000-0000-0000B9210000}"/>
    <cellStyle name="Пояснение 20" xfId="8225" xr:uid="{00000000-0005-0000-0000-0000BA210000}"/>
    <cellStyle name="Пояснение 3" xfId="6306" xr:uid="{00000000-0005-0000-0000-0000BB210000}"/>
    <cellStyle name="Пояснение 4" xfId="5046" xr:uid="{00000000-0005-0000-0000-0000BC210000}"/>
    <cellStyle name="Пояснение 5" xfId="6453" xr:uid="{00000000-0005-0000-0000-0000BD210000}"/>
    <cellStyle name="Пояснение 6" xfId="6589" xr:uid="{00000000-0005-0000-0000-0000BE210000}"/>
    <cellStyle name="Пояснение 7" xfId="6708" xr:uid="{00000000-0005-0000-0000-0000BF210000}"/>
    <cellStyle name="Пояснение 8" xfId="6827" xr:uid="{00000000-0005-0000-0000-0000C0210000}"/>
    <cellStyle name="Пояснение 9" xfId="6946" xr:uid="{00000000-0005-0000-0000-0000C1210000}"/>
    <cellStyle name="Примечание" xfId="5012" xr:uid="{00000000-0005-0000-0000-0000C2210000}"/>
    <cellStyle name="Примечание 10" xfId="6828" xr:uid="{00000000-0005-0000-0000-0000C3210000}"/>
    <cellStyle name="Примечание 11" xfId="6947" xr:uid="{00000000-0005-0000-0000-0000C4210000}"/>
    <cellStyle name="Примечание 12" xfId="7065" xr:uid="{00000000-0005-0000-0000-0000C5210000}"/>
    <cellStyle name="Примечание 13" xfId="7183" xr:uid="{00000000-0005-0000-0000-0000C6210000}"/>
    <cellStyle name="Примечание 14" xfId="7304" xr:uid="{00000000-0005-0000-0000-0000C7210000}"/>
    <cellStyle name="Примечание 15" xfId="7416" xr:uid="{00000000-0005-0000-0000-0000C8210000}"/>
    <cellStyle name="Примечание 16" xfId="7532" xr:uid="{00000000-0005-0000-0000-0000C9210000}"/>
    <cellStyle name="Примечание 17" xfId="7649" xr:uid="{00000000-0005-0000-0000-0000CA210000}"/>
    <cellStyle name="Примечание 18" xfId="7765" xr:uid="{00000000-0005-0000-0000-0000CB210000}"/>
    <cellStyle name="Примечание 19" xfId="7881" xr:uid="{00000000-0005-0000-0000-0000CC210000}"/>
    <cellStyle name="Примечание 2" xfId="5013" xr:uid="{00000000-0005-0000-0000-0000CD210000}"/>
    <cellStyle name="Примечание 2 2" xfId="5014" xr:uid="{00000000-0005-0000-0000-0000CE210000}"/>
    <cellStyle name="Примечание 2 2 2" xfId="6310" xr:uid="{00000000-0005-0000-0000-0000CF210000}"/>
    <cellStyle name="Примечание 2 3" xfId="5015" xr:uid="{00000000-0005-0000-0000-0000D0210000}"/>
    <cellStyle name="Примечание 2 3 2" xfId="6311" xr:uid="{00000000-0005-0000-0000-0000D1210000}"/>
    <cellStyle name="Примечание 2 4" xfId="6309" xr:uid="{00000000-0005-0000-0000-0000D2210000}"/>
    <cellStyle name="Примечание 20" xfId="7997" xr:uid="{00000000-0005-0000-0000-0000D3210000}"/>
    <cellStyle name="Примечание 21" xfId="8112" xr:uid="{00000000-0005-0000-0000-0000D4210000}"/>
    <cellStyle name="Примечание 22" xfId="8226" xr:uid="{00000000-0005-0000-0000-0000D5210000}"/>
    <cellStyle name="Примечание 3" xfId="5016" xr:uid="{00000000-0005-0000-0000-0000D6210000}"/>
    <cellStyle name="Примечание 3 2" xfId="6312" xr:uid="{00000000-0005-0000-0000-0000D7210000}"/>
    <cellStyle name="Примечание 4" xfId="5017" xr:uid="{00000000-0005-0000-0000-0000D8210000}"/>
    <cellStyle name="Примечание 4 2" xfId="6313" xr:uid="{00000000-0005-0000-0000-0000D9210000}"/>
    <cellStyle name="Примечание 5" xfId="6308" xr:uid="{00000000-0005-0000-0000-0000DA210000}"/>
    <cellStyle name="Примечание 6" xfId="5045" xr:uid="{00000000-0005-0000-0000-0000DB210000}"/>
    <cellStyle name="Примечание 7" xfId="6454" xr:uid="{00000000-0005-0000-0000-0000DC210000}"/>
    <cellStyle name="Примечание 8" xfId="6590" xr:uid="{00000000-0005-0000-0000-0000DD210000}"/>
    <cellStyle name="Примечание 9" xfId="6709" xr:uid="{00000000-0005-0000-0000-0000DE210000}"/>
    <cellStyle name="Процентный_Tame BS AUE" xfId="5018" xr:uid="{00000000-0005-0000-0000-0000DF210000}"/>
    <cellStyle name="Связанная ячейка" xfId="5019" xr:uid="{00000000-0005-0000-0000-0000E0210000}"/>
    <cellStyle name="Связанная ячейка 10" xfId="7066" xr:uid="{00000000-0005-0000-0000-0000E1210000}"/>
    <cellStyle name="Связанная ячейка 11" xfId="7184" xr:uid="{00000000-0005-0000-0000-0000E2210000}"/>
    <cellStyle name="Связанная ячейка 12" xfId="7305" xr:uid="{00000000-0005-0000-0000-0000E3210000}"/>
    <cellStyle name="Связанная ячейка 13" xfId="7417" xr:uid="{00000000-0005-0000-0000-0000E4210000}"/>
    <cellStyle name="Связанная ячейка 14" xfId="7533" xr:uid="{00000000-0005-0000-0000-0000E5210000}"/>
    <cellStyle name="Связанная ячейка 15" xfId="7650" xr:uid="{00000000-0005-0000-0000-0000E6210000}"/>
    <cellStyle name="Связанная ячейка 16" xfId="7766" xr:uid="{00000000-0005-0000-0000-0000E7210000}"/>
    <cellStyle name="Связанная ячейка 17" xfId="7882" xr:uid="{00000000-0005-0000-0000-0000E8210000}"/>
    <cellStyle name="Связанная ячейка 18" xfId="7998" xr:uid="{00000000-0005-0000-0000-0000E9210000}"/>
    <cellStyle name="Связанная ячейка 19" xfId="8113" xr:uid="{00000000-0005-0000-0000-0000EA210000}"/>
    <cellStyle name="Связанная ячейка 2" xfId="5020" xr:uid="{00000000-0005-0000-0000-0000EB210000}"/>
    <cellStyle name="Связанная ячейка 2 2" xfId="6315" xr:uid="{00000000-0005-0000-0000-0000EC210000}"/>
    <cellStyle name="Связанная ячейка 20" xfId="8227" xr:uid="{00000000-0005-0000-0000-0000ED210000}"/>
    <cellStyle name="Связанная ячейка 3" xfId="6314" xr:uid="{00000000-0005-0000-0000-0000EE210000}"/>
    <cellStyle name="Связанная ячейка 4" xfId="5044" xr:uid="{00000000-0005-0000-0000-0000EF210000}"/>
    <cellStyle name="Связанная ячейка 5" xfId="6455" xr:uid="{00000000-0005-0000-0000-0000F0210000}"/>
    <cellStyle name="Связанная ячейка 6" xfId="6591" xr:uid="{00000000-0005-0000-0000-0000F1210000}"/>
    <cellStyle name="Связанная ячейка 7" xfId="6710" xr:uid="{00000000-0005-0000-0000-0000F2210000}"/>
    <cellStyle name="Связанная ячейка 8" xfId="6829" xr:uid="{00000000-0005-0000-0000-0000F3210000}"/>
    <cellStyle name="Связанная ячейка 9" xfId="6948" xr:uid="{00000000-0005-0000-0000-0000F4210000}"/>
    <cellStyle name="Стиль 1" xfId="5021" xr:uid="{00000000-0005-0000-0000-0000F5210000}"/>
    <cellStyle name="Стиль 1 2" xfId="5022" xr:uid="{00000000-0005-0000-0000-0000F6210000}"/>
    <cellStyle name="Стиль 1 2 2" xfId="6317" xr:uid="{00000000-0005-0000-0000-0000F7210000}"/>
    <cellStyle name="Стиль 1 3" xfId="5023" xr:uid="{00000000-0005-0000-0000-0000F8210000}"/>
    <cellStyle name="Стиль 1 3 2" xfId="6318" xr:uid="{00000000-0005-0000-0000-0000F9210000}"/>
    <cellStyle name="Стиль 1 4" xfId="5024" xr:uid="{00000000-0005-0000-0000-0000FA210000}"/>
    <cellStyle name="Стиль 1 4 2" xfId="6319" xr:uid="{00000000-0005-0000-0000-0000FB210000}"/>
    <cellStyle name="Стиль 1 5" xfId="5025" xr:uid="{00000000-0005-0000-0000-0000FC210000}"/>
    <cellStyle name="Стиль 1 5 2" xfId="6320" xr:uid="{00000000-0005-0000-0000-0000FD210000}"/>
    <cellStyle name="Стиль 1 6" xfId="6316" xr:uid="{00000000-0005-0000-0000-0000FE210000}"/>
    <cellStyle name="Стиль 1 7" xfId="5043" xr:uid="{00000000-0005-0000-0000-0000FF210000}"/>
    <cellStyle name="Текст предупреждения" xfId="5026" xr:uid="{00000000-0005-0000-0000-000000220000}"/>
    <cellStyle name="Текст предупреждения 10" xfId="7067" xr:uid="{00000000-0005-0000-0000-000001220000}"/>
    <cellStyle name="Текст предупреждения 11" xfId="7185" xr:uid="{00000000-0005-0000-0000-000002220000}"/>
    <cellStyle name="Текст предупреждения 12" xfId="7306" xr:uid="{00000000-0005-0000-0000-000003220000}"/>
    <cellStyle name="Текст предупреждения 13" xfId="7418" xr:uid="{00000000-0005-0000-0000-000004220000}"/>
    <cellStyle name="Текст предупреждения 14" xfId="7534" xr:uid="{00000000-0005-0000-0000-000005220000}"/>
    <cellStyle name="Текст предупреждения 15" xfId="7651" xr:uid="{00000000-0005-0000-0000-000006220000}"/>
    <cellStyle name="Текст предупреждения 16" xfId="7767" xr:uid="{00000000-0005-0000-0000-000007220000}"/>
    <cellStyle name="Текст предупреждения 17" xfId="7883" xr:uid="{00000000-0005-0000-0000-000008220000}"/>
    <cellStyle name="Текст предупреждения 18" xfId="7999" xr:uid="{00000000-0005-0000-0000-000009220000}"/>
    <cellStyle name="Текст предупреждения 19" xfId="8114" xr:uid="{00000000-0005-0000-0000-00000A220000}"/>
    <cellStyle name="Текст предупреждения 2" xfId="5027" xr:uid="{00000000-0005-0000-0000-00000B220000}"/>
    <cellStyle name="Текст предупреждения 2 2" xfId="6322" xr:uid="{00000000-0005-0000-0000-00000C220000}"/>
    <cellStyle name="Текст предупреждения 20" xfId="8228" xr:uid="{00000000-0005-0000-0000-00000D220000}"/>
    <cellStyle name="Текст предупреждения 3" xfId="6321" xr:uid="{00000000-0005-0000-0000-00000E220000}"/>
    <cellStyle name="Текст предупреждения 4" xfId="5042" xr:uid="{00000000-0005-0000-0000-00000F220000}"/>
    <cellStyle name="Текст предупреждения 5" xfId="6456" xr:uid="{00000000-0005-0000-0000-000010220000}"/>
    <cellStyle name="Текст предупреждения 6" xfId="6592" xr:uid="{00000000-0005-0000-0000-000011220000}"/>
    <cellStyle name="Текст предупреждения 7" xfId="6711" xr:uid="{00000000-0005-0000-0000-000012220000}"/>
    <cellStyle name="Текст предупреждения 8" xfId="6830" xr:uid="{00000000-0005-0000-0000-000013220000}"/>
    <cellStyle name="Текст предупреждения 9" xfId="6949" xr:uid="{00000000-0005-0000-0000-000014220000}"/>
    <cellStyle name="Финансовый_Tame BS AUE" xfId="5028" xr:uid="{00000000-0005-0000-0000-000015220000}"/>
    <cellStyle name="Хороший" xfId="5029" xr:uid="{00000000-0005-0000-0000-000016220000}"/>
    <cellStyle name="Хороший 10" xfId="7068" xr:uid="{00000000-0005-0000-0000-000017220000}"/>
    <cellStyle name="Хороший 11" xfId="7186" xr:uid="{00000000-0005-0000-0000-000018220000}"/>
    <cellStyle name="Хороший 12" xfId="7307" xr:uid="{00000000-0005-0000-0000-000019220000}"/>
    <cellStyle name="Хороший 13" xfId="7419" xr:uid="{00000000-0005-0000-0000-00001A220000}"/>
    <cellStyle name="Хороший 14" xfId="7535" xr:uid="{00000000-0005-0000-0000-00001B220000}"/>
    <cellStyle name="Хороший 15" xfId="7652" xr:uid="{00000000-0005-0000-0000-00001C220000}"/>
    <cellStyle name="Хороший 16" xfId="7768" xr:uid="{00000000-0005-0000-0000-00001D220000}"/>
    <cellStyle name="Хороший 17" xfId="7884" xr:uid="{00000000-0005-0000-0000-00001E220000}"/>
    <cellStyle name="Хороший 18" xfId="8000" xr:uid="{00000000-0005-0000-0000-00001F220000}"/>
    <cellStyle name="Хороший 19" xfId="8115" xr:uid="{00000000-0005-0000-0000-000020220000}"/>
    <cellStyle name="Хороший 2" xfId="5030" xr:uid="{00000000-0005-0000-0000-000021220000}"/>
    <cellStyle name="Хороший 2 2" xfId="6324" xr:uid="{00000000-0005-0000-0000-000022220000}"/>
    <cellStyle name="Хороший 20" xfId="8229" xr:uid="{00000000-0005-0000-0000-000023220000}"/>
    <cellStyle name="Хороший 3" xfId="6323" xr:uid="{00000000-0005-0000-0000-000024220000}"/>
    <cellStyle name="Хороший 4" xfId="5041" xr:uid="{00000000-0005-0000-0000-000025220000}"/>
    <cellStyle name="Хороший 5" xfId="6457" xr:uid="{00000000-0005-0000-0000-000026220000}"/>
    <cellStyle name="Хороший 6" xfId="6593" xr:uid="{00000000-0005-0000-0000-000027220000}"/>
    <cellStyle name="Хороший 7" xfId="6712" xr:uid="{00000000-0005-0000-0000-000028220000}"/>
    <cellStyle name="Хороший 8" xfId="6831" xr:uid="{00000000-0005-0000-0000-000029220000}"/>
    <cellStyle name="Хороший 9" xfId="6950" xr:uid="{00000000-0005-0000-0000-00002A2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9"/>
  <sheetViews>
    <sheetView zoomScaleNormal="100" zoomScaleSheetLayoutView="130" workbookViewId="0">
      <selection activeCell="C22" sqref="C22"/>
    </sheetView>
  </sheetViews>
  <sheetFormatPr defaultRowHeight="15"/>
  <cols>
    <col min="1" max="1" width="10.85546875" style="138" customWidth="1"/>
    <col min="2" max="2" width="68" style="138" customWidth="1"/>
    <col min="3" max="3" width="20.7109375" style="138" customWidth="1"/>
    <col min="4" max="16384" width="9.140625" style="138"/>
  </cols>
  <sheetData>
    <row r="2" spans="1:16" ht="15.75" customHeight="1">
      <c r="A2" s="236" t="s">
        <v>141</v>
      </c>
      <c r="B2" s="236"/>
      <c r="C2" s="236"/>
      <c r="D2" s="137"/>
      <c r="E2" s="137"/>
      <c r="F2" s="137"/>
      <c r="G2" s="137"/>
      <c r="H2" s="137"/>
      <c r="I2" s="137"/>
      <c r="J2" s="137"/>
      <c r="K2" s="137"/>
      <c r="L2" s="137"/>
      <c r="M2" s="137"/>
      <c r="N2" s="137"/>
      <c r="O2" s="137"/>
      <c r="P2" s="137"/>
    </row>
    <row r="3" spans="1:16" ht="16.5">
      <c r="A3" s="58"/>
      <c r="B3" s="58"/>
      <c r="C3" s="58"/>
    </row>
    <row r="4" spans="1:16" s="6" customFormat="1" ht="30" customHeight="1">
      <c r="A4" s="238" t="s">
        <v>445</v>
      </c>
      <c r="B4" s="238"/>
      <c r="C4" s="238"/>
      <c r="D4" s="211"/>
      <c r="E4" s="139"/>
      <c r="F4" s="139"/>
      <c r="G4" s="139"/>
      <c r="H4" s="139"/>
      <c r="I4" s="139"/>
      <c r="J4" s="139"/>
      <c r="K4" s="139"/>
      <c r="L4" s="139"/>
      <c r="M4" s="139"/>
      <c r="N4" s="139"/>
      <c r="O4" s="139"/>
      <c r="P4" s="139"/>
    </row>
    <row r="5" spans="1:16" s="6" customFormat="1" ht="15.6" customHeight="1">
      <c r="A5" s="235" t="s">
        <v>472</v>
      </c>
      <c r="B5" s="235"/>
      <c r="C5" s="58"/>
      <c r="D5" s="140"/>
    </row>
    <row r="6" spans="1:16" s="6" customFormat="1" ht="18" customHeight="1">
      <c r="A6" s="235" t="s">
        <v>265</v>
      </c>
      <c r="B6" s="235"/>
      <c r="C6" s="235"/>
      <c r="D6" s="140"/>
    </row>
    <row r="7" spans="1:16" s="6" customFormat="1" ht="18" customHeight="1">
      <c r="A7" s="152" t="s">
        <v>473</v>
      </c>
      <c r="B7" s="58"/>
      <c r="C7" s="58"/>
      <c r="D7" s="140"/>
    </row>
    <row r="8" spans="1:16" ht="16.5">
      <c r="A8" s="58"/>
      <c r="B8" s="58"/>
      <c r="C8" s="58"/>
    </row>
    <row r="9" spans="1:16" ht="33">
      <c r="A9" s="141" t="s">
        <v>142</v>
      </c>
      <c r="B9" s="141" t="s">
        <v>143</v>
      </c>
      <c r="C9" s="141" t="s">
        <v>264</v>
      </c>
    </row>
    <row r="10" spans="1:16" ht="16.5">
      <c r="A10" s="135">
        <v>1</v>
      </c>
      <c r="B10" s="57" t="s">
        <v>463</v>
      </c>
      <c r="C10" s="134">
        <f>Kopsavilkums!D23</f>
        <v>0</v>
      </c>
    </row>
    <row r="11" spans="1:16" ht="15.75" customHeight="1">
      <c r="A11" s="237" t="s">
        <v>144</v>
      </c>
      <c r="B11" s="237"/>
      <c r="C11" s="160">
        <f>C10</f>
        <v>0</v>
      </c>
    </row>
    <row r="12" spans="1:16" ht="16.5">
      <c r="A12" s="57"/>
      <c r="B12" s="57" t="s">
        <v>145</v>
      </c>
      <c r="C12" s="149">
        <f>C11*0.21</f>
        <v>0</v>
      </c>
    </row>
    <row r="13" spans="1:16" ht="15.75" customHeight="1">
      <c r="A13" s="237" t="s">
        <v>146</v>
      </c>
      <c r="B13" s="237"/>
      <c r="C13" s="160">
        <f>SUM(C11:C12)</f>
        <v>0</v>
      </c>
    </row>
    <row r="14" spans="1:16" ht="15.75" customHeight="1">
      <c r="A14" s="151"/>
      <c r="B14" s="151"/>
      <c r="C14" s="150"/>
    </row>
    <row r="15" spans="1:16" s="6" customFormat="1" ht="17.25" customHeight="1">
      <c r="A15" s="142" t="s">
        <v>8</v>
      </c>
      <c r="B15" s="58"/>
      <c r="C15" s="58"/>
    </row>
    <row r="16" spans="1:16" s="6" customFormat="1" ht="16.5">
      <c r="A16" s="58"/>
      <c r="B16" s="234" t="s">
        <v>9</v>
      </c>
      <c r="C16" s="234"/>
      <c r="D16" s="5"/>
      <c r="E16" s="5"/>
      <c r="F16" s="5"/>
      <c r="G16" s="5"/>
      <c r="H16" s="5"/>
      <c r="I16" s="5"/>
      <c r="J16" s="5"/>
      <c r="K16" s="5"/>
      <c r="L16" s="5"/>
      <c r="M16" s="5"/>
      <c r="N16" s="5"/>
      <c r="O16" s="5"/>
    </row>
    <row r="17" spans="1:16" s="6" customFormat="1" ht="16.5">
      <c r="A17" s="58"/>
      <c r="B17" s="48"/>
      <c r="C17" s="49"/>
      <c r="D17" s="4"/>
      <c r="E17" s="4"/>
      <c r="F17" s="4"/>
      <c r="G17" s="4"/>
      <c r="H17" s="4"/>
      <c r="I17" s="4"/>
      <c r="J17" s="4"/>
      <c r="K17" s="4"/>
      <c r="L17" s="4"/>
      <c r="M17" s="4"/>
      <c r="N17" s="4"/>
      <c r="O17" s="4"/>
      <c r="P17" s="4"/>
    </row>
    <row r="18" spans="1:16" s="6" customFormat="1" ht="16.5">
      <c r="A18" s="142" t="s">
        <v>452</v>
      </c>
      <c r="B18" s="47"/>
      <c r="C18" s="58"/>
      <c r="H18" s="143"/>
    </row>
    <row r="19" spans="1:16" s="6" customFormat="1" ht="16.5">
      <c r="A19" s="142"/>
      <c r="B19" s="47"/>
      <c r="C19" s="58"/>
      <c r="H19" s="143"/>
    </row>
    <row r="20" spans="1:16" s="6" customFormat="1" ht="16.5">
      <c r="A20" s="142" t="s">
        <v>10</v>
      </c>
      <c r="B20" s="58"/>
      <c r="C20" s="58"/>
    </row>
    <row r="21" spans="1:16" s="6" customFormat="1" ht="16.5">
      <c r="A21" s="58"/>
      <c r="B21" s="234" t="s">
        <v>9</v>
      </c>
      <c r="C21" s="234"/>
      <c r="D21" s="5"/>
      <c r="E21" s="5"/>
      <c r="F21" s="5"/>
      <c r="G21" s="5"/>
      <c r="H21" s="5"/>
      <c r="I21" s="5"/>
      <c r="J21" s="5"/>
      <c r="K21" s="5"/>
      <c r="M21" s="5"/>
      <c r="N21" s="5"/>
      <c r="O21" s="5"/>
      <c r="P21" s="5"/>
    </row>
    <row r="22" spans="1:16" s="6" customFormat="1" ht="15.75">
      <c r="B22" s="5"/>
      <c r="C22" s="4"/>
      <c r="D22" s="4"/>
      <c r="E22" s="4"/>
      <c r="F22" s="4"/>
      <c r="G22" s="4"/>
      <c r="H22" s="4"/>
      <c r="I22" s="4"/>
      <c r="J22" s="4"/>
      <c r="K22" s="4"/>
      <c r="L22" s="4"/>
      <c r="M22" s="4"/>
      <c r="N22" s="4"/>
      <c r="O22" s="4"/>
      <c r="P22" s="4"/>
    </row>
    <row r="29" spans="1:16">
      <c r="B29" s="144"/>
      <c r="C29" s="145"/>
    </row>
  </sheetData>
  <mergeCells count="8">
    <mergeCell ref="B16:C16"/>
    <mergeCell ref="B21:C21"/>
    <mergeCell ref="A6:C6"/>
    <mergeCell ref="A2:C2"/>
    <mergeCell ref="A11:B11"/>
    <mergeCell ref="A13:B13"/>
    <mergeCell ref="A5:B5"/>
    <mergeCell ref="A4:C4"/>
  </mergeCells>
  <pageMargins left="0.7" right="0.7" top="0.75" bottom="0.75" header="0.3" footer="0.3"/>
  <pageSetup paperSize="9" scale="98" orientation="landscape" r:id="rId1"/>
  <headerFooter>
    <oddHeader xml:space="preserve">&amp;C&amp;"Arial Narrow,Regular"&amp;8Būvniecības ierorinātājs:  RP SIA „Rīgas satiksme"
Būvprojekta izstrādātājs:  SIA „BRD projekts” </oddHeader>
    <oddFooter xml:space="preserve">&amp;C&amp;"Arial Narrow,Regular"&amp;8 Esošas tramvaju līnijas pārbūve 4.kārtas posmā no Ausekļa ielas loka (ieskaitot) līdz Aspazijas bulvāra / Radio ielas krustojumam pa Kronvalda, Z.A. Meierovica un Aspazijas bulvāriem&amp;R&amp;"Times New Roman,Regular"&amp;10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40"/>
  <sheetViews>
    <sheetView tabSelected="1" zoomScaleNormal="100" zoomScaleSheetLayoutView="100" workbookViewId="0">
      <selection activeCell="H33" sqref="H33"/>
    </sheetView>
  </sheetViews>
  <sheetFormatPr defaultRowHeight="15"/>
  <cols>
    <col min="1" max="1" width="20.42578125" style="138" customWidth="1"/>
    <col min="2" max="2" width="18.42578125" style="138" customWidth="1"/>
    <col min="3" max="3" width="58" style="138" customWidth="1"/>
    <col min="4" max="4" width="12.7109375" style="138" customWidth="1"/>
    <col min="5" max="5" width="10.28515625" style="138" customWidth="1"/>
    <col min="6" max="6" width="10.85546875" style="138" customWidth="1"/>
    <col min="7" max="7" width="11.85546875" style="138" customWidth="1"/>
    <col min="8" max="8" width="14.85546875" style="138" customWidth="1"/>
    <col min="9" max="16384" width="9.140625" style="138"/>
  </cols>
  <sheetData>
    <row r="2" spans="1:17" ht="15.75" customHeight="1">
      <c r="A2" s="236" t="s">
        <v>453</v>
      </c>
      <c r="B2" s="236"/>
      <c r="C2" s="236"/>
      <c r="D2" s="236"/>
      <c r="E2" s="236"/>
      <c r="F2" s="236"/>
      <c r="G2" s="236"/>
      <c r="H2" s="236"/>
      <c r="I2" s="137"/>
      <c r="J2" s="137"/>
      <c r="K2" s="137"/>
      <c r="L2" s="137"/>
      <c r="M2" s="137"/>
      <c r="N2" s="137"/>
      <c r="O2" s="137"/>
      <c r="P2" s="137"/>
      <c r="Q2" s="137"/>
    </row>
    <row r="3" spans="1:17" ht="16.5">
      <c r="A3" s="58"/>
      <c r="B3" s="58"/>
      <c r="C3" s="58"/>
      <c r="D3" s="58"/>
    </row>
    <row r="4" spans="1:17" s="6" customFormat="1" ht="30" customHeight="1">
      <c r="A4" s="238" t="s">
        <v>445</v>
      </c>
      <c r="B4" s="238"/>
      <c r="C4" s="238"/>
      <c r="D4" s="238"/>
      <c r="E4" s="238"/>
      <c r="F4" s="238"/>
      <c r="G4" s="238"/>
      <c r="H4" s="238"/>
      <c r="I4" s="139"/>
      <c r="J4" s="139"/>
      <c r="K4" s="139"/>
      <c r="L4" s="139"/>
      <c r="M4" s="139"/>
      <c r="N4" s="139"/>
      <c r="O4" s="139"/>
      <c r="P4" s="139"/>
      <c r="Q4" s="139"/>
    </row>
    <row r="5" spans="1:17" s="6" customFormat="1" ht="15.6" customHeight="1">
      <c r="A5" s="235" t="s">
        <v>472</v>
      </c>
      <c r="B5" s="235"/>
      <c r="C5" s="235"/>
      <c r="D5" s="235"/>
      <c r="E5" s="140"/>
    </row>
    <row r="6" spans="1:17" s="6" customFormat="1" ht="18" customHeight="1">
      <c r="A6" s="235" t="s">
        <v>265</v>
      </c>
      <c r="B6" s="235"/>
      <c r="C6" s="235"/>
      <c r="D6" s="235"/>
      <c r="E6" s="140"/>
    </row>
    <row r="7" spans="1:17" s="6" customFormat="1" ht="18" customHeight="1">
      <c r="A7" s="152" t="s">
        <v>473</v>
      </c>
      <c r="B7" s="58"/>
      <c r="C7" s="58"/>
      <c r="D7" s="58"/>
      <c r="E7" s="140"/>
    </row>
    <row r="8" spans="1:17" ht="16.5">
      <c r="A8" s="58"/>
      <c r="B8" s="58"/>
      <c r="C8" s="58"/>
      <c r="D8" s="58"/>
    </row>
    <row r="9" spans="1:17" ht="16.5">
      <c r="A9" s="57" t="s">
        <v>454</v>
      </c>
      <c r="B9" s="146">
        <f>D23</f>
        <v>0</v>
      </c>
      <c r="C9" s="58"/>
      <c r="D9" s="58"/>
    </row>
    <row r="10" spans="1:17" ht="16.5">
      <c r="A10" s="57" t="s">
        <v>455</v>
      </c>
      <c r="B10" s="146">
        <f>H19</f>
        <v>0</v>
      </c>
      <c r="C10" s="58"/>
      <c r="D10" s="58"/>
    </row>
    <row r="11" spans="1:17" ht="16.5">
      <c r="A11" s="147"/>
      <c r="B11" s="148"/>
      <c r="C11" s="58"/>
      <c r="D11" s="58"/>
    </row>
    <row r="12" spans="1:17" ht="49.5">
      <c r="A12" s="141" t="s">
        <v>142</v>
      </c>
      <c r="B12" s="141"/>
      <c r="C12" s="141" t="s">
        <v>143</v>
      </c>
      <c r="D12" s="141" t="s">
        <v>456</v>
      </c>
      <c r="E12" s="141" t="s">
        <v>457</v>
      </c>
      <c r="F12" s="141" t="s">
        <v>458</v>
      </c>
      <c r="G12" s="141" t="s">
        <v>459</v>
      </c>
      <c r="H12" s="141" t="s">
        <v>469</v>
      </c>
    </row>
    <row r="13" spans="1:17" ht="16.5">
      <c r="A13" s="135">
        <v>1</v>
      </c>
      <c r="B13" s="131" t="s">
        <v>12</v>
      </c>
      <c r="C13" s="57" t="s">
        <v>464</v>
      </c>
      <c r="D13" s="134">
        <f>'1.TS-CD'!P171</f>
        <v>0</v>
      </c>
      <c r="E13" s="134">
        <f>'1.TS-CD'!M171</f>
        <v>0</v>
      </c>
      <c r="F13" s="134">
        <f>'1.TS-CD'!N171</f>
        <v>0</v>
      </c>
      <c r="G13" s="134">
        <f>'1.TS-CD'!O171</f>
        <v>0</v>
      </c>
      <c r="H13" s="134">
        <f>'1.TS-CD'!L171</f>
        <v>0</v>
      </c>
    </row>
    <row r="14" spans="1:17" ht="15.75" customHeight="1">
      <c r="A14" s="156">
        <f>A13+1</f>
        <v>2</v>
      </c>
      <c r="B14" s="157" t="s">
        <v>82</v>
      </c>
      <c r="C14" s="158" t="s">
        <v>465</v>
      </c>
      <c r="D14" s="159">
        <f>'2.LKT'!P74</f>
        <v>0</v>
      </c>
      <c r="E14" s="159">
        <f>'2.LKT'!M74</f>
        <v>0</v>
      </c>
      <c r="F14" s="159">
        <f>'2.LKT'!N74</f>
        <v>0</v>
      </c>
      <c r="G14" s="159">
        <f>'2.LKT'!O74</f>
        <v>0</v>
      </c>
      <c r="H14" s="159">
        <f>'2.LKT'!L74</f>
        <v>0</v>
      </c>
    </row>
    <row r="15" spans="1:17" ht="16.5">
      <c r="A15" s="135">
        <f t="shared" ref="A15:A18" si="0">A14+1</f>
        <v>3</v>
      </c>
      <c r="B15" s="131" t="s">
        <v>69</v>
      </c>
      <c r="C15" s="57" t="s">
        <v>466</v>
      </c>
      <c r="D15" s="134">
        <f>'3.UKT'!Q145</f>
        <v>0</v>
      </c>
      <c r="E15" s="134">
        <f>'3.UKT'!N145</f>
        <v>0</v>
      </c>
      <c r="F15" s="134">
        <f>'3.UKT'!O145</f>
        <v>0</v>
      </c>
      <c r="G15" s="134">
        <f>'3.UKT'!P145</f>
        <v>0</v>
      </c>
      <c r="H15" s="134">
        <f>'3.UKT'!M145</f>
        <v>0</v>
      </c>
    </row>
    <row r="16" spans="1:17" ht="16.5">
      <c r="A16" s="156">
        <f t="shared" si="0"/>
        <v>4</v>
      </c>
      <c r="B16" s="157" t="s">
        <v>111</v>
      </c>
      <c r="C16" s="158" t="s">
        <v>467</v>
      </c>
      <c r="D16" s="159">
        <f>'4.ELT1'!P116</f>
        <v>0</v>
      </c>
      <c r="E16" s="159">
        <f>'4.ELT1'!M116</f>
        <v>0</v>
      </c>
      <c r="F16" s="159">
        <f>'4.ELT1'!N116</f>
        <v>0</v>
      </c>
      <c r="G16" s="159">
        <f>'4.ELT1'!O116</f>
        <v>0</v>
      </c>
      <c r="H16" s="159">
        <f>'4.ELT1'!L116</f>
        <v>0</v>
      </c>
    </row>
    <row r="17" spans="1:17" ht="15.75" customHeight="1">
      <c r="A17" s="135">
        <f t="shared" si="0"/>
        <v>5</v>
      </c>
      <c r="B17" s="131" t="s">
        <v>129</v>
      </c>
      <c r="C17" s="57" t="s">
        <v>468</v>
      </c>
      <c r="D17" s="134">
        <f>'5.ELT2'!P139</f>
        <v>0</v>
      </c>
      <c r="E17" s="134">
        <f>'5.ELT2'!M139</f>
        <v>0</v>
      </c>
      <c r="F17" s="134">
        <f>'5.ELT2'!N139</f>
        <v>0</v>
      </c>
      <c r="G17" s="134">
        <f>'5.ELT2'!O139</f>
        <v>0</v>
      </c>
      <c r="H17" s="134">
        <f>'5.ELT2'!L139</f>
        <v>0</v>
      </c>
    </row>
    <row r="18" spans="1:17" ht="16.5">
      <c r="A18" s="156">
        <f t="shared" si="0"/>
        <v>6</v>
      </c>
      <c r="B18" s="157" t="s">
        <v>140</v>
      </c>
      <c r="C18" s="158" t="s">
        <v>164</v>
      </c>
      <c r="D18" s="159">
        <f>'6.ELT-TKT'!P53</f>
        <v>0</v>
      </c>
      <c r="E18" s="159">
        <f>'6.ELT-TKT'!M53</f>
        <v>0</v>
      </c>
      <c r="F18" s="159">
        <f>'6.ELT-TKT'!N53</f>
        <v>0</v>
      </c>
      <c r="G18" s="159">
        <f>'6.ELT-TKT'!O53</f>
        <v>0</v>
      </c>
      <c r="H18" s="159">
        <f>'6.ELT-TKT'!L53</f>
        <v>0</v>
      </c>
    </row>
    <row r="19" spans="1:17" ht="16.5">
      <c r="A19" s="240" t="s">
        <v>470</v>
      </c>
      <c r="B19" s="240"/>
      <c r="C19" s="240"/>
      <c r="D19" s="136">
        <f>SUM(D13:D18)</f>
        <v>0</v>
      </c>
      <c r="E19" s="136">
        <f t="shared" ref="E19:H19" si="1">SUM(E13:E18)</f>
        <v>0</v>
      </c>
      <c r="F19" s="136">
        <f t="shared" si="1"/>
        <v>0</v>
      </c>
      <c r="G19" s="136">
        <f t="shared" si="1"/>
        <v>0</v>
      </c>
      <c r="H19" s="136">
        <f t="shared" si="1"/>
        <v>0</v>
      </c>
    </row>
    <row r="20" spans="1:17" ht="16.5">
      <c r="A20" s="239" t="s">
        <v>460</v>
      </c>
      <c r="B20" s="239"/>
      <c r="C20" s="239"/>
      <c r="D20" s="159">
        <f>0</f>
        <v>0</v>
      </c>
      <c r="E20" s="133"/>
      <c r="F20" s="133"/>
      <c r="G20" s="133"/>
    </row>
    <row r="21" spans="1:17" ht="16.5">
      <c r="A21" s="240" t="s">
        <v>461</v>
      </c>
      <c r="B21" s="240"/>
      <c r="C21" s="240"/>
      <c r="D21" s="134"/>
      <c r="E21" s="133"/>
      <c r="F21" s="133"/>
      <c r="G21" s="133"/>
    </row>
    <row r="22" spans="1:17" ht="16.5">
      <c r="A22" s="239" t="s">
        <v>462</v>
      </c>
      <c r="B22" s="239"/>
      <c r="C22" s="239"/>
      <c r="D22" s="159">
        <f>0</f>
        <v>0</v>
      </c>
      <c r="E22" s="133"/>
      <c r="F22" s="133"/>
      <c r="G22" s="133"/>
    </row>
    <row r="23" spans="1:17" ht="16.5">
      <c r="A23" s="240" t="s">
        <v>471</v>
      </c>
      <c r="B23" s="240"/>
      <c r="C23" s="240"/>
      <c r="D23" s="136">
        <f>D19+D20+D22</f>
        <v>0</v>
      </c>
      <c r="E23" s="133"/>
      <c r="F23" s="133"/>
      <c r="G23" s="133"/>
    </row>
    <row r="24" spans="1:17" ht="16.5">
      <c r="A24" s="132"/>
      <c r="B24" s="132"/>
      <c r="C24" s="58"/>
      <c r="D24" s="133"/>
      <c r="E24" s="133"/>
      <c r="F24" s="133"/>
      <c r="G24" s="133"/>
    </row>
    <row r="25" spans="1:17" ht="16.5">
      <c r="A25" s="132"/>
      <c r="B25" s="132"/>
      <c r="C25" s="58"/>
      <c r="D25" s="133"/>
      <c r="E25" s="133"/>
      <c r="F25" s="133"/>
      <c r="G25" s="133"/>
    </row>
    <row r="26" spans="1:17" s="6" customFormat="1" ht="17.25" customHeight="1">
      <c r="A26" s="142" t="s">
        <v>8</v>
      </c>
      <c r="B26" s="142"/>
      <c r="C26" s="58"/>
      <c r="D26" s="58"/>
    </row>
    <row r="27" spans="1:17" s="6" customFormat="1" ht="16.5">
      <c r="A27" s="58"/>
      <c r="B27" s="234" t="s">
        <v>9</v>
      </c>
      <c r="C27" s="234"/>
      <c r="D27" s="234"/>
      <c r="E27" s="234"/>
      <c r="F27" s="234"/>
      <c r="G27" s="234"/>
      <c r="H27" s="234"/>
      <c r="I27" s="5"/>
      <c r="J27" s="5"/>
      <c r="K27" s="5"/>
      <c r="L27" s="5"/>
      <c r="M27" s="5"/>
      <c r="N27" s="5"/>
      <c r="O27" s="5"/>
      <c r="P27" s="5"/>
    </row>
    <row r="28" spans="1:17" s="6" customFormat="1" ht="16.5">
      <c r="A28" s="58"/>
      <c r="B28" s="58"/>
      <c r="C28" s="48"/>
      <c r="D28" s="49"/>
      <c r="E28" s="4"/>
      <c r="F28" s="4"/>
      <c r="G28" s="4"/>
      <c r="H28" s="4"/>
      <c r="I28" s="4"/>
      <c r="J28" s="4"/>
      <c r="K28" s="4"/>
      <c r="L28" s="4"/>
      <c r="M28" s="4"/>
      <c r="N28" s="4"/>
      <c r="O28" s="4"/>
      <c r="P28" s="4"/>
      <c r="Q28" s="4"/>
    </row>
    <row r="29" spans="1:17" s="6" customFormat="1" ht="16.5">
      <c r="A29" s="142" t="s">
        <v>452</v>
      </c>
      <c r="B29" s="142"/>
      <c r="C29" s="47"/>
      <c r="D29" s="58"/>
      <c r="I29" s="143"/>
    </row>
    <row r="30" spans="1:17" s="6" customFormat="1" ht="16.5">
      <c r="A30" s="142"/>
      <c r="B30" s="142"/>
      <c r="C30" s="47"/>
      <c r="D30" s="58"/>
      <c r="I30" s="143"/>
    </row>
    <row r="31" spans="1:17" s="6" customFormat="1" ht="16.5">
      <c r="A31" s="142" t="s">
        <v>10</v>
      </c>
      <c r="B31" s="142"/>
      <c r="C31" s="58"/>
      <c r="D31" s="58"/>
    </row>
    <row r="32" spans="1:17" s="6" customFormat="1" ht="16.5">
      <c r="A32" s="58"/>
      <c r="B32" s="234" t="s">
        <v>9</v>
      </c>
      <c r="C32" s="234"/>
      <c r="D32" s="234"/>
      <c r="E32" s="234"/>
      <c r="F32" s="234"/>
      <c r="G32" s="234"/>
      <c r="H32" s="234"/>
      <c r="I32" s="5"/>
      <c r="J32" s="5"/>
      <c r="K32" s="5"/>
      <c r="L32" s="5"/>
      <c r="N32" s="5"/>
      <c r="O32" s="5"/>
      <c r="P32" s="5"/>
      <c r="Q32" s="5"/>
    </row>
    <row r="33" spans="3:17" s="6" customFormat="1" ht="15.75">
      <c r="C33" s="5"/>
      <c r="D33" s="4"/>
      <c r="E33" s="4"/>
      <c r="F33" s="4"/>
      <c r="G33" s="4"/>
      <c r="H33" s="4"/>
      <c r="I33" s="4"/>
      <c r="J33" s="4"/>
      <c r="K33" s="4"/>
      <c r="L33" s="4"/>
      <c r="M33" s="4"/>
      <c r="N33" s="4"/>
      <c r="O33" s="4"/>
      <c r="P33" s="4"/>
      <c r="Q33" s="4"/>
    </row>
    <row r="40" spans="3:17">
      <c r="C40" s="144"/>
      <c r="D40" s="145"/>
    </row>
  </sheetData>
  <mergeCells count="12">
    <mergeCell ref="A4:H4"/>
    <mergeCell ref="A2:H2"/>
    <mergeCell ref="A19:C19"/>
    <mergeCell ref="A20:C20"/>
    <mergeCell ref="A21:C21"/>
    <mergeCell ref="B27:H27"/>
    <mergeCell ref="B32:H32"/>
    <mergeCell ref="A6:D6"/>
    <mergeCell ref="A5:B5"/>
    <mergeCell ref="C5:D5"/>
    <mergeCell ref="A22:C22"/>
    <mergeCell ref="A23:C23"/>
  </mergeCells>
  <pageMargins left="0.7" right="0.7" top="0.75" bottom="0.75" header="0.3" footer="0.3"/>
  <pageSetup paperSize="9" scale="80" orientation="landscape" r:id="rId1"/>
  <headerFooter>
    <oddHeader xml:space="preserve">&amp;C&amp;"Arial Narrow,Regular"&amp;8Būvniecības ierorinātājs:  RP SIA „Rīgas satiksme"
Būvprojekta izstrādātājs:  SIA „BRD projekts” </oddHeader>
    <oddFooter xml:space="preserve">&amp;C&amp;"Arial Narrow,Regular"&amp;8 Esošas tramvaju līnijas pārbūve 4.kārtas posmā no Ausekļa ielas loka (ieskaitot) līdz Aspazijas bulvāra / Radio ielas krustojumam pa Kronvalda, Z.A. Meierovica un Aspazijas bulvāriem&amp;R&amp;"Times New Roman,Regular"&amp;10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9"/>
  <sheetViews>
    <sheetView topLeftCell="A187" zoomScaleNormal="100" zoomScaleSheetLayoutView="100" zoomScalePageLayoutView="85" workbookViewId="0">
      <selection activeCell="J22" sqref="J22"/>
    </sheetView>
  </sheetViews>
  <sheetFormatPr defaultColWidth="9.140625" defaultRowHeight="15.75"/>
  <cols>
    <col min="1" max="1" width="9.28515625" style="6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8.85546875" style="1" customWidth="1"/>
    <col min="9" max="9" width="8" style="1" customWidth="1"/>
    <col min="10" max="10" width="8.140625" style="1" customWidth="1"/>
    <col min="11" max="12" width="8.5703125" style="1" customWidth="1"/>
    <col min="13" max="13" width="8.7109375" style="1" customWidth="1"/>
    <col min="14" max="15" width="9.42578125" style="1" customWidth="1"/>
    <col min="16" max="16" width="10.5703125" style="1" customWidth="1"/>
    <col min="17" max="16384" width="9.140625" style="1"/>
  </cols>
  <sheetData>
    <row r="1" spans="1:16" ht="33.75" customHeight="1">
      <c r="A1" s="242" t="s">
        <v>12</v>
      </c>
      <c r="B1" s="242"/>
      <c r="C1" s="242"/>
      <c r="D1" s="242"/>
      <c r="E1" s="242"/>
      <c r="F1" s="242"/>
      <c r="G1" s="242"/>
      <c r="H1" s="242"/>
      <c r="I1" s="242"/>
      <c r="J1" s="242"/>
      <c r="K1" s="242"/>
      <c r="L1" s="242"/>
      <c r="M1" s="242"/>
      <c r="N1" s="242"/>
      <c r="O1" s="242"/>
      <c r="P1" s="242"/>
    </row>
    <row r="2" spans="1:16" ht="16.5">
      <c r="A2" s="243" t="s">
        <v>149</v>
      </c>
      <c r="B2" s="244"/>
      <c r="C2" s="244"/>
      <c r="D2" s="244"/>
      <c r="E2" s="244"/>
      <c r="F2" s="244"/>
      <c r="G2" s="244"/>
      <c r="H2" s="244"/>
      <c r="I2" s="244"/>
      <c r="J2" s="244"/>
      <c r="K2" s="244"/>
      <c r="L2" s="244"/>
      <c r="M2" s="244"/>
      <c r="N2" s="244"/>
      <c r="O2" s="244"/>
      <c r="P2" s="244"/>
    </row>
    <row r="3" spans="1:16" ht="16.5">
      <c r="A3" s="245" t="s">
        <v>13</v>
      </c>
      <c r="B3" s="245"/>
      <c r="C3" s="245"/>
      <c r="D3" s="245"/>
      <c r="E3" s="245"/>
      <c r="F3" s="245"/>
      <c r="G3" s="245"/>
      <c r="H3" s="245"/>
      <c r="I3" s="245"/>
      <c r="J3" s="245"/>
      <c r="K3" s="245"/>
      <c r="L3" s="245"/>
      <c r="M3" s="245"/>
      <c r="N3" s="245"/>
      <c r="O3" s="245"/>
      <c r="P3" s="245"/>
    </row>
    <row r="4" spans="1:16" ht="16.5">
      <c r="A4" s="84"/>
      <c r="B4" s="41"/>
      <c r="C4" s="41"/>
      <c r="D4" s="42"/>
      <c r="E4" s="41"/>
      <c r="F4" s="41"/>
      <c r="G4" s="41"/>
      <c r="H4" s="41"/>
      <c r="I4" s="41"/>
      <c r="J4" s="41"/>
      <c r="K4" s="41"/>
      <c r="L4" s="41"/>
      <c r="M4" s="41"/>
      <c r="N4" s="41"/>
      <c r="O4" s="41"/>
      <c r="P4" s="41"/>
    </row>
    <row r="5" spans="1:16" ht="30.6" customHeight="1">
      <c r="A5" s="246" t="s">
        <v>446</v>
      </c>
      <c r="B5" s="246"/>
      <c r="C5" s="246"/>
      <c r="D5" s="246"/>
      <c r="E5" s="246"/>
      <c r="F5" s="246"/>
      <c r="G5" s="246"/>
      <c r="H5" s="246"/>
      <c r="I5" s="246"/>
      <c r="J5" s="246"/>
      <c r="K5" s="246"/>
      <c r="L5" s="246"/>
      <c r="M5" s="246"/>
      <c r="N5" s="246"/>
      <c r="O5" s="246"/>
      <c r="P5" s="246"/>
    </row>
    <row r="6" spans="1:16" ht="15.6" customHeight="1">
      <c r="A6" s="87" t="s">
        <v>266</v>
      </c>
      <c r="B6" s="43"/>
      <c r="C6" s="43"/>
      <c r="D6" s="42"/>
      <c r="E6" s="43"/>
      <c r="F6" s="43"/>
      <c r="G6" s="43"/>
      <c r="H6" s="43"/>
      <c r="I6" s="43"/>
      <c r="J6" s="43"/>
      <c r="K6" s="43"/>
      <c r="L6" s="43"/>
      <c r="M6" s="43"/>
      <c r="N6" s="43"/>
      <c r="O6" s="43"/>
      <c r="P6" s="43"/>
    </row>
    <row r="7" spans="1:16" ht="16.5">
      <c r="A7" s="84" t="s">
        <v>150</v>
      </c>
      <c r="B7" s="43"/>
      <c r="C7" s="43"/>
      <c r="D7" s="42"/>
      <c r="E7" s="43"/>
      <c r="F7" s="43"/>
      <c r="G7" s="43"/>
      <c r="H7" s="43"/>
      <c r="I7" s="43"/>
      <c r="J7" s="43"/>
      <c r="K7" s="43"/>
      <c r="L7" s="43"/>
      <c r="M7" s="43"/>
      <c r="N7" s="43"/>
      <c r="O7" s="43"/>
      <c r="P7" s="43"/>
    </row>
    <row r="8" spans="1:16" ht="15.6" customHeight="1">
      <c r="A8" s="153" t="s">
        <v>473</v>
      </c>
      <c r="B8" s="43"/>
      <c r="C8" s="43"/>
      <c r="D8" s="42"/>
      <c r="E8" s="43"/>
      <c r="F8" s="43"/>
      <c r="G8" s="43"/>
      <c r="H8" s="43"/>
      <c r="I8" s="43"/>
      <c r="J8" s="43"/>
      <c r="K8" s="43"/>
      <c r="L8" s="43"/>
      <c r="M8" s="43"/>
      <c r="N8" s="43"/>
      <c r="O8" s="43"/>
      <c r="P8" s="43"/>
    </row>
    <row r="9" spans="1:16" ht="16.5">
      <c r="A9" s="84"/>
      <c r="B9" s="41"/>
      <c r="C9" s="41"/>
      <c r="D9" s="42"/>
      <c r="E9" s="41"/>
      <c r="F9" s="41"/>
      <c r="G9" s="41"/>
      <c r="H9" s="41"/>
      <c r="I9" s="41"/>
      <c r="J9" s="41"/>
      <c r="K9" s="41"/>
      <c r="L9" s="41"/>
      <c r="M9" s="41"/>
      <c r="N9" s="41"/>
      <c r="O9" s="41"/>
      <c r="P9" s="41"/>
    </row>
    <row r="10" spans="1:16" ht="16.5">
      <c r="A10" s="84" t="s">
        <v>155</v>
      </c>
      <c r="B10" s="41"/>
      <c r="C10" s="41"/>
      <c r="D10" s="42"/>
      <c r="E10" s="41"/>
      <c r="F10" s="41"/>
      <c r="G10" s="41"/>
      <c r="H10" s="41"/>
      <c r="I10" s="255">
        <f>P171</f>
        <v>0</v>
      </c>
      <c r="J10" s="256"/>
      <c r="K10" s="44" t="s">
        <v>68</v>
      </c>
      <c r="L10" s="41"/>
      <c r="M10" s="41"/>
      <c r="N10" s="41"/>
      <c r="O10" s="41"/>
      <c r="P10" s="41"/>
    </row>
    <row r="11" spans="1:16">
      <c r="A11" s="88"/>
    </row>
    <row r="12" spans="1:16" ht="17.45" customHeight="1">
      <c r="A12" s="247" t="s">
        <v>0</v>
      </c>
      <c r="B12" s="247" t="s">
        <v>14</v>
      </c>
      <c r="C12" s="247" t="s">
        <v>11</v>
      </c>
      <c r="D12" s="247" t="s">
        <v>16</v>
      </c>
      <c r="E12" s="247" t="s">
        <v>1</v>
      </c>
      <c r="F12" s="249" t="s">
        <v>2</v>
      </c>
      <c r="G12" s="250"/>
      <c r="H12" s="250"/>
      <c r="I12" s="250"/>
      <c r="J12" s="250"/>
      <c r="K12" s="251"/>
      <c r="L12" s="249" t="s">
        <v>3</v>
      </c>
      <c r="M12" s="250"/>
      <c r="N12" s="250"/>
      <c r="O12" s="250"/>
      <c r="P12" s="251"/>
    </row>
    <row r="13" spans="1:16" ht="51">
      <c r="A13" s="248"/>
      <c r="B13" s="248"/>
      <c r="C13" s="248"/>
      <c r="D13" s="248"/>
      <c r="E13" s="248"/>
      <c r="F13" s="59" t="s">
        <v>4</v>
      </c>
      <c r="G13" s="59" t="s">
        <v>267</v>
      </c>
      <c r="H13" s="59" t="s">
        <v>5</v>
      </c>
      <c r="I13" s="59" t="s">
        <v>268</v>
      </c>
      <c r="J13" s="59" t="s">
        <v>147</v>
      </c>
      <c r="K13" s="59" t="s">
        <v>6</v>
      </c>
      <c r="L13" s="59" t="s">
        <v>15</v>
      </c>
      <c r="M13" s="59" t="s">
        <v>5</v>
      </c>
      <c r="N13" s="59" t="s">
        <v>268</v>
      </c>
      <c r="O13" s="59" t="s">
        <v>147</v>
      </c>
      <c r="P13" s="59" t="s">
        <v>7</v>
      </c>
    </row>
    <row r="14" spans="1:16">
      <c r="A14" s="161"/>
      <c r="B14" s="162"/>
      <c r="C14" s="163" t="s">
        <v>477</v>
      </c>
      <c r="D14" s="164"/>
      <c r="E14" s="165"/>
      <c r="F14" s="162"/>
      <c r="G14" s="162"/>
      <c r="H14" s="162"/>
      <c r="I14" s="162"/>
      <c r="J14" s="162"/>
      <c r="K14" s="166"/>
      <c r="L14" s="162"/>
      <c r="M14" s="162"/>
      <c r="N14" s="162"/>
      <c r="O14" s="162"/>
      <c r="P14" s="162"/>
    </row>
    <row r="15" spans="1:16">
      <c r="A15" s="54">
        <v>1</v>
      </c>
      <c r="B15" s="89" t="s">
        <v>512</v>
      </c>
      <c r="C15" s="13" t="s">
        <v>614</v>
      </c>
      <c r="D15" s="223" t="s">
        <v>167</v>
      </c>
      <c r="E15" s="56">
        <v>1</v>
      </c>
      <c r="F15" s="14"/>
      <c r="G15" s="14"/>
      <c r="H15" s="14">
        <f t="shared" ref="H15:H16" si="0">ROUND(F15*G15,2)</f>
        <v>0</v>
      </c>
      <c r="I15" s="14"/>
      <c r="J15" s="14"/>
      <c r="K15" s="15">
        <f>SUM(H15:J15)</f>
        <v>0</v>
      </c>
      <c r="L15" s="64">
        <f>ROUND(F15*E15,2)</f>
        <v>0</v>
      </c>
      <c r="M15" s="64">
        <f>ROUND(H15*E15,2)</f>
        <v>0</v>
      </c>
      <c r="N15" s="64">
        <f>ROUND(I15*E15,2)</f>
        <v>0</v>
      </c>
      <c r="O15" s="64">
        <f>ROUND(J15*E15,2)</f>
        <v>0</v>
      </c>
      <c r="P15" s="15">
        <f t="shared" ref="P15:P16" si="1">SUM(M15:O15)</f>
        <v>0</v>
      </c>
    </row>
    <row r="16" spans="1:16" ht="94.5">
      <c r="A16" s="54">
        <f>A15+1</f>
        <v>2</v>
      </c>
      <c r="B16" s="89" t="s">
        <v>512</v>
      </c>
      <c r="C16" s="13" t="s">
        <v>615</v>
      </c>
      <c r="D16" s="223" t="s">
        <v>167</v>
      </c>
      <c r="E16" s="56">
        <v>1</v>
      </c>
      <c r="F16" s="14"/>
      <c r="G16" s="14"/>
      <c r="H16" s="14">
        <f t="shared" si="0"/>
        <v>0</v>
      </c>
      <c r="I16" s="14"/>
      <c r="J16" s="14"/>
      <c r="K16" s="15">
        <f t="shared" ref="K16" si="2">SUM(H16:J16)</f>
        <v>0</v>
      </c>
      <c r="L16" s="14">
        <f t="shared" ref="L16" si="3">ROUND(F16*E16,2)</f>
        <v>0</v>
      </c>
      <c r="M16" s="14">
        <f t="shared" ref="M16" si="4">ROUND(H16*E16,2)</f>
        <v>0</v>
      </c>
      <c r="N16" s="14">
        <f t="shared" ref="N16" si="5">ROUND(I16*E16,2)</f>
        <v>0</v>
      </c>
      <c r="O16" s="14">
        <f t="shared" ref="O16" si="6">ROUND(J16*E16,2)</f>
        <v>0</v>
      </c>
      <c r="P16" s="15">
        <f t="shared" si="1"/>
        <v>0</v>
      </c>
    </row>
    <row r="17" spans="1:16">
      <c r="A17" s="54">
        <f t="shared" ref="A17:A53" si="7">A16+1</f>
        <v>3</v>
      </c>
      <c r="B17" s="89" t="s">
        <v>512</v>
      </c>
      <c r="C17" s="13" t="s">
        <v>17</v>
      </c>
      <c r="D17" s="223" t="s">
        <v>18</v>
      </c>
      <c r="E17" s="56">
        <v>1785</v>
      </c>
      <c r="F17" s="14"/>
      <c r="G17" s="14"/>
      <c r="H17" s="14">
        <f t="shared" ref="H17:H18" si="8">ROUND(F17*G17,2)</f>
        <v>0</v>
      </c>
      <c r="I17" s="14"/>
      <c r="J17" s="14"/>
      <c r="K17" s="15">
        <f t="shared" ref="K17" si="9">SUM(H17:J17)</f>
        <v>0</v>
      </c>
      <c r="L17" s="14">
        <f t="shared" ref="L17" si="10">ROUND(F17*E17,2)</f>
        <v>0</v>
      </c>
      <c r="M17" s="14">
        <f>ROUND(H17*E17,2)</f>
        <v>0</v>
      </c>
      <c r="N17" s="14">
        <f t="shared" ref="N17" si="11">ROUND(I17*E17,2)</f>
        <v>0</v>
      </c>
      <c r="O17" s="14">
        <f t="shared" ref="O17" si="12">ROUND(J17*E17,2)</f>
        <v>0</v>
      </c>
      <c r="P17" s="15">
        <f t="shared" ref="P17" si="13">SUM(M17:O17)</f>
        <v>0</v>
      </c>
    </row>
    <row r="18" spans="1:16" ht="27">
      <c r="A18" s="54">
        <f t="shared" si="7"/>
        <v>4</v>
      </c>
      <c r="B18" s="89" t="s">
        <v>512</v>
      </c>
      <c r="C18" s="13" t="s">
        <v>168</v>
      </c>
      <c r="D18" s="223" t="s">
        <v>169</v>
      </c>
      <c r="E18" s="56">
        <v>3</v>
      </c>
      <c r="F18" s="14"/>
      <c r="G18" s="14"/>
      <c r="H18" s="64">
        <f t="shared" si="8"/>
        <v>0</v>
      </c>
      <c r="I18" s="14"/>
      <c r="J18" s="14"/>
      <c r="K18" s="15">
        <f>SUM(H18:J18)</f>
        <v>0</v>
      </c>
      <c r="L18" s="14">
        <f t="shared" ref="L18" si="14">ROUND(F18*E18,2)</f>
        <v>0</v>
      </c>
      <c r="M18" s="14">
        <f t="shared" ref="M18" si="15">ROUND(H18*E18,2)</f>
        <v>0</v>
      </c>
      <c r="N18" s="14">
        <f t="shared" ref="N18" si="16">ROUND(I18*E18,2)</f>
        <v>0</v>
      </c>
      <c r="O18" s="14">
        <f t="shared" ref="O18" si="17">ROUND(J18*E18,2)</f>
        <v>0</v>
      </c>
      <c r="P18" s="15">
        <f>SUM(M18:O18)</f>
        <v>0</v>
      </c>
    </row>
    <row r="19" spans="1:16" ht="27">
      <c r="A19" s="54">
        <f t="shared" si="7"/>
        <v>5</v>
      </c>
      <c r="B19" s="89" t="s">
        <v>512</v>
      </c>
      <c r="C19" s="13" t="s">
        <v>170</v>
      </c>
      <c r="D19" s="223" t="s">
        <v>169</v>
      </c>
      <c r="E19" s="56">
        <v>23</v>
      </c>
      <c r="F19" s="14"/>
      <c r="G19" s="14"/>
      <c r="H19" s="14">
        <f t="shared" ref="H19" si="18">ROUND(F19*G19,2)</f>
        <v>0</v>
      </c>
      <c r="I19" s="14"/>
      <c r="J19" s="14"/>
      <c r="K19" s="15">
        <f t="shared" ref="K19" si="19">SUM(H19:J19)</f>
        <v>0</v>
      </c>
      <c r="L19" s="14">
        <f>ROUND(F19*E19,2)</f>
        <v>0</v>
      </c>
      <c r="M19" s="14">
        <f t="shared" ref="M19" si="20">ROUND(H19*E19,2)</f>
        <v>0</v>
      </c>
      <c r="N19" s="14">
        <f t="shared" ref="N19" si="21">ROUND(I19*E19,2)</f>
        <v>0</v>
      </c>
      <c r="O19" s="14">
        <f t="shared" ref="O19" si="22">ROUND(J19*E19,2)</f>
        <v>0</v>
      </c>
      <c r="P19" s="15">
        <f t="shared" ref="P19" si="23">SUM(M19:O19)</f>
        <v>0</v>
      </c>
    </row>
    <row r="20" spans="1:16" ht="27">
      <c r="A20" s="54">
        <f t="shared" si="7"/>
        <v>6</v>
      </c>
      <c r="B20" s="89" t="s">
        <v>512</v>
      </c>
      <c r="C20" s="13" t="s">
        <v>171</v>
      </c>
      <c r="D20" s="223" t="s">
        <v>169</v>
      </c>
      <c r="E20" s="56">
        <v>16</v>
      </c>
      <c r="F20" s="14"/>
      <c r="G20" s="14"/>
      <c r="H20" s="14">
        <f>ROUND(F20*G20,2)</f>
        <v>0</v>
      </c>
      <c r="I20" s="14"/>
      <c r="J20" s="14"/>
      <c r="K20" s="15">
        <f>SUM(H20:J20)</f>
        <v>0</v>
      </c>
      <c r="L20" s="14">
        <f>ROUND(F20*E20,2)</f>
        <v>0</v>
      </c>
      <c r="M20" s="14">
        <f>ROUND(H20*E20,2)</f>
        <v>0</v>
      </c>
      <c r="N20" s="14">
        <f>ROUND(I20*E20,2)</f>
        <v>0</v>
      </c>
      <c r="O20" s="14">
        <f>ROUND(J20*E20,2)</f>
        <v>0</v>
      </c>
      <c r="P20" s="15">
        <f>SUM(M20:O20)</f>
        <v>0</v>
      </c>
    </row>
    <row r="21" spans="1:16" ht="27">
      <c r="A21" s="54">
        <f t="shared" si="7"/>
        <v>7</v>
      </c>
      <c r="B21" s="89" t="s">
        <v>512</v>
      </c>
      <c r="C21" s="13" t="s">
        <v>172</v>
      </c>
      <c r="D21" s="223" t="s">
        <v>169</v>
      </c>
      <c r="E21" s="56">
        <v>1</v>
      </c>
      <c r="F21" s="14"/>
      <c r="G21" s="14"/>
      <c r="H21" s="14">
        <f>ROUND(F21*G21,2)</f>
        <v>0</v>
      </c>
      <c r="I21" s="14"/>
      <c r="J21" s="14"/>
      <c r="K21" s="15">
        <f>SUM(H21:J21)</f>
        <v>0</v>
      </c>
      <c r="L21" s="14">
        <f>ROUND(F21*E21,2)</f>
        <v>0</v>
      </c>
      <c r="M21" s="14">
        <f>ROUND(H21*E21,2)</f>
        <v>0</v>
      </c>
      <c r="N21" s="14">
        <f>ROUND(I21*E21,2)</f>
        <v>0</v>
      </c>
      <c r="O21" s="14">
        <f>ROUND(J21*E21,2)</f>
        <v>0</v>
      </c>
      <c r="P21" s="15">
        <f>SUM(M21:O21)</f>
        <v>0</v>
      </c>
    </row>
    <row r="22" spans="1:16" ht="27">
      <c r="A22" s="54">
        <f t="shared" si="7"/>
        <v>8</v>
      </c>
      <c r="B22" s="89" t="s">
        <v>512</v>
      </c>
      <c r="C22" s="13" t="s">
        <v>173</v>
      </c>
      <c r="D22" s="223" t="s">
        <v>18</v>
      </c>
      <c r="E22" s="56">
        <v>20</v>
      </c>
      <c r="F22" s="14"/>
      <c r="G22" s="14"/>
      <c r="H22" s="14">
        <f t="shared" ref="H22" si="24">ROUND(F22*G22,2)</f>
        <v>0</v>
      </c>
      <c r="I22" s="14"/>
      <c r="J22" s="14"/>
      <c r="K22" s="15">
        <f t="shared" ref="K22" si="25">SUM(H22:J22)</f>
        <v>0</v>
      </c>
      <c r="L22" s="14">
        <f t="shared" ref="L22" si="26">ROUND(F22*E22,2)</f>
        <v>0</v>
      </c>
      <c r="M22" s="14">
        <f t="shared" ref="M22" si="27">ROUND(H22*E22,2)</f>
        <v>0</v>
      </c>
      <c r="N22" s="14">
        <f t="shared" ref="N22" si="28">ROUND(I22*E22,2)</f>
        <v>0</v>
      </c>
      <c r="O22" s="14">
        <f t="shared" ref="O22" si="29">ROUND(J22*E22,2)</f>
        <v>0</v>
      </c>
      <c r="P22" s="15">
        <f t="shared" ref="P22" si="30">SUM(M22:O22)</f>
        <v>0</v>
      </c>
    </row>
    <row r="23" spans="1:16" ht="27">
      <c r="A23" s="54">
        <f t="shared" si="7"/>
        <v>9</v>
      </c>
      <c r="B23" s="89" t="s">
        <v>512</v>
      </c>
      <c r="C23" s="13" t="s">
        <v>185</v>
      </c>
      <c r="D23" s="223" t="s">
        <v>18</v>
      </c>
      <c r="E23" s="56">
        <v>275</v>
      </c>
      <c r="F23" s="14"/>
      <c r="G23" s="14"/>
      <c r="H23" s="14">
        <f t="shared" ref="H23:H26" si="31">ROUND(F23*G23,2)</f>
        <v>0</v>
      </c>
      <c r="I23" s="14"/>
      <c r="J23" s="14"/>
      <c r="K23" s="15">
        <f t="shared" ref="K23:K26" si="32">SUM(H23:J23)</f>
        <v>0</v>
      </c>
      <c r="L23" s="14">
        <f t="shared" ref="L23:L26" si="33">ROUND(F23*E23,2)</f>
        <v>0</v>
      </c>
      <c r="M23" s="14">
        <f t="shared" ref="M23:M26" si="34">ROUND(H23*E23,2)</f>
        <v>0</v>
      </c>
      <c r="N23" s="14">
        <f t="shared" ref="N23" si="35">ROUND(I23*E23,2)</f>
        <v>0</v>
      </c>
      <c r="O23" s="14">
        <f t="shared" ref="O23:O26" si="36">ROUND(J23*E23,2)</f>
        <v>0</v>
      </c>
      <c r="P23" s="15">
        <f t="shared" ref="P23:P26" si="37">SUM(M23:O23)</f>
        <v>0</v>
      </c>
    </row>
    <row r="24" spans="1:16" ht="40.5">
      <c r="A24" s="54">
        <f t="shared" si="7"/>
        <v>10</v>
      </c>
      <c r="B24" s="89" t="s">
        <v>512</v>
      </c>
      <c r="C24" s="13" t="s">
        <v>174</v>
      </c>
      <c r="D24" s="223" t="s">
        <v>18</v>
      </c>
      <c r="E24" s="56">
        <v>293</v>
      </c>
      <c r="F24" s="14"/>
      <c r="G24" s="14"/>
      <c r="H24" s="14">
        <f t="shared" si="31"/>
        <v>0</v>
      </c>
      <c r="I24" s="14"/>
      <c r="J24" s="14"/>
      <c r="K24" s="15">
        <f t="shared" si="32"/>
        <v>0</v>
      </c>
      <c r="L24" s="14">
        <f t="shared" si="33"/>
        <v>0</v>
      </c>
      <c r="M24" s="14">
        <f t="shared" si="34"/>
        <v>0</v>
      </c>
      <c r="N24" s="14">
        <v>0</v>
      </c>
      <c r="O24" s="14">
        <f t="shared" si="36"/>
        <v>0</v>
      </c>
      <c r="P24" s="15">
        <f t="shared" si="37"/>
        <v>0</v>
      </c>
    </row>
    <row r="25" spans="1:16" ht="67.5">
      <c r="A25" s="54">
        <f t="shared" si="7"/>
        <v>11</v>
      </c>
      <c r="B25" s="89" t="s">
        <v>512</v>
      </c>
      <c r="C25" s="13" t="s">
        <v>175</v>
      </c>
      <c r="D25" s="223" t="s">
        <v>18</v>
      </c>
      <c r="E25" s="56">
        <v>458</v>
      </c>
      <c r="F25" s="14"/>
      <c r="G25" s="14"/>
      <c r="H25" s="14">
        <f t="shared" si="31"/>
        <v>0</v>
      </c>
      <c r="I25" s="14"/>
      <c r="J25" s="14"/>
      <c r="K25" s="15">
        <f t="shared" si="32"/>
        <v>0</v>
      </c>
      <c r="L25" s="14">
        <f t="shared" si="33"/>
        <v>0</v>
      </c>
      <c r="M25" s="14">
        <f t="shared" si="34"/>
        <v>0</v>
      </c>
      <c r="N25" s="14">
        <f t="shared" ref="N25:N26" si="38">ROUND(I25*E25,2)</f>
        <v>0</v>
      </c>
      <c r="O25" s="14">
        <f t="shared" si="36"/>
        <v>0</v>
      </c>
      <c r="P25" s="15">
        <f t="shared" si="37"/>
        <v>0</v>
      </c>
    </row>
    <row r="26" spans="1:16" ht="121.5">
      <c r="A26" s="54">
        <f t="shared" si="7"/>
        <v>12</v>
      </c>
      <c r="B26" s="89" t="s">
        <v>512</v>
      </c>
      <c r="C26" s="13" t="s">
        <v>177</v>
      </c>
      <c r="D26" s="223" t="s">
        <v>104</v>
      </c>
      <c r="E26" s="56">
        <v>1440</v>
      </c>
      <c r="F26" s="14"/>
      <c r="G26" s="14"/>
      <c r="H26" s="14">
        <f t="shared" si="31"/>
        <v>0</v>
      </c>
      <c r="I26" s="14"/>
      <c r="J26" s="14"/>
      <c r="K26" s="15">
        <f t="shared" si="32"/>
        <v>0</v>
      </c>
      <c r="L26" s="14">
        <f t="shared" si="33"/>
        <v>0</v>
      </c>
      <c r="M26" s="14">
        <f t="shared" si="34"/>
        <v>0</v>
      </c>
      <c r="N26" s="14">
        <f t="shared" si="38"/>
        <v>0</v>
      </c>
      <c r="O26" s="14">
        <f t="shared" si="36"/>
        <v>0</v>
      </c>
      <c r="P26" s="15">
        <f t="shared" si="37"/>
        <v>0</v>
      </c>
    </row>
    <row r="27" spans="1:16" ht="121.5">
      <c r="A27" s="54">
        <f t="shared" si="7"/>
        <v>13</v>
      </c>
      <c r="B27" s="89" t="s">
        <v>512</v>
      </c>
      <c r="C27" s="13" t="s">
        <v>178</v>
      </c>
      <c r="D27" s="223" t="s">
        <v>104</v>
      </c>
      <c r="E27" s="56">
        <v>375</v>
      </c>
      <c r="F27" s="14"/>
      <c r="G27" s="14"/>
      <c r="H27" s="14">
        <f t="shared" ref="H27:H28" si="39">ROUND(F27*G27,2)</f>
        <v>0</v>
      </c>
      <c r="I27" s="14"/>
      <c r="J27" s="14"/>
      <c r="K27" s="15">
        <f t="shared" ref="K27:K28" si="40">SUM(H27:J27)</f>
        <v>0</v>
      </c>
      <c r="L27" s="14">
        <f t="shared" ref="L27:L28" si="41">ROUND(F27*E27,2)</f>
        <v>0</v>
      </c>
      <c r="M27" s="14">
        <f t="shared" ref="M27:M28" si="42">ROUND(H27*E27,2)</f>
        <v>0</v>
      </c>
      <c r="N27" s="14">
        <f t="shared" ref="N27:N28" si="43">ROUND(I27*E27,2)</f>
        <v>0</v>
      </c>
      <c r="O27" s="14">
        <f t="shared" ref="O27:O28" si="44">ROUND(J27*E27,2)</f>
        <v>0</v>
      </c>
      <c r="P27" s="15">
        <f t="shared" ref="P27:P28" si="45">SUM(M27:O27)</f>
        <v>0</v>
      </c>
    </row>
    <row r="28" spans="1:16" ht="27">
      <c r="A28" s="54">
        <f t="shared" si="7"/>
        <v>14</v>
      </c>
      <c r="B28" s="89" t="s">
        <v>512</v>
      </c>
      <c r="C28" s="13" t="s">
        <v>616</v>
      </c>
      <c r="D28" s="223" t="s">
        <v>104</v>
      </c>
      <c r="E28" s="56">
        <v>430</v>
      </c>
      <c r="F28" s="14"/>
      <c r="G28" s="14"/>
      <c r="H28" s="14">
        <f t="shared" si="39"/>
        <v>0</v>
      </c>
      <c r="I28" s="14"/>
      <c r="J28" s="14"/>
      <c r="K28" s="15">
        <f t="shared" si="40"/>
        <v>0</v>
      </c>
      <c r="L28" s="14">
        <f t="shared" si="41"/>
        <v>0</v>
      </c>
      <c r="M28" s="14">
        <f t="shared" si="42"/>
        <v>0</v>
      </c>
      <c r="N28" s="14">
        <f t="shared" si="43"/>
        <v>0</v>
      </c>
      <c r="O28" s="14">
        <f t="shared" si="44"/>
        <v>0</v>
      </c>
      <c r="P28" s="15">
        <f t="shared" si="45"/>
        <v>0</v>
      </c>
    </row>
    <row r="29" spans="1:16" ht="40.5">
      <c r="A29" s="54">
        <f t="shared" si="7"/>
        <v>15</v>
      </c>
      <c r="B29" s="89" t="s">
        <v>512</v>
      </c>
      <c r="C29" s="13" t="s">
        <v>176</v>
      </c>
      <c r="D29" s="223" t="s">
        <v>35</v>
      </c>
      <c r="E29" s="56">
        <v>275</v>
      </c>
      <c r="F29" s="14"/>
      <c r="G29" s="14"/>
      <c r="H29" s="14">
        <f t="shared" ref="H29:H31" si="46">ROUND(F29*G29,2)</f>
        <v>0</v>
      </c>
      <c r="I29" s="14"/>
      <c r="J29" s="14"/>
      <c r="K29" s="15">
        <f t="shared" ref="K29:K31" si="47">SUM(H29:J29)</f>
        <v>0</v>
      </c>
      <c r="L29" s="14">
        <f t="shared" ref="L29:L31" si="48">ROUND(F29*E29,2)</f>
        <v>0</v>
      </c>
      <c r="M29" s="14">
        <f t="shared" ref="M29:M31" si="49">ROUND(H29*E29,2)</f>
        <v>0</v>
      </c>
      <c r="N29" s="14">
        <f t="shared" ref="N29:N31" si="50">ROUND(I29*E29,2)</f>
        <v>0</v>
      </c>
      <c r="O29" s="14">
        <f t="shared" ref="O29:O31" si="51">ROUND(J29*E29,2)</f>
        <v>0</v>
      </c>
      <c r="P29" s="15">
        <f t="shared" ref="P29:P31" si="52">SUM(M29:O29)</f>
        <v>0</v>
      </c>
    </row>
    <row r="30" spans="1:16" ht="54">
      <c r="A30" s="54">
        <f t="shared" si="7"/>
        <v>16</v>
      </c>
      <c r="B30" s="89" t="s">
        <v>512</v>
      </c>
      <c r="C30" s="13" t="s">
        <v>179</v>
      </c>
      <c r="D30" s="223" t="s">
        <v>35</v>
      </c>
      <c r="E30" s="56">
        <v>78</v>
      </c>
      <c r="F30" s="14"/>
      <c r="G30" s="14"/>
      <c r="H30" s="14">
        <f t="shared" si="46"/>
        <v>0</v>
      </c>
      <c r="I30" s="14"/>
      <c r="J30" s="14"/>
      <c r="K30" s="15">
        <f t="shared" si="47"/>
        <v>0</v>
      </c>
      <c r="L30" s="14">
        <f t="shared" si="48"/>
        <v>0</v>
      </c>
      <c r="M30" s="14">
        <f t="shared" si="49"/>
        <v>0</v>
      </c>
      <c r="N30" s="14">
        <f t="shared" si="50"/>
        <v>0</v>
      </c>
      <c r="O30" s="14">
        <f t="shared" si="51"/>
        <v>0</v>
      </c>
      <c r="P30" s="15">
        <f t="shared" si="52"/>
        <v>0</v>
      </c>
    </row>
    <row r="31" spans="1:16" ht="54">
      <c r="A31" s="54">
        <f t="shared" si="7"/>
        <v>17</v>
      </c>
      <c r="B31" s="89" t="s">
        <v>512</v>
      </c>
      <c r="C31" s="13" t="s">
        <v>180</v>
      </c>
      <c r="D31" s="223" t="s">
        <v>35</v>
      </c>
      <c r="E31" s="56">
        <v>31</v>
      </c>
      <c r="F31" s="14"/>
      <c r="G31" s="14"/>
      <c r="H31" s="14">
        <f t="shared" si="46"/>
        <v>0</v>
      </c>
      <c r="I31" s="14"/>
      <c r="J31" s="14"/>
      <c r="K31" s="15">
        <f t="shared" si="47"/>
        <v>0</v>
      </c>
      <c r="L31" s="14">
        <f t="shared" si="48"/>
        <v>0</v>
      </c>
      <c r="M31" s="14">
        <f t="shared" si="49"/>
        <v>0</v>
      </c>
      <c r="N31" s="14">
        <f t="shared" si="50"/>
        <v>0</v>
      </c>
      <c r="O31" s="14">
        <f t="shared" si="51"/>
        <v>0</v>
      </c>
      <c r="P31" s="15">
        <f t="shared" si="52"/>
        <v>0</v>
      </c>
    </row>
    <row r="32" spans="1:16" ht="40.5">
      <c r="A32" s="54">
        <f t="shared" si="7"/>
        <v>18</v>
      </c>
      <c r="B32" s="89" t="s">
        <v>512</v>
      </c>
      <c r="C32" s="13" t="s">
        <v>181</v>
      </c>
      <c r="D32" s="223" t="s">
        <v>104</v>
      </c>
      <c r="E32" s="56">
        <v>1950</v>
      </c>
      <c r="F32" s="14"/>
      <c r="G32" s="14"/>
      <c r="H32" s="14">
        <f t="shared" ref="H32" si="53">ROUND(F32*G32,2)</f>
        <v>0</v>
      </c>
      <c r="I32" s="14"/>
      <c r="J32" s="14"/>
      <c r="K32" s="15">
        <f t="shared" ref="K32" si="54">SUM(H32:J32)</f>
        <v>0</v>
      </c>
      <c r="L32" s="14">
        <f t="shared" ref="L32" si="55">ROUND(F32*E32,2)</f>
        <v>0</v>
      </c>
      <c r="M32" s="14">
        <f t="shared" ref="M32" si="56">ROUND(H32*E32,2)</f>
        <v>0</v>
      </c>
      <c r="N32" s="14">
        <f t="shared" ref="N32" si="57">ROUND(I32*E32,2)</f>
        <v>0</v>
      </c>
      <c r="O32" s="14">
        <f t="shared" ref="O32" si="58">ROUND(J32*E32,2)</f>
        <v>0</v>
      </c>
      <c r="P32" s="15">
        <f t="shared" ref="P32" si="59">SUM(M32:O32)</f>
        <v>0</v>
      </c>
    </row>
    <row r="33" spans="1:16" ht="54">
      <c r="A33" s="54">
        <f t="shared" si="7"/>
        <v>19</v>
      </c>
      <c r="B33" s="89" t="s">
        <v>512</v>
      </c>
      <c r="C33" s="13" t="s">
        <v>182</v>
      </c>
      <c r="D33" s="223" t="s">
        <v>104</v>
      </c>
      <c r="E33" s="56">
        <v>1575</v>
      </c>
      <c r="F33" s="14"/>
      <c r="G33" s="14"/>
      <c r="H33" s="14">
        <f t="shared" ref="H33:H34" si="60">ROUND(F33*G33,2)</f>
        <v>0</v>
      </c>
      <c r="I33" s="14"/>
      <c r="J33" s="14"/>
      <c r="K33" s="15">
        <f t="shared" ref="K33:K34" si="61">SUM(H33:J33)</f>
        <v>0</v>
      </c>
      <c r="L33" s="14">
        <f t="shared" ref="L33:L34" si="62">ROUND(F33*E33,2)</f>
        <v>0</v>
      </c>
      <c r="M33" s="14">
        <f t="shared" ref="M33:M34" si="63">ROUND(H33*E33,2)</f>
        <v>0</v>
      </c>
      <c r="N33" s="14">
        <f t="shared" ref="N33:N34" si="64">ROUND(I33*E33,2)</f>
        <v>0</v>
      </c>
      <c r="O33" s="14">
        <f t="shared" ref="O33:O34" si="65">ROUND(J33*E33,2)</f>
        <v>0</v>
      </c>
      <c r="P33" s="15">
        <f t="shared" ref="P33:P34" si="66">SUM(M33:O33)</f>
        <v>0</v>
      </c>
    </row>
    <row r="34" spans="1:16" ht="40.5">
      <c r="A34" s="54">
        <f t="shared" si="7"/>
        <v>20</v>
      </c>
      <c r="B34" s="89" t="s">
        <v>512</v>
      </c>
      <c r="C34" s="13" t="s">
        <v>183</v>
      </c>
      <c r="D34" s="223" t="s">
        <v>104</v>
      </c>
      <c r="E34" s="56">
        <v>50</v>
      </c>
      <c r="F34" s="14"/>
      <c r="G34" s="14"/>
      <c r="H34" s="14">
        <f t="shared" si="60"/>
        <v>0</v>
      </c>
      <c r="I34" s="14"/>
      <c r="J34" s="14"/>
      <c r="K34" s="15">
        <f t="shared" si="61"/>
        <v>0</v>
      </c>
      <c r="L34" s="14">
        <f t="shared" si="62"/>
        <v>0</v>
      </c>
      <c r="M34" s="14">
        <f t="shared" si="63"/>
        <v>0</v>
      </c>
      <c r="N34" s="14">
        <f t="shared" si="64"/>
        <v>0</v>
      </c>
      <c r="O34" s="14">
        <f t="shared" si="65"/>
        <v>0</v>
      </c>
      <c r="P34" s="15">
        <f t="shared" si="66"/>
        <v>0</v>
      </c>
    </row>
    <row r="35" spans="1:16" ht="27">
      <c r="A35" s="54">
        <f t="shared" si="7"/>
        <v>21</v>
      </c>
      <c r="B35" s="89" t="s">
        <v>512</v>
      </c>
      <c r="C35" s="13" t="s">
        <v>184</v>
      </c>
      <c r="D35" s="223" t="s">
        <v>169</v>
      </c>
      <c r="E35" s="56">
        <v>2</v>
      </c>
      <c r="F35" s="14"/>
      <c r="G35" s="14"/>
      <c r="H35" s="14">
        <f t="shared" ref="H35:H38" si="67">ROUND(F35*G35,2)</f>
        <v>0</v>
      </c>
      <c r="I35" s="14"/>
      <c r="J35" s="14"/>
      <c r="K35" s="15">
        <f t="shared" ref="K35:K38" si="68">SUM(H35:J35)</f>
        <v>0</v>
      </c>
      <c r="L35" s="14">
        <f t="shared" ref="L35:L38" si="69">ROUND(F35*E35,2)</f>
        <v>0</v>
      </c>
      <c r="M35" s="14">
        <f t="shared" ref="M35:M38" si="70">ROUND(H35*E35,2)</f>
        <v>0</v>
      </c>
      <c r="N35" s="14">
        <f t="shared" ref="N35:N38" si="71">ROUND(I35*E35,2)</f>
        <v>0</v>
      </c>
      <c r="O35" s="14">
        <f t="shared" ref="O35:O38" si="72">ROUND(J35*E35,2)</f>
        <v>0</v>
      </c>
      <c r="P35" s="15">
        <f t="shared" ref="P35:P38" si="73">SUM(M35:O35)</f>
        <v>0</v>
      </c>
    </row>
    <row r="36" spans="1:16" ht="40.5">
      <c r="A36" s="54">
        <f t="shared" si="7"/>
        <v>22</v>
      </c>
      <c r="B36" s="89" t="s">
        <v>512</v>
      </c>
      <c r="C36" s="13" t="s">
        <v>186</v>
      </c>
      <c r="D36" s="223" t="s">
        <v>169</v>
      </c>
      <c r="E36" s="56">
        <v>2</v>
      </c>
      <c r="F36" s="14"/>
      <c r="G36" s="14"/>
      <c r="H36" s="14">
        <f t="shared" si="67"/>
        <v>0</v>
      </c>
      <c r="I36" s="14"/>
      <c r="J36" s="14"/>
      <c r="K36" s="15">
        <f t="shared" si="68"/>
        <v>0</v>
      </c>
      <c r="L36" s="14">
        <f t="shared" si="69"/>
        <v>0</v>
      </c>
      <c r="M36" s="14">
        <f t="shared" si="70"/>
        <v>0</v>
      </c>
      <c r="N36" s="14">
        <f t="shared" si="71"/>
        <v>0</v>
      </c>
      <c r="O36" s="14">
        <f t="shared" si="72"/>
        <v>0</v>
      </c>
      <c r="P36" s="15">
        <f t="shared" si="73"/>
        <v>0</v>
      </c>
    </row>
    <row r="37" spans="1:16" ht="81">
      <c r="A37" s="54">
        <f t="shared" si="7"/>
        <v>23</v>
      </c>
      <c r="B37" s="89" t="s">
        <v>512</v>
      </c>
      <c r="C37" s="13" t="s">
        <v>448</v>
      </c>
      <c r="D37" s="223" t="s">
        <v>167</v>
      </c>
      <c r="E37" s="56">
        <v>6</v>
      </c>
      <c r="F37" s="14"/>
      <c r="G37" s="14"/>
      <c r="H37" s="14">
        <f t="shared" si="67"/>
        <v>0</v>
      </c>
      <c r="I37" s="14"/>
      <c r="J37" s="14"/>
      <c r="K37" s="15">
        <f t="shared" si="68"/>
        <v>0</v>
      </c>
      <c r="L37" s="14">
        <f t="shared" si="69"/>
        <v>0</v>
      </c>
      <c r="M37" s="14">
        <f t="shared" si="70"/>
        <v>0</v>
      </c>
      <c r="N37" s="14">
        <f t="shared" si="71"/>
        <v>0</v>
      </c>
      <c r="O37" s="14">
        <f t="shared" si="72"/>
        <v>0</v>
      </c>
      <c r="P37" s="15">
        <f t="shared" si="73"/>
        <v>0</v>
      </c>
    </row>
    <row r="38" spans="1:16" ht="27">
      <c r="A38" s="54">
        <f t="shared" si="7"/>
        <v>24</v>
      </c>
      <c r="B38" s="89" t="s">
        <v>512</v>
      </c>
      <c r="C38" s="13" t="s">
        <v>187</v>
      </c>
      <c r="D38" s="223" t="s">
        <v>104</v>
      </c>
      <c r="E38" s="56">
        <v>35</v>
      </c>
      <c r="F38" s="14"/>
      <c r="G38" s="14"/>
      <c r="H38" s="14">
        <f t="shared" si="67"/>
        <v>0</v>
      </c>
      <c r="I38" s="14"/>
      <c r="J38" s="14"/>
      <c r="K38" s="15">
        <f t="shared" si="68"/>
        <v>0</v>
      </c>
      <c r="L38" s="14">
        <f t="shared" si="69"/>
        <v>0</v>
      </c>
      <c r="M38" s="14">
        <f t="shared" si="70"/>
        <v>0</v>
      </c>
      <c r="N38" s="14">
        <f t="shared" si="71"/>
        <v>0</v>
      </c>
      <c r="O38" s="14">
        <f t="shared" si="72"/>
        <v>0</v>
      </c>
      <c r="P38" s="15">
        <f t="shared" si="73"/>
        <v>0</v>
      </c>
    </row>
    <row r="39" spans="1:16" ht="27">
      <c r="A39" s="54">
        <f t="shared" si="7"/>
        <v>25</v>
      </c>
      <c r="B39" s="89" t="s">
        <v>512</v>
      </c>
      <c r="C39" s="13" t="s">
        <v>188</v>
      </c>
      <c r="D39" s="223" t="s">
        <v>35</v>
      </c>
      <c r="E39" s="56">
        <v>25</v>
      </c>
      <c r="F39" s="14"/>
      <c r="G39" s="14"/>
      <c r="H39" s="14">
        <f t="shared" ref="H39" si="74">ROUND(F39*G39,2)</f>
        <v>0</v>
      </c>
      <c r="I39" s="14"/>
      <c r="J39" s="14"/>
      <c r="K39" s="15">
        <f t="shared" ref="K39" si="75">SUM(H39:J39)</f>
        <v>0</v>
      </c>
      <c r="L39" s="14">
        <f t="shared" ref="L39" si="76">ROUND(F39*E39,2)</f>
        <v>0</v>
      </c>
      <c r="M39" s="14">
        <f t="shared" ref="M39" si="77">ROUND(H39*E39,2)</f>
        <v>0</v>
      </c>
      <c r="N39" s="14">
        <f t="shared" ref="N39" si="78">ROUND(I39*E39,2)</f>
        <v>0</v>
      </c>
      <c r="O39" s="14">
        <f t="shared" ref="O39" si="79">ROUND(J39*E39,2)</f>
        <v>0</v>
      </c>
      <c r="P39" s="15">
        <f t="shared" ref="P39" si="80">SUM(M39:O39)</f>
        <v>0</v>
      </c>
    </row>
    <row r="40" spans="1:16" ht="40.5">
      <c r="A40" s="54">
        <f t="shared" si="7"/>
        <v>26</v>
      </c>
      <c r="B40" s="89" t="s">
        <v>512</v>
      </c>
      <c r="C40" s="13" t="s">
        <v>189</v>
      </c>
      <c r="D40" s="223" t="s">
        <v>169</v>
      </c>
      <c r="E40" s="56">
        <v>3</v>
      </c>
      <c r="F40" s="14"/>
      <c r="G40" s="14"/>
      <c r="H40" s="14">
        <f t="shared" ref="H40:H41" si="81">ROUND(F40*G40,2)</f>
        <v>0</v>
      </c>
      <c r="I40" s="14"/>
      <c r="J40" s="14"/>
      <c r="K40" s="15">
        <f t="shared" ref="K40" si="82">SUM(H40:J40)</f>
        <v>0</v>
      </c>
      <c r="L40" s="14">
        <f t="shared" ref="L40" si="83">ROUND(F40*E40,2)</f>
        <v>0</v>
      </c>
      <c r="M40" s="14">
        <f t="shared" ref="M40" si="84">ROUND(H40*E40,2)</f>
        <v>0</v>
      </c>
      <c r="N40" s="14">
        <f t="shared" ref="N40" si="85">ROUND(I40*E40,2)</f>
        <v>0</v>
      </c>
      <c r="O40" s="14">
        <f t="shared" ref="O40" si="86">ROUND(J40*E40,2)</f>
        <v>0</v>
      </c>
      <c r="P40" s="15">
        <f t="shared" ref="P40" si="87">SUM(M40:O40)</f>
        <v>0</v>
      </c>
    </row>
    <row r="41" spans="1:16" ht="40.5">
      <c r="A41" s="54">
        <f t="shared" si="7"/>
        <v>27</v>
      </c>
      <c r="B41" s="89" t="s">
        <v>512</v>
      </c>
      <c r="C41" s="13" t="s">
        <v>190</v>
      </c>
      <c r="D41" s="223" t="s">
        <v>169</v>
      </c>
      <c r="E41" s="56">
        <v>12</v>
      </c>
      <c r="F41" s="14"/>
      <c r="G41" s="14"/>
      <c r="H41" s="64">
        <f t="shared" si="81"/>
        <v>0</v>
      </c>
      <c r="I41" s="14"/>
      <c r="J41" s="14"/>
      <c r="K41" s="65">
        <f t="shared" ref="K41" si="88">SUM(H41:J41)</f>
        <v>0</v>
      </c>
      <c r="L41" s="64">
        <f t="shared" ref="L41" si="89">ROUND(F41*E41,2)</f>
        <v>0</v>
      </c>
      <c r="M41" s="64">
        <f t="shared" ref="M41" si="90">ROUND(H41*E41,2)</f>
        <v>0</v>
      </c>
      <c r="N41" s="64">
        <f t="shared" ref="N41" si="91">ROUND(I41*E41,2)</f>
        <v>0</v>
      </c>
      <c r="O41" s="64">
        <f t="shared" ref="O41" si="92">ROUND(J41*E41,2)</f>
        <v>0</v>
      </c>
      <c r="P41" s="65">
        <f t="shared" ref="P41" si="93">SUM(M41:O41)</f>
        <v>0</v>
      </c>
    </row>
    <row r="42" spans="1:16" ht="40.5">
      <c r="A42" s="54">
        <f t="shared" si="7"/>
        <v>28</v>
      </c>
      <c r="B42" s="89" t="s">
        <v>512</v>
      </c>
      <c r="C42" s="13" t="s">
        <v>191</v>
      </c>
      <c r="D42" s="223" t="s">
        <v>167</v>
      </c>
      <c r="E42" s="56">
        <v>1</v>
      </c>
      <c r="F42" s="14"/>
      <c r="G42" s="14"/>
      <c r="H42" s="14">
        <f t="shared" ref="H42" si="94">ROUND(F42*G42,2)</f>
        <v>0</v>
      </c>
      <c r="I42" s="14"/>
      <c r="J42" s="14"/>
      <c r="K42" s="15">
        <f t="shared" ref="K42" si="95">SUM(H42:J42)</f>
        <v>0</v>
      </c>
      <c r="L42" s="14">
        <f t="shared" ref="L42" si="96">ROUND(F42*E42,2)</f>
        <v>0</v>
      </c>
      <c r="M42" s="14">
        <f t="shared" ref="M42" si="97">ROUND(H42*E42,2)</f>
        <v>0</v>
      </c>
      <c r="N42" s="14">
        <f t="shared" ref="N42" si="98">ROUND(I42*E42,2)</f>
        <v>0</v>
      </c>
      <c r="O42" s="14">
        <f t="shared" ref="O42" si="99">ROUND(J42*E42,2)</f>
        <v>0</v>
      </c>
      <c r="P42" s="15">
        <f t="shared" ref="P42" si="100">SUM(M42:O42)</f>
        <v>0</v>
      </c>
    </row>
    <row r="43" spans="1:16" ht="27">
      <c r="A43" s="54">
        <f t="shared" si="7"/>
        <v>29</v>
      </c>
      <c r="B43" s="89" t="s">
        <v>512</v>
      </c>
      <c r="C43" s="13" t="s">
        <v>192</v>
      </c>
      <c r="D43" s="223" t="s">
        <v>167</v>
      </c>
      <c r="E43" s="56">
        <v>1</v>
      </c>
      <c r="F43" s="14"/>
      <c r="G43" s="14"/>
      <c r="H43" s="14">
        <f t="shared" ref="H43:H44" si="101">ROUND(F43*G43,2)</f>
        <v>0</v>
      </c>
      <c r="I43" s="14"/>
      <c r="J43" s="14"/>
      <c r="K43" s="15">
        <f t="shared" ref="K43:K44" si="102">SUM(H43:J43)</f>
        <v>0</v>
      </c>
      <c r="L43" s="14">
        <f t="shared" ref="L43:L44" si="103">ROUND(F43*E43,2)</f>
        <v>0</v>
      </c>
      <c r="M43" s="14">
        <f t="shared" ref="M43:M44" si="104">ROUND(H43*E43,2)</f>
        <v>0</v>
      </c>
      <c r="N43" s="14">
        <f t="shared" ref="N43:N44" si="105">ROUND(I43*E43,2)</f>
        <v>0</v>
      </c>
      <c r="O43" s="14">
        <f t="shared" ref="O43:O44" si="106">ROUND(J43*E43,2)</f>
        <v>0</v>
      </c>
      <c r="P43" s="15">
        <f t="shared" ref="P43:P44" si="107">SUM(M43:O43)</f>
        <v>0</v>
      </c>
    </row>
    <row r="44" spans="1:16" ht="81">
      <c r="A44" s="54">
        <f t="shared" si="7"/>
        <v>30</v>
      </c>
      <c r="B44" s="89" t="s">
        <v>512</v>
      </c>
      <c r="C44" s="13" t="s">
        <v>193</v>
      </c>
      <c r="D44" s="223" t="s">
        <v>167</v>
      </c>
      <c r="E44" s="56">
        <v>1</v>
      </c>
      <c r="F44" s="14"/>
      <c r="G44" s="14"/>
      <c r="H44" s="14">
        <f t="shared" si="101"/>
        <v>0</v>
      </c>
      <c r="I44" s="14"/>
      <c r="J44" s="14"/>
      <c r="K44" s="15">
        <f t="shared" si="102"/>
        <v>0</v>
      </c>
      <c r="L44" s="14">
        <f t="shared" si="103"/>
        <v>0</v>
      </c>
      <c r="M44" s="14">
        <f t="shared" si="104"/>
        <v>0</v>
      </c>
      <c r="N44" s="14">
        <f t="shared" si="105"/>
        <v>0</v>
      </c>
      <c r="O44" s="14">
        <f t="shared" si="106"/>
        <v>0</v>
      </c>
      <c r="P44" s="15">
        <f t="shared" si="107"/>
        <v>0</v>
      </c>
    </row>
    <row r="45" spans="1:16" ht="54">
      <c r="A45" s="54">
        <f t="shared" si="7"/>
        <v>31</v>
      </c>
      <c r="B45" s="89" t="s">
        <v>512</v>
      </c>
      <c r="C45" s="13" t="s">
        <v>194</v>
      </c>
      <c r="D45" s="223" t="s">
        <v>18</v>
      </c>
      <c r="E45" s="56">
        <v>20</v>
      </c>
      <c r="F45" s="14"/>
      <c r="G45" s="14"/>
      <c r="H45" s="14">
        <f t="shared" ref="H45:H47" si="108">ROUND(F45*G45,2)</f>
        <v>0</v>
      </c>
      <c r="I45" s="14"/>
      <c r="J45" s="14"/>
      <c r="K45" s="15">
        <f t="shared" ref="K45:K47" si="109">SUM(H45:J45)</f>
        <v>0</v>
      </c>
      <c r="L45" s="14">
        <f t="shared" ref="L45:L47" si="110">ROUND(F45*E45,2)</f>
        <v>0</v>
      </c>
      <c r="M45" s="14">
        <f t="shared" ref="M45:M47" si="111">ROUND(H45*E45,2)</f>
        <v>0</v>
      </c>
      <c r="N45" s="14">
        <f t="shared" ref="N45:N47" si="112">ROUND(I45*E45,2)</f>
        <v>0</v>
      </c>
      <c r="O45" s="14">
        <f t="shared" ref="O45:O47" si="113">ROUND(J45*E45,2)</f>
        <v>0</v>
      </c>
      <c r="P45" s="15">
        <f t="shared" ref="P45:P47" si="114">SUM(M45:O45)</f>
        <v>0</v>
      </c>
    </row>
    <row r="46" spans="1:16">
      <c r="A46" s="54">
        <f t="shared" si="7"/>
        <v>32</v>
      </c>
      <c r="B46" s="89" t="s">
        <v>512</v>
      </c>
      <c r="C46" s="13" t="s">
        <v>195</v>
      </c>
      <c r="D46" s="223" t="s">
        <v>169</v>
      </c>
      <c r="E46" s="56">
        <v>4</v>
      </c>
      <c r="F46" s="14"/>
      <c r="G46" s="14"/>
      <c r="H46" s="14">
        <f t="shared" si="108"/>
        <v>0</v>
      </c>
      <c r="I46" s="14"/>
      <c r="J46" s="14"/>
      <c r="K46" s="15">
        <f t="shared" si="109"/>
        <v>0</v>
      </c>
      <c r="L46" s="14">
        <f t="shared" si="110"/>
        <v>0</v>
      </c>
      <c r="M46" s="14">
        <f t="shared" si="111"/>
        <v>0</v>
      </c>
      <c r="N46" s="14">
        <f t="shared" si="112"/>
        <v>0</v>
      </c>
      <c r="O46" s="14">
        <f t="shared" si="113"/>
        <v>0</v>
      </c>
      <c r="P46" s="15">
        <f t="shared" si="114"/>
        <v>0</v>
      </c>
    </row>
    <row r="47" spans="1:16" ht="81">
      <c r="A47" s="54">
        <f t="shared" si="7"/>
        <v>33</v>
      </c>
      <c r="B47" s="89" t="s">
        <v>512</v>
      </c>
      <c r="C47" s="13" t="s">
        <v>196</v>
      </c>
      <c r="D47" s="223" t="s">
        <v>169</v>
      </c>
      <c r="E47" s="56">
        <v>11</v>
      </c>
      <c r="F47" s="14"/>
      <c r="G47" s="14"/>
      <c r="H47" s="14">
        <f t="shared" si="108"/>
        <v>0</v>
      </c>
      <c r="I47" s="14"/>
      <c r="J47" s="14"/>
      <c r="K47" s="15">
        <f t="shared" si="109"/>
        <v>0</v>
      </c>
      <c r="L47" s="14">
        <f t="shared" si="110"/>
        <v>0</v>
      </c>
      <c r="M47" s="14">
        <f t="shared" si="111"/>
        <v>0</v>
      </c>
      <c r="N47" s="14">
        <f t="shared" si="112"/>
        <v>0</v>
      </c>
      <c r="O47" s="14">
        <f t="shared" si="113"/>
        <v>0</v>
      </c>
      <c r="P47" s="15">
        <f t="shared" si="114"/>
        <v>0</v>
      </c>
    </row>
    <row r="48" spans="1:16" ht="27">
      <c r="A48" s="54">
        <f t="shared" si="7"/>
        <v>34</v>
      </c>
      <c r="B48" s="89" t="s">
        <v>512</v>
      </c>
      <c r="C48" s="13" t="s">
        <v>197</v>
      </c>
      <c r="D48" s="223" t="s">
        <v>167</v>
      </c>
      <c r="E48" s="56">
        <v>1</v>
      </c>
      <c r="F48" s="64"/>
      <c r="G48" s="64"/>
      <c r="H48" s="64">
        <f t="shared" ref="H48" si="115">ROUND(F48*G48,2)</f>
        <v>0</v>
      </c>
      <c r="I48" s="64"/>
      <c r="J48" s="64"/>
      <c r="K48" s="65">
        <f t="shared" ref="K48" si="116">SUM(H48:J48)</f>
        <v>0</v>
      </c>
      <c r="L48" s="64">
        <f t="shared" ref="L48" si="117">ROUND(F48*E48,2)</f>
        <v>0</v>
      </c>
      <c r="M48" s="64">
        <f t="shared" ref="M48" si="118">ROUND(H48*E48,2)</f>
        <v>0</v>
      </c>
      <c r="N48" s="64">
        <f t="shared" ref="N48" si="119">ROUND(I48*E48,2)</f>
        <v>0</v>
      </c>
      <c r="O48" s="64">
        <f t="shared" ref="O48" si="120">ROUND(J48*E48,2)</f>
        <v>0</v>
      </c>
      <c r="P48" s="65">
        <f t="shared" ref="P48" si="121">SUM(M48:O48)</f>
        <v>0</v>
      </c>
    </row>
    <row r="49" spans="1:16">
      <c r="A49" s="213"/>
      <c r="B49" s="218"/>
      <c r="C49" s="215" t="s">
        <v>198</v>
      </c>
      <c r="D49" s="224"/>
      <c r="E49" s="215"/>
      <c r="F49" s="216"/>
      <c r="G49" s="216"/>
      <c r="H49" s="216"/>
      <c r="I49" s="216"/>
      <c r="J49" s="216"/>
      <c r="K49" s="216"/>
      <c r="L49" s="216"/>
      <c r="M49" s="216"/>
      <c r="N49" s="216"/>
      <c r="O49" s="216"/>
      <c r="P49" s="216"/>
    </row>
    <row r="50" spans="1:16" ht="27">
      <c r="A50" s="54">
        <v>35</v>
      </c>
      <c r="B50" s="89" t="s">
        <v>512</v>
      </c>
      <c r="C50" s="13" t="s">
        <v>199</v>
      </c>
      <c r="D50" s="223" t="s">
        <v>35</v>
      </c>
      <c r="E50" s="56">
        <v>120</v>
      </c>
      <c r="F50" s="14"/>
      <c r="G50" s="14"/>
      <c r="H50" s="14">
        <f t="shared" ref="H50" si="122">ROUND(F50*G50,2)</f>
        <v>0</v>
      </c>
      <c r="I50" s="14"/>
      <c r="J50" s="14"/>
      <c r="K50" s="15">
        <f t="shared" ref="K50" si="123">SUM(H50:J50)</f>
        <v>0</v>
      </c>
      <c r="L50" s="14">
        <f t="shared" ref="L50" si="124">ROUND(F50*E50,2)</f>
        <v>0</v>
      </c>
      <c r="M50" s="14">
        <f t="shared" ref="M50" si="125">ROUND(H50*E50,2)</f>
        <v>0</v>
      </c>
      <c r="N50" s="14">
        <f t="shared" ref="N50" si="126">ROUND(I50*E50,2)</f>
        <v>0</v>
      </c>
      <c r="O50" s="14">
        <f t="shared" ref="O50" si="127">ROUND(J50*E50,2)</f>
        <v>0</v>
      </c>
      <c r="P50" s="15">
        <f t="shared" ref="P50" si="128">SUM(M50:O50)</f>
        <v>0</v>
      </c>
    </row>
    <row r="51" spans="1:16" ht="27">
      <c r="A51" s="54">
        <f t="shared" si="7"/>
        <v>36</v>
      </c>
      <c r="B51" s="89" t="s">
        <v>512</v>
      </c>
      <c r="C51" s="13" t="s">
        <v>200</v>
      </c>
      <c r="D51" s="223" t="s">
        <v>35</v>
      </c>
      <c r="E51" s="56">
        <v>2270</v>
      </c>
      <c r="F51" s="14"/>
      <c r="G51" s="14"/>
      <c r="H51" s="14">
        <f t="shared" ref="H51:H52" si="129">ROUND(F51*G51,2)</f>
        <v>0</v>
      </c>
      <c r="I51" s="14"/>
      <c r="J51" s="14"/>
      <c r="K51" s="15">
        <f t="shared" ref="K51:K52" si="130">SUM(H51:J51)</f>
        <v>0</v>
      </c>
      <c r="L51" s="14">
        <f t="shared" ref="L51:L52" si="131">ROUND(F51*E51,2)</f>
        <v>0</v>
      </c>
      <c r="M51" s="14">
        <f t="shared" ref="M51:M52" si="132">ROUND(H51*E51,2)</f>
        <v>0</v>
      </c>
      <c r="N51" s="14">
        <f t="shared" ref="N51:N52" si="133">ROUND(I51*E51,2)</f>
        <v>0</v>
      </c>
      <c r="O51" s="14">
        <f t="shared" ref="O51:O52" si="134">ROUND(J51*E51,2)</f>
        <v>0</v>
      </c>
      <c r="P51" s="15">
        <f t="shared" ref="P51:P52" si="135">SUM(M51:O51)</f>
        <v>0</v>
      </c>
    </row>
    <row r="52" spans="1:16" ht="54">
      <c r="A52" s="54">
        <f t="shared" si="7"/>
        <v>37</v>
      </c>
      <c r="B52" s="89" t="s">
        <v>512</v>
      </c>
      <c r="C52" s="13" t="s">
        <v>201</v>
      </c>
      <c r="D52" s="223" t="s">
        <v>35</v>
      </c>
      <c r="E52" s="56">
        <v>200</v>
      </c>
      <c r="F52" s="14"/>
      <c r="G52" s="14"/>
      <c r="H52" s="14">
        <f t="shared" si="129"/>
        <v>0</v>
      </c>
      <c r="I52" s="14"/>
      <c r="J52" s="14"/>
      <c r="K52" s="15">
        <f t="shared" si="130"/>
        <v>0</v>
      </c>
      <c r="L52" s="14">
        <f t="shared" si="131"/>
        <v>0</v>
      </c>
      <c r="M52" s="14">
        <f t="shared" si="132"/>
        <v>0</v>
      </c>
      <c r="N52" s="14">
        <f t="shared" si="133"/>
        <v>0</v>
      </c>
      <c r="O52" s="14">
        <f t="shared" si="134"/>
        <v>0</v>
      </c>
      <c r="P52" s="15">
        <f t="shared" si="135"/>
        <v>0</v>
      </c>
    </row>
    <row r="53" spans="1:16" ht="67.5">
      <c r="A53" s="54">
        <f t="shared" si="7"/>
        <v>38</v>
      </c>
      <c r="B53" s="89" t="s">
        <v>512</v>
      </c>
      <c r="C53" s="54" t="s">
        <v>202</v>
      </c>
      <c r="D53" s="54" t="s">
        <v>104</v>
      </c>
      <c r="E53" s="56">
        <v>200</v>
      </c>
      <c r="F53" s="54"/>
      <c r="G53" s="54"/>
      <c r="H53" s="64">
        <f t="shared" ref="H53" si="136">ROUND(F53*G53,2)</f>
        <v>0</v>
      </c>
      <c r="I53" s="64"/>
      <c r="J53" s="64"/>
      <c r="K53" s="65">
        <f t="shared" ref="K53" si="137">SUM(H53:J53)</f>
        <v>0</v>
      </c>
      <c r="L53" s="64">
        <f t="shared" ref="L53" si="138">ROUND(F53*E53,2)</f>
        <v>0</v>
      </c>
      <c r="M53" s="64">
        <f t="shared" ref="M53" si="139">ROUND(H53*E53,2)</f>
        <v>0</v>
      </c>
      <c r="N53" s="64">
        <f t="shared" ref="N53" si="140">ROUND(I53*E53,2)</f>
        <v>0</v>
      </c>
      <c r="O53" s="64">
        <f t="shared" ref="O53" si="141">ROUND(J53*E53,2)</f>
        <v>0</v>
      </c>
      <c r="P53" s="65">
        <f t="shared" ref="P53" si="142">SUM(M53:O53)</f>
        <v>0</v>
      </c>
    </row>
    <row r="54" spans="1:16">
      <c r="A54" s="213"/>
      <c r="B54" s="214"/>
      <c r="C54" s="215" t="s">
        <v>203</v>
      </c>
      <c r="D54" s="224"/>
      <c r="E54" s="215"/>
      <c r="F54" s="216"/>
      <c r="G54" s="216"/>
      <c r="H54" s="216"/>
      <c r="I54" s="216"/>
      <c r="J54" s="216"/>
      <c r="K54" s="216"/>
      <c r="L54" s="216"/>
      <c r="M54" s="216"/>
      <c r="N54" s="216"/>
      <c r="O54" s="216"/>
      <c r="P54" s="216"/>
    </row>
    <row r="55" spans="1:16">
      <c r="A55" s="219"/>
      <c r="B55" s="219"/>
      <c r="C55" s="220" t="s">
        <v>204</v>
      </c>
      <c r="D55" s="225"/>
      <c r="E55" s="220"/>
      <c r="F55" s="221"/>
      <c r="G55" s="221"/>
      <c r="H55" s="221"/>
      <c r="I55" s="221"/>
      <c r="J55" s="221"/>
      <c r="K55" s="221"/>
      <c r="L55" s="221"/>
      <c r="M55" s="221"/>
      <c r="N55" s="221"/>
      <c r="O55" s="221"/>
      <c r="P55" s="221"/>
    </row>
    <row r="56" spans="1:16" ht="27">
      <c r="A56" s="54">
        <v>39</v>
      </c>
      <c r="B56" s="89" t="s">
        <v>512</v>
      </c>
      <c r="C56" s="13" t="s">
        <v>269</v>
      </c>
      <c r="D56" s="223" t="s">
        <v>35</v>
      </c>
      <c r="E56" s="56">
        <v>468</v>
      </c>
      <c r="F56" s="14"/>
      <c r="G56" s="14"/>
      <c r="H56" s="14">
        <f t="shared" ref="H56:H76" si="143">ROUND(F56*G56,2)</f>
        <v>0</v>
      </c>
      <c r="I56" s="14"/>
      <c r="J56" s="14"/>
      <c r="K56" s="15">
        <f t="shared" ref="K56:K58" si="144">SUM(H56:J56)</f>
        <v>0</v>
      </c>
      <c r="L56" s="14">
        <f t="shared" ref="L56:L58" si="145">ROUND(F56*E56,2)</f>
        <v>0</v>
      </c>
      <c r="M56" s="14">
        <f t="shared" ref="M56:M58" si="146">ROUND(H56*E56,2)</f>
        <v>0</v>
      </c>
      <c r="N56" s="14">
        <f t="shared" ref="N56:N58" si="147">ROUND(I56*E56,2)</f>
        <v>0</v>
      </c>
      <c r="O56" s="14">
        <f t="shared" ref="O56:O58" si="148">ROUND(J56*E56,2)</f>
        <v>0</v>
      </c>
      <c r="P56" s="15">
        <f t="shared" ref="P56:P58" si="149">SUM(M56:O56)</f>
        <v>0</v>
      </c>
    </row>
    <row r="57" spans="1:16">
      <c r="A57" s="54">
        <f t="shared" ref="A57:A77" si="150">A56+1</f>
        <v>40</v>
      </c>
      <c r="B57" s="89" t="s">
        <v>512</v>
      </c>
      <c r="C57" s="13" t="s">
        <v>205</v>
      </c>
      <c r="D57" s="223" t="s">
        <v>104</v>
      </c>
      <c r="E57" s="56">
        <v>1660</v>
      </c>
      <c r="F57" s="14"/>
      <c r="G57" s="14"/>
      <c r="H57" s="64">
        <f t="shared" si="143"/>
        <v>0</v>
      </c>
      <c r="I57" s="14"/>
      <c r="J57" s="14"/>
      <c r="K57" s="15">
        <f t="shared" si="144"/>
        <v>0</v>
      </c>
      <c r="L57" s="14">
        <f t="shared" si="145"/>
        <v>0</v>
      </c>
      <c r="M57" s="14">
        <f t="shared" si="146"/>
        <v>0</v>
      </c>
      <c r="N57" s="14">
        <f t="shared" si="147"/>
        <v>0</v>
      </c>
      <c r="O57" s="14">
        <f t="shared" si="148"/>
        <v>0</v>
      </c>
      <c r="P57" s="15">
        <f t="shared" si="149"/>
        <v>0</v>
      </c>
    </row>
    <row r="58" spans="1:16" ht="40.5">
      <c r="A58" s="54">
        <f t="shared" si="150"/>
        <v>41</v>
      </c>
      <c r="B58" s="89" t="s">
        <v>512</v>
      </c>
      <c r="C58" s="13" t="s">
        <v>276</v>
      </c>
      <c r="D58" s="223" t="s">
        <v>35</v>
      </c>
      <c r="E58" s="56">
        <v>355</v>
      </c>
      <c r="F58" s="14"/>
      <c r="G58" s="14"/>
      <c r="H58" s="64">
        <f t="shared" si="143"/>
        <v>0</v>
      </c>
      <c r="I58" s="14"/>
      <c r="J58" s="14"/>
      <c r="K58" s="15">
        <f t="shared" si="144"/>
        <v>0</v>
      </c>
      <c r="L58" s="14">
        <f t="shared" si="145"/>
        <v>0</v>
      </c>
      <c r="M58" s="14">
        <f t="shared" si="146"/>
        <v>0</v>
      </c>
      <c r="N58" s="14">
        <f t="shared" si="147"/>
        <v>0</v>
      </c>
      <c r="O58" s="14">
        <f t="shared" si="148"/>
        <v>0</v>
      </c>
      <c r="P58" s="15">
        <f t="shared" si="149"/>
        <v>0</v>
      </c>
    </row>
    <row r="59" spans="1:16" ht="27">
      <c r="A59" s="54">
        <f t="shared" si="150"/>
        <v>42</v>
      </c>
      <c r="B59" s="89" t="s">
        <v>512</v>
      </c>
      <c r="C59" s="13" t="s">
        <v>70</v>
      </c>
      <c r="D59" s="223" t="s">
        <v>104</v>
      </c>
      <c r="E59" s="56">
        <v>1000</v>
      </c>
      <c r="F59" s="14"/>
      <c r="G59" s="14"/>
      <c r="H59" s="64">
        <f t="shared" si="143"/>
        <v>0</v>
      </c>
      <c r="I59" s="14"/>
      <c r="J59" s="14"/>
      <c r="K59" s="15">
        <f t="shared" ref="K59:K61" si="151">SUM(H59:J59)</f>
        <v>0</v>
      </c>
      <c r="L59" s="14">
        <f t="shared" ref="L59:L61" si="152">ROUND(F59*E59,2)</f>
        <v>0</v>
      </c>
      <c r="M59" s="14">
        <f t="shared" ref="M59:M61" si="153">ROUND(H59*E59,2)</f>
        <v>0</v>
      </c>
      <c r="N59" s="14">
        <f t="shared" ref="N59:N61" si="154">ROUND(I59*E59,2)</f>
        <v>0</v>
      </c>
      <c r="O59" s="14">
        <f t="shared" ref="O59:O61" si="155">ROUND(J59*E59,2)</f>
        <v>0</v>
      </c>
      <c r="P59" s="15">
        <f t="shared" ref="P59:P61" si="156">SUM(M59:O59)</f>
        <v>0</v>
      </c>
    </row>
    <row r="60" spans="1:16">
      <c r="A60" s="54">
        <f t="shared" si="150"/>
        <v>43</v>
      </c>
      <c r="B60" s="89" t="s">
        <v>512</v>
      </c>
      <c r="C60" s="13" t="s">
        <v>71</v>
      </c>
      <c r="D60" s="223" t="s">
        <v>169</v>
      </c>
      <c r="E60" s="56">
        <v>102</v>
      </c>
      <c r="F60" s="14"/>
      <c r="G60" s="14"/>
      <c r="H60" s="64">
        <f t="shared" si="143"/>
        <v>0</v>
      </c>
      <c r="I60" s="14"/>
      <c r="J60" s="14"/>
      <c r="K60" s="15">
        <f t="shared" si="151"/>
        <v>0</v>
      </c>
      <c r="L60" s="14">
        <f t="shared" si="152"/>
        <v>0</v>
      </c>
      <c r="M60" s="14">
        <f t="shared" si="153"/>
        <v>0</v>
      </c>
      <c r="N60" s="14">
        <f t="shared" si="154"/>
        <v>0</v>
      </c>
      <c r="O60" s="14">
        <f t="shared" si="155"/>
        <v>0</v>
      </c>
      <c r="P60" s="15">
        <f t="shared" si="156"/>
        <v>0</v>
      </c>
    </row>
    <row r="61" spans="1:16">
      <c r="A61" s="54">
        <f t="shared" si="150"/>
        <v>44</v>
      </c>
      <c r="B61" s="89" t="s">
        <v>512</v>
      </c>
      <c r="C61" s="13" t="s">
        <v>72</v>
      </c>
      <c r="D61" s="223" t="s">
        <v>169</v>
      </c>
      <c r="E61" s="56">
        <v>7</v>
      </c>
      <c r="F61" s="14"/>
      <c r="G61" s="14"/>
      <c r="H61" s="64">
        <f t="shared" si="143"/>
        <v>0</v>
      </c>
      <c r="I61" s="14"/>
      <c r="J61" s="14"/>
      <c r="K61" s="15">
        <f t="shared" si="151"/>
        <v>0</v>
      </c>
      <c r="L61" s="14">
        <f t="shared" si="152"/>
        <v>0</v>
      </c>
      <c r="M61" s="14">
        <f t="shared" si="153"/>
        <v>0</v>
      </c>
      <c r="N61" s="14">
        <f t="shared" si="154"/>
        <v>0</v>
      </c>
      <c r="O61" s="14">
        <f t="shared" si="155"/>
        <v>0</v>
      </c>
      <c r="P61" s="15">
        <f t="shared" si="156"/>
        <v>0</v>
      </c>
    </row>
    <row r="62" spans="1:16">
      <c r="A62" s="54">
        <f t="shared" si="150"/>
        <v>45</v>
      </c>
      <c r="B62" s="89" t="s">
        <v>512</v>
      </c>
      <c r="C62" s="13" t="s">
        <v>73</v>
      </c>
      <c r="D62" s="223" t="s">
        <v>169</v>
      </c>
      <c r="E62" s="56">
        <v>12</v>
      </c>
      <c r="F62" s="14"/>
      <c r="G62" s="14"/>
      <c r="H62" s="64">
        <f t="shared" si="143"/>
        <v>0</v>
      </c>
      <c r="I62" s="14"/>
      <c r="J62" s="14"/>
      <c r="K62" s="15">
        <f>SUM(H62:J62)</f>
        <v>0</v>
      </c>
      <c r="L62" s="14">
        <f>ROUND(F62*E62,2)</f>
        <v>0</v>
      </c>
      <c r="M62" s="14">
        <f>ROUND(H62*E62,2)</f>
        <v>0</v>
      </c>
      <c r="N62" s="14">
        <f>ROUND(I62*E62,2)</f>
        <v>0</v>
      </c>
      <c r="O62" s="14">
        <f>ROUND(J62*E62,2)</f>
        <v>0</v>
      </c>
      <c r="P62" s="15">
        <f>SUM(M62:O62)</f>
        <v>0</v>
      </c>
    </row>
    <row r="63" spans="1:16">
      <c r="A63" s="54">
        <f t="shared" si="150"/>
        <v>46</v>
      </c>
      <c r="B63" s="89" t="s">
        <v>512</v>
      </c>
      <c r="C63" s="13" t="s">
        <v>617</v>
      </c>
      <c r="D63" s="223" t="s">
        <v>35</v>
      </c>
      <c r="E63" s="56">
        <v>40</v>
      </c>
      <c r="F63" s="14"/>
      <c r="G63" s="14"/>
      <c r="H63" s="64">
        <f t="shared" si="143"/>
        <v>0</v>
      </c>
      <c r="I63" s="14"/>
      <c r="J63" s="14"/>
      <c r="K63" s="15">
        <f>SUM(H63:J63)</f>
        <v>0</v>
      </c>
      <c r="L63" s="14">
        <f>ROUND(F63*E63,2)</f>
        <v>0</v>
      </c>
      <c r="M63" s="14">
        <f>ROUND(H63*E63,2)</f>
        <v>0</v>
      </c>
      <c r="N63" s="14">
        <f>ROUND(I63*E63,2)</f>
        <v>0</v>
      </c>
      <c r="O63" s="14">
        <f>ROUND(J63*E63,2)</f>
        <v>0</v>
      </c>
      <c r="P63" s="15">
        <f>SUM(M63:O63)</f>
        <v>0</v>
      </c>
    </row>
    <row r="64" spans="1:16" ht="27">
      <c r="A64" s="54">
        <f t="shared" si="150"/>
        <v>47</v>
      </c>
      <c r="B64" s="89" t="s">
        <v>512</v>
      </c>
      <c r="C64" s="13" t="s">
        <v>206</v>
      </c>
      <c r="D64" s="223" t="s">
        <v>104</v>
      </c>
      <c r="E64" s="56">
        <v>105</v>
      </c>
      <c r="F64" s="14"/>
      <c r="G64" s="14"/>
      <c r="H64" s="64">
        <f t="shared" si="143"/>
        <v>0</v>
      </c>
      <c r="I64" s="14"/>
      <c r="J64" s="14"/>
      <c r="K64" s="15">
        <f t="shared" ref="K64" si="157">SUM(H64:J64)</f>
        <v>0</v>
      </c>
      <c r="L64" s="14">
        <f t="shared" ref="L64" si="158">ROUND(F64*E64,2)</f>
        <v>0</v>
      </c>
      <c r="M64" s="14">
        <f t="shared" ref="M64" si="159">ROUND(H64*E64,2)</f>
        <v>0</v>
      </c>
      <c r="N64" s="14">
        <f t="shared" ref="N64" si="160">ROUND(I64*E64,2)</f>
        <v>0</v>
      </c>
      <c r="O64" s="14">
        <f t="shared" ref="O64" si="161">ROUND(J64*E64,2)</f>
        <v>0</v>
      </c>
      <c r="P64" s="15">
        <f t="shared" ref="P64" si="162">SUM(M64:O64)</f>
        <v>0</v>
      </c>
    </row>
    <row r="65" spans="1:16" ht="27">
      <c r="A65" s="54">
        <f t="shared" si="150"/>
        <v>48</v>
      </c>
      <c r="B65" s="89" t="s">
        <v>512</v>
      </c>
      <c r="C65" s="13" t="s">
        <v>207</v>
      </c>
      <c r="D65" s="223" t="s">
        <v>78</v>
      </c>
      <c r="E65" s="56">
        <v>58.07</v>
      </c>
      <c r="F65" s="14"/>
      <c r="G65" s="14"/>
      <c r="H65" s="64">
        <f t="shared" si="143"/>
        <v>0</v>
      </c>
      <c r="I65" s="14"/>
      <c r="J65" s="14"/>
      <c r="K65" s="15">
        <f t="shared" ref="K65" si="163">SUM(H65:J65)</f>
        <v>0</v>
      </c>
      <c r="L65" s="14">
        <f t="shared" ref="L65" si="164">ROUND(F65*E65,2)</f>
        <v>0</v>
      </c>
      <c r="M65" s="14">
        <f t="shared" ref="M65" si="165">ROUND(H65*E65,2)</f>
        <v>0</v>
      </c>
      <c r="N65" s="14">
        <f t="shared" ref="N65" si="166">ROUND(I65*E65,2)</f>
        <v>0</v>
      </c>
      <c r="O65" s="14">
        <f t="shared" ref="O65" si="167">ROUND(J65*E65,2)</f>
        <v>0</v>
      </c>
      <c r="P65" s="15">
        <f t="shared" ref="P65" si="168">SUM(M65:O65)</f>
        <v>0</v>
      </c>
    </row>
    <row r="66" spans="1:16" ht="27">
      <c r="A66" s="54">
        <f t="shared" si="150"/>
        <v>49</v>
      </c>
      <c r="B66" s="89" t="s">
        <v>512</v>
      </c>
      <c r="C66" s="13" t="s">
        <v>79</v>
      </c>
      <c r="D66" s="223" t="s">
        <v>167</v>
      </c>
      <c r="E66" s="56">
        <v>1278</v>
      </c>
      <c r="F66" s="14"/>
      <c r="G66" s="14"/>
      <c r="H66" s="64">
        <f t="shared" si="143"/>
        <v>0</v>
      </c>
      <c r="I66" s="14"/>
      <c r="J66" s="14"/>
      <c r="K66" s="15">
        <f t="shared" ref="K66:K69" si="169">SUM(H66:J66)</f>
        <v>0</v>
      </c>
      <c r="L66" s="14">
        <f t="shared" ref="L66:L69" si="170">ROUND(F66*E66,2)</f>
        <v>0</v>
      </c>
      <c r="M66" s="14">
        <f t="shared" ref="M66:M69" si="171">ROUND(H66*E66,2)</f>
        <v>0</v>
      </c>
      <c r="N66" s="14">
        <f t="shared" ref="N66:N69" si="172">ROUND(I66*E66,2)</f>
        <v>0</v>
      </c>
      <c r="O66" s="14">
        <f t="shared" ref="O66:O69" si="173">ROUND(J66*E66,2)</f>
        <v>0</v>
      </c>
      <c r="P66" s="15">
        <f t="shared" ref="P66:P69" si="174">SUM(M66:O66)</f>
        <v>0</v>
      </c>
    </row>
    <row r="67" spans="1:16" ht="27">
      <c r="A67" s="54">
        <f t="shared" si="150"/>
        <v>50</v>
      </c>
      <c r="B67" s="89" t="s">
        <v>512</v>
      </c>
      <c r="C67" s="13" t="s">
        <v>74</v>
      </c>
      <c r="D67" s="223" t="s">
        <v>104</v>
      </c>
      <c r="E67" s="56">
        <v>1119</v>
      </c>
      <c r="F67" s="14"/>
      <c r="G67" s="14"/>
      <c r="H67" s="64">
        <f t="shared" si="143"/>
        <v>0</v>
      </c>
      <c r="I67" s="14"/>
      <c r="J67" s="14"/>
      <c r="K67" s="15">
        <f t="shared" si="169"/>
        <v>0</v>
      </c>
      <c r="L67" s="14">
        <f t="shared" si="170"/>
        <v>0</v>
      </c>
      <c r="M67" s="14">
        <f t="shared" si="171"/>
        <v>0</v>
      </c>
      <c r="N67" s="14">
        <f t="shared" si="172"/>
        <v>0</v>
      </c>
      <c r="O67" s="14">
        <f t="shared" si="173"/>
        <v>0</v>
      </c>
      <c r="P67" s="15">
        <f t="shared" si="174"/>
        <v>0</v>
      </c>
    </row>
    <row r="68" spans="1:16" ht="27">
      <c r="A68" s="54">
        <f t="shared" si="150"/>
        <v>51</v>
      </c>
      <c r="B68" s="89" t="s">
        <v>512</v>
      </c>
      <c r="C68" s="13" t="s">
        <v>75</v>
      </c>
      <c r="D68" s="223" t="s">
        <v>169</v>
      </c>
      <c r="E68" s="56">
        <v>192</v>
      </c>
      <c r="F68" s="14"/>
      <c r="G68" s="14"/>
      <c r="H68" s="64">
        <f t="shared" si="143"/>
        <v>0</v>
      </c>
      <c r="I68" s="14"/>
      <c r="J68" s="14"/>
      <c r="K68" s="15">
        <f t="shared" si="169"/>
        <v>0</v>
      </c>
      <c r="L68" s="14">
        <f t="shared" si="170"/>
        <v>0</v>
      </c>
      <c r="M68" s="14">
        <f t="shared" si="171"/>
        <v>0</v>
      </c>
      <c r="N68" s="14">
        <f t="shared" si="172"/>
        <v>0</v>
      </c>
      <c r="O68" s="14">
        <f t="shared" si="173"/>
        <v>0</v>
      </c>
      <c r="P68" s="15">
        <f t="shared" si="174"/>
        <v>0</v>
      </c>
    </row>
    <row r="69" spans="1:16" ht="27">
      <c r="A69" s="54">
        <f t="shared" si="150"/>
        <v>52</v>
      </c>
      <c r="B69" s="89" t="s">
        <v>512</v>
      </c>
      <c r="C69" s="13" t="s">
        <v>76</v>
      </c>
      <c r="D69" s="223" t="s">
        <v>18</v>
      </c>
      <c r="E69" s="56">
        <v>958</v>
      </c>
      <c r="F69" s="14"/>
      <c r="G69" s="14"/>
      <c r="H69" s="64">
        <f t="shared" si="143"/>
        <v>0</v>
      </c>
      <c r="I69" s="14"/>
      <c r="J69" s="14"/>
      <c r="K69" s="15">
        <f t="shared" si="169"/>
        <v>0</v>
      </c>
      <c r="L69" s="14">
        <f t="shared" si="170"/>
        <v>0</v>
      </c>
      <c r="M69" s="14">
        <f t="shared" si="171"/>
        <v>0</v>
      </c>
      <c r="N69" s="14">
        <f t="shared" si="172"/>
        <v>0</v>
      </c>
      <c r="O69" s="14">
        <f t="shared" si="173"/>
        <v>0</v>
      </c>
      <c r="P69" s="15">
        <f t="shared" si="174"/>
        <v>0</v>
      </c>
    </row>
    <row r="70" spans="1:16" ht="27">
      <c r="A70" s="54">
        <f t="shared" si="150"/>
        <v>53</v>
      </c>
      <c r="B70" s="89" t="s">
        <v>512</v>
      </c>
      <c r="C70" s="13" t="s">
        <v>77</v>
      </c>
      <c r="D70" s="223" t="s">
        <v>18</v>
      </c>
      <c r="E70" s="56">
        <v>829</v>
      </c>
      <c r="F70" s="14"/>
      <c r="G70" s="14"/>
      <c r="H70" s="64">
        <f t="shared" si="143"/>
        <v>0</v>
      </c>
      <c r="I70" s="14"/>
      <c r="J70" s="14"/>
      <c r="K70" s="15">
        <f t="shared" ref="K70" si="175">SUM(H70:J70)</f>
        <v>0</v>
      </c>
      <c r="L70" s="14">
        <f t="shared" ref="L70" si="176">ROUND(F70*E70,2)</f>
        <v>0</v>
      </c>
      <c r="M70" s="14">
        <f t="shared" ref="M70" si="177">ROUND(H70*E70,2)</f>
        <v>0</v>
      </c>
      <c r="N70" s="14">
        <f t="shared" ref="N70" si="178">ROUND(I70*E70,2)</f>
        <v>0</v>
      </c>
      <c r="O70" s="14">
        <f t="shared" ref="O70" si="179">ROUND(J70*E70,2)</f>
        <v>0</v>
      </c>
      <c r="P70" s="15">
        <f t="shared" ref="P70" si="180">SUM(M70:O70)</f>
        <v>0</v>
      </c>
    </row>
    <row r="71" spans="1:16">
      <c r="A71" s="54">
        <f t="shared" si="150"/>
        <v>54</v>
      </c>
      <c r="B71" s="89" t="s">
        <v>512</v>
      </c>
      <c r="C71" s="13" t="s">
        <v>80</v>
      </c>
      <c r="D71" s="223" t="s">
        <v>169</v>
      </c>
      <c r="E71" s="56">
        <v>72</v>
      </c>
      <c r="F71" s="14"/>
      <c r="G71" s="14"/>
      <c r="H71" s="64">
        <f t="shared" si="143"/>
        <v>0</v>
      </c>
      <c r="I71" s="14"/>
      <c r="J71" s="14"/>
      <c r="K71" s="15">
        <f t="shared" ref="K71" si="181">SUM(H71:J71)</f>
        <v>0</v>
      </c>
      <c r="L71" s="14">
        <f t="shared" ref="L71" si="182">ROUND(F71*E71,2)</f>
        <v>0</v>
      </c>
      <c r="M71" s="14">
        <f t="shared" ref="M71" si="183">ROUND(H71*E71,2)</f>
        <v>0</v>
      </c>
      <c r="N71" s="14">
        <f t="shared" ref="N71" si="184">ROUND(I71*E71,2)</f>
        <v>0</v>
      </c>
      <c r="O71" s="14">
        <f t="shared" ref="O71" si="185">ROUND(J71*E71,2)</f>
        <v>0</v>
      </c>
      <c r="P71" s="15">
        <f t="shared" ref="P71" si="186">SUM(M71:O71)</f>
        <v>0</v>
      </c>
    </row>
    <row r="72" spans="1:16" ht="54">
      <c r="A72" s="54">
        <f t="shared" si="150"/>
        <v>55</v>
      </c>
      <c r="B72" s="89" t="s">
        <v>512</v>
      </c>
      <c r="C72" s="13" t="s">
        <v>208</v>
      </c>
      <c r="D72" s="223" t="s">
        <v>169</v>
      </c>
      <c r="E72" s="56">
        <v>82</v>
      </c>
      <c r="F72" s="14"/>
      <c r="G72" s="14"/>
      <c r="H72" s="64">
        <f t="shared" si="143"/>
        <v>0</v>
      </c>
      <c r="I72" s="29"/>
      <c r="J72" s="14"/>
      <c r="K72" s="15">
        <f t="shared" ref="K72:K76" si="187">SUM(H72:J72)</f>
        <v>0</v>
      </c>
      <c r="L72" s="14">
        <f t="shared" ref="L72:L76" si="188">ROUND(F72*E72,2)</f>
        <v>0</v>
      </c>
      <c r="M72" s="14">
        <f t="shared" ref="M72:M76" si="189">ROUND(H72*E72,2)</f>
        <v>0</v>
      </c>
      <c r="N72" s="14">
        <f t="shared" ref="N72:N76" si="190">ROUND(I72*E72,2)</f>
        <v>0</v>
      </c>
      <c r="O72" s="14">
        <f t="shared" ref="O72:O76" si="191">ROUND(J72*E72,2)</f>
        <v>0</v>
      </c>
      <c r="P72" s="15">
        <f t="shared" ref="P72:P76" si="192">SUM(M72:O72)</f>
        <v>0</v>
      </c>
    </row>
    <row r="73" spans="1:16" ht="40.5">
      <c r="A73" s="54">
        <f t="shared" si="150"/>
        <v>56</v>
      </c>
      <c r="B73" s="89" t="s">
        <v>512</v>
      </c>
      <c r="C73" s="13" t="s">
        <v>81</v>
      </c>
      <c r="D73" s="223" t="s">
        <v>18</v>
      </c>
      <c r="E73" s="56">
        <v>932</v>
      </c>
      <c r="F73" s="14"/>
      <c r="G73" s="14"/>
      <c r="H73" s="64">
        <f t="shared" si="143"/>
        <v>0</v>
      </c>
      <c r="I73" s="29"/>
      <c r="J73" s="14"/>
      <c r="K73" s="15">
        <f t="shared" si="187"/>
        <v>0</v>
      </c>
      <c r="L73" s="14">
        <f t="shared" si="188"/>
        <v>0</v>
      </c>
      <c r="M73" s="14">
        <f t="shared" si="189"/>
        <v>0</v>
      </c>
      <c r="N73" s="14">
        <f t="shared" si="190"/>
        <v>0</v>
      </c>
      <c r="O73" s="14">
        <f t="shared" si="191"/>
        <v>0</v>
      </c>
      <c r="P73" s="15">
        <f t="shared" si="192"/>
        <v>0</v>
      </c>
    </row>
    <row r="74" spans="1:16" ht="78.599999999999994" customHeight="1">
      <c r="A74" s="54">
        <f t="shared" si="150"/>
        <v>57</v>
      </c>
      <c r="B74" s="89" t="s">
        <v>512</v>
      </c>
      <c r="C74" s="13" t="s">
        <v>209</v>
      </c>
      <c r="D74" s="223" t="s">
        <v>104</v>
      </c>
      <c r="E74" s="56">
        <v>787</v>
      </c>
      <c r="F74" s="14"/>
      <c r="G74" s="14"/>
      <c r="H74" s="64">
        <f t="shared" si="143"/>
        <v>0</v>
      </c>
      <c r="I74" s="14"/>
      <c r="J74" s="14"/>
      <c r="K74" s="15">
        <f t="shared" si="187"/>
        <v>0</v>
      </c>
      <c r="L74" s="14">
        <f t="shared" si="188"/>
        <v>0</v>
      </c>
      <c r="M74" s="14">
        <f t="shared" si="189"/>
        <v>0</v>
      </c>
      <c r="N74" s="14">
        <f t="shared" si="190"/>
        <v>0</v>
      </c>
      <c r="O74" s="14">
        <f t="shared" si="191"/>
        <v>0</v>
      </c>
      <c r="P74" s="15">
        <f t="shared" si="192"/>
        <v>0</v>
      </c>
    </row>
    <row r="75" spans="1:16" ht="67.5">
      <c r="A75" s="54">
        <f t="shared" si="150"/>
        <v>58</v>
      </c>
      <c r="B75" s="89" t="s">
        <v>512</v>
      </c>
      <c r="C75" s="13" t="s">
        <v>441</v>
      </c>
      <c r="D75" s="223" t="s">
        <v>104</v>
      </c>
      <c r="E75" s="56">
        <v>43</v>
      </c>
      <c r="F75" s="14"/>
      <c r="G75" s="14"/>
      <c r="H75" s="64">
        <f t="shared" si="143"/>
        <v>0</v>
      </c>
      <c r="I75" s="14"/>
      <c r="J75" s="14"/>
      <c r="K75" s="15">
        <f t="shared" si="187"/>
        <v>0</v>
      </c>
      <c r="L75" s="14">
        <f t="shared" si="188"/>
        <v>0</v>
      </c>
      <c r="M75" s="14">
        <f t="shared" si="189"/>
        <v>0</v>
      </c>
      <c r="N75" s="14">
        <f t="shared" si="190"/>
        <v>0</v>
      </c>
      <c r="O75" s="14">
        <f t="shared" si="191"/>
        <v>0</v>
      </c>
      <c r="P75" s="15">
        <f t="shared" si="192"/>
        <v>0</v>
      </c>
    </row>
    <row r="76" spans="1:16" ht="81">
      <c r="A76" s="54">
        <f t="shared" si="150"/>
        <v>59</v>
      </c>
      <c r="B76" s="89" t="s">
        <v>512</v>
      </c>
      <c r="C76" s="13" t="s">
        <v>442</v>
      </c>
      <c r="D76" s="223" t="s">
        <v>104</v>
      </c>
      <c r="E76" s="56">
        <v>302</v>
      </c>
      <c r="F76" s="14"/>
      <c r="G76" s="14"/>
      <c r="H76" s="64">
        <f t="shared" si="143"/>
        <v>0</v>
      </c>
      <c r="I76" s="14"/>
      <c r="J76" s="14"/>
      <c r="K76" s="15">
        <f t="shared" si="187"/>
        <v>0</v>
      </c>
      <c r="L76" s="14">
        <f t="shared" si="188"/>
        <v>0</v>
      </c>
      <c r="M76" s="14">
        <f t="shared" si="189"/>
        <v>0</v>
      </c>
      <c r="N76" s="14">
        <f t="shared" si="190"/>
        <v>0</v>
      </c>
      <c r="O76" s="14">
        <f t="shared" si="191"/>
        <v>0</v>
      </c>
      <c r="P76" s="15">
        <f t="shared" si="192"/>
        <v>0</v>
      </c>
    </row>
    <row r="77" spans="1:16" ht="54">
      <c r="A77" s="54">
        <f t="shared" si="150"/>
        <v>60</v>
      </c>
      <c r="B77" s="89" t="s">
        <v>512</v>
      </c>
      <c r="C77" s="13" t="s">
        <v>443</v>
      </c>
      <c r="D77" s="223" t="s">
        <v>104</v>
      </c>
      <c r="E77" s="56">
        <v>125</v>
      </c>
      <c r="F77" s="64"/>
      <c r="G77" s="64"/>
      <c r="H77" s="64">
        <f t="shared" ref="H77" si="193">ROUND(F77*G77,2)</f>
        <v>0</v>
      </c>
      <c r="I77" s="64"/>
      <c r="J77" s="64"/>
      <c r="K77" s="65">
        <f t="shared" ref="K77" si="194">SUM(H77:J77)</f>
        <v>0</v>
      </c>
      <c r="L77" s="64">
        <f t="shared" ref="L77" si="195">ROUND(F77*E77,2)</f>
        <v>0</v>
      </c>
      <c r="M77" s="64">
        <f t="shared" ref="M77" si="196">ROUND(H77*E77,2)</f>
        <v>0</v>
      </c>
      <c r="N77" s="64">
        <f t="shared" ref="N77" si="197">ROUND(I77*E77,2)</f>
        <v>0</v>
      </c>
      <c r="O77" s="64">
        <f t="shared" ref="O77" si="198">ROUND(J77*E77,2)</f>
        <v>0</v>
      </c>
      <c r="P77" s="65">
        <f t="shared" ref="P77" si="199">SUM(M77:O77)</f>
        <v>0</v>
      </c>
    </row>
    <row r="78" spans="1:16">
      <c r="A78" s="213"/>
      <c r="B78" s="214"/>
      <c r="C78" s="215" t="s">
        <v>210</v>
      </c>
      <c r="D78" s="224"/>
      <c r="E78" s="215"/>
      <c r="F78" s="217"/>
      <c r="G78" s="217"/>
      <c r="H78" s="217"/>
      <c r="I78" s="217"/>
      <c r="J78" s="217"/>
      <c r="K78" s="217"/>
      <c r="L78" s="217"/>
      <c r="M78" s="217"/>
      <c r="N78" s="217"/>
      <c r="O78" s="217"/>
      <c r="P78" s="217"/>
    </row>
    <row r="79" spans="1:16" ht="27">
      <c r="A79" s="219"/>
      <c r="B79" s="219"/>
      <c r="C79" s="220" t="s">
        <v>211</v>
      </c>
      <c r="D79" s="225"/>
      <c r="E79" s="220"/>
      <c r="F79" s="221"/>
      <c r="G79" s="221"/>
      <c r="H79" s="221"/>
      <c r="I79" s="221"/>
      <c r="J79" s="221"/>
      <c r="K79" s="221"/>
      <c r="L79" s="221"/>
      <c r="M79" s="221"/>
      <c r="N79" s="221"/>
      <c r="O79" s="221"/>
      <c r="P79" s="221"/>
    </row>
    <row r="80" spans="1:16" ht="81">
      <c r="A80" s="54">
        <v>61</v>
      </c>
      <c r="B80" s="89" t="s">
        <v>512</v>
      </c>
      <c r="C80" s="13" t="s">
        <v>281</v>
      </c>
      <c r="D80" s="223" t="s">
        <v>104</v>
      </c>
      <c r="E80" s="56">
        <v>522</v>
      </c>
      <c r="F80" s="14"/>
      <c r="G80" s="14"/>
      <c r="H80" s="14">
        <f t="shared" ref="H80" si="200">ROUND(F80*G80,2)</f>
        <v>0</v>
      </c>
      <c r="I80" s="14"/>
      <c r="J80" s="14"/>
      <c r="K80" s="15">
        <f t="shared" ref="K80" si="201">SUM(H80:J80)</f>
        <v>0</v>
      </c>
      <c r="L80" s="14">
        <f t="shared" ref="L80" si="202">ROUND(F80*E80,2)</f>
        <v>0</v>
      </c>
      <c r="M80" s="14">
        <f t="shared" ref="M80" si="203">ROUND(H80*E80,2)</f>
        <v>0</v>
      </c>
      <c r="N80" s="14">
        <f t="shared" ref="N80" si="204">ROUND(I80*E80,2)</f>
        <v>0</v>
      </c>
      <c r="O80" s="14">
        <f t="shared" ref="O80" si="205">ROUND(J80*E80,2)</f>
        <v>0</v>
      </c>
      <c r="P80" s="15">
        <f t="shared" ref="P80" si="206">SUM(M80:O80)</f>
        <v>0</v>
      </c>
    </row>
    <row r="81" spans="1:16" ht="40.5">
      <c r="A81" s="54">
        <f t="shared" ref="A81:A124" si="207">A80+1</f>
        <v>62</v>
      </c>
      <c r="B81" s="89" t="s">
        <v>512</v>
      </c>
      <c r="C81" s="13" t="s">
        <v>273</v>
      </c>
      <c r="D81" s="223" t="s">
        <v>35</v>
      </c>
      <c r="E81" s="56">
        <v>30</v>
      </c>
      <c r="F81" s="14"/>
      <c r="G81" s="14"/>
      <c r="H81" s="14">
        <f t="shared" ref="H81" si="208">ROUND(F81*G81,2)</f>
        <v>0</v>
      </c>
      <c r="I81" s="14"/>
      <c r="J81" s="14"/>
      <c r="K81" s="15">
        <f t="shared" ref="K81" si="209">SUM(H81:J81)</f>
        <v>0</v>
      </c>
      <c r="L81" s="14">
        <f t="shared" ref="L81" si="210">ROUND(F81*E81,2)</f>
        <v>0</v>
      </c>
      <c r="M81" s="14">
        <f t="shared" ref="M81" si="211">ROUND(H81*E81,2)</f>
        <v>0</v>
      </c>
      <c r="N81" s="14">
        <f t="shared" ref="N81" si="212">ROUND(I81*E81,2)</f>
        <v>0</v>
      </c>
      <c r="O81" s="14">
        <f t="shared" ref="O81" si="213">ROUND(J81*E81,2)</f>
        <v>0</v>
      </c>
      <c r="P81" s="15">
        <f t="shared" ref="P81" si="214">SUM(M81:O81)</f>
        <v>0</v>
      </c>
    </row>
    <row r="82" spans="1:16" ht="40.5">
      <c r="A82" s="54">
        <f t="shared" si="207"/>
        <v>63</v>
      </c>
      <c r="B82" s="89" t="s">
        <v>512</v>
      </c>
      <c r="C82" s="13" t="s">
        <v>274</v>
      </c>
      <c r="D82" s="223" t="s">
        <v>35</v>
      </c>
      <c r="E82" s="56">
        <v>44</v>
      </c>
      <c r="F82" s="14"/>
      <c r="G82" s="14"/>
      <c r="H82" s="64">
        <f t="shared" ref="H82:H145" si="215">ROUND(F82*G82,2)</f>
        <v>0</v>
      </c>
      <c r="I82" s="64"/>
      <c r="J82" s="64"/>
      <c r="K82" s="65">
        <f t="shared" ref="K82:K145" si="216">SUM(H82:J82)</f>
        <v>0</v>
      </c>
      <c r="L82" s="64">
        <f t="shared" ref="L82:L145" si="217">ROUND(F82*E82,2)</f>
        <v>0</v>
      </c>
      <c r="M82" s="64">
        <f t="shared" ref="M82:M145" si="218">ROUND(H82*E82,2)</f>
        <v>0</v>
      </c>
      <c r="N82" s="64">
        <f t="shared" ref="N82:N145" si="219">ROUND(I82*E82,2)</f>
        <v>0</v>
      </c>
      <c r="O82" s="64">
        <f t="shared" ref="O82:O145" si="220">ROUND(J82*E82,2)</f>
        <v>0</v>
      </c>
      <c r="P82" s="65">
        <f t="shared" ref="P82:P145" si="221">SUM(M82:O82)</f>
        <v>0</v>
      </c>
    </row>
    <row r="83" spans="1:16" ht="27">
      <c r="A83" s="54">
        <f t="shared" si="207"/>
        <v>64</v>
      </c>
      <c r="B83" s="89"/>
      <c r="C83" s="13" t="s">
        <v>270</v>
      </c>
      <c r="D83" s="223" t="s">
        <v>35</v>
      </c>
      <c r="E83" s="56">
        <v>116</v>
      </c>
      <c r="F83" s="64"/>
      <c r="G83" s="64"/>
      <c r="H83" s="64"/>
      <c r="I83" s="64"/>
      <c r="J83" s="64"/>
      <c r="K83" s="65">
        <f t="shared" ref="K83" si="222">SUM(H83:J83)</f>
        <v>0</v>
      </c>
      <c r="L83" s="64">
        <f t="shared" ref="L83" si="223">ROUND(F83*E83,2)</f>
        <v>0</v>
      </c>
      <c r="M83" s="64">
        <f t="shared" ref="M83" si="224">ROUND(H83*E83,2)</f>
        <v>0</v>
      </c>
      <c r="N83" s="64">
        <f t="shared" ref="N83" si="225">ROUND(I83*E83,2)</f>
        <v>0</v>
      </c>
      <c r="O83" s="64">
        <f t="shared" ref="O83" si="226">ROUND(J83*E83,2)</f>
        <v>0</v>
      </c>
      <c r="P83" s="65">
        <f t="shared" ref="P83" si="227">SUM(M83:O83)</f>
        <v>0</v>
      </c>
    </row>
    <row r="84" spans="1:16">
      <c r="A84" s="222"/>
      <c r="B84" s="219"/>
      <c r="C84" s="220" t="s">
        <v>212</v>
      </c>
      <c r="D84" s="225"/>
      <c r="E84" s="220"/>
      <c r="F84" s="221"/>
      <c r="G84" s="221"/>
      <c r="H84" s="221"/>
      <c r="I84" s="221"/>
      <c r="J84" s="221"/>
      <c r="K84" s="221"/>
      <c r="L84" s="221"/>
      <c r="M84" s="221"/>
      <c r="N84" s="221"/>
      <c r="O84" s="221"/>
      <c r="P84" s="221"/>
    </row>
    <row r="85" spans="1:16" ht="40.5">
      <c r="A85" s="54">
        <v>65</v>
      </c>
      <c r="B85" s="89" t="s">
        <v>512</v>
      </c>
      <c r="C85" s="13" t="s">
        <v>290</v>
      </c>
      <c r="D85" s="223" t="s">
        <v>104</v>
      </c>
      <c r="E85" s="56">
        <v>805</v>
      </c>
      <c r="F85" s="64"/>
      <c r="G85" s="64"/>
      <c r="H85" s="64">
        <f t="shared" si="215"/>
        <v>0</v>
      </c>
      <c r="I85" s="64"/>
      <c r="J85" s="64"/>
      <c r="K85" s="65">
        <f t="shared" si="216"/>
        <v>0</v>
      </c>
      <c r="L85" s="64">
        <f t="shared" si="217"/>
        <v>0</v>
      </c>
      <c r="M85" s="64">
        <f t="shared" si="218"/>
        <v>0</v>
      </c>
      <c r="N85" s="64">
        <f t="shared" si="219"/>
        <v>0</v>
      </c>
      <c r="O85" s="64">
        <f t="shared" si="220"/>
        <v>0</v>
      </c>
      <c r="P85" s="65">
        <f t="shared" si="221"/>
        <v>0</v>
      </c>
    </row>
    <row r="86" spans="1:16" ht="40.5">
      <c r="A86" s="54">
        <f t="shared" si="207"/>
        <v>66</v>
      </c>
      <c r="B86" s="89" t="s">
        <v>512</v>
      </c>
      <c r="C86" s="13" t="s">
        <v>272</v>
      </c>
      <c r="D86" s="223" t="s">
        <v>35</v>
      </c>
      <c r="E86" s="56">
        <v>121</v>
      </c>
      <c r="F86" s="64"/>
      <c r="G86" s="64"/>
      <c r="H86" s="64">
        <f t="shared" si="215"/>
        <v>0</v>
      </c>
      <c r="I86" s="64"/>
      <c r="J86" s="64"/>
      <c r="K86" s="65">
        <f t="shared" si="216"/>
        <v>0</v>
      </c>
      <c r="L86" s="64">
        <f t="shared" si="217"/>
        <v>0</v>
      </c>
      <c r="M86" s="64">
        <f t="shared" si="218"/>
        <v>0</v>
      </c>
      <c r="N86" s="64">
        <f t="shared" si="219"/>
        <v>0</v>
      </c>
      <c r="O86" s="64">
        <f t="shared" si="220"/>
        <v>0</v>
      </c>
      <c r="P86" s="65">
        <f t="shared" si="221"/>
        <v>0</v>
      </c>
    </row>
    <row r="87" spans="1:16" ht="24.6" customHeight="1">
      <c r="A87" s="54">
        <f t="shared" si="207"/>
        <v>67</v>
      </c>
      <c r="B87" s="89" t="s">
        <v>512</v>
      </c>
      <c r="C87" s="13" t="s">
        <v>271</v>
      </c>
      <c r="D87" s="223" t="s">
        <v>35</v>
      </c>
      <c r="E87" s="56">
        <v>161</v>
      </c>
      <c r="F87" s="64"/>
      <c r="G87" s="64"/>
      <c r="H87" s="64">
        <f t="shared" ref="H87" si="228">ROUND(F87*G87,2)</f>
        <v>0</v>
      </c>
      <c r="I87" s="64"/>
      <c r="J87" s="64"/>
      <c r="K87" s="65">
        <f t="shared" ref="K87" si="229">SUM(H87:J87)</f>
        <v>0</v>
      </c>
      <c r="L87" s="64">
        <f t="shared" ref="L87" si="230">ROUND(F87*E87,2)</f>
        <v>0</v>
      </c>
      <c r="M87" s="64">
        <f t="shared" ref="M87" si="231">ROUND(H87*E87,2)</f>
        <v>0</v>
      </c>
      <c r="N87" s="64">
        <f t="shared" ref="N87" si="232">ROUND(I87*E87,2)</f>
        <v>0</v>
      </c>
      <c r="O87" s="64">
        <f t="shared" ref="O87" si="233">ROUND(J87*E87,2)</f>
        <v>0</v>
      </c>
      <c r="P87" s="65">
        <f t="shared" ref="P87" si="234">SUM(M87:O87)</f>
        <v>0</v>
      </c>
    </row>
    <row r="88" spans="1:16" ht="21" customHeight="1">
      <c r="A88" s="222"/>
      <c r="B88" s="219"/>
      <c r="C88" s="220" t="s">
        <v>213</v>
      </c>
      <c r="D88" s="225"/>
      <c r="E88" s="220"/>
      <c r="F88" s="221"/>
      <c r="G88" s="221"/>
      <c r="H88" s="221"/>
      <c r="I88" s="221"/>
      <c r="J88" s="221"/>
      <c r="K88" s="221"/>
      <c r="L88" s="221"/>
      <c r="M88" s="221"/>
      <c r="N88" s="221"/>
      <c r="O88" s="221"/>
      <c r="P88" s="221"/>
    </row>
    <row r="89" spans="1:16" ht="40.5">
      <c r="A89" s="54">
        <v>68</v>
      </c>
      <c r="B89" s="89" t="s">
        <v>512</v>
      </c>
      <c r="C89" s="13" t="s">
        <v>282</v>
      </c>
      <c r="D89" s="223" t="s">
        <v>104</v>
      </c>
      <c r="E89" s="56">
        <v>305</v>
      </c>
      <c r="F89" s="64"/>
      <c r="G89" s="64"/>
      <c r="H89" s="64">
        <f t="shared" si="215"/>
        <v>0</v>
      </c>
      <c r="I89" s="64"/>
      <c r="J89" s="64"/>
      <c r="K89" s="65">
        <f t="shared" si="216"/>
        <v>0</v>
      </c>
      <c r="L89" s="64">
        <f t="shared" si="217"/>
        <v>0</v>
      </c>
      <c r="M89" s="64">
        <f t="shared" si="218"/>
        <v>0</v>
      </c>
      <c r="N89" s="64">
        <f t="shared" si="219"/>
        <v>0</v>
      </c>
      <c r="O89" s="64">
        <f t="shared" si="220"/>
        <v>0</v>
      </c>
      <c r="P89" s="65">
        <f t="shared" si="221"/>
        <v>0</v>
      </c>
    </row>
    <row r="90" spans="1:16" ht="40.5">
      <c r="A90" s="54">
        <f t="shared" si="207"/>
        <v>69</v>
      </c>
      <c r="B90" s="89" t="s">
        <v>512</v>
      </c>
      <c r="C90" s="13" t="s">
        <v>272</v>
      </c>
      <c r="D90" s="223" t="s">
        <v>35</v>
      </c>
      <c r="E90" s="56">
        <v>46</v>
      </c>
      <c r="F90" s="64"/>
      <c r="G90" s="64"/>
      <c r="H90" s="64">
        <f t="shared" si="215"/>
        <v>0</v>
      </c>
      <c r="I90" s="64"/>
      <c r="J90" s="64"/>
      <c r="K90" s="65">
        <f t="shared" si="216"/>
        <v>0</v>
      </c>
      <c r="L90" s="64">
        <f t="shared" si="217"/>
        <v>0</v>
      </c>
      <c r="M90" s="64">
        <f t="shared" si="218"/>
        <v>0</v>
      </c>
      <c r="N90" s="64">
        <f t="shared" si="219"/>
        <v>0</v>
      </c>
      <c r="O90" s="64">
        <f t="shared" si="220"/>
        <v>0</v>
      </c>
      <c r="P90" s="65">
        <f t="shared" si="221"/>
        <v>0</v>
      </c>
    </row>
    <row r="91" spans="1:16" ht="27">
      <c r="A91" s="54">
        <f t="shared" si="207"/>
        <v>70</v>
      </c>
      <c r="B91" s="89"/>
      <c r="C91" s="13" t="s">
        <v>271</v>
      </c>
      <c r="D91" s="223" t="s">
        <v>35</v>
      </c>
      <c r="E91" s="56">
        <v>61</v>
      </c>
      <c r="F91" s="64"/>
      <c r="G91" s="64"/>
      <c r="H91" s="64">
        <f t="shared" ref="H91" si="235">ROUND(F91*G91,2)</f>
        <v>0</v>
      </c>
      <c r="I91" s="64"/>
      <c r="J91" s="64"/>
      <c r="K91" s="65">
        <f t="shared" ref="K91" si="236">SUM(H91:J91)</f>
        <v>0</v>
      </c>
      <c r="L91" s="64">
        <f t="shared" ref="L91" si="237">ROUND(F91*E91,2)</f>
        <v>0</v>
      </c>
      <c r="M91" s="64">
        <f t="shared" ref="M91" si="238">ROUND(H91*E91,2)</f>
        <v>0</v>
      </c>
      <c r="N91" s="64">
        <f t="shared" ref="N91" si="239">ROUND(I91*E91,2)</f>
        <v>0</v>
      </c>
      <c r="O91" s="64">
        <f t="shared" ref="O91" si="240">ROUND(J91*E91,2)</f>
        <v>0</v>
      </c>
      <c r="P91" s="65">
        <f t="shared" ref="P91" si="241">SUM(M91:O91)</f>
        <v>0</v>
      </c>
    </row>
    <row r="92" spans="1:16">
      <c r="A92" s="222"/>
      <c r="B92" s="219"/>
      <c r="C92" s="220" t="s">
        <v>214</v>
      </c>
      <c r="D92" s="225"/>
      <c r="E92" s="220"/>
      <c r="F92" s="221"/>
      <c r="G92" s="221"/>
      <c r="H92" s="221"/>
      <c r="I92" s="221"/>
      <c r="J92" s="221"/>
      <c r="K92" s="221"/>
      <c r="L92" s="221"/>
      <c r="M92" s="221"/>
      <c r="N92" s="221"/>
      <c r="O92" s="221"/>
      <c r="P92" s="221"/>
    </row>
    <row r="93" spans="1:16" ht="27">
      <c r="A93" s="54">
        <v>71</v>
      </c>
      <c r="B93" s="89" t="s">
        <v>512</v>
      </c>
      <c r="C93" s="13" t="s">
        <v>283</v>
      </c>
      <c r="D93" s="223" t="s">
        <v>104</v>
      </c>
      <c r="E93" s="56">
        <v>60</v>
      </c>
      <c r="F93" s="64"/>
      <c r="G93" s="64"/>
      <c r="H93" s="64">
        <f t="shared" si="215"/>
        <v>0</v>
      </c>
      <c r="I93" s="64"/>
      <c r="J93" s="64"/>
      <c r="K93" s="65">
        <f t="shared" si="216"/>
        <v>0</v>
      </c>
      <c r="L93" s="64">
        <f t="shared" si="217"/>
        <v>0</v>
      </c>
      <c r="M93" s="64">
        <f t="shared" si="218"/>
        <v>0</v>
      </c>
      <c r="N93" s="64">
        <f t="shared" si="219"/>
        <v>0</v>
      </c>
      <c r="O93" s="64">
        <f t="shared" si="220"/>
        <v>0</v>
      </c>
      <c r="P93" s="65">
        <f t="shared" si="221"/>
        <v>0</v>
      </c>
    </row>
    <row r="94" spans="1:16" ht="40.5">
      <c r="A94" s="54">
        <f t="shared" si="207"/>
        <v>72</v>
      </c>
      <c r="B94" s="89" t="s">
        <v>512</v>
      </c>
      <c r="C94" s="13" t="s">
        <v>272</v>
      </c>
      <c r="D94" s="223" t="s">
        <v>35</v>
      </c>
      <c r="E94" s="56">
        <v>9</v>
      </c>
      <c r="F94" s="64"/>
      <c r="G94" s="64"/>
      <c r="H94" s="64">
        <f t="shared" si="215"/>
        <v>0</v>
      </c>
      <c r="I94" s="64"/>
      <c r="J94" s="64"/>
      <c r="K94" s="65">
        <f t="shared" si="216"/>
        <v>0</v>
      </c>
      <c r="L94" s="64">
        <f t="shared" si="217"/>
        <v>0</v>
      </c>
      <c r="M94" s="64">
        <f t="shared" si="218"/>
        <v>0</v>
      </c>
      <c r="N94" s="64">
        <f t="shared" si="219"/>
        <v>0</v>
      </c>
      <c r="O94" s="64">
        <f t="shared" si="220"/>
        <v>0</v>
      </c>
      <c r="P94" s="65">
        <f t="shared" si="221"/>
        <v>0</v>
      </c>
    </row>
    <row r="95" spans="1:16" ht="27">
      <c r="A95" s="54">
        <f t="shared" si="207"/>
        <v>73</v>
      </c>
      <c r="B95" s="89" t="s">
        <v>512</v>
      </c>
      <c r="C95" s="13" t="s">
        <v>271</v>
      </c>
      <c r="D95" s="223" t="s">
        <v>35</v>
      </c>
      <c r="E95" s="56">
        <v>12</v>
      </c>
      <c r="F95" s="64"/>
      <c r="G95" s="64"/>
      <c r="H95" s="64">
        <f t="shared" ref="H95" si="242">ROUND(F95*G95,2)</f>
        <v>0</v>
      </c>
      <c r="I95" s="64"/>
      <c r="J95" s="64"/>
      <c r="K95" s="65">
        <f t="shared" ref="K95" si="243">SUM(H95:J95)</f>
        <v>0</v>
      </c>
      <c r="L95" s="64">
        <f t="shared" ref="L95" si="244">ROUND(F95*E95,2)</f>
        <v>0</v>
      </c>
      <c r="M95" s="64">
        <f t="shared" ref="M95" si="245">ROUND(H95*E95,2)</f>
        <v>0</v>
      </c>
      <c r="N95" s="64">
        <f t="shared" ref="N95" si="246">ROUND(I95*E95,2)</f>
        <v>0</v>
      </c>
      <c r="O95" s="64">
        <f t="shared" ref="O95" si="247">ROUND(J95*E95,2)</f>
        <v>0</v>
      </c>
      <c r="P95" s="65">
        <f t="shared" ref="P95" si="248">SUM(M95:O95)</f>
        <v>0</v>
      </c>
    </row>
    <row r="96" spans="1:16" ht="40.5">
      <c r="A96" s="222"/>
      <c r="B96" s="219"/>
      <c r="C96" s="220" t="s">
        <v>215</v>
      </c>
      <c r="D96" s="225"/>
      <c r="E96" s="220"/>
      <c r="F96" s="221"/>
      <c r="G96" s="221"/>
      <c r="H96" s="221"/>
      <c r="I96" s="221"/>
      <c r="J96" s="221"/>
      <c r="K96" s="221"/>
      <c r="L96" s="221"/>
      <c r="M96" s="221"/>
      <c r="N96" s="221"/>
      <c r="O96" s="221"/>
      <c r="P96" s="221"/>
    </row>
    <row r="97" spans="1:16" ht="25.9" customHeight="1">
      <c r="A97" s="54">
        <v>74</v>
      </c>
      <c r="B97" s="89" t="s">
        <v>512</v>
      </c>
      <c r="C97" s="13" t="s">
        <v>277</v>
      </c>
      <c r="D97" s="223" t="s">
        <v>104</v>
      </c>
      <c r="E97" s="56">
        <v>2570</v>
      </c>
      <c r="F97" s="64"/>
      <c r="G97" s="64"/>
      <c r="H97" s="64">
        <f t="shared" si="215"/>
        <v>0</v>
      </c>
      <c r="I97" s="64"/>
      <c r="J97" s="64"/>
      <c r="K97" s="65">
        <f t="shared" si="216"/>
        <v>0</v>
      </c>
      <c r="L97" s="64">
        <f t="shared" si="217"/>
        <v>0</v>
      </c>
      <c r="M97" s="64">
        <f t="shared" si="218"/>
        <v>0</v>
      </c>
      <c r="N97" s="64">
        <f t="shared" si="219"/>
        <v>0</v>
      </c>
      <c r="O97" s="64">
        <f t="shared" si="220"/>
        <v>0</v>
      </c>
      <c r="P97" s="65">
        <f t="shared" si="221"/>
        <v>0</v>
      </c>
    </row>
    <row r="98" spans="1:16" ht="27">
      <c r="A98" s="54">
        <f t="shared" si="207"/>
        <v>75</v>
      </c>
      <c r="B98" s="89" t="s">
        <v>512</v>
      </c>
      <c r="C98" s="13" t="s">
        <v>278</v>
      </c>
      <c r="D98" s="223" t="s">
        <v>104</v>
      </c>
      <c r="E98" s="56">
        <v>1792</v>
      </c>
      <c r="F98" s="64"/>
      <c r="G98" s="64"/>
      <c r="H98" s="64">
        <f t="shared" si="215"/>
        <v>0</v>
      </c>
      <c r="I98" s="64"/>
      <c r="J98" s="64"/>
      <c r="K98" s="65">
        <f t="shared" si="216"/>
        <v>0</v>
      </c>
      <c r="L98" s="64">
        <f t="shared" si="217"/>
        <v>0</v>
      </c>
      <c r="M98" s="64">
        <f t="shared" si="218"/>
        <v>0</v>
      </c>
      <c r="N98" s="64">
        <f t="shared" si="219"/>
        <v>0</v>
      </c>
      <c r="O98" s="64">
        <f t="shared" si="220"/>
        <v>0</v>
      </c>
      <c r="P98" s="65">
        <f t="shared" si="221"/>
        <v>0</v>
      </c>
    </row>
    <row r="99" spans="1:16" ht="27">
      <c r="A99" s="54">
        <f t="shared" si="207"/>
        <v>76</v>
      </c>
      <c r="B99" s="89" t="s">
        <v>512</v>
      </c>
      <c r="C99" s="13" t="s">
        <v>279</v>
      </c>
      <c r="D99" s="223" t="s">
        <v>104</v>
      </c>
      <c r="E99" s="56">
        <v>1000</v>
      </c>
      <c r="F99" s="64"/>
      <c r="G99" s="64"/>
      <c r="H99" s="64">
        <f t="shared" si="215"/>
        <v>0</v>
      </c>
      <c r="I99" s="64"/>
      <c r="J99" s="64"/>
      <c r="K99" s="65">
        <f t="shared" si="216"/>
        <v>0</v>
      </c>
      <c r="L99" s="64">
        <f t="shared" si="217"/>
        <v>0</v>
      </c>
      <c r="M99" s="64">
        <f t="shared" si="218"/>
        <v>0</v>
      </c>
      <c r="N99" s="64">
        <f t="shared" si="219"/>
        <v>0</v>
      </c>
      <c r="O99" s="64">
        <f t="shared" si="220"/>
        <v>0</v>
      </c>
      <c r="P99" s="65">
        <f t="shared" si="221"/>
        <v>0</v>
      </c>
    </row>
    <row r="100" spans="1:16" ht="40.5">
      <c r="A100" s="54">
        <f t="shared" si="207"/>
        <v>77</v>
      </c>
      <c r="B100" s="89" t="s">
        <v>512</v>
      </c>
      <c r="C100" s="13" t="s">
        <v>273</v>
      </c>
      <c r="D100" s="223" t="s">
        <v>35</v>
      </c>
      <c r="E100" s="56">
        <v>123</v>
      </c>
      <c r="F100" s="64"/>
      <c r="G100" s="64"/>
      <c r="H100" s="64">
        <f t="shared" si="215"/>
        <v>0</v>
      </c>
      <c r="I100" s="64"/>
      <c r="J100" s="64"/>
      <c r="K100" s="65">
        <f t="shared" si="216"/>
        <v>0</v>
      </c>
      <c r="L100" s="64">
        <f t="shared" si="217"/>
        <v>0</v>
      </c>
      <c r="M100" s="64">
        <f t="shared" si="218"/>
        <v>0</v>
      </c>
      <c r="N100" s="64">
        <f t="shared" si="219"/>
        <v>0</v>
      </c>
      <c r="O100" s="64">
        <f t="shared" si="220"/>
        <v>0</v>
      </c>
      <c r="P100" s="65">
        <f t="shared" si="221"/>
        <v>0</v>
      </c>
    </row>
    <row r="101" spans="1:16" ht="40.5">
      <c r="A101" s="54">
        <f t="shared" si="207"/>
        <v>78</v>
      </c>
      <c r="B101" s="89" t="s">
        <v>512</v>
      </c>
      <c r="C101" s="13" t="s">
        <v>274</v>
      </c>
      <c r="D101" s="223" t="s">
        <v>35</v>
      </c>
      <c r="E101" s="56">
        <v>200</v>
      </c>
      <c r="F101" s="64"/>
      <c r="G101" s="64"/>
      <c r="H101" s="64">
        <f t="shared" si="215"/>
        <v>0</v>
      </c>
      <c r="I101" s="64"/>
      <c r="J101" s="64"/>
      <c r="K101" s="65">
        <f t="shared" si="216"/>
        <v>0</v>
      </c>
      <c r="L101" s="64">
        <f t="shared" si="217"/>
        <v>0</v>
      </c>
      <c r="M101" s="64">
        <f t="shared" si="218"/>
        <v>0</v>
      </c>
      <c r="N101" s="64">
        <f t="shared" si="219"/>
        <v>0</v>
      </c>
      <c r="O101" s="64">
        <f t="shared" si="220"/>
        <v>0</v>
      </c>
      <c r="P101" s="65">
        <f t="shared" si="221"/>
        <v>0</v>
      </c>
    </row>
    <row r="102" spans="1:16" ht="27">
      <c r="A102" s="54">
        <f t="shared" si="207"/>
        <v>79</v>
      </c>
      <c r="B102" s="89" t="s">
        <v>512</v>
      </c>
      <c r="C102" s="13" t="s">
        <v>270</v>
      </c>
      <c r="D102" s="223" t="s">
        <v>35</v>
      </c>
      <c r="E102" s="56">
        <v>545</v>
      </c>
      <c r="F102" s="64"/>
      <c r="G102" s="64"/>
      <c r="H102" s="64">
        <f t="shared" ref="H102" si="249">ROUND(F102*G102,2)</f>
        <v>0</v>
      </c>
      <c r="I102" s="64"/>
      <c r="J102" s="64"/>
      <c r="K102" s="65">
        <f t="shared" ref="K102" si="250">SUM(H102:J102)</f>
        <v>0</v>
      </c>
      <c r="L102" s="64">
        <f t="shared" ref="L102" si="251">ROUND(F102*E102,2)</f>
        <v>0</v>
      </c>
      <c r="M102" s="64">
        <f t="shared" ref="M102" si="252">ROUND(H102*E102,2)</f>
        <v>0</v>
      </c>
      <c r="N102" s="64">
        <f t="shared" ref="N102" si="253">ROUND(I102*E102,2)</f>
        <v>0</v>
      </c>
      <c r="O102" s="64">
        <f t="shared" ref="O102" si="254">ROUND(J102*E102,2)</f>
        <v>0</v>
      </c>
      <c r="P102" s="65">
        <f t="shared" ref="P102" si="255">SUM(M102:O102)</f>
        <v>0</v>
      </c>
    </row>
    <row r="103" spans="1:16" ht="27">
      <c r="A103" s="222"/>
      <c r="B103" s="219"/>
      <c r="C103" s="220" t="s">
        <v>216</v>
      </c>
      <c r="D103" s="225"/>
      <c r="E103" s="220"/>
      <c r="F103" s="221"/>
      <c r="G103" s="221"/>
      <c r="H103" s="221"/>
      <c r="I103" s="221"/>
      <c r="J103" s="221"/>
      <c r="K103" s="221"/>
      <c r="L103" s="221"/>
      <c r="M103" s="221"/>
      <c r="N103" s="221"/>
      <c r="O103" s="221"/>
      <c r="P103" s="221"/>
    </row>
    <row r="104" spans="1:16" ht="27">
      <c r="A104" s="54">
        <v>80</v>
      </c>
      <c r="B104" s="89" t="s">
        <v>512</v>
      </c>
      <c r="C104" s="13" t="s">
        <v>280</v>
      </c>
      <c r="D104" s="223" t="s">
        <v>104</v>
      </c>
      <c r="E104" s="56">
        <v>1530</v>
      </c>
      <c r="F104" s="64"/>
      <c r="G104" s="64"/>
      <c r="H104" s="64">
        <f t="shared" si="215"/>
        <v>0</v>
      </c>
      <c r="I104" s="64"/>
      <c r="J104" s="64"/>
      <c r="K104" s="65">
        <f t="shared" si="216"/>
        <v>0</v>
      </c>
      <c r="L104" s="64">
        <f t="shared" si="217"/>
        <v>0</v>
      </c>
      <c r="M104" s="64">
        <f t="shared" si="218"/>
        <v>0</v>
      </c>
      <c r="N104" s="64">
        <f t="shared" si="219"/>
        <v>0</v>
      </c>
      <c r="O104" s="64">
        <f t="shared" si="220"/>
        <v>0</v>
      </c>
      <c r="P104" s="65">
        <f t="shared" si="221"/>
        <v>0</v>
      </c>
    </row>
    <row r="105" spans="1:16" ht="40.5">
      <c r="A105" s="54">
        <f t="shared" si="207"/>
        <v>81</v>
      </c>
      <c r="B105" s="89" t="s">
        <v>512</v>
      </c>
      <c r="C105" s="13" t="s">
        <v>272</v>
      </c>
      <c r="D105" s="223" t="s">
        <v>35</v>
      </c>
      <c r="E105" s="56">
        <v>222</v>
      </c>
      <c r="F105" s="64"/>
      <c r="G105" s="64"/>
      <c r="H105" s="64">
        <f t="shared" si="215"/>
        <v>0</v>
      </c>
      <c r="I105" s="64"/>
      <c r="J105" s="64"/>
      <c r="K105" s="65">
        <f t="shared" si="216"/>
        <v>0</v>
      </c>
      <c r="L105" s="64">
        <f t="shared" si="217"/>
        <v>0</v>
      </c>
      <c r="M105" s="64">
        <f t="shared" si="218"/>
        <v>0</v>
      </c>
      <c r="N105" s="64">
        <f t="shared" si="219"/>
        <v>0</v>
      </c>
      <c r="O105" s="64">
        <f t="shared" si="220"/>
        <v>0</v>
      </c>
      <c r="P105" s="65">
        <f t="shared" si="221"/>
        <v>0</v>
      </c>
    </row>
    <row r="106" spans="1:16" ht="27">
      <c r="A106" s="54">
        <f t="shared" si="207"/>
        <v>82</v>
      </c>
      <c r="B106" s="89" t="s">
        <v>512</v>
      </c>
      <c r="C106" s="13" t="s">
        <v>271</v>
      </c>
      <c r="D106" s="223" t="s">
        <v>35</v>
      </c>
      <c r="E106" s="56">
        <v>310</v>
      </c>
      <c r="F106" s="64"/>
      <c r="G106" s="64"/>
      <c r="H106" s="64">
        <f t="shared" ref="H106" si="256">ROUND(F106*G106,2)</f>
        <v>0</v>
      </c>
      <c r="I106" s="64"/>
      <c r="J106" s="64"/>
      <c r="K106" s="65">
        <f t="shared" ref="K106" si="257">SUM(H106:J106)</f>
        <v>0</v>
      </c>
      <c r="L106" s="64">
        <f t="shared" ref="L106" si="258">ROUND(F106*E106,2)</f>
        <v>0</v>
      </c>
      <c r="M106" s="64">
        <f t="shared" ref="M106" si="259">ROUND(H106*E106,2)</f>
        <v>0</v>
      </c>
      <c r="N106" s="64">
        <f t="shared" ref="N106" si="260">ROUND(I106*E106,2)</f>
        <v>0</v>
      </c>
      <c r="O106" s="64">
        <f t="shared" ref="O106" si="261">ROUND(J106*E106,2)</f>
        <v>0</v>
      </c>
      <c r="P106" s="65">
        <f t="shared" ref="P106" si="262">SUM(M106:O106)</f>
        <v>0</v>
      </c>
    </row>
    <row r="107" spans="1:16" ht="28.5" customHeight="1">
      <c r="A107" s="222"/>
      <c r="B107" s="219"/>
      <c r="C107" s="220" t="s">
        <v>217</v>
      </c>
      <c r="D107" s="225"/>
      <c r="E107" s="220"/>
      <c r="F107" s="221"/>
      <c r="G107" s="221"/>
      <c r="H107" s="221"/>
      <c r="I107" s="221"/>
      <c r="J107" s="221"/>
      <c r="K107" s="221"/>
      <c r="L107" s="221"/>
      <c r="M107" s="221"/>
      <c r="N107" s="221"/>
      <c r="O107" s="221"/>
      <c r="P107" s="221"/>
    </row>
    <row r="108" spans="1:16" ht="40.5">
      <c r="A108" s="54">
        <v>83</v>
      </c>
      <c r="B108" s="89" t="s">
        <v>512</v>
      </c>
      <c r="C108" s="13" t="s">
        <v>284</v>
      </c>
      <c r="D108" s="223" t="s">
        <v>104</v>
      </c>
      <c r="E108" s="56">
        <v>473</v>
      </c>
      <c r="F108" s="64"/>
      <c r="G108" s="64"/>
      <c r="H108" s="64">
        <f t="shared" si="215"/>
        <v>0</v>
      </c>
      <c r="I108" s="64"/>
      <c r="J108" s="64"/>
      <c r="K108" s="65">
        <f t="shared" si="216"/>
        <v>0</v>
      </c>
      <c r="L108" s="64">
        <f t="shared" si="217"/>
        <v>0</v>
      </c>
      <c r="M108" s="64">
        <f t="shared" si="218"/>
        <v>0</v>
      </c>
      <c r="N108" s="64">
        <f t="shared" si="219"/>
        <v>0</v>
      </c>
      <c r="O108" s="64">
        <f t="shared" si="220"/>
        <v>0</v>
      </c>
      <c r="P108" s="65">
        <f t="shared" si="221"/>
        <v>0</v>
      </c>
    </row>
    <row r="109" spans="1:16" ht="40.5">
      <c r="A109" s="54">
        <f t="shared" si="207"/>
        <v>84</v>
      </c>
      <c r="B109" s="89" t="s">
        <v>512</v>
      </c>
      <c r="C109" s="13" t="s">
        <v>272</v>
      </c>
      <c r="D109" s="223" t="s">
        <v>35</v>
      </c>
      <c r="E109" s="56">
        <v>71</v>
      </c>
      <c r="F109" s="64"/>
      <c r="G109" s="64"/>
      <c r="H109" s="64">
        <f t="shared" si="215"/>
        <v>0</v>
      </c>
      <c r="I109" s="64"/>
      <c r="J109" s="64"/>
      <c r="K109" s="65">
        <f t="shared" si="216"/>
        <v>0</v>
      </c>
      <c r="L109" s="64">
        <f t="shared" si="217"/>
        <v>0</v>
      </c>
      <c r="M109" s="64">
        <f t="shared" si="218"/>
        <v>0</v>
      </c>
      <c r="N109" s="64">
        <f t="shared" si="219"/>
        <v>0</v>
      </c>
      <c r="O109" s="64">
        <f t="shared" si="220"/>
        <v>0</v>
      </c>
      <c r="P109" s="65">
        <f t="shared" si="221"/>
        <v>0</v>
      </c>
    </row>
    <row r="110" spans="1:16" ht="27">
      <c r="A110" s="54">
        <f t="shared" si="207"/>
        <v>85</v>
      </c>
      <c r="B110" s="89"/>
      <c r="C110" s="13" t="s">
        <v>271</v>
      </c>
      <c r="D110" s="223" t="s">
        <v>35</v>
      </c>
      <c r="E110" s="56">
        <v>99</v>
      </c>
      <c r="F110" s="64"/>
      <c r="G110" s="64"/>
      <c r="H110" s="64">
        <f t="shared" si="215"/>
        <v>0</v>
      </c>
      <c r="I110" s="64"/>
      <c r="J110" s="64"/>
      <c r="K110" s="65">
        <f t="shared" si="216"/>
        <v>0</v>
      </c>
      <c r="L110" s="64">
        <f t="shared" si="217"/>
        <v>0</v>
      </c>
      <c r="M110" s="64">
        <f t="shared" si="218"/>
        <v>0</v>
      </c>
      <c r="N110" s="64">
        <f t="shared" si="219"/>
        <v>0</v>
      </c>
      <c r="O110" s="64">
        <f t="shared" si="220"/>
        <v>0</v>
      </c>
      <c r="P110" s="65">
        <f t="shared" si="221"/>
        <v>0</v>
      </c>
    </row>
    <row r="111" spans="1:16" ht="27">
      <c r="A111" s="222"/>
      <c r="B111" s="219"/>
      <c r="C111" s="220" t="s">
        <v>218</v>
      </c>
      <c r="D111" s="225"/>
      <c r="E111" s="220"/>
      <c r="F111" s="221"/>
      <c r="G111" s="221"/>
      <c r="H111" s="221">
        <f t="shared" si="215"/>
        <v>0</v>
      </c>
      <c r="I111" s="221"/>
      <c r="J111" s="221"/>
      <c r="K111" s="221">
        <f t="shared" si="216"/>
        <v>0</v>
      </c>
      <c r="L111" s="221">
        <f t="shared" si="217"/>
        <v>0</v>
      </c>
      <c r="M111" s="221">
        <f t="shared" si="218"/>
        <v>0</v>
      </c>
      <c r="N111" s="221">
        <f t="shared" si="219"/>
        <v>0</v>
      </c>
      <c r="O111" s="221">
        <f t="shared" si="220"/>
        <v>0</v>
      </c>
      <c r="P111" s="221">
        <f t="shared" si="221"/>
        <v>0</v>
      </c>
    </row>
    <row r="112" spans="1:16" ht="67.5">
      <c r="A112" s="54">
        <v>86</v>
      </c>
      <c r="B112" s="89" t="s">
        <v>512</v>
      </c>
      <c r="C112" s="13" t="s">
        <v>285</v>
      </c>
      <c r="D112" s="223" t="s">
        <v>104</v>
      </c>
      <c r="E112" s="56">
        <v>806</v>
      </c>
      <c r="F112" s="64"/>
      <c r="G112" s="64"/>
      <c r="H112" s="64">
        <f t="shared" si="215"/>
        <v>0</v>
      </c>
      <c r="I112" s="64"/>
      <c r="J112" s="64"/>
      <c r="K112" s="65">
        <f t="shared" si="216"/>
        <v>0</v>
      </c>
      <c r="L112" s="64">
        <f t="shared" si="217"/>
        <v>0</v>
      </c>
      <c r="M112" s="64">
        <f t="shared" si="218"/>
        <v>0</v>
      </c>
      <c r="N112" s="64">
        <f t="shared" si="219"/>
        <v>0</v>
      </c>
      <c r="O112" s="64">
        <f t="shared" si="220"/>
        <v>0</v>
      </c>
      <c r="P112" s="65">
        <f t="shared" si="221"/>
        <v>0</v>
      </c>
    </row>
    <row r="113" spans="1:16" ht="54">
      <c r="A113" s="54">
        <f t="shared" si="207"/>
        <v>87</v>
      </c>
      <c r="B113" s="89" t="s">
        <v>512</v>
      </c>
      <c r="C113" s="13" t="s">
        <v>286</v>
      </c>
      <c r="D113" s="223" t="s">
        <v>104</v>
      </c>
      <c r="E113" s="56">
        <v>164</v>
      </c>
      <c r="F113" s="64"/>
      <c r="G113" s="64"/>
      <c r="H113" s="64">
        <f t="shared" si="215"/>
        <v>0</v>
      </c>
      <c r="I113" s="64"/>
      <c r="J113" s="64"/>
      <c r="K113" s="65">
        <f t="shared" si="216"/>
        <v>0</v>
      </c>
      <c r="L113" s="64">
        <f t="shared" si="217"/>
        <v>0</v>
      </c>
      <c r="M113" s="64">
        <f t="shared" si="218"/>
        <v>0</v>
      </c>
      <c r="N113" s="64">
        <f t="shared" si="219"/>
        <v>0</v>
      </c>
      <c r="O113" s="64">
        <f t="shared" si="220"/>
        <v>0</v>
      </c>
      <c r="P113" s="65">
        <f t="shared" si="221"/>
        <v>0</v>
      </c>
    </row>
    <row r="114" spans="1:16" ht="40.5">
      <c r="A114" s="54">
        <f t="shared" si="207"/>
        <v>88</v>
      </c>
      <c r="B114" s="89" t="s">
        <v>512</v>
      </c>
      <c r="C114" s="13" t="s">
        <v>272</v>
      </c>
      <c r="D114" s="223" t="s">
        <v>35</v>
      </c>
      <c r="E114" s="56">
        <v>145</v>
      </c>
      <c r="F114" s="64"/>
      <c r="G114" s="64"/>
      <c r="H114" s="64">
        <f t="shared" si="215"/>
        <v>0</v>
      </c>
      <c r="I114" s="64"/>
      <c r="J114" s="64"/>
      <c r="K114" s="65">
        <f t="shared" si="216"/>
        <v>0</v>
      </c>
      <c r="L114" s="64">
        <f t="shared" si="217"/>
        <v>0</v>
      </c>
      <c r="M114" s="64">
        <f t="shared" si="218"/>
        <v>0</v>
      </c>
      <c r="N114" s="64">
        <f t="shared" si="219"/>
        <v>0</v>
      </c>
      <c r="O114" s="64">
        <f t="shared" si="220"/>
        <v>0</v>
      </c>
      <c r="P114" s="65">
        <f t="shared" si="221"/>
        <v>0</v>
      </c>
    </row>
    <row r="115" spans="1:16" ht="27">
      <c r="A115" s="54">
        <f t="shared" si="207"/>
        <v>89</v>
      </c>
      <c r="B115" s="89" t="s">
        <v>512</v>
      </c>
      <c r="C115" s="13" t="s">
        <v>271</v>
      </c>
      <c r="D115" s="223" t="s">
        <v>35</v>
      </c>
      <c r="E115" s="56">
        <v>194</v>
      </c>
      <c r="F115" s="64"/>
      <c r="G115" s="64"/>
      <c r="H115" s="64">
        <f t="shared" ref="H115" si="263">ROUND(F115*G115,2)</f>
        <v>0</v>
      </c>
      <c r="I115" s="64"/>
      <c r="J115" s="64"/>
      <c r="K115" s="65">
        <f t="shared" ref="K115" si="264">SUM(H115:J115)</f>
        <v>0</v>
      </c>
      <c r="L115" s="64">
        <f t="shared" ref="L115" si="265">ROUND(F115*E115,2)</f>
        <v>0</v>
      </c>
      <c r="M115" s="64">
        <f t="shared" ref="M115" si="266">ROUND(H115*E115,2)</f>
        <v>0</v>
      </c>
      <c r="N115" s="64">
        <f t="shared" ref="N115" si="267">ROUND(I115*E115,2)</f>
        <v>0</v>
      </c>
      <c r="O115" s="64">
        <f t="shared" ref="O115" si="268">ROUND(J115*E115,2)</f>
        <v>0</v>
      </c>
      <c r="P115" s="65">
        <f t="shared" ref="P115" si="269">SUM(M115:O115)</f>
        <v>0</v>
      </c>
    </row>
    <row r="116" spans="1:16" ht="27">
      <c r="A116" s="222"/>
      <c r="B116" s="219"/>
      <c r="C116" s="220" t="s">
        <v>219</v>
      </c>
      <c r="D116" s="225"/>
      <c r="E116" s="220"/>
      <c r="F116" s="221"/>
      <c r="G116" s="221"/>
      <c r="H116" s="221"/>
      <c r="I116" s="221"/>
      <c r="J116" s="221"/>
      <c r="K116" s="221"/>
      <c r="L116" s="221"/>
      <c r="M116" s="221"/>
      <c r="N116" s="221"/>
      <c r="O116" s="221"/>
      <c r="P116" s="221"/>
    </row>
    <row r="117" spans="1:16" ht="54">
      <c r="A117" s="54">
        <v>90</v>
      </c>
      <c r="B117" s="89" t="s">
        <v>512</v>
      </c>
      <c r="C117" s="13" t="s">
        <v>287</v>
      </c>
      <c r="D117" s="223" t="s">
        <v>104</v>
      </c>
      <c r="E117" s="56">
        <v>26</v>
      </c>
      <c r="F117" s="64"/>
      <c r="G117" s="64"/>
      <c r="H117" s="64">
        <f t="shared" si="215"/>
        <v>0</v>
      </c>
      <c r="I117" s="64"/>
      <c r="J117" s="64"/>
      <c r="K117" s="65">
        <f t="shared" si="216"/>
        <v>0</v>
      </c>
      <c r="L117" s="64">
        <f t="shared" si="217"/>
        <v>0</v>
      </c>
      <c r="M117" s="64">
        <f t="shared" si="218"/>
        <v>0</v>
      </c>
      <c r="N117" s="64">
        <f t="shared" si="219"/>
        <v>0</v>
      </c>
      <c r="O117" s="64">
        <f t="shared" si="220"/>
        <v>0</v>
      </c>
      <c r="P117" s="65">
        <f t="shared" si="221"/>
        <v>0</v>
      </c>
    </row>
    <row r="118" spans="1:16" ht="40.5">
      <c r="A118" s="54">
        <f t="shared" si="207"/>
        <v>91</v>
      </c>
      <c r="B118" s="89" t="s">
        <v>512</v>
      </c>
      <c r="C118" s="13" t="s">
        <v>273</v>
      </c>
      <c r="D118" s="223" t="s">
        <v>35</v>
      </c>
      <c r="E118" s="56">
        <v>3</v>
      </c>
      <c r="F118" s="64"/>
      <c r="G118" s="64"/>
      <c r="H118" s="64">
        <f t="shared" si="215"/>
        <v>0</v>
      </c>
      <c r="I118" s="64"/>
      <c r="J118" s="64"/>
      <c r="K118" s="65">
        <f t="shared" si="216"/>
        <v>0</v>
      </c>
      <c r="L118" s="64">
        <f t="shared" si="217"/>
        <v>0</v>
      </c>
      <c r="M118" s="64">
        <f t="shared" si="218"/>
        <v>0</v>
      </c>
      <c r="N118" s="64">
        <f t="shared" si="219"/>
        <v>0</v>
      </c>
      <c r="O118" s="64">
        <f t="shared" si="220"/>
        <v>0</v>
      </c>
      <c r="P118" s="65">
        <f t="shared" si="221"/>
        <v>0</v>
      </c>
    </row>
    <row r="119" spans="1:16" ht="40.5">
      <c r="A119" s="54">
        <f t="shared" si="207"/>
        <v>92</v>
      </c>
      <c r="B119" s="89" t="s">
        <v>512</v>
      </c>
      <c r="C119" s="13" t="s">
        <v>274</v>
      </c>
      <c r="D119" s="223" t="s">
        <v>35</v>
      </c>
      <c r="E119" s="56">
        <v>4</v>
      </c>
      <c r="F119" s="64"/>
      <c r="G119" s="64"/>
      <c r="H119" s="64">
        <f t="shared" si="215"/>
        <v>0</v>
      </c>
      <c r="I119" s="64"/>
      <c r="J119" s="64"/>
      <c r="K119" s="65">
        <f t="shared" si="216"/>
        <v>0</v>
      </c>
      <c r="L119" s="64">
        <f t="shared" si="217"/>
        <v>0</v>
      </c>
      <c r="M119" s="64">
        <f t="shared" si="218"/>
        <v>0</v>
      </c>
      <c r="N119" s="64">
        <f t="shared" si="219"/>
        <v>0</v>
      </c>
      <c r="O119" s="64">
        <f t="shared" si="220"/>
        <v>0</v>
      </c>
      <c r="P119" s="65">
        <f t="shared" si="221"/>
        <v>0</v>
      </c>
    </row>
    <row r="120" spans="1:16" ht="27">
      <c r="A120" s="54">
        <f t="shared" si="207"/>
        <v>93</v>
      </c>
      <c r="B120" s="89" t="s">
        <v>512</v>
      </c>
      <c r="C120" s="13" t="s">
        <v>275</v>
      </c>
      <c r="D120" s="223" t="s">
        <v>35</v>
      </c>
      <c r="E120" s="56">
        <v>7</v>
      </c>
      <c r="F120" s="64"/>
      <c r="G120" s="64"/>
      <c r="H120" s="64">
        <f t="shared" si="215"/>
        <v>0</v>
      </c>
      <c r="I120" s="64"/>
      <c r="J120" s="64"/>
      <c r="K120" s="65">
        <f t="shared" si="216"/>
        <v>0</v>
      </c>
      <c r="L120" s="64">
        <f t="shared" si="217"/>
        <v>0</v>
      </c>
      <c r="M120" s="64">
        <f t="shared" si="218"/>
        <v>0</v>
      </c>
      <c r="N120" s="64">
        <f t="shared" si="219"/>
        <v>0</v>
      </c>
      <c r="O120" s="64">
        <f t="shared" si="220"/>
        <v>0</v>
      </c>
      <c r="P120" s="65">
        <f t="shared" si="221"/>
        <v>0</v>
      </c>
    </row>
    <row r="121" spans="1:16" ht="27">
      <c r="A121" s="222"/>
      <c r="B121" s="219"/>
      <c r="C121" s="220" t="s">
        <v>220</v>
      </c>
      <c r="D121" s="225"/>
      <c r="E121" s="220"/>
      <c r="F121" s="221"/>
      <c r="G121" s="221"/>
      <c r="H121" s="221"/>
      <c r="I121" s="221"/>
      <c r="J121" s="221"/>
      <c r="K121" s="221"/>
      <c r="L121" s="221"/>
      <c r="M121" s="221"/>
      <c r="N121" s="221"/>
      <c r="O121" s="221"/>
      <c r="P121" s="221"/>
    </row>
    <row r="122" spans="1:16" ht="81">
      <c r="A122" s="54">
        <v>94</v>
      </c>
      <c r="B122" s="89" t="s">
        <v>512</v>
      </c>
      <c r="C122" s="13" t="s">
        <v>288</v>
      </c>
      <c r="D122" s="223" t="s">
        <v>104</v>
      </c>
      <c r="E122" s="56">
        <v>90</v>
      </c>
      <c r="F122" s="64"/>
      <c r="G122" s="64"/>
      <c r="H122" s="64">
        <f t="shared" si="215"/>
        <v>0</v>
      </c>
      <c r="I122" s="64"/>
      <c r="J122" s="64"/>
      <c r="K122" s="65">
        <f t="shared" si="216"/>
        <v>0</v>
      </c>
      <c r="L122" s="64">
        <f t="shared" si="217"/>
        <v>0</v>
      </c>
      <c r="M122" s="64">
        <f t="shared" si="218"/>
        <v>0</v>
      </c>
      <c r="N122" s="64">
        <f t="shared" si="219"/>
        <v>0</v>
      </c>
      <c r="O122" s="64">
        <f t="shared" si="220"/>
        <v>0</v>
      </c>
      <c r="P122" s="65">
        <f t="shared" si="221"/>
        <v>0</v>
      </c>
    </row>
    <row r="123" spans="1:16" ht="40.5">
      <c r="A123" s="54">
        <f t="shared" si="207"/>
        <v>95</v>
      </c>
      <c r="B123" s="89" t="s">
        <v>512</v>
      </c>
      <c r="C123" s="13" t="s">
        <v>272</v>
      </c>
      <c r="D123" s="223" t="s">
        <v>35</v>
      </c>
      <c r="E123" s="56">
        <v>14</v>
      </c>
      <c r="F123" s="64"/>
      <c r="G123" s="64"/>
      <c r="H123" s="64">
        <f t="shared" si="215"/>
        <v>0</v>
      </c>
      <c r="I123" s="64"/>
      <c r="J123" s="64"/>
      <c r="K123" s="65">
        <f t="shared" si="216"/>
        <v>0</v>
      </c>
      <c r="L123" s="64">
        <f t="shared" si="217"/>
        <v>0</v>
      </c>
      <c r="M123" s="64">
        <f t="shared" si="218"/>
        <v>0</v>
      </c>
      <c r="N123" s="64">
        <f t="shared" si="219"/>
        <v>0</v>
      </c>
      <c r="O123" s="64">
        <f t="shared" si="220"/>
        <v>0</v>
      </c>
      <c r="P123" s="65">
        <f t="shared" si="221"/>
        <v>0</v>
      </c>
    </row>
    <row r="124" spans="1:16" ht="27">
      <c r="A124" s="54">
        <f t="shared" si="207"/>
        <v>96</v>
      </c>
      <c r="B124" s="89" t="s">
        <v>512</v>
      </c>
      <c r="C124" s="13" t="s">
        <v>271</v>
      </c>
      <c r="D124" s="223" t="s">
        <v>35</v>
      </c>
      <c r="E124" s="56">
        <v>18</v>
      </c>
      <c r="F124" s="64"/>
      <c r="G124" s="64"/>
      <c r="H124" s="64">
        <f t="shared" ref="H124" si="270">ROUND(F124*G124,2)</f>
        <v>0</v>
      </c>
      <c r="I124" s="64"/>
      <c r="J124" s="64"/>
      <c r="K124" s="65">
        <f t="shared" ref="K124" si="271">SUM(H124:J124)</f>
        <v>0</v>
      </c>
      <c r="L124" s="64">
        <f t="shared" ref="L124" si="272">ROUND(F124*E124,2)</f>
        <v>0</v>
      </c>
      <c r="M124" s="64">
        <f t="shared" ref="M124" si="273">ROUND(H124*E124,2)</f>
        <v>0</v>
      </c>
      <c r="N124" s="64">
        <f t="shared" ref="N124" si="274">ROUND(I124*E124,2)</f>
        <v>0</v>
      </c>
      <c r="O124" s="64">
        <f t="shared" ref="O124" si="275">ROUND(J124*E124,2)</f>
        <v>0</v>
      </c>
      <c r="P124" s="65">
        <f t="shared" ref="P124" si="276">SUM(M124:O124)</f>
        <v>0</v>
      </c>
    </row>
    <row r="125" spans="1:16">
      <c r="A125" s="222"/>
      <c r="B125" s="219"/>
      <c r="C125" s="220" t="s">
        <v>221</v>
      </c>
      <c r="D125" s="225"/>
      <c r="E125" s="220"/>
      <c r="F125" s="221"/>
      <c r="G125" s="221"/>
      <c r="H125" s="221"/>
      <c r="I125" s="221"/>
      <c r="J125" s="221"/>
      <c r="K125" s="221"/>
      <c r="L125" s="221"/>
      <c r="M125" s="221"/>
      <c r="N125" s="221"/>
      <c r="O125" s="221"/>
      <c r="P125" s="221"/>
    </row>
    <row r="126" spans="1:16">
      <c r="A126" s="54">
        <v>97</v>
      </c>
      <c r="B126" s="89" t="s">
        <v>512</v>
      </c>
      <c r="C126" s="13" t="s">
        <v>222</v>
      </c>
      <c r="D126" s="223" t="s">
        <v>104</v>
      </c>
      <c r="E126" s="56">
        <v>2023</v>
      </c>
      <c r="F126" s="64"/>
      <c r="G126" s="64"/>
      <c r="H126" s="64">
        <f t="shared" ref="H126" si="277">ROUND(F126*G126,2)</f>
        <v>0</v>
      </c>
      <c r="I126" s="64"/>
      <c r="J126" s="64"/>
      <c r="K126" s="65">
        <f t="shared" ref="K126" si="278">SUM(H126:J126)</f>
        <v>0</v>
      </c>
      <c r="L126" s="64">
        <f t="shared" ref="L126" si="279">ROUND(F126*E126,2)</f>
        <v>0</v>
      </c>
      <c r="M126" s="64">
        <f t="shared" ref="M126" si="280">ROUND(H126*E126,2)</f>
        <v>0</v>
      </c>
      <c r="N126" s="64">
        <f t="shared" ref="N126" si="281">ROUND(I126*E126,2)</f>
        <v>0</v>
      </c>
      <c r="O126" s="64">
        <f t="shared" ref="O126" si="282">ROUND(J126*E126,2)</f>
        <v>0</v>
      </c>
      <c r="P126" s="65">
        <f t="shared" ref="P126" si="283">SUM(M126:O126)</f>
        <v>0</v>
      </c>
    </row>
    <row r="127" spans="1:16">
      <c r="A127" s="218"/>
      <c r="B127" s="218"/>
      <c r="C127" s="215" t="s">
        <v>223</v>
      </c>
      <c r="D127" s="224"/>
      <c r="E127" s="215"/>
      <c r="F127" s="216"/>
      <c r="G127" s="216"/>
      <c r="H127" s="216"/>
      <c r="I127" s="216"/>
      <c r="J127" s="216"/>
      <c r="K127" s="216"/>
      <c r="L127" s="216"/>
      <c r="M127" s="216"/>
      <c r="N127" s="216"/>
      <c r="O127" s="216"/>
      <c r="P127" s="216"/>
    </row>
    <row r="128" spans="1:16" ht="81">
      <c r="A128" s="54">
        <v>98</v>
      </c>
      <c r="B128" s="89" t="s">
        <v>512</v>
      </c>
      <c r="C128" s="13" t="s">
        <v>289</v>
      </c>
      <c r="D128" s="223" t="s">
        <v>104</v>
      </c>
      <c r="E128" s="56">
        <v>189</v>
      </c>
      <c r="F128" s="14"/>
      <c r="G128" s="14"/>
      <c r="H128" s="64">
        <f t="shared" si="215"/>
        <v>0</v>
      </c>
      <c r="I128" s="64"/>
      <c r="J128" s="64"/>
      <c r="K128" s="65">
        <f t="shared" si="216"/>
        <v>0</v>
      </c>
      <c r="L128" s="64">
        <f t="shared" si="217"/>
        <v>0</v>
      </c>
      <c r="M128" s="64">
        <f t="shared" si="218"/>
        <v>0</v>
      </c>
      <c r="N128" s="64">
        <f t="shared" si="219"/>
        <v>0</v>
      </c>
      <c r="O128" s="64">
        <f t="shared" si="220"/>
        <v>0</v>
      </c>
      <c r="P128" s="65">
        <f t="shared" si="221"/>
        <v>0</v>
      </c>
    </row>
    <row r="129" spans="1:16" ht="54">
      <c r="A129" s="54">
        <f t="shared" ref="A129:A140" si="284">A128+1</f>
        <v>99</v>
      </c>
      <c r="B129" s="89" t="s">
        <v>512</v>
      </c>
      <c r="C129" s="13" t="s">
        <v>444</v>
      </c>
      <c r="D129" s="223" t="s">
        <v>104</v>
      </c>
      <c r="E129" s="56">
        <v>1185</v>
      </c>
      <c r="F129" s="64"/>
      <c r="G129" s="64"/>
      <c r="H129" s="64">
        <f t="shared" ref="H129" si="285">ROUND(F129*G129,2)</f>
        <v>0</v>
      </c>
      <c r="I129" s="64"/>
      <c r="J129" s="64"/>
      <c r="K129" s="65">
        <f t="shared" ref="K129" si="286">SUM(H129:J129)</f>
        <v>0</v>
      </c>
      <c r="L129" s="64">
        <f t="shared" ref="L129" si="287">ROUND(F129*E129,2)</f>
        <v>0</v>
      </c>
      <c r="M129" s="64">
        <f t="shared" ref="M129" si="288">ROUND(H129*E129,2)</f>
        <v>0</v>
      </c>
      <c r="N129" s="64">
        <f t="shared" ref="N129" si="289">ROUND(I129*E129,2)</f>
        <v>0</v>
      </c>
      <c r="O129" s="64">
        <f t="shared" ref="O129" si="290">ROUND(J129*E129,2)</f>
        <v>0</v>
      </c>
      <c r="P129" s="65">
        <f t="shared" ref="P129" si="291">SUM(M129:O129)</f>
        <v>0</v>
      </c>
    </row>
    <row r="130" spans="1:16">
      <c r="A130" s="213"/>
      <c r="B130" s="218"/>
      <c r="C130" s="215" t="s">
        <v>224</v>
      </c>
      <c r="D130" s="224"/>
      <c r="E130" s="215"/>
      <c r="F130" s="216"/>
      <c r="G130" s="216"/>
      <c r="H130" s="216"/>
      <c r="I130" s="216"/>
      <c r="J130" s="216"/>
      <c r="K130" s="216"/>
      <c r="L130" s="216"/>
      <c r="M130" s="216"/>
      <c r="N130" s="216"/>
      <c r="O130" s="216"/>
      <c r="P130" s="216"/>
    </row>
    <row r="131" spans="1:16" ht="27">
      <c r="A131" s="54">
        <v>100</v>
      </c>
      <c r="B131" s="89" t="s">
        <v>512</v>
      </c>
      <c r="C131" s="13" t="s">
        <v>225</v>
      </c>
      <c r="D131" s="223" t="s">
        <v>18</v>
      </c>
      <c r="E131" s="56">
        <v>325</v>
      </c>
      <c r="F131" s="14"/>
      <c r="G131" s="14"/>
      <c r="H131" s="64">
        <f t="shared" si="215"/>
        <v>0</v>
      </c>
      <c r="I131" s="64"/>
      <c r="J131" s="64"/>
      <c r="K131" s="65">
        <f t="shared" si="216"/>
        <v>0</v>
      </c>
      <c r="L131" s="64">
        <f t="shared" si="217"/>
        <v>0</v>
      </c>
      <c r="M131" s="64">
        <f t="shared" si="218"/>
        <v>0</v>
      </c>
      <c r="N131" s="64">
        <f t="shared" si="219"/>
        <v>0</v>
      </c>
      <c r="O131" s="64">
        <f t="shared" si="220"/>
        <v>0</v>
      </c>
      <c r="P131" s="65">
        <f t="shared" si="221"/>
        <v>0</v>
      </c>
    </row>
    <row r="132" spans="1:16" ht="27">
      <c r="A132" s="54">
        <f t="shared" si="284"/>
        <v>101</v>
      </c>
      <c r="B132" s="89" t="s">
        <v>512</v>
      </c>
      <c r="C132" s="13" t="s">
        <v>226</v>
      </c>
      <c r="D132" s="223" t="s">
        <v>18</v>
      </c>
      <c r="E132" s="56">
        <v>87</v>
      </c>
      <c r="F132" s="14"/>
      <c r="G132" s="14"/>
      <c r="H132" s="64">
        <f t="shared" si="215"/>
        <v>0</v>
      </c>
      <c r="I132" s="64"/>
      <c r="J132" s="64"/>
      <c r="K132" s="65">
        <f t="shared" si="216"/>
        <v>0</v>
      </c>
      <c r="L132" s="64">
        <f t="shared" si="217"/>
        <v>0</v>
      </c>
      <c r="M132" s="64">
        <f t="shared" si="218"/>
        <v>0</v>
      </c>
      <c r="N132" s="64">
        <f t="shared" si="219"/>
        <v>0</v>
      </c>
      <c r="O132" s="64">
        <f t="shared" si="220"/>
        <v>0</v>
      </c>
      <c r="P132" s="65">
        <f t="shared" si="221"/>
        <v>0</v>
      </c>
    </row>
    <row r="133" spans="1:16" ht="27">
      <c r="A133" s="54">
        <f t="shared" si="284"/>
        <v>102</v>
      </c>
      <c r="B133" s="89" t="s">
        <v>512</v>
      </c>
      <c r="C133" s="13" t="s">
        <v>227</v>
      </c>
      <c r="D133" s="223" t="s">
        <v>18</v>
      </c>
      <c r="E133" s="56">
        <v>293</v>
      </c>
      <c r="F133" s="14"/>
      <c r="G133" s="14"/>
      <c r="H133" s="64">
        <f t="shared" si="215"/>
        <v>0</v>
      </c>
      <c r="I133" s="64"/>
      <c r="J133" s="64"/>
      <c r="K133" s="65">
        <f t="shared" si="216"/>
        <v>0</v>
      </c>
      <c r="L133" s="64">
        <f t="shared" si="217"/>
        <v>0</v>
      </c>
      <c r="M133" s="64">
        <f t="shared" si="218"/>
        <v>0</v>
      </c>
      <c r="N133" s="64">
        <f t="shared" si="219"/>
        <v>0</v>
      </c>
      <c r="O133" s="64">
        <f t="shared" si="220"/>
        <v>0</v>
      </c>
      <c r="P133" s="65">
        <f t="shared" si="221"/>
        <v>0</v>
      </c>
    </row>
    <row r="134" spans="1:16">
      <c r="A134" s="54">
        <f t="shared" si="284"/>
        <v>103</v>
      </c>
      <c r="B134" s="89" t="s">
        <v>512</v>
      </c>
      <c r="C134" s="13" t="s">
        <v>228</v>
      </c>
      <c r="D134" s="223" t="s">
        <v>18</v>
      </c>
      <c r="E134" s="56">
        <v>177</v>
      </c>
      <c r="F134" s="14"/>
      <c r="G134" s="14"/>
      <c r="H134" s="64">
        <f t="shared" si="215"/>
        <v>0</v>
      </c>
      <c r="I134" s="64"/>
      <c r="J134" s="64"/>
      <c r="K134" s="65">
        <f t="shared" si="216"/>
        <v>0</v>
      </c>
      <c r="L134" s="64">
        <f t="shared" si="217"/>
        <v>0</v>
      </c>
      <c r="M134" s="64">
        <f t="shared" si="218"/>
        <v>0</v>
      </c>
      <c r="N134" s="64">
        <f t="shared" si="219"/>
        <v>0</v>
      </c>
      <c r="O134" s="64">
        <f t="shared" si="220"/>
        <v>0</v>
      </c>
      <c r="P134" s="65">
        <f t="shared" si="221"/>
        <v>0</v>
      </c>
    </row>
    <row r="135" spans="1:16">
      <c r="A135" s="54">
        <f t="shared" si="284"/>
        <v>104</v>
      </c>
      <c r="B135" s="89" t="s">
        <v>512</v>
      </c>
      <c r="C135" s="13" t="s">
        <v>229</v>
      </c>
      <c r="D135" s="223" t="s">
        <v>18</v>
      </c>
      <c r="E135" s="56">
        <v>5</v>
      </c>
      <c r="F135" s="14"/>
      <c r="G135" s="14"/>
      <c r="H135" s="64">
        <f t="shared" si="215"/>
        <v>0</v>
      </c>
      <c r="I135" s="64"/>
      <c r="J135" s="64"/>
      <c r="K135" s="65">
        <f t="shared" si="216"/>
        <v>0</v>
      </c>
      <c r="L135" s="64">
        <f t="shared" si="217"/>
        <v>0</v>
      </c>
      <c r="M135" s="64">
        <f t="shared" si="218"/>
        <v>0</v>
      </c>
      <c r="N135" s="64">
        <f t="shared" si="219"/>
        <v>0</v>
      </c>
      <c r="O135" s="64">
        <f t="shared" si="220"/>
        <v>0</v>
      </c>
      <c r="P135" s="65">
        <f t="shared" si="221"/>
        <v>0</v>
      </c>
    </row>
    <row r="136" spans="1:16">
      <c r="A136" s="54">
        <f t="shared" si="284"/>
        <v>105</v>
      </c>
      <c r="B136" s="89" t="s">
        <v>512</v>
      </c>
      <c r="C136" s="13" t="s">
        <v>230</v>
      </c>
      <c r="D136" s="223" t="s">
        <v>18</v>
      </c>
      <c r="E136" s="56">
        <v>74</v>
      </c>
      <c r="F136" s="14"/>
      <c r="G136" s="14"/>
      <c r="H136" s="64">
        <f t="shared" si="215"/>
        <v>0</v>
      </c>
      <c r="I136" s="64"/>
      <c r="J136" s="64"/>
      <c r="K136" s="65">
        <f t="shared" si="216"/>
        <v>0</v>
      </c>
      <c r="L136" s="64">
        <f t="shared" si="217"/>
        <v>0</v>
      </c>
      <c r="M136" s="64">
        <f t="shared" si="218"/>
        <v>0</v>
      </c>
      <c r="N136" s="64">
        <f t="shared" si="219"/>
        <v>0</v>
      </c>
      <c r="O136" s="64">
        <f t="shared" si="220"/>
        <v>0</v>
      </c>
      <c r="P136" s="65">
        <f t="shared" si="221"/>
        <v>0</v>
      </c>
    </row>
    <row r="137" spans="1:16" ht="27">
      <c r="A137" s="54">
        <f t="shared" si="284"/>
        <v>106</v>
      </c>
      <c r="B137" s="89" t="s">
        <v>512</v>
      </c>
      <c r="C137" s="13" t="s">
        <v>231</v>
      </c>
      <c r="D137" s="223" t="s">
        <v>18</v>
      </c>
      <c r="E137" s="56">
        <v>5</v>
      </c>
      <c r="F137" s="14"/>
      <c r="G137" s="14"/>
      <c r="H137" s="64">
        <f t="shared" si="215"/>
        <v>0</v>
      </c>
      <c r="I137" s="64"/>
      <c r="J137" s="64"/>
      <c r="K137" s="65">
        <f t="shared" si="216"/>
        <v>0</v>
      </c>
      <c r="L137" s="64">
        <f t="shared" si="217"/>
        <v>0</v>
      </c>
      <c r="M137" s="64">
        <f t="shared" si="218"/>
        <v>0</v>
      </c>
      <c r="N137" s="64">
        <f t="shared" si="219"/>
        <v>0</v>
      </c>
      <c r="O137" s="64">
        <f t="shared" si="220"/>
        <v>0</v>
      </c>
      <c r="P137" s="65">
        <f t="shared" si="221"/>
        <v>0</v>
      </c>
    </row>
    <row r="138" spans="1:16">
      <c r="A138" s="54">
        <f t="shared" si="284"/>
        <v>107</v>
      </c>
      <c r="B138" s="89" t="s">
        <v>512</v>
      </c>
      <c r="C138" s="13" t="s">
        <v>232</v>
      </c>
      <c r="D138" s="223" t="s">
        <v>18</v>
      </c>
      <c r="E138" s="56">
        <v>820</v>
      </c>
      <c r="F138" s="14"/>
      <c r="G138" s="14"/>
      <c r="H138" s="64">
        <f t="shared" si="215"/>
        <v>0</v>
      </c>
      <c r="I138" s="64"/>
      <c r="J138" s="64"/>
      <c r="K138" s="65">
        <f t="shared" si="216"/>
        <v>0</v>
      </c>
      <c r="L138" s="64">
        <f t="shared" si="217"/>
        <v>0</v>
      </c>
      <c r="M138" s="64">
        <f t="shared" si="218"/>
        <v>0</v>
      </c>
      <c r="N138" s="64">
        <f t="shared" si="219"/>
        <v>0</v>
      </c>
      <c r="O138" s="64">
        <f t="shared" si="220"/>
        <v>0</v>
      </c>
      <c r="P138" s="65">
        <f t="shared" si="221"/>
        <v>0</v>
      </c>
    </row>
    <row r="139" spans="1:16" ht="54">
      <c r="A139" s="54">
        <f t="shared" si="284"/>
        <v>108</v>
      </c>
      <c r="B139" s="89" t="s">
        <v>512</v>
      </c>
      <c r="C139" s="13" t="s">
        <v>233</v>
      </c>
      <c r="D139" s="223" t="s">
        <v>169</v>
      </c>
      <c r="E139" s="56">
        <v>12</v>
      </c>
      <c r="F139" s="14"/>
      <c r="G139" s="14"/>
      <c r="H139" s="64">
        <f t="shared" si="215"/>
        <v>0</v>
      </c>
      <c r="I139" s="64"/>
      <c r="J139" s="64"/>
      <c r="K139" s="65">
        <f t="shared" si="216"/>
        <v>0</v>
      </c>
      <c r="L139" s="64">
        <f t="shared" si="217"/>
        <v>0</v>
      </c>
      <c r="M139" s="64">
        <f t="shared" si="218"/>
        <v>0</v>
      </c>
      <c r="N139" s="64">
        <f t="shared" si="219"/>
        <v>0</v>
      </c>
      <c r="O139" s="64">
        <f t="shared" si="220"/>
        <v>0</v>
      </c>
      <c r="P139" s="65">
        <f t="shared" si="221"/>
        <v>0</v>
      </c>
    </row>
    <row r="140" spans="1:16" ht="54">
      <c r="A140" s="54">
        <f t="shared" si="284"/>
        <v>109</v>
      </c>
      <c r="B140" s="89" t="s">
        <v>512</v>
      </c>
      <c r="C140" s="13" t="s">
        <v>233</v>
      </c>
      <c r="D140" s="223" t="s">
        <v>169</v>
      </c>
      <c r="E140" s="56">
        <v>13</v>
      </c>
      <c r="F140" s="64"/>
      <c r="G140" s="64"/>
      <c r="H140" s="64">
        <f t="shared" ref="H140" si="292">ROUND(F140*G140,2)</f>
        <v>0</v>
      </c>
      <c r="I140" s="64"/>
      <c r="J140" s="64"/>
      <c r="K140" s="65">
        <f t="shared" ref="K140" si="293">SUM(H140:J140)</f>
        <v>0</v>
      </c>
      <c r="L140" s="64">
        <f t="shared" ref="L140" si="294">ROUND(F140*E140,2)</f>
        <v>0</v>
      </c>
      <c r="M140" s="64">
        <f t="shared" ref="M140" si="295">ROUND(H140*E140,2)</f>
        <v>0</v>
      </c>
      <c r="N140" s="64">
        <f t="shared" ref="N140" si="296">ROUND(I140*E140,2)</f>
        <v>0</v>
      </c>
      <c r="O140" s="64">
        <f t="shared" ref="O140" si="297">ROUND(J140*E140,2)</f>
        <v>0</v>
      </c>
      <c r="P140" s="65">
        <f t="shared" ref="P140" si="298">SUM(M140:O140)</f>
        <v>0</v>
      </c>
    </row>
    <row r="141" spans="1:16">
      <c r="A141" s="218"/>
      <c r="B141" s="218"/>
      <c r="C141" s="215" t="s">
        <v>234</v>
      </c>
      <c r="D141" s="224"/>
      <c r="E141" s="215"/>
      <c r="F141" s="216"/>
      <c r="G141" s="216"/>
      <c r="H141" s="216"/>
      <c r="I141" s="216"/>
      <c r="J141" s="216"/>
      <c r="K141" s="216"/>
      <c r="L141" s="216"/>
      <c r="M141" s="216"/>
      <c r="N141" s="216"/>
      <c r="O141" s="216"/>
      <c r="P141" s="216"/>
    </row>
    <row r="142" spans="1:16" ht="27">
      <c r="A142" s="54">
        <v>111</v>
      </c>
      <c r="B142" s="89" t="s">
        <v>512</v>
      </c>
      <c r="C142" s="13" t="s">
        <v>235</v>
      </c>
      <c r="D142" s="223" t="s">
        <v>18</v>
      </c>
      <c r="E142" s="56">
        <v>54</v>
      </c>
      <c r="F142" s="14"/>
      <c r="G142" s="14"/>
      <c r="H142" s="64">
        <f t="shared" si="215"/>
        <v>0</v>
      </c>
      <c r="I142" s="64"/>
      <c r="J142" s="64"/>
      <c r="K142" s="65">
        <f t="shared" si="216"/>
        <v>0</v>
      </c>
      <c r="L142" s="64">
        <f t="shared" si="217"/>
        <v>0</v>
      </c>
      <c r="M142" s="64">
        <f t="shared" si="218"/>
        <v>0</v>
      </c>
      <c r="N142" s="64">
        <f t="shared" si="219"/>
        <v>0</v>
      </c>
      <c r="O142" s="64">
        <f t="shared" si="220"/>
        <v>0</v>
      </c>
      <c r="P142" s="65">
        <f t="shared" si="221"/>
        <v>0</v>
      </c>
    </row>
    <row r="143" spans="1:16">
      <c r="A143" s="54">
        <f t="shared" ref="A143:A155" si="299">A142+1</f>
        <v>112</v>
      </c>
      <c r="B143" s="89" t="s">
        <v>512</v>
      </c>
      <c r="C143" s="13" t="s">
        <v>246</v>
      </c>
      <c r="D143" s="223" t="s">
        <v>169</v>
      </c>
      <c r="E143" s="56">
        <v>7</v>
      </c>
      <c r="F143" s="14"/>
      <c r="G143" s="14"/>
      <c r="H143" s="64">
        <f t="shared" si="215"/>
        <v>0</v>
      </c>
      <c r="I143" s="64"/>
      <c r="J143" s="64"/>
      <c r="K143" s="65">
        <f t="shared" si="216"/>
        <v>0</v>
      </c>
      <c r="L143" s="64">
        <f t="shared" si="217"/>
        <v>0</v>
      </c>
      <c r="M143" s="64">
        <f t="shared" si="218"/>
        <v>0</v>
      </c>
      <c r="N143" s="64">
        <f t="shared" si="219"/>
        <v>0</v>
      </c>
      <c r="O143" s="64">
        <f t="shared" si="220"/>
        <v>0</v>
      </c>
      <c r="P143" s="65">
        <f t="shared" si="221"/>
        <v>0</v>
      </c>
    </row>
    <row r="144" spans="1:16" ht="27">
      <c r="A144" s="54">
        <f t="shared" si="299"/>
        <v>113</v>
      </c>
      <c r="B144" s="89" t="s">
        <v>512</v>
      </c>
      <c r="C144" s="13" t="s">
        <v>247</v>
      </c>
      <c r="D144" s="223" t="s">
        <v>169</v>
      </c>
      <c r="E144" s="56">
        <v>5</v>
      </c>
      <c r="F144" s="14"/>
      <c r="G144" s="14"/>
      <c r="H144" s="64">
        <f t="shared" si="215"/>
        <v>0</v>
      </c>
      <c r="I144" s="64"/>
      <c r="J144" s="64"/>
      <c r="K144" s="65">
        <f t="shared" si="216"/>
        <v>0</v>
      </c>
      <c r="L144" s="64">
        <f t="shared" si="217"/>
        <v>0</v>
      </c>
      <c r="M144" s="64">
        <f t="shared" si="218"/>
        <v>0</v>
      </c>
      <c r="N144" s="64">
        <f t="shared" si="219"/>
        <v>0</v>
      </c>
      <c r="O144" s="64">
        <f t="shared" si="220"/>
        <v>0</v>
      </c>
      <c r="P144" s="65">
        <f t="shared" si="221"/>
        <v>0</v>
      </c>
    </row>
    <row r="145" spans="1:16">
      <c r="A145" s="54">
        <f t="shared" si="299"/>
        <v>114</v>
      </c>
      <c r="B145" s="89" t="s">
        <v>512</v>
      </c>
      <c r="C145" s="13" t="s">
        <v>236</v>
      </c>
      <c r="D145" s="223" t="s">
        <v>169</v>
      </c>
      <c r="E145" s="56">
        <v>2</v>
      </c>
      <c r="F145" s="14"/>
      <c r="G145" s="14"/>
      <c r="H145" s="64">
        <f t="shared" si="215"/>
        <v>0</v>
      </c>
      <c r="I145" s="64"/>
      <c r="J145" s="64"/>
      <c r="K145" s="65">
        <f t="shared" si="216"/>
        <v>0</v>
      </c>
      <c r="L145" s="64">
        <f t="shared" si="217"/>
        <v>0</v>
      </c>
      <c r="M145" s="64">
        <f t="shared" si="218"/>
        <v>0</v>
      </c>
      <c r="N145" s="64">
        <f t="shared" si="219"/>
        <v>0</v>
      </c>
      <c r="O145" s="64">
        <f t="shared" si="220"/>
        <v>0</v>
      </c>
      <c r="P145" s="65">
        <f t="shared" si="221"/>
        <v>0</v>
      </c>
    </row>
    <row r="146" spans="1:16" ht="27">
      <c r="A146" s="54">
        <f t="shared" si="299"/>
        <v>115</v>
      </c>
      <c r="B146" s="89" t="s">
        <v>512</v>
      </c>
      <c r="C146" s="13" t="s">
        <v>237</v>
      </c>
      <c r="D146" s="223" t="s">
        <v>169</v>
      </c>
      <c r="E146" s="56">
        <v>1</v>
      </c>
      <c r="F146" s="14"/>
      <c r="G146" s="14"/>
      <c r="H146" s="64">
        <f t="shared" ref="H146:H170" si="300">ROUND(F146*G146,2)</f>
        <v>0</v>
      </c>
      <c r="I146" s="64"/>
      <c r="J146" s="64"/>
      <c r="K146" s="65">
        <f t="shared" ref="K146:K170" si="301">SUM(H146:J146)</f>
        <v>0</v>
      </c>
      <c r="L146" s="64">
        <f t="shared" ref="L146:L170" si="302">ROUND(F146*E146,2)</f>
        <v>0</v>
      </c>
      <c r="M146" s="64">
        <f t="shared" ref="M146:M170" si="303">ROUND(H146*E146,2)</f>
        <v>0</v>
      </c>
      <c r="N146" s="64">
        <f t="shared" ref="N146:N170" si="304">ROUND(I146*E146,2)</f>
        <v>0</v>
      </c>
      <c r="O146" s="64">
        <f t="shared" ref="O146:O170" si="305">ROUND(J146*E146,2)</f>
        <v>0</v>
      </c>
      <c r="P146" s="65">
        <f t="shared" ref="P146:P170" si="306">SUM(M146:O146)</f>
        <v>0</v>
      </c>
    </row>
    <row r="147" spans="1:16">
      <c r="A147" s="54">
        <f t="shared" si="299"/>
        <v>116</v>
      </c>
      <c r="B147" s="89" t="s">
        <v>512</v>
      </c>
      <c r="C147" s="13" t="s">
        <v>238</v>
      </c>
      <c r="D147" s="223" t="s">
        <v>169</v>
      </c>
      <c r="E147" s="56">
        <v>27</v>
      </c>
      <c r="F147" s="14"/>
      <c r="G147" s="14"/>
      <c r="H147" s="64">
        <f t="shared" si="300"/>
        <v>0</v>
      </c>
      <c r="I147" s="64"/>
      <c r="J147" s="64"/>
      <c r="K147" s="65">
        <f t="shared" si="301"/>
        <v>0</v>
      </c>
      <c r="L147" s="64">
        <f t="shared" si="302"/>
        <v>0</v>
      </c>
      <c r="M147" s="64">
        <f t="shared" si="303"/>
        <v>0</v>
      </c>
      <c r="N147" s="64">
        <f t="shared" si="304"/>
        <v>0</v>
      </c>
      <c r="O147" s="64">
        <f t="shared" si="305"/>
        <v>0</v>
      </c>
      <c r="P147" s="65">
        <f t="shared" si="306"/>
        <v>0</v>
      </c>
    </row>
    <row r="148" spans="1:16">
      <c r="A148" s="54">
        <f t="shared" si="299"/>
        <v>117</v>
      </c>
      <c r="B148" s="89" t="s">
        <v>512</v>
      </c>
      <c r="C148" s="13" t="s">
        <v>239</v>
      </c>
      <c r="D148" s="223" t="s">
        <v>169</v>
      </c>
      <c r="E148" s="56">
        <v>27</v>
      </c>
      <c r="F148" s="14"/>
      <c r="G148" s="14"/>
      <c r="H148" s="64">
        <f t="shared" si="300"/>
        <v>0</v>
      </c>
      <c r="I148" s="64"/>
      <c r="J148" s="64"/>
      <c r="K148" s="65">
        <f t="shared" si="301"/>
        <v>0</v>
      </c>
      <c r="L148" s="64">
        <f t="shared" si="302"/>
        <v>0</v>
      </c>
      <c r="M148" s="64">
        <f t="shared" si="303"/>
        <v>0</v>
      </c>
      <c r="N148" s="64">
        <f t="shared" si="304"/>
        <v>0</v>
      </c>
      <c r="O148" s="64">
        <f t="shared" si="305"/>
        <v>0</v>
      </c>
      <c r="P148" s="65">
        <f t="shared" si="306"/>
        <v>0</v>
      </c>
    </row>
    <row r="149" spans="1:16" ht="27">
      <c r="A149" s="54">
        <f t="shared" si="299"/>
        <v>118</v>
      </c>
      <c r="B149" s="89" t="s">
        <v>512</v>
      </c>
      <c r="C149" s="13" t="s">
        <v>240</v>
      </c>
      <c r="D149" s="223" t="s">
        <v>169</v>
      </c>
      <c r="E149" s="56">
        <v>7</v>
      </c>
      <c r="F149" s="14"/>
      <c r="G149" s="14"/>
      <c r="H149" s="64">
        <f t="shared" si="300"/>
        <v>0</v>
      </c>
      <c r="I149" s="64"/>
      <c r="J149" s="64"/>
      <c r="K149" s="65">
        <f t="shared" si="301"/>
        <v>0</v>
      </c>
      <c r="L149" s="64">
        <f t="shared" si="302"/>
        <v>0</v>
      </c>
      <c r="M149" s="64">
        <f t="shared" si="303"/>
        <v>0</v>
      </c>
      <c r="N149" s="64">
        <f t="shared" si="304"/>
        <v>0</v>
      </c>
      <c r="O149" s="64">
        <f t="shared" si="305"/>
        <v>0</v>
      </c>
      <c r="P149" s="65">
        <f t="shared" si="306"/>
        <v>0</v>
      </c>
    </row>
    <row r="150" spans="1:16">
      <c r="A150" s="54">
        <f t="shared" si="299"/>
        <v>119</v>
      </c>
      <c r="B150" s="89" t="s">
        <v>512</v>
      </c>
      <c r="C150" s="13" t="s">
        <v>241</v>
      </c>
      <c r="D150" s="223" t="s">
        <v>169</v>
      </c>
      <c r="E150" s="56">
        <v>12</v>
      </c>
      <c r="F150" s="14"/>
      <c r="G150" s="14"/>
      <c r="H150" s="64">
        <f t="shared" si="300"/>
        <v>0</v>
      </c>
      <c r="I150" s="64"/>
      <c r="J150" s="64"/>
      <c r="K150" s="65">
        <f t="shared" si="301"/>
        <v>0</v>
      </c>
      <c r="L150" s="64">
        <f t="shared" si="302"/>
        <v>0</v>
      </c>
      <c r="M150" s="64">
        <f t="shared" si="303"/>
        <v>0</v>
      </c>
      <c r="N150" s="64">
        <f t="shared" si="304"/>
        <v>0</v>
      </c>
      <c r="O150" s="64">
        <f t="shared" si="305"/>
        <v>0</v>
      </c>
      <c r="P150" s="65">
        <f t="shared" si="306"/>
        <v>0</v>
      </c>
    </row>
    <row r="151" spans="1:16">
      <c r="A151" s="54">
        <f t="shared" si="299"/>
        <v>120</v>
      </c>
      <c r="B151" s="89" t="s">
        <v>512</v>
      </c>
      <c r="C151" s="13" t="s">
        <v>242</v>
      </c>
      <c r="D151" s="223" t="s">
        <v>104</v>
      </c>
      <c r="E151" s="56">
        <v>12</v>
      </c>
      <c r="F151" s="14"/>
      <c r="G151" s="14"/>
      <c r="H151" s="64">
        <f t="shared" si="300"/>
        <v>0</v>
      </c>
      <c r="I151" s="64"/>
      <c r="J151" s="64"/>
      <c r="K151" s="65">
        <f t="shared" si="301"/>
        <v>0</v>
      </c>
      <c r="L151" s="64">
        <f t="shared" si="302"/>
        <v>0</v>
      </c>
      <c r="M151" s="64">
        <f t="shared" si="303"/>
        <v>0</v>
      </c>
      <c r="N151" s="64">
        <f t="shared" si="304"/>
        <v>0</v>
      </c>
      <c r="O151" s="64">
        <f t="shared" si="305"/>
        <v>0</v>
      </c>
      <c r="P151" s="65">
        <f t="shared" si="306"/>
        <v>0</v>
      </c>
    </row>
    <row r="152" spans="1:16">
      <c r="A152" s="54">
        <f t="shared" si="299"/>
        <v>121</v>
      </c>
      <c r="B152" s="89" t="s">
        <v>512</v>
      </c>
      <c r="C152" s="13" t="s">
        <v>243</v>
      </c>
      <c r="D152" s="223" t="s">
        <v>104</v>
      </c>
      <c r="E152" s="56">
        <v>52</v>
      </c>
      <c r="F152" s="14"/>
      <c r="G152" s="14"/>
      <c r="H152" s="64">
        <f t="shared" si="300"/>
        <v>0</v>
      </c>
      <c r="I152" s="64"/>
      <c r="J152" s="64"/>
      <c r="K152" s="65">
        <f t="shared" si="301"/>
        <v>0</v>
      </c>
      <c r="L152" s="64">
        <f t="shared" si="302"/>
        <v>0</v>
      </c>
      <c r="M152" s="64">
        <f t="shared" si="303"/>
        <v>0</v>
      </c>
      <c r="N152" s="64">
        <f t="shared" si="304"/>
        <v>0</v>
      </c>
      <c r="O152" s="64">
        <f t="shared" si="305"/>
        <v>0</v>
      </c>
      <c r="P152" s="65">
        <f t="shared" si="306"/>
        <v>0</v>
      </c>
    </row>
    <row r="153" spans="1:16">
      <c r="A153" s="54">
        <f t="shared" si="299"/>
        <v>122</v>
      </c>
      <c r="B153" s="89" t="s">
        <v>512</v>
      </c>
      <c r="C153" s="13" t="s">
        <v>244</v>
      </c>
      <c r="D153" s="223" t="s">
        <v>169</v>
      </c>
      <c r="E153" s="56">
        <v>69</v>
      </c>
      <c r="F153" s="14"/>
      <c r="G153" s="14"/>
      <c r="H153" s="64">
        <f t="shared" si="300"/>
        <v>0</v>
      </c>
      <c r="I153" s="64"/>
      <c r="J153" s="64"/>
      <c r="K153" s="65">
        <f t="shared" si="301"/>
        <v>0</v>
      </c>
      <c r="L153" s="64">
        <f t="shared" si="302"/>
        <v>0</v>
      </c>
      <c r="M153" s="64">
        <f t="shared" si="303"/>
        <v>0</v>
      </c>
      <c r="N153" s="64">
        <f t="shared" si="304"/>
        <v>0</v>
      </c>
      <c r="O153" s="64">
        <f t="shared" si="305"/>
        <v>0</v>
      </c>
      <c r="P153" s="65">
        <f t="shared" si="306"/>
        <v>0</v>
      </c>
    </row>
    <row r="154" spans="1:16" ht="27">
      <c r="A154" s="54">
        <f t="shared" si="299"/>
        <v>123</v>
      </c>
      <c r="B154" s="89" t="s">
        <v>512</v>
      </c>
      <c r="C154" s="13" t="s">
        <v>245</v>
      </c>
      <c r="D154" s="223" t="s">
        <v>169</v>
      </c>
      <c r="E154" s="56">
        <v>40</v>
      </c>
      <c r="F154" s="14"/>
      <c r="G154" s="14"/>
      <c r="H154" s="64">
        <f t="shared" si="300"/>
        <v>0</v>
      </c>
      <c r="I154" s="64"/>
      <c r="J154" s="64"/>
      <c r="K154" s="65">
        <f t="shared" si="301"/>
        <v>0</v>
      </c>
      <c r="L154" s="64">
        <f t="shared" si="302"/>
        <v>0</v>
      </c>
      <c r="M154" s="64">
        <f t="shared" si="303"/>
        <v>0</v>
      </c>
      <c r="N154" s="64">
        <f t="shared" si="304"/>
        <v>0</v>
      </c>
      <c r="O154" s="64">
        <f t="shared" si="305"/>
        <v>0</v>
      </c>
      <c r="P154" s="65">
        <f t="shared" si="306"/>
        <v>0</v>
      </c>
    </row>
    <row r="155" spans="1:16" ht="27">
      <c r="A155" s="54">
        <f t="shared" si="299"/>
        <v>124</v>
      </c>
      <c r="B155" s="89" t="s">
        <v>512</v>
      </c>
      <c r="C155" s="13" t="s">
        <v>245</v>
      </c>
      <c r="D155" s="223" t="s">
        <v>169</v>
      </c>
      <c r="E155" s="56">
        <v>41</v>
      </c>
      <c r="F155" s="64"/>
      <c r="G155" s="64"/>
      <c r="H155" s="64">
        <f t="shared" ref="H155" si="307">ROUND(F155*G155,2)</f>
        <v>0</v>
      </c>
      <c r="I155" s="64"/>
      <c r="J155" s="64"/>
      <c r="K155" s="65">
        <f t="shared" ref="K155" si="308">SUM(H155:J155)</f>
        <v>0</v>
      </c>
      <c r="L155" s="64">
        <f t="shared" ref="L155" si="309">ROUND(F155*E155,2)</f>
        <v>0</v>
      </c>
      <c r="M155" s="64">
        <f t="shared" ref="M155" si="310">ROUND(H155*E155,2)</f>
        <v>0</v>
      </c>
      <c r="N155" s="64">
        <f t="shared" ref="N155" si="311">ROUND(I155*E155,2)</f>
        <v>0</v>
      </c>
      <c r="O155" s="64">
        <f t="shared" ref="O155" si="312">ROUND(J155*E155,2)</f>
        <v>0</v>
      </c>
      <c r="P155" s="65">
        <f t="shared" ref="P155" si="313">SUM(M155:O155)</f>
        <v>0</v>
      </c>
    </row>
    <row r="156" spans="1:16">
      <c r="A156" s="213"/>
      <c r="B156" s="218"/>
      <c r="C156" s="215" t="s">
        <v>248</v>
      </c>
      <c r="D156" s="224"/>
      <c r="E156" s="215"/>
      <c r="F156" s="216"/>
      <c r="G156" s="216"/>
      <c r="H156" s="216"/>
      <c r="I156" s="216"/>
      <c r="J156" s="216"/>
      <c r="K156" s="216"/>
      <c r="L156" s="216"/>
      <c r="M156" s="216"/>
      <c r="N156" s="216"/>
      <c r="O156" s="216"/>
      <c r="P156" s="216"/>
    </row>
    <row r="157" spans="1:16" ht="27">
      <c r="A157" s="54">
        <v>125</v>
      </c>
      <c r="B157" s="89" t="s">
        <v>512</v>
      </c>
      <c r="C157" s="13" t="s">
        <v>249</v>
      </c>
      <c r="D157" s="223" t="s">
        <v>169</v>
      </c>
      <c r="E157" s="56">
        <v>5</v>
      </c>
      <c r="F157" s="14"/>
      <c r="G157" s="14"/>
      <c r="H157" s="64">
        <f t="shared" si="300"/>
        <v>0</v>
      </c>
      <c r="I157" s="64"/>
      <c r="J157" s="64"/>
      <c r="K157" s="65">
        <f t="shared" si="301"/>
        <v>0</v>
      </c>
      <c r="L157" s="64">
        <f t="shared" si="302"/>
        <v>0</v>
      </c>
      <c r="M157" s="64">
        <f t="shared" si="303"/>
        <v>0</v>
      </c>
      <c r="N157" s="64">
        <f t="shared" si="304"/>
        <v>0</v>
      </c>
      <c r="O157" s="64">
        <f t="shared" si="305"/>
        <v>0</v>
      </c>
      <c r="P157" s="65">
        <f t="shared" si="306"/>
        <v>0</v>
      </c>
    </row>
    <row r="158" spans="1:16" ht="27">
      <c r="A158" s="54">
        <f t="shared" ref="A158:A169" si="314">A157+1</f>
        <v>126</v>
      </c>
      <c r="B158" s="89" t="s">
        <v>512</v>
      </c>
      <c r="C158" s="13" t="s">
        <v>250</v>
      </c>
      <c r="D158" s="223" t="s">
        <v>169</v>
      </c>
      <c r="E158" s="56">
        <v>5</v>
      </c>
      <c r="F158" s="14"/>
      <c r="G158" s="14"/>
      <c r="H158" s="64">
        <f t="shared" si="300"/>
        <v>0</v>
      </c>
      <c r="I158" s="64"/>
      <c r="J158" s="64"/>
      <c r="K158" s="65">
        <f t="shared" si="301"/>
        <v>0</v>
      </c>
      <c r="L158" s="64">
        <f t="shared" si="302"/>
        <v>0</v>
      </c>
      <c r="M158" s="64">
        <f t="shared" si="303"/>
        <v>0</v>
      </c>
      <c r="N158" s="64">
        <f t="shared" si="304"/>
        <v>0</v>
      </c>
      <c r="O158" s="64">
        <f t="shared" si="305"/>
        <v>0</v>
      </c>
      <c r="P158" s="65">
        <f t="shared" si="306"/>
        <v>0</v>
      </c>
    </row>
    <row r="159" spans="1:16" ht="31.9" customHeight="1">
      <c r="A159" s="54">
        <f t="shared" si="314"/>
        <v>127</v>
      </c>
      <c r="B159" s="89" t="s">
        <v>512</v>
      </c>
      <c r="C159" s="13" t="s">
        <v>251</v>
      </c>
      <c r="D159" s="223" t="s">
        <v>169</v>
      </c>
      <c r="E159" s="56">
        <v>1</v>
      </c>
      <c r="F159" s="14"/>
      <c r="G159" s="14"/>
      <c r="H159" s="64">
        <f t="shared" si="300"/>
        <v>0</v>
      </c>
      <c r="I159" s="64"/>
      <c r="J159" s="64"/>
      <c r="K159" s="65">
        <f t="shared" si="301"/>
        <v>0</v>
      </c>
      <c r="L159" s="64">
        <f t="shared" si="302"/>
        <v>0</v>
      </c>
      <c r="M159" s="64">
        <f t="shared" si="303"/>
        <v>0</v>
      </c>
      <c r="N159" s="64">
        <f t="shared" si="304"/>
        <v>0</v>
      </c>
      <c r="O159" s="64">
        <f t="shared" si="305"/>
        <v>0</v>
      </c>
      <c r="P159" s="65">
        <f t="shared" si="306"/>
        <v>0</v>
      </c>
    </row>
    <row r="160" spans="1:16" ht="40.5">
      <c r="A160" s="54">
        <f t="shared" si="314"/>
        <v>128</v>
      </c>
      <c r="B160" s="89" t="s">
        <v>512</v>
      </c>
      <c r="C160" s="13" t="s">
        <v>252</v>
      </c>
      <c r="D160" s="223" t="s">
        <v>169</v>
      </c>
      <c r="E160" s="56">
        <v>2</v>
      </c>
      <c r="F160" s="14"/>
      <c r="G160" s="14"/>
      <c r="H160" s="64">
        <f t="shared" si="300"/>
        <v>0</v>
      </c>
      <c r="I160" s="64"/>
      <c r="J160" s="64"/>
      <c r="K160" s="65">
        <f t="shared" si="301"/>
        <v>0</v>
      </c>
      <c r="L160" s="64">
        <f t="shared" si="302"/>
        <v>0</v>
      </c>
      <c r="M160" s="64">
        <f t="shared" si="303"/>
        <v>0</v>
      </c>
      <c r="N160" s="64">
        <f t="shared" si="304"/>
        <v>0</v>
      </c>
      <c r="O160" s="64">
        <f t="shared" si="305"/>
        <v>0</v>
      </c>
      <c r="P160" s="65">
        <f t="shared" si="306"/>
        <v>0</v>
      </c>
    </row>
    <row r="161" spans="1:16" ht="40.5">
      <c r="A161" s="54">
        <f t="shared" si="314"/>
        <v>129</v>
      </c>
      <c r="B161" s="89" t="s">
        <v>512</v>
      </c>
      <c r="C161" s="13" t="s">
        <v>253</v>
      </c>
      <c r="D161" s="223" t="s">
        <v>169</v>
      </c>
      <c r="E161" s="56">
        <v>6</v>
      </c>
      <c r="F161" s="14"/>
      <c r="G161" s="14"/>
      <c r="H161" s="64">
        <f t="shared" si="300"/>
        <v>0</v>
      </c>
      <c r="I161" s="64"/>
      <c r="J161" s="64"/>
      <c r="K161" s="65">
        <f t="shared" si="301"/>
        <v>0</v>
      </c>
      <c r="L161" s="64">
        <f t="shared" si="302"/>
        <v>0</v>
      </c>
      <c r="M161" s="64">
        <f t="shared" si="303"/>
        <v>0</v>
      </c>
      <c r="N161" s="64">
        <f t="shared" si="304"/>
        <v>0</v>
      </c>
      <c r="O161" s="64">
        <f t="shared" si="305"/>
        <v>0</v>
      </c>
      <c r="P161" s="65">
        <f t="shared" si="306"/>
        <v>0</v>
      </c>
    </row>
    <row r="162" spans="1:16" ht="40.5">
      <c r="A162" s="54">
        <f t="shared" si="314"/>
        <v>130</v>
      </c>
      <c r="B162" s="89" t="s">
        <v>512</v>
      </c>
      <c r="C162" s="13" t="s">
        <v>254</v>
      </c>
      <c r="D162" s="223" t="s">
        <v>169</v>
      </c>
      <c r="E162" s="56">
        <v>6</v>
      </c>
      <c r="F162" s="14"/>
      <c r="G162" s="14"/>
      <c r="H162" s="64">
        <f t="shared" si="300"/>
        <v>0</v>
      </c>
      <c r="I162" s="64"/>
      <c r="J162" s="64"/>
      <c r="K162" s="65">
        <f t="shared" si="301"/>
        <v>0</v>
      </c>
      <c r="L162" s="64">
        <f t="shared" si="302"/>
        <v>0</v>
      </c>
      <c r="M162" s="64">
        <f t="shared" si="303"/>
        <v>0</v>
      </c>
      <c r="N162" s="64">
        <f t="shared" si="304"/>
        <v>0</v>
      </c>
      <c r="O162" s="64">
        <f t="shared" si="305"/>
        <v>0</v>
      </c>
      <c r="P162" s="65">
        <f t="shared" si="306"/>
        <v>0</v>
      </c>
    </row>
    <row r="163" spans="1:16" ht="40.5">
      <c r="A163" s="54">
        <f t="shared" si="314"/>
        <v>131</v>
      </c>
      <c r="B163" s="89" t="s">
        <v>512</v>
      </c>
      <c r="C163" s="13" t="s">
        <v>255</v>
      </c>
      <c r="D163" s="223" t="s">
        <v>169</v>
      </c>
      <c r="E163" s="56">
        <v>13</v>
      </c>
      <c r="F163" s="14"/>
      <c r="G163" s="14"/>
      <c r="H163" s="64">
        <f t="shared" si="300"/>
        <v>0</v>
      </c>
      <c r="I163" s="64"/>
      <c r="J163" s="64"/>
      <c r="K163" s="65">
        <f t="shared" si="301"/>
        <v>0</v>
      </c>
      <c r="L163" s="64">
        <f t="shared" si="302"/>
        <v>0</v>
      </c>
      <c r="M163" s="64">
        <f t="shared" si="303"/>
        <v>0</v>
      </c>
      <c r="N163" s="64">
        <f t="shared" si="304"/>
        <v>0</v>
      </c>
      <c r="O163" s="64">
        <f t="shared" si="305"/>
        <v>0</v>
      </c>
      <c r="P163" s="65">
        <f t="shared" si="306"/>
        <v>0</v>
      </c>
    </row>
    <row r="164" spans="1:16" ht="81">
      <c r="A164" s="54">
        <f t="shared" si="314"/>
        <v>132</v>
      </c>
      <c r="B164" s="89" t="s">
        <v>512</v>
      </c>
      <c r="C164" s="13" t="s">
        <v>256</v>
      </c>
      <c r="D164" s="223" t="s">
        <v>169</v>
      </c>
      <c r="E164" s="56">
        <v>8</v>
      </c>
      <c r="F164" s="14"/>
      <c r="G164" s="14"/>
      <c r="H164" s="64">
        <f t="shared" si="300"/>
        <v>0</v>
      </c>
      <c r="I164" s="64"/>
      <c r="J164" s="64"/>
      <c r="K164" s="65">
        <f t="shared" si="301"/>
        <v>0</v>
      </c>
      <c r="L164" s="64">
        <f t="shared" si="302"/>
        <v>0</v>
      </c>
      <c r="M164" s="64">
        <f t="shared" si="303"/>
        <v>0</v>
      </c>
      <c r="N164" s="64">
        <f t="shared" si="304"/>
        <v>0</v>
      </c>
      <c r="O164" s="64">
        <f t="shared" si="305"/>
        <v>0</v>
      </c>
      <c r="P164" s="65">
        <f t="shared" si="306"/>
        <v>0</v>
      </c>
    </row>
    <row r="165" spans="1:16" ht="81">
      <c r="A165" s="54">
        <f t="shared" si="314"/>
        <v>133</v>
      </c>
      <c r="B165" s="89" t="s">
        <v>512</v>
      </c>
      <c r="C165" s="13" t="s">
        <v>257</v>
      </c>
      <c r="D165" s="223" t="s">
        <v>169</v>
      </c>
      <c r="E165" s="56">
        <v>2</v>
      </c>
      <c r="F165" s="14"/>
      <c r="G165" s="14"/>
      <c r="H165" s="64">
        <f t="shared" si="300"/>
        <v>0</v>
      </c>
      <c r="I165" s="64"/>
      <c r="J165" s="64"/>
      <c r="K165" s="65">
        <f t="shared" si="301"/>
        <v>0</v>
      </c>
      <c r="L165" s="64">
        <f t="shared" si="302"/>
        <v>0</v>
      </c>
      <c r="M165" s="64">
        <f t="shared" si="303"/>
        <v>0</v>
      </c>
      <c r="N165" s="64">
        <f t="shared" si="304"/>
        <v>0</v>
      </c>
      <c r="O165" s="64">
        <f t="shared" si="305"/>
        <v>0</v>
      </c>
      <c r="P165" s="65">
        <f t="shared" si="306"/>
        <v>0</v>
      </c>
    </row>
    <row r="166" spans="1:16" ht="67.900000000000006" customHeight="1">
      <c r="A166" s="54">
        <f t="shared" si="314"/>
        <v>134</v>
      </c>
      <c r="B166" s="89" t="s">
        <v>512</v>
      </c>
      <c r="C166" s="13" t="s">
        <v>258</v>
      </c>
      <c r="D166" s="223" t="s">
        <v>169</v>
      </c>
      <c r="E166" s="56">
        <v>10</v>
      </c>
      <c r="F166" s="14"/>
      <c r="G166" s="14"/>
      <c r="H166" s="64">
        <f t="shared" si="300"/>
        <v>0</v>
      </c>
      <c r="I166" s="64"/>
      <c r="J166" s="64"/>
      <c r="K166" s="65">
        <f t="shared" si="301"/>
        <v>0</v>
      </c>
      <c r="L166" s="64">
        <f t="shared" si="302"/>
        <v>0</v>
      </c>
      <c r="M166" s="64">
        <f t="shared" si="303"/>
        <v>0</v>
      </c>
      <c r="N166" s="64">
        <f t="shared" si="304"/>
        <v>0</v>
      </c>
      <c r="O166" s="64">
        <f t="shared" si="305"/>
        <v>0</v>
      </c>
      <c r="P166" s="65">
        <f t="shared" si="306"/>
        <v>0</v>
      </c>
    </row>
    <row r="167" spans="1:16" ht="81">
      <c r="A167" s="54">
        <f t="shared" si="314"/>
        <v>135</v>
      </c>
      <c r="B167" s="89" t="s">
        <v>512</v>
      </c>
      <c r="C167" s="13" t="s">
        <v>259</v>
      </c>
      <c r="D167" s="223" t="s">
        <v>169</v>
      </c>
      <c r="E167" s="56">
        <v>5</v>
      </c>
      <c r="F167" s="14"/>
      <c r="G167" s="14"/>
      <c r="H167" s="64">
        <f t="shared" si="300"/>
        <v>0</v>
      </c>
      <c r="I167" s="64"/>
      <c r="J167" s="64"/>
      <c r="K167" s="65">
        <f t="shared" si="301"/>
        <v>0</v>
      </c>
      <c r="L167" s="64">
        <f t="shared" si="302"/>
        <v>0</v>
      </c>
      <c r="M167" s="64">
        <f t="shared" si="303"/>
        <v>0</v>
      </c>
      <c r="N167" s="64">
        <f t="shared" si="304"/>
        <v>0</v>
      </c>
      <c r="O167" s="64">
        <f t="shared" si="305"/>
        <v>0</v>
      </c>
      <c r="P167" s="65">
        <f t="shared" si="306"/>
        <v>0</v>
      </c>
    </row>
    <row r="168" spans="1:16" ht="27">
      <c r="A168" s="54">
        <f t="shared" si="314"/>
        <v>136</v>
      </c>
      <c r="B168" s="89" t="s">
        <v>512</v>
      </c>
      <c r="C168" s="13" t="s">
        <v>260</v>
      </c>
      <c r="D168" s="223" t="s">
        <v>169</v>
      </c>
      <c r="E168" s="56">
        <v>1</v>
      </c>
      <c r="F168" s="14"/>
      <c r="G168" s="14"/>
      <c r="H168" s="64">
        <f t="shared" si="300"/>
        <v>0</v>
      </c>
      <c r="I168" s="64"/>
      <c r="J168" s="64"/>
      <c r="K168" s="65">
        <f t="shared" si="301"/>
        <v>0</v>
      </c>
      <c r="L168" s="64">
        <f t="shared" si="302"/>
        <v>0</v>
      </c>
      <c r="M168" s="64">
        <f t="shared" si="303"/>
        <v>0</v>
      </c>
      <c r="N168" s="64">
        <f t="shared" si="304"/>
        <v>0</v>
      </c>
      <c r="O168" s="64">
        <f t="shared" si="305"/>
        <v>0</v>
      </c>
      <c r="P168" s="65">
        <f t="shared" si="306"/>
        <v>0</v>
      </c>
    </row>
    <row r="169" spans="1:16" ht="54">
      <c r="A169" s="54">
        <f t="shared" si="314"/>
        <v>137</v>
      </c>
      <c r="B169" s="89" t="s">
        <v>512</v>
      </c>
      <c r="C169" s="13" t="s">
        <v>263</v>
      </c>
      <c r="D169" s="223" t="s">
        <v>261</v>
      </c>
      <c r="E169" s="56">
        <v>147</v>
      </c>
      <c r="F169" s="64"/>
      <c r="G169" s="64"/>
      <c r="H169" s="64">
        <f t="shared" ref="H169" si="315">ROUND(F169*G169,2)</f>
        <v>0</v>
      </c>
      <c r="I169" s="64"/>
      <c r="J169" s="64"/>
      <c r="K169" s="65">
        <f t="shared" ref="K169" si="316">SUM(H169:J169)</f>
        <v>0</v>
      </c>
      <c r="L169" s="64">
        <f t="shared" ref="L169" si="317">ROUND(F169*E169,2)</f>
        <v>0</v>
      </c>
      <c r="M169" s="64">
        <f t="shared" ref="M169" si="318">ROUND(H169*E169,2)</f>
        <v>0</v>
      </c>
      <c r="N169" s="64">
        <f t="shared" ref="N169" si="319">ROUND(I169*E169,2)</f>
        <v>0</v>
      </c>
      <c r="O169" s="64">
        <f t="shared" ref="O169" si="320">ROUND(J169*E169,2)</f>
        <v>0</v>
      </c>
      <c r="P169" s="65">
        <f t="shared" ref="P169" si="321">SUM(M169:O169)</f>
        <v>0</v>
      </c>
    </row>
    <row r="170" spans="1:16" ht="27">
      <c r="A170" s="54">
        <f>A169+1</f>
        <v>138</v>
      </c>
      <c r="B170" s="89" t="s">
        <v>512</v>
      </c>
      <c r="C170" s="52" t="s">
        <v>262</v>
      </c>
      <c r="D170" s="53" t="s">
        <v>261</v>
      </c>
      <c r="E170" s="56">
        <v>147</v>
      </c>
      <c r="F170" s="14"/>
      <c r="G170" s="14"/>
      <c r="H170" s="64">
        <f t="shared" si="300"/>
        <v>0</v>
      </c>
      <c r="I170" s="64"/>
      <c r="J170" s="64"/>
      <c r="K170" s="65">
        <f t="shared" si="301"/>
        <v>0</v>
      </c>
      <c r="L170" s="64">
        <f t="shared" si="302"/>
        <v>0</v>
      </c>
      <c r="M170" s="64">
        <f t="shared" si="303"/>
        <v>0</v>
      </c>
      <c r="N170" s="64">
        <f t="shared" si="304"/>
        <v>0</v>
      </c>
      <c r="O170" s="64">
        <f t="shared" si="305"/>
        <v>0</v>
      </c>
      <c r="P170" s="65">
        <f t="shared" si="306"/>
        <v>0</v>
      </c>
    </row>
    <row r="171" spans="1:16">
      <c r="A171" s="90"/>
      <c r="B171" s="252" t="s">
        <v>449</v>
      </c>
      <c r="C171" s="253"/>
      <c r="D171" s="253"/>
      <c r="E171" s="253"/>
      <c r="F171" s="253"/>
      <c r="G171" s="253"/>
      <c r="H171" s="253"/>
      <c r="I171" s="253"/>
      <c r="J171" s="253"/>
      <c r="K171" s="254"/>
      <c r="L171" s="31">
        <f>SUM(L15:L170)</f>
        <v>0</v>
      </c>
      <c r="M171" s="79">
        <f>SUM(M15:M170)</f>
        <v>0</v>
      </c>
      <c r="N171" s="79">
        <f>SUM(N15:N170)</f>
        <v>0</v>
      </c>
      <c r="O171" s="79">
        <f>SUM(O15:O170)</f>
        <v>0</v>
      </c>
      <c r="P171" s="120">
        <f>SUM(P15:P170)</f>
        <v>0</v>
      </c>
    </row>
    <row r="172" spans="1:16">
      <c r="O172" s="127"/>
      <c r="P172" s="127"/>
    </row>
    <row r="173" spans="1:16" ht="17.25" customHeight="1">
      <c r="A173" s="82" t="s">
        <v>8</v>
      </c>
      <c r="B173" s="47"/>
      <c r="C173" s="81"/>
      <c r="D173" s="81"/>
      <c r="E173" s="81"/>
      <c r="F173" s="81"/>
      <c r="G173" s="81"/>
      <c r="H173" s="81"/>
      <c r="I173" s="81"/>
      <c r="J173" s="81"/>
      <c r="K173" s="81"/>
      <c r="L173" s="81"/>
      <c r="M173" s="81"/>
      <c r="N173" s="81"/>
      <c r="O173" s="81"/>
      <c r="P173" s="81"/>
    </row>
    <row r="174" spans="1:16" ht="16.5">
      <c r="A174" s="81"/>
      <c r="B174" s="48"/>
      <c r="C174" s="241" t="s">
        <v>9</v>
      </c>
      <c r="D174" s="241"/>
      <c r="E174" s="241"/>
      <c r="F174" s="241"/>
      <c r="G174" s="241"/>
      <c r="H174" s="241"/>
      <c r="I174" s="241"/>
      <c r="J174" s="241"/>
      <c r="K174" s="241"/>
      <c r="L174" s="241"/>
      <c r="M174" s="241"/>
      <c r="N174" s="241"/>
      <c r="O174" s="241"/>
      <c r="P174" s="241"/>
    </row>
    <row r="175" spans="1:16" ht="16.5">
      <c r="A175" s="82" t="s">
        <v>451</v>
      </c>
      <c r="B175" s="83"/>
      <c r="C175" s="81"/>
      <c r="D175" s="81"/>
      <c r="E175" s="81"/>
      <c r="F175" s="81"/>
      <c r="G175" s="81"/>
      <c r="H175" s="84"/>
      <c r="I175" s="81"/>
      <c r="J175" s="81"/>
      <c r="K175" s="81"/>
      <c r="L175" s="81"/>
      <c r="M175" s="81"/>
      <c r="N175" s="81"/>
      <c r="O175" s="81"/>
      <c r="P175" s="81"/>
    </row>
    <row r="176" spans="1:16" ht="16.5">
      <c r="A176" s="82"/>
      <c r="B176" s="83"/>
      <c r="C176" s="81"/>
      <c r="D176" s="81"/>
      <c r="E176" s="81"/>
      <c r="F176" s="81"/>
      <c r="G176" s="81"/>
      <c r="H176" s="84"/>
      <c r="I176" s="81"/>
      <c r="J176" s="81"/>
      <c r="K176" s="81"/>
      <c r="L176" s="81"/>
      <c r="M176" s="81"/>
      <c r="N176" s="81"/>
      <c r="O176" s="81"/>
      <c r="P176" s="81"/>
    </row>
    <row r="177" spans="1:16" ht="16.5">
      <c r="A177" s="82" t="s">
        <v>10</v>
      </c>
      <c r="B177" s="47"/>
      <c r="C177" s="81"/>
      <c r="D177" s="81"/>
      <c r="E177" s="81"/>
      <c r="F177" s="81"/>
      <c r="G177" s="81"/>
      <c r="H177" s="81"/>
      <c r="I177" s="81"/>
      <c r="J177" s="81"/>
      <c r="K177" s="81"/>
      <c r="L177" s="81"/>
      <c r="M177" s="81"/>
      <c r="N177" s="81"/>
      <c r="O177" s="81"/>
      <c r="P177" s="81"/>
    </row>
    <row r="178" spans="1:16" ht="16.5">
      <c r="A178" s="81"/>
      <c r="B178" s="48"/>
      <c r="C178" s="241" t="s">
        <v>9</v>
      </c>
      <c r="D178" s="241"/>
      <c r="E178" s="241"/>
      <c r="F178" s="241"/>
      <c r="G178" s="241"/>
      <c r="H178" s="241"/>
      <c r="I178" s="241"/>
      <c r="J178" s="241"/>
      <c r="K178" s="241"/>
      <c r="L178" s="241"/>
      <c r="M178" s="241"/>
      <c r="N178" s="241"/>
      <c r="O178" s="241"/>
      <c r="P178" s="241"/>
    </row>
    <row r="179" spans="1:16">
      <c r="B179" s="5"/>
      <c r="C179" s="5"/>
      <c r="D179" s="5"/>
      <c r="E179" s="5"/>
      <c r="F179" s="5"/>
      <c r="G179" s="5"/>
      <c r="H179" s="5"/>
      <c r="I179" s="5"/>
      <c r="J179" s="5"/>
      <c r="K179" s="5"/>
      <c r="L179" s="5"/>
      <c r="M179" s="5"/>
      <c r="N179" s="5"/>
      <c r="O179" s="5"/>
      <c r="P179" s="5"/>
    </row>
  </sheetData>
  <mergeCells count="15">
    <mergeCell ref="C178:P178"/>
    <mergeCell ref="A1:P1"/>
    <mergeCell ref="A2:P2"/>
    <mergeCell ref="A3:P3"/>
    <mergeCell ref="A5:P5"/>
    <mergeCell ref="A12:A13"/>
    <mergeCell ref="B12:B13"/>
    <mergeCell ref="D12:D13"/>
    <mergeCell ref="E12:E13"/>
    <mergeCell ref="F12:K12"/>
    <mergeCell ref="L12:P12"/>
    <mergeCell ref="C174:P174"/>
    <mergeCell ref="B171:K171"/>
    <mergeCell ref="C12:C13"/>
    <mergeCell ref="I10:J10"/>
  </mergeCells>
  <printOptions horizontalCentered="1" verticalCentered="1"/>
  <pageMargins left="0.23622047244094491" right="0.23622047244094491" top="0.55118110236220474" bottom="0.55118110236220474" header="0.31496062992125984" footer="0.31496062992125984"/>
  <pageSetup paperSize="9" scale="89"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62" max="15" man="1"/>
  </rowBreaks>
  <ignoredErrors>
    <ignoredError sqref="K41 K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4"/>
  <sheetViews>
    <sheetView zoomScaleNormal="100" zoomScaleSheetLayoutView="100" zoomScalePageLayoutView="115" workbookViewId="0">
      <selection activeCell="G19" sqref="G19"/>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1" spans="1:18" ht="33.75" customHeight="1">
      <c r="A1" s="242" t="s">
        <v>82</v>
      </c>
      <c r="B1" s="242"/>
      <c r="C1" s="242"/>
      <c r="D1" s="242"/>
      <c r="E1" s="242"/>
      <c r="F1" s="242"/>
      <c r="G1" s="242"/>
      <c r="H1" s="242"/>
      <c r="I1" s="242"/>
      <c r="J1" s="242"/>
      <c r="K1" s="242"/>
      <c r="L1" s="242"/>
      <c r="M1" s="242"/>
      <c r="N1" s="242"/>
      <c r="O1" s="242"/>
      <c r="P1" s="242"/>
    </row>
    <row r="2" spans="1:18" ht="16.5">
      <c r="A2" s="243" t="s">
        <v>152</v>
      </c>
      <c r="B2" s="243"/>
      <c r="C2" s="243"/>
      <c r="D2" s="243"/>
      <c r="E2" s="243"/>
      <c r="F2" s="243"/>
      <c r="G2" s="243"/>
      <c r="H2" s="243"/>
      <c r="I2" s="243"/>
      <c r="J2" s="243"/>
      <c r="K2" s="243"/>
      <c r="L2" s="243"/>
      <c r="M2" s="243"/>
      <c r="N2" s="243"/>
      <c r="O2" s="243"/>
      <c r="P2" s="243"/>
    </row>
    <row r="3" spans="1:18" ht="16.5">
      <c r="A3" s="245" t="s">
        <v>153</v>
      </c>
      <c r="B3" s="245"/>
      <c r="C3" s="245"/>
      <c r="D3" s="245"/>
      <c r="E3" s="245"/>
      <c r="F3" s="245"/>
      <c r="G3" s="245"/>
      <c r="H3" s="245"/>
      <c r="I3" s="245"/>
      <c r="J3" s="245"/>
      <c r="K3" s="245"/>
      <c r="L3" s="245"/>
      <c r="M3" s="245"/>
      <c r="N3" s="245"/>
      <c r="O3" s="245"/>
      <c r="P3" s="245"/>
    </row>
    <row r="4" spans="1:18">
      <c r="D4" s="2"/>
    </row>
    <row r="5" spans="1:18" ht="32.450000000000003" customHeight="1">
      <c r="A5" s="246" t="s">
        <v>446</v>
      </c>
      <c r="B5" s="246"/>
      <c r="C5" s="246"/>
      <c r="D5" s="246"/>
      <c r="E5" s="246"/>
      <c r="F5" s="246"/>
      <c r="G5" s="246"/>
      <c r="H5" s="246"/>
      <c r="I5" s="246"/>
      <c r="J5" s="246"/>
      <c r="K5" s="246"/>
      <c r="L5" s="246"/>
      <c r="M5" s="246"/>
      <c r="N5" s="246"/>
      <c r="O5" s="246"/>
      <c r="P5" s="246"/>
    </row>
    <row r="6" spans="1:18" ht="16.5">
      <c r="A6" s="45" t="s">
        <v>151</v>
      </c>
      <c r="B6" s="43"/>
      <c r="C6" s="43"/>
      <c r="D6" s="42"/>
      <c r="E6" s="43"/>
      <c r="F6" s="43"/>
      <c r="G6" s="43"/>
      <c r="H6" s="43"/>
      <c r="I6" s="43"/>
      <c r="J6" s="43"/>
      <c r="K6" s="43"/>
      <c r="L6" s="43"/>
      <c r="M6" s="43"/>
      <c r="N6" s="43"/>
      <c r="O6" s="43"/>
      <c r="P6" s="43"/>
    </row>
    <row r="7" spans="1:18" ht="16.5">
      <c r="A7" s="43" t="s">
        <v>150</v>
      </c>
      <c r="B7" s="43"/>
      <c r="C7" s="43"/>
      <c r="D7" s="42"/>
      <c r="E7" s="43"/>
      <c r="F7" s="43"/>
      <c r="G7" s="43"/>
      <c r="H7" s="43"/>
      <c r="I7" s="43"/>
      <c r="J7" s="43"/>
      <c r="K7" s="43"/>
      <c r="L7" s="43"/>
      <c r="M7" s="43"/>
      <c r="N7" s="43"/>
      <c r="O7" s="43"/>
      <c r="P7" s="43"/>
    </row>
    <row r="8" spans="1:18" ht="16.5">
      <c r="A8" s="154" t="s">
        <v>473</v>
      </c>
      <c r="B8" s="43"/>
      <c r="C8" s="43"/>
      <c r="D8" s="42"/>
      <c r="E8" s="43"/>
      <c r="F8" s="43"/>
      <c r="G8" s="43"/>
      <c r="H8" s="43"/>
      <c r="I8" s="43"/>
      <c r="J8" s="43"/>
      <c r="K8" s="43"/>
      <c r="L8" s="43"/>
      <c r="M8" s="43"/>
      <c r="N8" s="43"/>
      <c r="O8" s="43"/>
      <c r="P8" s="43"/>
    </row>
    <row r="9" spans="1:18" ht="16.5">
      <c r="A9" s="41"/>
      <c r="B9" s="41"/>
      <c r="C9" s="41"/>
      <c r="D9" s="42"/>
      <c r="E9" s="41"/>
      <c r="F9" s="41"/>
      <c r="G9" s="41"/>
      <c r="H9" s="41"/>
      <c r="I9" s="41"/>
      <c r="J9" s="41"/>
      <c r="K9" s="41"/>
      <c r="L9" s="41"/>
      <c r="M9" s="41"/>
      <c r="N9" s="41"/>
      <c r="O9" s="41"/>
      <c r="P9" s="41"/>
    </row>
    <row r="10" spans="1:18" ht="16.5">
      <c r="A10" s="41" t="s">
        <v>154</v>
      </c>
      <c r="B10" s="41"/>
      <c r="C10" s="41"/>
      <c r="D10" s="42"/>
      <c r="E10" s="41"/>
      <c r="F10" s="41"/>
      <c r="G10" s="41"/>
      <c r="H10" s="41"/>
      <c r="I10" s="258">
        <f>P74</f>
        <v>0</v>
      </c>
      <c r="J10" s="259"/>
      <c r="K10" s="44" t="s">
        <v>68</v>
      </c>
      <c r="L10" s="41"/>
      <c r="M10" s="41"/>
      <c r="N10" s="41"/>
      <c r="O10" s="41"/>
      <c r="P10" s="41"/>
    </row>
    <row r="11" spans="1:18">
      <c r="A11" s="3"/>
    </row>
    <row r="12" spans="1:18" ht="15" customHeight="1">
      <c r="A12" s="247" t="s">
        <v>0</v>
      </c>
      <c r="B12" s="247" t="s">
        <v>14</v>
      </c>
      <c r="C12" s="247" t="s">
        <v>11</v>
      </c>
      <c r="D12" s="247" t="s">
        <v>16</v>
      </c>
      <c r="E12" s="247" t="s">
        <v>1</v>
      </c>
      <c r="F12" s="249" t="s">
        <v>2</v>
      </c>
      <c r="G12" s="250"/>
      <c r="H12" s="250"/>
      <c r="I12" s="250"/>
      <c r="J12" s="250"/>
      <c r="K12" s="251"/>
      <c r="L12" s="249" t="s">
        <v>3</v>
      </c>
      <c r="M12" s="250"/>
      <c r="N12" s="250"/>
      <c r="O12" s="250"/>
      <c r="P12" s="251"/>
    </row>
    <row r="13" spans="1:18" ht="51">
      <c r="A13" s="257"/>
      <c r="B13" s="257"/>
      <c r="C13" s="257"/>
      <c r="D13" s="257"/>
      <c r="E13" s="257"/>
      <c r="F13" s="60" t="s">
        <v>4</v>
      </c>
      <c r="G13" s="60" t="s">
        <v>267</v>
      </c>
      <c r="H13" s="60" t="s">
        <v>5</v>
      </c>
      <c r="I13" s="60" t="s">
        <v>268</v>
      </c>
      <c r="J13" s="60" t="s">
        <v>147</v>
      </c>
      <c r="K13" s="60" t="s">
        <v>6</v>
      </c>
      <c r="L13" s="60" t="s">
        <v>15</v>
      </c>
      <c r="M13" s="60" t="s">
        <v>5</v>
      </c>
      <c r="N13" s="60" t="s">
        <v>268</v>
      </c>
      <c r="O13" s="60" t="s">
        <v>147</v>
      </c>
      <c r="P13" s="60" t="s">
        <v>7</v>
      </c>
    </row>
    <row r="14" spans="1:18" s="17" customFormat="1" ht="15">
      <c r="A14" s="212"/>
      <c r="B14" s="169"/>
      <c r="C14" s="163" t="s">
        <v>83</v>
      </c>
      <c r="D14" s="170"/>
      <c r="E14" s="171"/>
      <c r="F14" s="172"/>
      <c r="G14" s="173"/>
      <c r="H14" s="174"/>
      <c r="I14" s="175"/>
      <c r="J14" s="176"/>
      <c r="K14" s="175"/>
      <c r="L14" s="177"/>
      <c r="M14" s="173"/>
      <c r="N14" s="173"/>
      <c r="O14" s="173"/>
      <c r="P14" s="173"/>
    </row>
    <row r="15" spans="1:18" s="17" customFormat="1" ht="54">
      <c r="A15" s="97">
        <v>1</v>
      </c>
      <c r="B15" s="97" t="s">
        <v>512</v>
      </c>
      <c r="C15" s="13" t="s">
        <v>341</v>
      </c>
      <c r="D15" s="63" t="s">
        <v>18</v>
      </c>
      <c r="E15" s="16">
        <v>23</v>
      </c>
      <c r="F15" s="64"/>
      <c r="G15" s="64"/>
      <c r="H15" s="64">
        <f t="shared" ref="H15:H72" si="0">ROUND(F15*G15,2)</f>
        <v>0</v>
      </c>
      <c r="I15" s="64"/>
      <c r="J15" s="64"/>
      <c r="K15" s="65">
        <f t="shared" ref="K15:K58" si="1">SUM(H15:J15)</f>
        <v>0</v>
      </c>
      <c r="L15" s="64">
        <f t="shared" ref="L15:L69" si="2">ROUND(E15*F15,2)</f>
        <v>0</v>
      </c>
      <c r="M15" s="64">
        <f t="shared" ref="M15:M69" si="3">ROUND(E15*H15,2)</f>
        <v>0</v>
      </c>
      <c r="N15" s="64">
        <f t="shared" ref="N15:N69" si="4">ROUND(E15*I15,2)</f>
        <v>0</v>
      </c>
      <c r="O15" s="64">
        <f t="shared" ref="O15:O69" si="5">ROUND(J15*E15,2)</f>
        <v>0</v>
      </c>
      <c r="P15" s="65">
        <f t="shared" ref="P15:P69" si="6">SUM(M15:O15)</f>
        <v>0</v>
      </c>
      <c r="R15" s="18"/>
    </row>
    <row r="16" spans="1:18" s="17" customFormat="1" ht="54">
      <c r="A16" s="97">
        <f>A15+1</f>
        <v>2</v>
      </c>
      <c r="B16" s="97" t="s">
        <v>512</v>
      </c>
      <c r="C16" s="13" t="s">
        <v>342</v>
      </c>
      <c r="D16" s="63" t="s">
        <v>18</v>
      </c>
      <c r="E16" s="16">
        <v>62</v>
      </c>
      <c r="F16" s="64"/>
      <c r="G16" s="64"/>
      <c r="H16" s="64">
        <f t="shared" si="0"/>
        <v>0</v>
      </c>
      <c r="I16" s="64"/>
      <c r="J16" s="64"/>
      <c r="K16" s="65">
        <f t="shared" si="1"/>
        <v>0</v>
      </c>
      <c r="L16" s="64">
        <f t="shared" si="2"/>
        <v>0</v>
      </c>
      <c r="M16" s="64">
        <f t="shared" si="3"/>
        <v>0</v>
      </c>
      <c r="N16" s="64">
        <f t="shared" si="4"/>
        <v>0</v>
      </c>
      <c r="O16" s="64">
        <f t="shared" si="5"/>
        <v>0</v>
      </c>
      <c r="P16" s="65">
        <f t="shared" si="6"/>
        <v>0</v>
      </c>
    </row>
    <row r="17" spans="1:16" s="17" customFormat="1" ht="51.6" customHeight="1">
      <c r="A17" s="97">
        <f t="shared" ref="A17:A42" si="7">A16+1</f>
        <v>3</v>
      </c>
      <c r="B17" s="97" t="s">
        <v>512</v>
      </c>
      <c r="C17" s="13" t="s">
        <v>102</v>
      </c>
      <c r="D17" s="63" t="s">
        <v>18</v>
      </c>
      <c r="E17" s="16">
        <v>38</v>
      </c>
      <c r="F17" s="64"/>
      <c r="G17" s="64"/>
      <c r="H17" s="64">
        <f t="shared" si="0"/>
        <v>0</v>
      </c>
      <c r="I17" s="64"/>
      <c r="J17" s="64"/>
      <c r="K17" s="65">
        <f t="shared" si="1"/>
        <v>0</v>
      </c>
      <c r="L17" s="64">
        <f t="shared" si="2"/>
        <v>0</v>
      </c>
      <c r="M17" s="64">
        <f t="shared" si="3"/>
        <v>0</v>
      </c>
      <c r="N17" s="64">
        <f t="shared" si="4"/>
        <v>0</v>
      </c>
      <c r="O17" s="64">
        <f t="shared" si="5"/>
        <v>0</v>
      </c>
      <c r="P17" s="65">
        <f t="shared" si="6"/>
        <v>0</v>
      </c>
    </row>
    <row r="18" spans="1:16" s="17" customFormat="1" ht="19.899999999999999" customHeight="1">
      <c r="A18" s="97">
        <f t="shared" si="7"/>
        <v>4</v>
      </c>
      <c r="B18" s="97" t="s">
        <v>512</v>
      </c>
      <c r="C18" s="13" t="s">
        <v>86</v>
      </c>
      <c r="D18" s="63" t="s">
        <v>84</v>
      </c>
      <c r="E18" s="16">
        <v>1</v>
      </c>
      <c r="F18" s="64"/>
      <c r="G18" s="64"/>
      <c r="H18" s="64">
        <f t="shared" si="0"/>
        <v>0</v>
      </c>
      <c r="I18" s="64"/>
      <c r="J18" s="64"/>
      <c r="K18" s="65">
        <f t="shared" si="1"/>
        <v>0</v>
      </c>
      <c r="L18" s="64">
        <f t="shared" si="2"/>
        <v>0</v>
      </c>
      <c r="M18" s="64">
        <f t="shared" si="3"/>
        <v>0</v>
      </c>
      <c r="N18" s="64">
        <f t="shared" si="4"/>
        <v>0</v>
      </c>
      <c r="O18" s="64">
        <f t="shared" si="5"/>
        <v>0</v>
      </c>
      <c r="P18" s="65">
        <f t="shared" si="6"/>
        <v>0</v>
      </c>
    </row>
    <row r="19" spans="1:16" s="17" customFormat="1" ht="129.6" customHeight="1">
      <c r="A19" s="97">
        <f t="shared" si="7"/>
        <v>5</v>
      </c>
      <c r="B19" s="97" t="s">
        <v>512</v>
      </c>
      <c r="C19" s="13" t="s">
        <v>343</v>
      </c>
      <c r="D19" s="63" t="s">
        <v>84</v>
      </c>
      <c r="E19" s="16">
        <v>2</v>
      </c>
      <c r="F19" s="64"/>
      <c r="G19" s="64"/>
      <c r="H19" s="64">
        <f t="shared" si="0"/>
        <v>0</v>
      </c>
      <c r="I19" s="64"/>
      <c r="J19" s="64"/>
      <c r="K19" s="65">
        <f t="shared" si="1"/>
        <v>0</v>
      </c>
      <c r="L19" s="64">
        <f t="shared" si="2"/>
        <v>0</v>
      </c>
      <c r="M19" s="64">
        <f t="shared" si="3"/>
        <v>0</v>
      </c>
      <c r="N19" s="64">
        <f t="shared" si="4"/>
        <v>0</v>
      </c>
      <c r="O19" s="64">
        <f t="shared" si="5"/>
        <v>0</v>
      </c>
      <c r="P19" s="65">
        <f t="shared" si="6"/>
        <v>0</v>
      </c>
    </row>
    <row r="20" spans="1:16" s="17" customFormat="1" ht="31.9" customHeight="1">
      <c r="A20" s="97">
        <f t="shared" si="7"/>
        <v>6</v>
      </c>
      <c r="B20" s="97" t="s">
        <v>512</v>
      </c>
      <c r="C20" s="13" t="s">
        <v>344</v>
      </c>
      <c r="D20" s="63" t="s">
        <v>84</v>
      </c>
      <c r="E20" s="16">
        <v>1</v>
      </c>
      <c r="F20" s="64"/>
      <c r="G20" s="64"/>
      <c r="H20" s="64">
        <f t="shared" si="0"/>
        <v>0</v>
      </c>
      <c r="I20" s="64"/>
      <c r="J20" s="64"/>
      <c r="K20" s="65">
        <f t="shared" si="1"/>
        <v>0</v>
      </c>
      <c r="L20" s="64">
        <f t="shared" si="2"/>
        <v>0</v>
      </c>
      <c r="M20" s="64">
        <f t="shared" si="3"/>
        <v>0</v>
      </c>
      <c r="N20" s="64">
        <f t="shared" si="4"/>
        <v>0</v>
      </c>
      <c r="O20" s="64">
        <f t="shared" si="5"/>
        <v>0</v>
      </c>
      <c r="P20" s="65">
        <f t="shared" si="6"/>
        <v>0</v>
      </c>
    </row>
    <row r="21" spans="1:16" s="17" customFormat="1" ht="30.6" customHeight="1">
      <c r="A21" s="97">
        <f t="shared" si="7"/>
        <v>7</v>
      </c>
      <c r="B21" s="97" t="s">
        <v>512</v>
      </c>
      <c r="C21" s="13" t="s">
        <v>345</v>
      </c>
      <c r="D21" s="63" t="s">
        <v>84</v>
      </c>
      <c r="E21" s="16">
        <v>1</v>
      </c>
      <c r="F21" s="64"/>
      <c r="G21" s="64"/>
      <c r="H21" s="64">
        <f t="shared" si="0"/>
        <v>0</v>
      </c>
      <c r="I21" s="64"/>
      <c r="J21" s="64"/>
      <c r="K21" s="65">
        <f t="shared" si="1"/>
        <v>0</v>
      </c>
      <c r="L21" s="64">
        <f t="shared" si="2"/>
        <v>0</v>
      </c>
      <c r="M21" s="64">
        <f t="shared" si="3"/>
        <v>0</v>
      </c>
      <c r="N21" s="64">
        <f t="shared" si="4"/>
        <v>0</v>
      </c>
      <c r="O21" s="64">
        <f t="shared" si="5"/>
        <v>0</v>
      </c>
      <c r="P21" s="65">
        <f t="shared" si="6"/>
        <v>0</v>
      </c>
    </row>
    <row r="22" spans="1:16" s="17" customFormat="1" ht="175.5">
      <c r="A22" s="97">
        <f t="shared" si="7"/>
        <v>8</v>
      </c>
      <c r="B22" s="97" t="s">
        <v>512</v>
      </c>
      <c r="C22" s="13" t="s">
        <v>346</v>
      </c>
      <c r="D22" s="63" t="s">
        <v>84</v>
      </c>
      <c r="E22" s="16">
        <v>1</v>
      </c>
      <c r="F22" s="64"/>
      <c r="G22" s="64"/>
      <c r="H22" s="64">
        <f t="shared" si="0"/>
        <v>0</v>
      </c>
      <c r="I22" s="64"/>
      <c r="J22" s="64"/>
      <c r="K22" s="65">
        <f t="shared" si="1"/>
        <v>0</v>
      </c>
      <c r="L22" s="64">
        <f t="shared" si="2"/>
        <v>0</v>
      </c>
      <c r="M22" s="64">
        <f t="shared" si="3"/>
        <v>0</v>
      </c>
      <c r="N22" s="64">
        <f t="shared" si="4"/>
        <v>0</v>
      </c>
      <c r="O22" s="64">
        <f t="shared" si="5"/>
        <v>0</v>
      </c>
      <c r="P22" s="65">
        <f t="shared" si="6"/>
        <v>0</v>
      </c>
    </row>
    <row r="23" spans="1:16" s="17" customFormat="1" ht="189">
      <c r="A23" s="97">
        <f t="shared" si="7"/>
        <v>9</v>
      </c>
      <c r="B23" s="97" t="s">
        <v>512</v>
      </c>
      <c r="C23" s="13" t="s">
        <v>347</v>
      </c>
      <c r="D23" s="63" t="s">
        <v>84</v>
      </c>
      <c r="E23" s="16">
        <v>4</v>
      </c>
      <c r="F23" s="64"/>
      <c r="G23" s="64"/>
      <c r="H23" s="64">
        <f t="shared" si="0"/>
        <v>0</v>
      </c>
      <c r="I23" s="64"/>
      <c r="J23" s="64"/>
      <c r="K23" s="65">
        <f t="shared" si="1"/>
        <v>0</v>
      </c>
      <c r="L23" s="64">
        <f t="shared" si="2"/>
        <v>0</v>
      </c>
      <c r="M23" s="64">
        <f t="shared" si="3"/>
        <v>0</v>
      </c>
      <c r="N23" s="64">
        <f t="shared" si="4"/>
        <v>0</v>
      </c>
      <c r="O23" s="64">
        <f t="shared" si="5"/>
        <v>0</v>
      </c>
      <c r="P23" s="65">
        <f t="shared" si="6"/>
        <v>0</v>
      </c>
    </row>
    <row r="24" spans="1:16" s="17" customFormat="1" ht="174" customHeight="1">
      <c r="A24" s="97">
        <f t="shared" si="7"/>
        <v>10</v>
      </c>
      <c r="B24" s="97" t="s">
        <v>512</v>
      </c>
      <c r="C24" s="13" t="s">
        <v>348</v>
      </c>
      <c r="D24" s="63" t="s">
        <v>84</v>
      </c>
      <c r="E24" s="16">
        <v>8</v>
      </c>
      <c r="F24" s="64"/>
      <c r="G24" s="64"/>
      <c r="H24" s="64">
        <f t="shared" si="0"/>
        <v>0</v>
      </c>
      <c r="I24" s="64"/>
      <c r="J24" s="64"/>
      <c r="K24" s="65">
        <f t="shared" si="1"/>
        <v>0</v>
      </c>
      <c r="L24" s="64">
        <f t="shared" si="2"/>
        <v>0</v>
      </c>
      <c r="M24" s="64">
        <f t="shared" si="3"/>
        <v>0</v>
      </c>
      <c r="N24" s="64">
        <f t="shared" si="4"/>
        <v>0</v>
      </c>
      <c r="O24" s="64">
        <f t="shared" si="5"/>
        <v>0</v>
      </c>
      <c r="P24" s="65">
        <f t="shared" si="6"/>
        <v>0</v>
      </c>
    </row>
    <row r="25" spans="1:16" s="17" customFormat="1" ht="27">
      <c r="A25" s="97">
        <f t="shared" si="7"/>
        <v>11</v>
      </c>
      <c r="B25" s="97" t="s">
        <v>512</v>
      </c>
      <c r="C25" s="13" t="s">
        <v>88</v>
      </c>
      <c r="D25" s="63" t="s">
        <v>87</v>
      </c>
      <c r="E25" s="16">
        <v>1.9</v>
      </c>
      <c r="F25" s="64"/>
      <c r="G25" s="64"/>
      <c r="H25" s="64">
        <f t="shared" si="0"/>
        <v>0</v>
      </c>
      <c r="I25" s="64"/>
      <c r="J25" s="64"/>
      <c r="K25" s="65">
        <f t="shared" si="1"/>
        <v>0</v>
      </c>
      <c r="L25" s="64">
        <f t="shared" si="2"/>
        <v>0</v>
      </c>
      <c r="M25" s="64">
        <f t="shared" si="3"/>
        <v>0</v>
      </c>
      <c r="N25" s="64">
        <f t="shared" si="4"/>
        <v>0</v>
      </c>
      <c r="O25" s="64">
        <f t="shared" si="5"/>
        <v>0</v>
      </c>
      <c r="P25" s="65">
        <f t="shared" si="6"/>
        <v>0</v>
      </c>
    </row>
    <row r="26" spans="1:16" s="17" customFormat="1" ht="27">
      <c r="A26" s="97">
        <f t="shared" si="7"/>
        <v>12</v>
      </c>
      <c r="B26" s="97" t="s">
        <v>512</v>
      </c>
      <c r="C26" s="13" t="s">
        <v>349</v>
      </c>
      <c r="D26" s="63" t="s">
        <v>84</v>
      </c>
      <c r="E26" s="16">
        <v>17</v>
      </c>
      <c r="F26" s="64"/>
      <c r="G26" s="64"/>
      <c r="H26" s="64">
        <f t="shared" si="0"/>
        <v>0</v>
      </c>
      <c r="I26" s="64"/>
      <c r="J26" s="64"/>
      <c r="K26" s="65">
        <f t="shared" si="1"/>
        <v>0</v>
      </c>
      <c r="L26" s="64">
        <f t="shared" si="2"/>
        <v>0</v>
      </c>
      <c r="M26" s="64">
        <f t="shared" si="3"/>
        <v>0</v>
      </c>
      <c r="N26" s="64">
        <f t="shared" si="4"/>
        <v>0</v>
      </c>
      <c r="O26" s="64">
        <f t="shared" si="5"/>
        <v>0</v>
      </c>
      <c r="P26" s="65">
        <f t="shared" si="6"/>
        <v>0</v>
      </c>
    </row>
    <row r="27" spans="1:16" s="17" customFormat="1" ht="40.5">
      <c r="A27" s="97">
        <f t="shared" si="7"/>
        <v>13</v>
      </c>
      <c r="B27" s="97" t="s">
        <v>512</v>
      </c>
      <c r="C27" s="13" t="s">
        <v>350</v>
      </c>
      <c r="D27" s="63" t="s">
        <v>38</v>
      </c>
      <c r="E27" s="16">
        <v>1</v>
      </c>
      <c r="F27" s="64"/>
      <c r="G27" s="64"/>
      <c r="H27" s="64">
        <f t="shared" si="0"/>
        <v>0</v>
      </c>
      <c r="I27" s="64"/>
      <c r="J27" s="64"/>
      <c r="K27" s="65">
        <f t="shared" si="1"/>
        <v>0</v>
      </c>
      <c r="L27" s="64">
        <f t="shared" si="2"/>
        <v>0</v>
      </c>
      <c r="M27" s="64">
        <f t="shared" si="3"/>
        <v>0</v>
      </c>
      <c r="N27" s="64">
        <f t="shared" si="4"/>
        <v>0</v>
      </c>
      <c r="O27" s="64">
        <f t="shared" si="5"/>
        <v>0</v>
      </c>
      <c r="P27" s="65">
        <f t="shared" si="6"/>
        <v>0</v>
      </c>
    </row>
    <row r="28" spans="1:16" s="17" customFormat="1" ht="94.5">
      <c r="A28" s="97">
        <f t="shared" si="7"/>
        <v>14</v>
      </c>
      <c r="B28" s="97" t="s">
        <v>512</v>
      </c>
      <c r="C28" s="13" t="s">
        <v>351</v>
      </c>
      <c r="D28" s="63" t="s">
        <v>38</v>
      </c>
      <c r="E28" s="16">
        <v>56</v>
      </c>
      <c r="F28" s="64"/>
      <c r="G28" s="64"/>
      <c r="H28" s="64">
        <f t="shared" si="0"/>
        <v>0</v>
      </c>
      <c r="I28" s="64"/>
      <c r="J28" s="64"/>
      <c r="K28" s="65">
        <f t="shared" si="1"/>
        <v>0</v>
      </c>
      <c r="L28" s="64">
        <f t="shared" si="2"/>
        <v>0</v>
      </c>
      <c r="M28" s="64">
        <f t="shared" si="3"/>
        <v>0</v>
      </c>
      <c r="N28" s="64">
        <f t="shared" si="4"/>
        <v>0</v>
      </c>
      <c r="O28" s="64">
        <f t="shared" si="5"/>
        <v>0</v>
      </c>
      <c r="P28" s="65">
        <f t="shared" si="6"/>
        <v>0</v>
      </c>
    </row>
    <row r="29" spans="1:16" s="17" customFormat="1" ht="19.149999999999999" customHeight="1">
      <c r="A29" s="97">
        <f t="shared" si="7"/>
        <v>15</v>
      </c>
      <c r="B29" s="97" t="s">
        <v>512</v>
      </c>
      <c r="C29" s="13" t="s">
        <v>90</v>
      </c>
      <c r="D29" s="63" t="s">
        <v>38</v>
      </c>
      <c r="E29" s="16">
        <v>2</v>
      </c>
      <c r="F29" s="64"/>
      <c r="G29" s="64"/>
      <c r="H29" s="64">
        <f t="shared" si="0"/>
        <v>0</v>
      </c>
      <c r="I29" s="64"/>
      <c r="J29" s="64"/>
      <c r="K29" s="65">
        <f t="shared" si="1"/>
        <v>0</v>
      </c>
      <c r="L29" s="64">
        <f t="shared" si="2"/>
        <v>0</v>
      </c>
      <c r="M29" s="64">
        <f t="shared" si="3"/>
        <v>0</v>
      </c>
      <c r="N29" s="64">
        <f t="shared" si="4"/>
        <v>0</v>
      </c>
      <c r="O29" s="64">
        <f t="shared" si="5"/>
        <v>0</v>
      </c>
      <c r="P29" s="65">
        <f t="shared" si="6"/>
        <v>0</v>
      </c>
    </row>
    <row r="30" spans="1:16" s="17" customFormat="1" ht="13.5">
      <c r="A30" s="97">
        <f t="shared" si="7"/>
        <v>16</v>
      </c>
      <c r="B30" s="97" t="s">
        <v>512</v>
      </c>
      <c r="C30" s="13" t="s">
        <v>107</v>
      </c>
      <c r="D30" s="63" t="s">
        <v>38</v>
      </c>
      <c r="E30" s="16">
        <v>2</v>
      </c>
      <c r="F30" s="64"/>
      <c r="G30" s="64"/>
      <c r="H30" s="64">
        <f t="shared" si="0"/>
        <v>0</v>
      </c>
      <c r="I30" s="64"/>
      <c r="J30" s="64"/>
      <c r="K30" s="65">
        <f t="shared" si="1"/>
        <v>0</v>
      </c>
      <c r="L30" s="64">
        <f t="shared" si="2"/>
        <v>0</v>
      </c>
      <c r="M30" s="64">
        <f t="shared" si="3"/>
        <v>0</v>
      </c>
      <c r="N30" s="64">
        <f t="shared" si="4"/>
        <v>0</v>
      </c>
      <c r="O30" s="64">
        <f t="shared" si="5"/>
        <v>0</v>
      </c>
      <c r="P30" s="65">
        <f t="shared" si="6"/>
        <v>0</v>
      </c>
    </row>
    <row r="31" spans="1:16" s="17" customFormat="1" ht="13.5">
      <c r="A31" s="97">
        <f t="shared" si="7"/>
        <v>17</v>
      </c>
      <c r="B31" s="97" t="s">
        <v>512</v>
      </c>
      <c r="C31" s="13" t="s">
        <v>352</v>
      </c>
      <c r="D31" s="63" t="s">
        <v>38</v>
      </c>
      <c r="E31" s="16">
        <v>1</v>
      </c>
      <c r="F31" s="64"/>
      <c r="G31" s="64"/>
      <c r="H31" s="64">
        <f t="shared" si="0"/>
        <v>0</v>
      </c>
      <c r="I31" s="64"/>
      <c r="J31" s="64"/>
      <c r="K31" s="65">
        <f t="shared" si="1"/>
        <v>0</v>
      </c>
      <c r="L31" s="64">
        <f t="shared" si="2"/>
        <v>0</v>
      </c>
      <c r="M31" s="64">
        <f t="shared" si="3"/>
        <v>0</v>
      </c>
      <c r="N31" s="64">
        <f t="shared" si="4"/>
        <v>0</v>
      </c>
      <c r="O31" s="64">
        <f t="shared" si="5"/>
        <v>0</v>
      </c>
      <c r="P31" s="65">
        <f t="shared" si="6"/>
        <v>0</v>
      </c>
    </row>
    <row r="32" spans="1:16" s="17" customFormat="1" ht="15.6" customHeight="1">
      <c r="A32" s="97">
        <f t="shared" si="7"/>
        <v>18</v>
      </c>
      <c r="B32" s="97" t="s">
        <v>512</v>
      </c>
      <c r="C32" s="13" t="s">
        <v>89</v>
      </c>
      <c r="D32" s="63" t="s">
        <v>18</v>
      </c>
      <c r="E32" s="16">
        <v>123</v>
      </c>
      <c r="F32" s="64"/>
      <c r="G32" s="64"/>
      <c r="H32" s="64">
        <f t="shared" si="0"/>
        <v>0</v>
      </c>
      <c r="I32" s="64"/>
      <c r="J32" s="64"/>
      <c r="K32" s="65">
        <f t="shared" si="1"/>
        <v>0</v>
      </c>
      <c r="L32" s="64">
        <f t="shared" si="2"/>
        <v>0</v>
      </c>
      <c r="M32" s="64">
        <f t="shared" si="3"/>
        <v>0</v>
      </c>
      <c r="N32" s="64">
        <f t="shared" si="4"/>
        <v>0</v>
      </c>
      <c r="O32" s="64">
        <f t="shared" si="5"/>
        <v>0</v>
      </c>
      <c r="P32" s="65">
        <f t="shared" si="6"/>
        <v>0</v>
      </c>
    </row>
    <row r="33" spans="1:16" s="17" customFormat="1" ht="42" customHeight="1">
      <c r="A33" s="97">
        <f t="shared" si="7"/>
        <v>19</v>
      </c>
      <c r="B33" s="97" t="s">
        <v>512</v>
      </c>
      <c r="C33" s="13" t="s">
        <v>91</v>
      </c>
      <c r="D33" s="63" t="s">
        <v>18</v>
      </c>
      <c r="E33" s="16">
        <v>123</v>
      </c>
      <c r="F33" s="64"/>
      <c r="G33" s="64"/>
      <c r="H33" s="64">
        <f t="shared" si="0"/>
        <v>0</v>
      </c>
      <c r="I33" s="64"/>
      <c r="J33" s="64"/>
      <c r="K33" s="65">
        <f t="shared" si="1"/>
        <v>0</v>
      </c>
      <c r="L33" s="64">
        <f t="shared" si="2"/>
        <v>0</v>
      </c>
      <c r="M33" s="64">
        <f t="shared" si="3"/>
        <v>0</v>
      </c>
      <c r="N33" s="64">
        <f t="shared" si="4"/>
        <v>0</v>
      </c>
      <c r="O33" s="64">
        <f t="shared" si="5"/>
        <v>0</v>
      </c>
      <c r="P33" s="65">
        <f t="shared" si="6"/>
        <v>0</v>
      </c>
    </row>
    <row r="34" spans="1:16" s="17" customFormat="1" ht="27" customHeight="1">
      <c r="A34" s="97">
        <f t="shared" si="7"/>
        <v>20</v>
      </c>
      <c r="B34" s="97" t="s">
        <v>512</v>
      </c>
      <c r="C34" s="13" t="s">
        <v>92</v>
      </c>
      <c r="D34" s="63" t="s">
        <v>84</v>
      </c>
      <c r="E34" s="16">
        <v>1</v>
      </c>
      <c r="F34" s="64"/>
      <c r="G34" s="64"/>
      <c r="H34" s="64">
        <f t="shared" si="0"/>
        <v>0</v>
      </c>
      <c r="I34" s="64"/>
      <c r="J34" s="64"/>
      <c r="K34" s="65">
        <f t="shared" si="1"/>
        <v>0</v>
      </c>
      <c r="L34" s="64">
        <f t="shared" si="2"/>
        <v>0</v>
      </c>
      <c r="M34" s="64">
        <f t="shared" si="3"/>
        <v>0</v>
      </c>
      <c r="N34" s="64">
        <f t="shared" si="4"/>
        <v>0</v>
      </c>
      <c r="O34" s="64">
        <f t="shared" si="5"/>
        <v>0</v>
      </c>
      <c r="P34" s="65">
        <f t="shared" si="6"/>
        <v>0</v>
      </c>
    </row>
    <row r="35" spans="1:16" s="17" customFormat="1" ht="18" customHeight="1">
      <c r="A35" s="97">
        <f t="shared" si="7"/>
        <v>21</v>
      </c>
      <c r="B35" s="97" t="s">
        <v>512</v>
      </c>
      <c r="C35" s="13" t="s">
        <v>47</v>
      </c>
      <c r="D35" s="63" t="s">
        <v>84</v>
      </c>
      <c r="E35" s="16">
        <v>1</v>
      </c>
      <c r="F35" s="64"/>
      <c r="G35" s="64"/>
      <c r="H35" s="64">
        <f t="shared" si="0"/>
        <v>0</v>
      </c>
      <c r="I35" s="64"/>
      <c r="J35" s="64"/>
      <c r="K35" s="65">
        <f>SUM(H35:J35)</f>
        <v>0</v>
      </c>
      <c r="L35" s="64">
        <f t="shared" si="2"/>
        <v>0</v>
      </c>
      <c r="M35" s="64">
        <f t="shared" si="3"/>
        <v>0</v>
      </c>
      <c r="N35" s="64">
        <f t="shared" si="4"/>
        <v>0</v>
      </c>
      <c r="O35" s="64">
        <f t="shared" si="5"/>
        <v>0</v>
      </c>
      <c r="P35" s="65">
        <f t="shared" si="6"/>
        <v>0</v>
      </c>
    </row>
    <row r="36" spans="1:16" s="17" customFormat="1" ht="18" customHeight="1">
      <c r="A36" s="97">
        <f t="shared" si="7"/>
        <v>22</v>
      </c>
      <c r="B36" s="97" t="s">
        <v>512</v>
      </c>
      <c r="C36" s="13" t="s">
        <v>93</v>
      </c>
      <c r="D36" s="99" t="s">
        <v>84</v>
      </c>
      <c r="E36" s="100">
        <v>1</v>
      </c>
      <c r="F36" s="101"/>
      <c r="G36" s="101"/>
      <c r="H36" s="64">
        <f t="shared" si="0"/>
        <v>0</v>
      </c>
      <c r="I36" s="101"/>
      <c r="J36" s="101"/>
      <c r="K36" s="102">
        <f t="shared" si="1"/>
        <v>0</v>
      </c>
      <c r="L36" s="101">
        <f t="shared" si="2"/>
        <v>0</v>
      </c>
      <c r="M36" s="101">
        <f t="shared" si="3"/>
        <v>0</v>
      </c>
      <c r="N36" s="101">
        <f t="shared" si="4"/>
        <v>0</v>
      </c>
      <c r="O36" s="101">
        <f t="shared" si="5"/>
        <v>0</v>
      </c>
      <c r="P36" s="102">
        <f t="shared" si="6"/>
        <v>0</v>
      </c>
    </row>
    <row r="37" spans="1:16" s="17" customFormat="1" ht="80.45" customHeight="1">
      <c r="A37" s="178"/>
      <c r="B37" s="162"/>
      <c r="C37" s="163" t="s">
        <v>353</v>
      </c>
      <c r="D37" s="179"/>
      <c r="E37" s="168"/>
      <c r="F37" s="179"/>
      <c r="G37" s="179"/>
      <c r="H37" s="166"/>
      <c r="I37" s="166"/>
      <c r="J37" s="166"/>
      <c r="K37" s="166"/>
      <c r="L37" s="166"/>
      <c r="M37" s="166"/>
      <c r="N37" s="166"/>
      <c r="O37" s="166"/>
      <c r="P37" s="166"/>
    </row>
    <row r="38" spans="1:16" s="17" customFormat="1" ht="18.600000000000001" customHeight="1">
      <c r="A38" s="97">
        <v>23</v>
      </c>
      <c r="B38" s="97" t="s">
        <v>512</v>
      </c>
      <c r="C38" s="13" t="s">
        <v>354</v>
      </c>
      <c r="D38" s="63" t="s">
        <v>18</v>
      </c>
      <c r="E38" s="16">
        <v>15</v>
      </c>
      <c r="F38" s="64"/>
      <c r="G38" s="64"/>
      <c r="H38" s="64">
        <f t="shared" si="0"/>
        <v>0</v>
      </c>
      <c r="I38" s="64"/>
      <c r="J38" s="64"/>
      <c r="K38" s="65">
        <f t="shared" ref="K38:K40" si="8">SUM(H38:J38)</f>
        <v>0</v>
      </c>
      <c r="L38" s="64">
        <f t="shared" ref="L38:L42" si="9">ROUND(E38*F38,2)</f>
        <v>0</v>
      </c>
      <c r="M38" s="64">
        <f t="shared" ref="M38:M42" si="10">ROUND(E38*H38,2)</f>
        <v>0</v>
      </c>
      <c r="N38" s="64">
        <f t="shared" ref="N38:N42" si="11">ROUND(E38*I38,2)</f>
        <v>0</v>
      </c>
      <c r="O38" s="64">
        <f t="shared" ref="O38:O42" si="12">ROUND(J38*E38,2)</f>
        <v>0</v>
      </c>
      <c r="P38" s="65">
        <f t="shared" ref="P38:P42" si="13">SUM(M38:O38)</f>
        <v>0</v>
      </c>
    </row>
    <row r="39" spans="1:16" s="17" customFormat="1" ht="65.25">
      <c r="A39" s="97">
        <f t="shared" si="7"/>
        <v>24</v>
      </c>
      <c r="B39" s="97" t="s">
        <v>512</v>
      </c>
      <c r="C39" s="13" t="s">
        <v>355</v>
      </c>
      <c r="D39" s="63" t="s">
        <v>18</v>
      </c>
      <c r="E39" s="16">
        <v>15</v>
      </c>
      <c r="F39" s="64"/>
      <c r="G39" s="64"/>
      <c r="H39" s="64">
        <f t="shared" si="0"/>
        <v>0</v>
      </c>
      <c r="I39" s="64"/>
      <c r="J39" s="64"/>
      <c r="K39" s="65">
        <f t="shared" si="8"/>
        <v>0</v>
      </c>
      <c r="L39" s="64">
        <f t="shared" si="9"/>
        <v>0</v>
      </c>
      <c r="M39" s="64">
        <f t="shared" si="10"/>
        <v>0</v>
      </c>
      <c r="N39" s="64">
        <f t="shared" si="11"/>
        <v>0</v>
      </c>
      <c r="O39" s="64">
        <f t="shared" si="12"/>
        <v>0</v>
      </c>
      <c r="P39" s="65">
        <f t="shared" si="13"/>
        <v>0</v>
      </c>
    </row>
    <row r="40" spans="1:16" s="17" customFormat="1" ht="54">
      <c r="A40" s="97">
        <f t="shared" si="7"/>
        <v>25</v>
      </c>
      <c r="B40" s="97" t="s">
        <v>512</v>
      </c>
      <c r="C40" s="13" t="s">
        <v>356</v>
      </c>
      <c r="D40" s="63" t="s">
        <v>84</v>
      </c>
      <c r="E40" s="16">
        <v>1</v>
      </c>
      <c r="F40" s="64"/>
      <c r="G40" s="64"/>
      <c r="H40" s="64">
        <f t="shared" si="0"/>
        <v>0</v>
      </c>
      <c r="I40" s="64"/>
      <c r="J40" s="64"/>
      <c r="K40" s="65">
        <f t="shared" si="8"/>
        <v>0</v>
      </c>
      <c r="L40" s="64">
        <f t="shared" si="9"/>
        <v>0</v>
      </c>
      <c r="M40" s="64">
        <f t="shared" si="10"/>
        <v>0</v>
      </c>
      <c r="N40" s="64">
        <f t="shared" si="11"/>
        <v>0</v>
      </c>
      <c r="O40" s="64">
        <f t="shared" si="12"/>
        <v>0</v>
      </c>
      <c r="P40" s="65">
        <f t="shared" si="13"/>
        <v>0</v>
      </c>
    </row>
    <row r="41" spans="1:16" s="17" customFormat="1" ht="27">
      <c r="A41" s="97">
        <f t="shared" si="7"/>
        <v>26</v>
      </c>
      <c r="B41" s="97" t="s">
        <v>512</v>
      </c>
      <c r="C41" s="13" t="s">
        <v>357</v>
      </c>
      <c r="D41" s="63" t="s">
        <v>84</v>
      </c>
      <c r="E41" s="16">
        <v>1</v>
      </c>
      <c r="F41" s="64"/>
      <c r="G41" s="64"/>
      <c r="H41" s="64">
        <f t="shared" si="0"/>
        <v>0</v>
      </c>
      <c r="I41" s="64"/>
      <c r="J41" s="64"/>
      <c r="K41" s="65">
        <f>SUM(H41:J41)</f>
        <v>0</v>
      </c>
      <c r="L41" s="64">
        <f t="shared" si="9"/>
        <v>0</v>
      </c>
      <c r="M41" s="64">
        <f t="shared" si="10"/>
        <v>0</v>
      </c>
      <c r="N41" s="64">
        <f t="shared" si="11"/>
        <v>0</v>
      </c>
      <c r="O41" s="64">
        <f t="shared" si="12"/>
        <v>0</v>
      </c>
      <c r="P41" s="65">
        <f t="shared" si="13"/>
        <v>0</v>
      </c>
    </row>
    <row r="42" spans="1:16" s="17" customFormat="1" ht="40.5">
      <c r="A42" s="97">
        <f t="shared" si="7"/>
        <v>27</v>
      </c>
      <c r="B42" s="97" t="s">
        <v>512</v>
      </c>
      <c r="C42" s="13" t="s">
        <v>358</v>
      </c>
      <c r="D42" s="63" t="s">
        <v>84</v>
      </c>
      <c r="E42" s="16">
        <v>1</v>
      </c>
      <c r="F42" s="64"/>
      <c r="G42" s="64"/>
      <c r="H42" s="64">
        <f t="shared" si="0"/>
        <v>0</v>
      </c>
      <c r="I42" s="64"/>
      <c r="J42" s="64"/>
      <c r="K42" s="65">
        <f>SUM(H42:J42)</f>
        <v>0</v>
      </c>
      <c r="L42" s="64">
        <f t="shared" si="9"/>
        <v>0</v>
      </c>
      <c r="M42" s="64">
        <f t="shared" si="10"/>
        <v>0</v>
      </c>
      <c r="N42" s="64">
        <f t="shared" si="11"/>
        <v>0</v>
      </c>
      <c r="O42" s="64">
        <f t="shared" si="12"/>
        <v>0</v>
      </c>
      <c r="P42" s="65">
        <f t="shared" si="13"/>
        <v>0</v>
      </c>
    </row>
    <row r="43" spans="1:16" s="17" customFormat="1" ht="15">
      <c r="A43" s="178"/>
      <c r="B43" s="180"/>
      <c r="C43" s="181" t="s">
        <v>94</v>
      </c>
      <c r="D43" s="182"/>
      <c r="E43" s="180"/>
      <c r="F43" s="183"/>
      <c r="G43" s="173"/>
      <c r="H43" s="166"/>
      <c r="I43" s="173"/>
      <c r="J43" s="177"/>
      <c r="K43" s="184"/>
      <c r="L43" s="177"/>
      <c r="M43" s="173"/>
      <c r="N43" s="173"/>
      <c r="O43" s="173"/>
      <c r="P43" s="173"/>
    </row>
    <row r="44" spans="1:16" s="17" customFormat="1" ht="27">
      <c r="A44" s="97">
        <v>31</v>
      </c>
      <c r="B44" s="155" t="s">
        <v>512</v>
      </c>
      <c r="C44" s="13" t="s">
        <v>359</v>
      </c>
      <c r="D44" s="63" t="s">
        <v>87</v>
      </c>
      <c r="E44" s="16">
        <v>517</v>
      </c>
      <c r="F44" s="64"/>
      <c r="G44" s="64"/>
      <c r="H44" s="64">
        <f t="shared" si="0"/>
        <v>0</v>
      </c>
      <c r="I44" s="64"/>
      <c r="J44" s="64"/>
      <c r="K44" s="65">
        <f t="shared" si="1"/>
        <v>0</v>
      </c>
      <c r="L44" s="64">
        <f t="shared" si="2"/>
        <v>0</v>
      </c>
      <c r="M44" s="64">
        <f t="shared" si="3"/>
        <v>0</v>
      </c>
      <c r="N44" s="64">
        <f t="shared" si="4"/>
        <v>0</v>
      </c>
      <c r="O44" s="64">
        <f t="shared" si="5"/>
        <v>0</v>
      </c>
      <c r="P44" s="65">
        <f t="shared" si="6"/>
        <v>0</v>
      </c>
    </row>
    <row r="45" spans="1:16" s="17" customFormat="1" ht="15">
      <c r="A45" s="97">
        <f t="shared" ref="A45:A61" si="14">A44+1</f>
        <v>32</v>
      </c>
      <c r="B45" s="155" t="s">
        <v>512</v>
      </c>
      <c r="C45" s="13" t="s">
        <v>95</v>
      </c>
      <c r="D45" s="63" t="s">
        <v>87</v>
      </c>
      <c r="E45" s="16">
        <v>52</v>
      </c>
      <c r="F45" s="64"/>
      <c r="G45" s="64"/>
      <c r="H45" s="64">
        <f t="shared" si="0"/>
        <v>0</v>
      </c>
      <c r="I45" s="64"/>
      <c r="J45" s="64"/>
      <c r="K45" s="65">
        <f t="shared" si="1"/>
        <v>0</v>
      </c>
      <c r="L45" s="64">
        <f t="shared" si="2"/>
        <v>0</v>
      </c>
      <c r="M45" s="64">
        <f t="shared" si="3"/>
        <v>0</v>
      </c>
      <c r="N45" s="64">
        <f t="shared" si="4"/>
        <v>0</v>
      </c>
      <c r="O45" s="64">
        <f t="shared" si="5"/>
        <v>0</v>
      </c>
      <c r="P45" s="65">
        <f t="shared" si="6"/>
        <v>0</v>
      </c>
    </row>
    <row r="46" spans="1:16" s="17" customFormat="1" ht="15" customHeight="1">
      <c r="A46" s="97">
        <f t="shared" si="14"/>
        <v>33</v>
      </c>
      <c r="B46" s="155" t="s">
        <v>512</v>
      </c>
      <c r="C46" s="13" t="s">
        <v>96</v>
      </c>
      <c r="D46" s="63" t="s">
        <v>87</v>
      </c>
      <c r="E46" s="16">
        <v>25</v>
      </c>
      <c r="F46" s="64"/>
      <c r="G46" s="64"/>
      <c r="H46" s="64">
        <f t="shared" si="0"/>
        <v>0</v>
      </c>
      <c r="I46" s="64"/>
      <c r="J46" s="64"/>
      <c r="K46" s="65">
        <f t="shared" si="1"/>
        <v>0</v>
      </c>
      <c r="L46" s="64">
        <f t="shared" si="2"/>
        <v>0</v>
      </c>
      <c r="M46" s="64">
        <f t="shared" si="3"/>
        <v>0</v>
      </c>
      <c r="N46" s="64">
        <f t="shared" si="4"/>
        <v>0</v>
      </c>
      <c r="O46" s="64">
        <f t="shared" si="5"/>
        <v>0</v>
      </c>
      <c r="P46" s="65">
        <f t="shared" si="6"/>
        <v>0</v>
      </c>
    </row>
    <row r="47" spans="1:16" s="17" customFormat="1" ht="15">
      <c r="A47" s="97">
        <f t="shared" si="14"/>
        <v>34</v>
      </c>
      <c r="B47" s="155" t="s">
        <v>512</v>
      </c>
      <c r="C47" s="13" t="s">
        <v>97</v>
      </c>
      <c r="D47" s="63" t="s">
        <v>87</v>
      </c>
      <c r="E47" s="16">
        <v>132</v>
      </c>
      <c r="F47" s="64"/>
      <c r="G47" s="64"/>
      <c r="H47" s="64">
        <f t="shared" si="0"/>
        <v>0</v>
      </c>
      <c r="I47" s="64"/>
      <c r="J47" s="64"/>
      <c r="K47" s="65">
        <f t="shared" si="1"/>
        <v>0</v>
      </c>
      <c r="L47" s="64">
        <f t="shared" si="2"/>
        <v>0</v>
      </c>
      <c r="M47" s="64">
        <f t="shared" si="3"/>
        <v>0</v>
      </c>
      <c r="N47" s="64">
        <f t="shared" si="4"/>
        <v>0</v>
      </c>
      <c r="O47" s="64">
        <f t="shared" si="5"/>
        <v>0</v>
      </c>
      <c r="P47" s="65">
        <f t="shared" si="6"/>
        <v>0</v>
      </c>
    </row>
    <row r="48" spans="1:16" s="17" customFormat="1" ht="68.45" customHeight="1">
      <c r="A48" s="97">
        <f t="shared" si="14"/>
        <v>35</v>
      </c>
      <c r="B48" s="155" t="s">
        <v>512</v>
      </c>
      <c r="C48" s="13" t="s">
        <v>64</v>
      </c>
      <c r="D48" s="63" t="s">
        <v>87</v>
      </c>
      <c r="E48" s="16">
        <v>345</v>
      </c>
      <c r="F48" s="64"/>
      <c r="G48" s="64"/>
      <c r="H48" s="64">
        <f t="shared" si="0"/>
        <v>0</v>
      </c>
      <c r="I48" s="64"/>
      <c r="J48" s="64"/>
      <c r="K48" s="65">
        <f t="shared" si="1"/>
        <v>0</v>
      </c>
      <c r="L48" s="64">
        <f t="shared" si="2"/>
        <v>0</v>
      </c>
      <c r="M48" s="64">
        <f t="shared" si="3"/>
        <v>0</v>
      </c>
      <c r="N48" s="64">
        <f t="shared" si="4"/>
        <v>0</v>
      </c>
      <c r="O48" s="64">
        <f t="shared" si="5"/>
        <v>0</v>
      </c>
      <c r="P48" s="65">
        <f t="shared" si="6"/>
        <v>0</v>
      </c>
    </row>
    <row r="49" spans="1:16" s="17" customFormat="1" ht="15">
      <c r="A49" s="97">
        <f t="shared" si="14"/>
        <v>36</v>
      </c>
      <c r="B49" s="155" t="s">
        <v>512</v>
      </c>
      <c r="C49" s="13" t="s">
        <v>98</v>
      </c>
      <c r="D49" s="63" t="s">
        <v>87</v>
      </c>
      <c r="E49" s="16">
        <v>517</v>
      </c>
      <c r="F49" s="64"/>
      <c r="G49" s="64"/>
      <c r="H49" s="64">
        <f t="shared" si="0"/>
        <v>0</v>
      </c>
      <c r="I49" s="64"/>
      <c r="J49" s="64"/>
      <c r="K49" s="65">
        <f t="shared" si="1"/>
        <v>0</v>
      </c>
      <c r="L49" s="64">
        <f t="shared" si="2"/>
        <v>0</v>
      </c>
      <c r="M49" s="64">
        <f t="shared" si="3"/>
        <v>0</v>
      </c>
      <c r="N49" s="64">
        <f t="shared" si="4"/>
        <v>0</v>
      </c>
      <c r="O49" s="64">
        <f t="shared" si="5"/>
        <v>0</v>
      </c>
      <c r="P49" s="65">
        <f t="shared" si="6"/>
        <v>0</v>
      </c>
    </row>
    <row r="50" spans="1:16" s="17" customFormat="1" ht="40.5">
      <c r="A50" s="97">
        <f t="shared" si="14"/>
        <v>37</v>
      </c>
      <c r="B50" s="155" t="s">
        <v>512</v>
      </c>
      <c r="C50" s="13" t="s">
        <v>99</v>
      </c>
      <c r="D50" s="63" t="s">
        <v>84</v>
      </c>
      <c r="E50" s="16">
        <v>1</v>
      </c>
      <c r="F50" s="64"/>
      <c r="G50" s="64"/>
      <c r="H50" s="64">
        <f t="shared" si="0"/>
        <v>0</v>
      </c>
      <c r="I50" s="64"/>
      <c r="J50" s="64"/>
      <c r="K50" s="65">
        <f t="shared" si="1"/>
        <v>0</v>
      </c>
      <c r="L50" s="64">
        <f t="shared" si="2"/>
        <v>0</v>
      </c>
      <c r="M50" s="64">
        <f t="shared" si="3"/>
        <v>0</v>
      </c>
      <c r="N50" s="64">
        <f t="shared" si="4"/>
        <v>0</v>
      </c>
      <c r="O50" s="64">
        <f t="shared" si="5"/>
        <v>0</v>
      </c>
      <c r="P50" s="65">
        <f t="shared" si="6"/>
        <v>0</v>
      </c>
    </row>
    <row r="51" spans="1:16" s="17" customFormat="1" ht="54">
      <c r="A51" s="97">
        <f t="shared" si="14"/>
        <v>38</v>
      </c>
      <c r="B51" s="155" t="s">
        <v>512</v>
      </c>
      <c r="C51" s="117" t="s">
        <v>100</v>
      </c>
      <c r="D51" s="99" t="s">
        <v>18</v>
      </c>
      <c r="E51" s="100">
        <v>123</v>
      </c>
      <c r="F51" s="101"/>
      <c r="G51" s="101"/>
      <c r="H51" s="64">
        <f t="shared" si="0"/>
        <v>0</v>
      </c>
      <c r="I51" s="101"/>
      <c r="J51" s="101"/>
      <c r="K51" s="102">
        <f t="shared" si="1"/>
        <v>0</v>
      </c>
      <c r="L51" s="101">
        <f t="shared" si="2"/>
        <v>0</v>
      </c>
      <c r="M51" s="101">
        <f t="shared" si="3"/>
        <v>0</v>
      </c>
      <c r="N51" s="101">
        <f t="shared" si="4"/>
        <v>0</v>
      </c>
      <c r="O51" s="101">
        <f t="shared" si="5"/>
        <v>0</v>
      </c>
      <c r="P51" s="102">
        <f t="shared" si="6"/>
        <v>0</v>
      </c>
    </row>
    <row r="52" spans="1:16" s="17" customFormat="1" ht="15">
      <c r="A52" s="161"/>
      <c r="B52" s="185" t="s">
        <v>512</v>
      </c>
      <c r="C52" s="163" t="s">
        <v>101</v>
      </c>
      <c r="D52" s="186"/>
      <c r="E52" s="187"/>
      <c r="F52" s="188"/>
      <c r="G52" s="189"/>
      <c r="H52" s="166"/>
      <c r="I52" s="189"/>
      <c r="J52" s="189"/>
      <c r="K52" s="190"/>
      <c r="L52" s="189"/>
      <c r="M52" s="189"/>
      <c r="N52" s="189"/>
      <c r="O52" s="189"/>
      <c r="P52" s="189"/>
    </row>
    <row r="53" spans="1:16" s="17" customFormat="1" ht="175.15" customHeight="1">
      <c r="A53" s="121">
        <v>40</v>
      </c>
      <c r="B53" s="155" t="s">
        <v>512</v>
      </c>
      <c r="C53" s="122" t="s">
        <v>360</v>
      </c>
      <c r="D53" s="123" t="s">
        <v>18</v>
      </c>
      <c r="E53" s="124">
        <v>58</v>
      </c>
      <c r="F53" s="125"/>
      <c r="G53" s="125"/>
      <c r="H53" s="64">
        <f t="shared" si="0"/>
        <v>0</v>
      </c>
      <c r="I53" s="125"/>
      <c r="J53" s="125"/>
      <c r="K53" s="126">
        <f t="shared" si="1"/>
        <v>0</v>
      </c>
      <c r="L53" s="125">
        <f t="shared" si="2"/>
        <v>0</v>
      </c>
      <c r="M53" s="125">
        <f t="shared" si="3"/>
        <v>0</v>
      </c>
      <c r="N53" s="125">
        <f t="shared" si="4"/>
        <v>0</v>
      </c>
      <c r="O53" s="125">
        <f t="shared" si="5"/>
        <v>0</v>
      </c>
      <c r="P53" s="126">
        <f t="shared" si="6"/>
        <v>0</v>
      </c>
    </row>
    <row r="54" spans="1:16" s="17" customFormat="1" ht="177.6" customHeight="1">
      <c r="A54" s="97">
        <f t="shared" si="14"/>
        <v>41</v>
      </c>
      <c r="B54" s="155" t="s">
        <v>512</v>
      </c>
      <c r="C54" s="13" t="s">
        <v>361</v>
      </c>
      <c r="D54" s="63" t="s">
        <v>84</v>
      </c>
      <c r="E54" s="16">
        <v>4</v>
      </c>
      <c r="F54" s="64"/>
      <c r="G54" s="64"/>
      <c r="H54" s="64">
        <f t="shared" si="0"/>
        <v>0</v>
      </c>
      <c r="I54" s="64"/>
      <c r="J54" s="64"/>
      <c r="K54" s="65">
        <f t="shared" si="1"/>
        <v>0</v>
      </c>
      <c r="L54" s="64">
        <f t="shared" si="2"/>
        <v>0</v>
      </c>
      <c r="M54" s="64">
        <f t="shared" si="3"/>
        <v>0</v>
      </c>
      <c r="N54" s="64">
        <f t="shared" si="4"/>
        <v>0</v>
      </c>
      <c r="O54" s="64">
        <f t="shared" si="5"/>
        <v>0</v>
      </c>
      <c r="P54" s="65">
        <f t="shared" si="6"/>
        <v>0</v>
      </c>
    </row>
    <row r="55" spans="1:16" s="17" customFormat="1" ht="13.5">
      <c r="A55" s="97">
        <f t="shared" si="14"/>
        <v>42</v>
      </c>
      <c r="B55" s="155" t="s">
        <v>512</v>
      </c>
      <c r="C55" s="13" t="s">
        <v>103</v>
      </c>
      <c r="D55" s="63" t="s">
        <v>104</v>
      </c>
      <c r="E55" s="16">
        <v>157</v>
      </c>
      <c r="F55" s="64"/>
      <c r="G55" s="64"/>
      <c r="H55" s="64">
        <f t="shared" si="0"/>
        <v>0</v>
      </c>
      <c r="I55" s="64"/>
      <c r="J55" s="64"/>
      <c r="K55" s="65">
        <f t="shared" si="1"/>
        <v>0</v>
      </c>
      <c r="L55" s="64">
        <f t="shared" si="2"/>
        <v>0</v>
      </c>
      <c r="M55" s="64">
        <f t="shared" si="3"/>
        <v>0</v>
      </c>
      <c r="N55" s="64">
        <f t="shared" si="4"/>
        <v>0</v>
      </c>
      <c r="O55" s="64">
        <f t="shared" si="5"/>
        <v>0</v>
      </c>
      <c r="P55" s="65">
        <f t="shared" si="6"/>
        <v>0</v>
      </c>
    </row>
    <row r="56" spans="1:16" s="17" customFormat="1" ht="13.5">
      <c r="A56" s="97">
        <f t="shared" si="14"/>
        <v>43</v>
      </c>
      <c r="B56" s="155" t="s">
        <v>512</v>
      </c>
      <c r="C56" s="13" t="s">
        <v>105</v>
      </c>
      <c r="D56" s="63" t="s">
        <v>35</v>
      </c>
      <c r="E56" s="16">
        <v>26</v>
      </c>
      <c r="F56" s="64"/>
      <c r="G56" s="64"/>
      <c r="H56" s="64">
        <f t="shared" si="0"/>
        <v>0</v>
      </c>
      <c r="I56" s="64"/>
      <c r="J56" s="64"/>
      <c r="K56" s="65">
        <f t="shared" si="1"/>
        <v>0</v>
      </c>
      <c r="L56" s="64">
        <f t="shared" si="2"/>
        <v>0</v>
      </c>
      <c r="M56" s="64">
        <f t="shared" si="3"/>
        <v>0</v>
      </c>
      <c r="N56" s="64">
        <f t="shared" si="4"/>
        <v>0</v>
      </c>
      <c r="O56" s="64">
        <f t="shared" si="5"/>
        <v>0</v>
      </c>
      <c r="P56" s="65">
        <f t="shared" si="6"/>
        <v>0</v>
      </c>
    </row>
    <row r="57" spans="1:16" s="19" customFormat="1" ht="27">
      <c r="A57" s="97">
        <f t="shared" si="14"/>
        <v>44</v>
      </c>
      <c r="B57" s="155" t="s">
        <v>512</v>
      </c>
      <c r="C57" s="13" t="s">
        <v>106</v>
      </c>
      <c r="D57" s="63" t="s">
        <v>84</v>
      </c>
      <c r="E57" s="16">
        <v>4</v>
      </c>
      <c r="F57" s="64"/>
      <c r="G57" s="64"/>
      <c r="H57" s="64">
        <f t="shared" si="0"/>
        <v>0</v>
      </c>
      <c r="I57" s="64"/>
      <c r="J57" s="64"/>
      <c r="K57" s="65">
        <f t="shared" si="1"/>
        <v>0</v>
      </c>
      <c r="L57" s="64">
        <f t="shared" si="2"/>
        <v>0</v>
      </c>
      <c r="M57" s="64">
        <f t="shared" si="3"/>
        <v>0</v>
      </c>
      <c r="N57" s="64">
        <f t="shared" si="4"/>
        <v>0</v>
      </c>
      <c r="O57" s="64">
        <f t="shared" si="5"/>
        <v>0</v>
      </c>
      <c r="P57" s="65">
        <f t="shared" si="6"/>
        <v>0</v>
      </c>
    </row>
    <row r="58" spans="1:16" s="19" customFormat="1" ht="94.5">
      <c r="A58" s="97">
        <f t="shared" si="14"/>
        <v>45</v>
      </c>
      <c r="B58" s="155" t="s">
        <v>512</v>
      </c>
      <c r="C58" s="13" t="s">
        <v>362</v>
      </c>
      <c r="D58" s="63" t="s">
        <v>38</v>
      </c>
      <c r="E58" s="16">
        <v>28</v>
      </c>
      <c r="F58" s="64"/>
      <c r="G58" s="64"/>
      <c r="H58" s="64">
        <f t="shared" si="0"/>
        <v>0</v>
      </c>
      <c r="I58" s="64"/>
      <c r="J58" s="64"/>
      <c r="K58" s="65">
        <f t="shared" si="1"/>
        <v>0</v>
      </c>
      <c r="L58" s="64">
        <f t="shared" si="2"/>
        <v>0</v>
      </c>
      <c r="M58" s="64">
        <f t="shared" si="3"/>
        <v>0</v>
      </c>
      <c r="N58" s="64">
        <f t="shared" si="4"/>
        <v>0</v>
      </c>
      <c r="O58" s="64">
        <f t="shared" si="5"/>
        <v>0</v>
      </c>
      <c r="P58" s="65">
        <f t="shared" si="6"/>
        <v>0</v>
      </c>
    </row>
    <row r="59" spans="1:16" s="19" customFormat="1" ht="27">
      <c r="A59" s="97">
        <f t="shared" si="14"/>
        <v>46</v>
      </c>
      <c r="B59" s="155" t="s">
        <v>512</v>
      </c>
      <c r="C59" s="13" t="s">
        <v>92</v>
      </c>
      <c r="D59" s="63" t="s">
        <v>84</v>
      </c>
      <c r="E59" s="16">
        <v>1</v>
      </c>
      <c r="F59" s="64"/>
      <c r="G59" s="64"/>
      <c r="H59" s="64">
        <f t="shared" si="0"/>
        <v>0</v>
      </c>
      <c r="I59" s="64"/>
      <c r="J59" s="64"/>
      <c r="K59" s="65">
        <f t="shared" ref="K59:K69" si="15">SUM(H59:J59)</f>
        <v>0</v>
      </c>
      <c r="L59" s="64">
        <f t="shared" si="2"/>
        <v>0</v>
      </c>
      <c r="M59" s="64">
        <f t="shared" si="3"/>
        <v>0</v>
      </c>
      <c r="N59" s="64">
        <f t="shared" si="4"/>
        <v>0</v>
      </c>
      <c r="O59" s="64">
        <f t="shared" si="5"/>
        <v>0</v>
      </c>
      <c r="P59" s="65">
        <f t="shared" si="6"/>
        <v>0</v>
      </c>
    </row>
    <row r="60" spans="1:16" s="19" customFormat="1" ht="13.5">
      <c r="A60" s="97">
        <f t="shared" si="14"/>
        <v>47</v>
      </c>
      <c r="B60" s="155" t="s">
        <v>512</v>
      </c>
      <c r="C60" s="13" t="s">
        <v>47</v>
      </c>
      <c r="D60" s="63" t="s">
        <v>84</v>
      </c>
      <c r="E60" s="16">
        <v>1</v>
      </c>
      <c r="F60" s="64"/>
      <c r="G60" s="64"/>
      <c r="H60" s="64">
        <f t="shared" si="0"/>
        <v>0</v>
      </c>
      <c r="I60" s="64"/>
      <c r="J60" s="64"/>
      <c r="K60" s="65">
        <f t="shared" si="15"/>
        <v>0</v>
      </c>
      <c r="L60" s="64">
        <f t="shared" si="2"/>
        <v>0</v>
      </c>
      <c r="M60" s="64">
        <f t="shared" si="3"/>
        <v>0</v>
      </c>
      <c r="N60" s="64">
        <f t="shared" si="4"/>
        <v>0</v>
      </c>
      <c r="O60" s="64">
        <f t="shared" si="5"/>
        <v>0</v>
      </c>
      <c r="P60" s="65">
        <f t="shared" si="6"/>
        <v>0</v>
      </c>
    </row>
    <row r="61" spans="1:16" s="19" customFormat="1" ht="13.5">
      <c r="A61" s="97">
        <f t="shared" si="14"/>
        <v>48</v>
      </c>
      <c r="B61" s="155" t="s">
        <v>512</v>
      </c>
      <c r="C61" s="13" t="s">
        <v>93</v>
      </c>
      <c r="D61" s="63" t="s">
        <v>84</v>
      </c>
      <c r="E61" s="16">
        <v>1</v>
      </c>
      <c r="F61" s="64"/>
      <c r="G61" s="64"/>
      <c r="H61" s="64">
        <f t="shared" si="0"/>
        <v>0</v>
      </c>
      <c r="I61" s="64"/>
      <c r="J61" s="64"/>
      <c r="K61" s="65">
        <f t="shared" si="15"/>
        <v>0</v>
      </c>
      <c r="L61" s="64">
        <f t="shared" si="2"/>
        <v>0</v>
      </c>
      <c r="M61" s="64">
        <f t="shared" si="3"/>
        <v>0</v>
      </c>
      <c r="N61" s="64">
        <f t="shared" si="4"/>
        <v>0</v>
      </c>
      <c r="O61" s="64">
        <f t="shared" si="5"/>
        <v>0</v>
      </c>
      <c r="P61" s="65">
        <f t="shared" si="6"/>
        <v>0</v>
      </c>
    </row>
    <row r="62" spans="1:16" s="19" customFormat="1" ht="13.5">
      <c r="A62" s="178"/>
      <c r="B62" s="191"/>
      <c r="C62" s="192" t="s">
        <v>108</v>
      </c>
      <c r="D62" s="167"/>
      <c r="E62" s="168"/>
      <c r="F62" s="166"/>
      <c r="G62" s="166"/>
      <c r="H62" s="166"/>
      <c r="I62" s="166"/>
      <c r="J62" s="166"/>
      <c r="K62" s="166"/>
      <c r="L62" s="166"/>
      <c r="M62" s="166"/>
      <c r="N62" s="166"/>
      <c r="O62" s="166"/>
      <c r="P62" s="166"/>
    </row>
    <row r="63" spans="1:16" s="19" customFormat="1" ht="27">
      <c r="A63" s="97">
        <v>49</v>
      </c>
      <c r="B63" s="155" t="s">
        <v>512</v>
      </c>
      <c r="C63" s="13" t="s">
        <v>363</v>
      </c>
      <c r="D63" s="63" t="s">
        <v>87</v>
      </c>
      <c r="E63" s="16">
        <v>82</v>
      </c>
      <c r="F63" s="64"/>
      <c r="G63" s="64"/>
      <c r="H63" s="64">
        <f t="shared" si="0"/>
        <v>0</v>
      </c>
      <c r="I63" s="64"/>
      <c r="J63" s="64"/>
      <c r="K63" s="65">
        <f t="shared" si="15"/>
        <v>0</v>
      </c>
      <c r="L63" s="64">
        <f t="shared" si="2"/>
        <v>0</v>
      </c>
      <c r="M63" s="64">
        <f t="shared" si="3"/>
        <v>0</v>
      </c>
      <c r="N63" s="64">
        <f t="shared" si="4"/>
        <v>0</v>
      </c>
      <c r="O63" s="64">
        <f t="shared" si="5"/>
        <v>0</v>
      </c>
      <c r="P63" s="65">
        <f t="shared" si="6"/>
        <v>0</v>
      </c>
    </row>
    <row r="64" spans="1:16" s="19" customFormat="1" ht="15">
      <c r="A64" s="97">
        <f t="shared" ref="A64:A69" si="16">A63+1</f>
        <v>50</v>
      </c>
      <c r="B64" s="155" t="s">
        <v>512</v>
      </c>
      <c r="C64" s="13" t="s">
        <v>95</v>
      </c>
      <c r="D64" s="63" t="s">
        <v>87</v>
      </c>
      <c r="E64" s="16">
        <v>8</v>
      </c>
      <c r="F64" s="64"/>
      <c r="G64" s="64"/>
      <c r="H64" s="64">
        <f t="shared" si="0"/>
        <v>0</v>
      </c>
      <c r="I64" s="64"/>
      <c r="J64" s="64"/>
      <c r="K64" s="65">
        <f t="shared" si="15"/>
        <v>0</v>
      </c>
      <c r="L64" s="64">
        <f t="shared" si="2"/>
        <v>0</v>
      </c>
      <c r="M64" s="64">
        <f t="shared" si="3"/>
        <v>0</v>
      </c>
      <c r="N64" s="64">
        <f t="shared" si="4"/>
        <v>0</v>
      </c>
      <c r="O64" s="64">
        <f t="shared" si="5"/>
        <v>0</v>
      </c>
      <c r="P64" s="65">
        <f t="shared" si="6"/>
        <v>0</v>
      </c>
    </row>
    <row r="65" spans="1:18" s="19" customFormat="1" ht="15">
      <c r="A65" s="97">
        <f t="shared" si="16"/>
        <v>51</v>
      </c>
      <c r="B65" s="155" t="s">
        <v>512</v>
      </c>
      <c r="C65" s="13" t="s">
        <v>109</v>
      </c>
      <c r="D65" s="63" t="s">
        <v>87</v>
      </c>
      <c r="E65" s="16">
        <v>9</v>
      </c>
      <c r="F65" s="64"/>
      <c r="G65" s="64"/>
      <c r="H65" s="64">
        <f t="shared" si="0"/>
        <v>0</v>
      </c>
      <c r="I65" s="64"/>
      <c r="J65" s="64"/>
      <c r="K65" s="65">
        <f t="shared" si="15"/>
        <v>0</v>
      </c>
      <c r="L65" s="64">
        <f t="shared" si="2"/>
        <v>0</v>
      </c>
      <c r="M65" s="64">
        <f t="shared" si="3"/>
        <v>0</v>
      </c>
      <c r="N65" s="64">
        <f t="shared" si="4"/>
        <v>0</v>
      </c>
      <c r="O65" s="64">
        <f t="shared" si="5"/>
        <v>0</v>
      </c>
      <c r="P65" s="65">
        <f t="shared" si="6"/>
        <v>0</v>
      </c>
    </row>
    <row r="66" spans="1:18" s="17" customFormat="1" ht="67.5">
      <c r="A66" s="97">
        <f t="shared" si="16"/>
        <v>52</v>
      </c>
      <c r="B66" s="155" t="s">
        <v>512</v>
      </c>
      <c r="C66" s="13" t="s">
        <v>110</v>
      </c>
      <c r="D66" s="63" t="s">
        <v>87</v>
      </c>
      <c r="E66" s="16">
        <v>118</v>
      </c>
      <c r="F66" s="64"/>
      <c r="G66" s="64"/>
      <c r="H66" s="64">
        <f t="shared" si="0"/>
        <v>0</v>
      </c>
      <c r="I66" s="64"/>
      <c r="J66" s="64"/>
      <c r="K66" s="65">
        <f t="shared" si="15"/>
        <v>0</v>
      </c>
      <c r="L66" s="64">
        <f t="shared" si="2"/>
        <v>0</v>
      </c>
      <c r="M66" s="64">
        <f t="shared" si="3"/>
        <v>0</v>
      </c>
      <c r="N66" s="64">
        <f t="shared" si="4"/>
        <v>0</v>
      </c>
      <c r="O66" s="64">
        <f t="shared" si="5"/>
        <v>0</v>
      </c>
      <c r="P66" s="65">
        <f t="shared" si="6"/>
        <v>0</v>
      </c>
    </row>
    <row r="67" spans="1:18" s="17" customFormat="1" ht="15">
      <c r="A67" s="97">
        <f t="shared" si="16"/>
        <v>53</v>
      </c>
      <c r="B67" s="155" t="s">
        <v>512</v>
      </c>
      <c r="C67" s="13" t="s">
        <v>98</v>
      </c>
      <c r="D67" s="63" t="s">
        <v>87</v>
      </c>
      <c r="E67" s="16">
        <v>128</v>
      </c>
      <c r="F67" s="64"/>
      <c r="G67" s="64"/>
      <c r="H67" s="64">
        <f t="shared" si="0"/>
        <v>0</v>
      </c>
      <c r="I67" s="64"/>
      <c r="J67" s="64"/>
      <c r="K67" s="65">
        <f t="shared" si="15"/>
        <v>0</v>
      </c>
      <c r="L67" s="64">
        <f t="shared" si="2"/>
        <v>0</v>
      </c>
      <c r="M67" s="64">
        <f t="shared" si="3"/>
        <v>0</v>
      </c>
      <c r="N67" s="64">
        <f t="shared" si="4"/>
        <v>0</v>
      </c>
      <c r="O67" s="64">
        <f t="shared" si="5"/>
        <v>0</v>
      </c>
      <c r="P67" s="65">
        <f t="shared" si="6"/>
        <v>0</v>
      </c>
      <c r="R67" s="18"/>
    </row>
    <row r="68" spans="1:18" s="17" customFormat="1" ht="40.5">
      <c r="A68" s="97">
        <f t="shared" si="16"/>
        <v>54</v>
      </c>
      <c r="B68" s="155" t="s">
        <v>512</v>
      </c>
      <c r="C68" s="13" t="s">
        <v>99</v>
      </c>
      <c r="D68" s="63" t="s">
        <v>84</v>
      </c>
      <c r="E68" s="16">
        <v>1</v>
      </c>
      <c r="F68" s="64"/>
      <c r="G68" s="64"/>
      <c r="H68" s="64">
        <f t="shared" si="0"/>
        <v>0</v>
      </c>
      <c r="I68" s="64"/>
      <c r="J68" s="64"/>
      <c r="K68" s="65">
        <f t="shared" si="15"/>
        <v>0</v>
      </c>
      <c r="L68" s="64">
        <f t="shared" si="2"/>
        <v>0</v>
      </c>
      <c r="M68" s="64">
        <f t="shared" si="3"/>
        <v>0</v>
      </c>
      <c r="N68" s="64">
        <f t="shared" si="4"/>
        <v>0</v>
      </c>
      <c r="O68" s="64">
        <f t="shared" si="5"/>
        <v>0</v>
      </c>
      <c r="P68" s="65">
        <f t="shared" si="6"/>
        <v>0</v>
      </c>
    </row>
    <row r="69" spans="1:18" s="17" customFormat="1" ht="54">
      <c r="A69" s="97">
        <f t="shared" si="16"/>
        <v>55</v>
      </c>
      <c r="B69" s="155" t="s">
        <v>512</v>
      </c>
      <c r="C69" s="13" t="s">
        <v>100</v>
      </c>
      <c r="D69" s="63" t="s">
        <v>18</v>
      </c>
      <c r="E69" s="16">
        <v>58</v>
      </c>
      <c r="F69" s="64"/>
      <c r="G69" s="64"/>
      <c r="H69" s="64">
        <f t="shared" si="0"/>
        <v>0</v>
      </c>
      <c r="I69" s="64"/>
      <c r="J69" s="64"/>
      <c r="K69" s="65">
        <f t="shared" si="15"/>
        <v>0</v>
      </c>
      <c r="L69" s="64">
        <f t="shared" si="2"/>
        <v>0</v>
      </c>
      <c r="M69" s="64">
        <f t="shared" si="3"/>
        <v>0</v>
      </c>
      <c r="N69" s="64">
        <f t="shared" si="4"/>
        <v>0</v>
      </c>
      <c r="O69" s="64">
        <f t="shared" si="5"/>
        <v>0</v>
      </c>
      <c r="P69" s="65">
        <f t="shared" si="6"/>
        <v>0</v>
      </c>
    </row>
    <row r="70" spans="1:18" s="17" customFormat="1" ht="13.5">
      <c r="A70" s="178"/>
      <c r="B70" s="191"/>
      <c r="C70" s="192" t="s">
        <v>364</v>
      </c>
      <c r="D70" s="167"/>
      <c r="E70" s="168"/>
      <c r="F70" s="166"/>
      <c r="G70" s="166"/>
      <c r="H70" s="166">
        <f t="shared" si="0"/>
        <v>0</v>
      </c>
      <c r="I70" s="166"/>
      <c r="J70" s="166"/>
      <c r="K70" s="166"/>
      <c r="L70" s="166"/>
      <c r="M70" s="166"/>
      <c r="N70" s="166"/>
      <c r="O70" s="166"/>
      <c r="P70" s="166"/>
    </row>
    <row r="71" spans="1:18" s="17" customFormat="1" ht="13.5">
      <c r="A71" s="97">
        <v>56</v>
      </c>
      <c r="B71" s="155" t="s">
        <v>512</v>
      </c>
      <c r="C71" s="13" t="s">
        <v>365</v>
      </c>
      <c r="D71" s="63" t="s">
        <v>18</v>
      </c>
      <c r="E71" s="16">
        <v>31</v>
      </c>
      <c r="F71" s="64"/>
      <c r="G71" s="64"/>
      <c r="H71" s="64">
        <f t="shared" si="0"/>
        <v>0</v>
      </c>
      <c r="I71" s="64"/>
      <c r="J71" s="64"/>
      <c r="K71" s="65">
        <f t="shared" ref="K71:K72" si="17">SUM(H71:J71)</f>
        <v>0</v>
      </c>
      <c r="L71" s="64">
        <f t="shared" ref="L71:L72" si="18">ROUND(E71*F71,2)</f>
        <v>0</v>
      </c>
      <c r="M71" s="64">
        <f t="shared" ref="M71:M72" si="19">ROUND(E71*H71,2)</f>
        <v>0</v>
      </c>
      <c r="N71" s="64">
        <f t="shared" ref="N71:N72" si="20">ROUND(E71*I71,2)</f>
        <v>0</v>
      </c>
      <c r="O71" s="64">
        <f t="shared" ref="O71:O72" si="21">ROUND(J71*E71,2)</f>
        <v>0</v>
      </c>
      <c r="P71" s="65">
        <f t="shared" ref="P71:P72" si="22">SUM(M71:O71)</f>
        <v>0</v>
      </c>
    </row>
    <row r="72" spans="1:18" s="17" customFormat="1" ht="13.5">
      <c r="A72" s="97">
        <v>57</v>
      </c>
      <c r="B72" s="155" t="s">
        <v>512</v>
      </c>
      <c r="C72" s="13" t="s">
        <v>366</v>
      </c>
      <c r="D72" s="63" t="s">
        <v>84</v>
      </c>
      <c r="E72" s="16">
        <v>11</v>
      </c>
      <c r="F72" s="64"/>
      <c r="G72" s="64"/>
      <c r="H72" s="64">
        <f t="shared" si="0"/>
        <v>0</v>
      </c>
      <c r="I72" s="64"/>
      <c r="J72" s="64"/>
      <c r="K72" s="65">
        <f t="shared" si="17"/>
        <v>0</v>
      </c>
      <c r="L72" s="64">
        <f t="shared" si="18"/>
        <v>0</v>
      </c>
      <c r="M72" s="64">
        <f t="shared" si="19"/>
        <v>0</v>
      </c>
      <c r="N72" s="64">
        <f t="shared" si="20"/>
        <v>0</v>
      </c>
      <c r="O72" s="64">
        <f t="shared" si="21"/>
        <v>0</v>
      </c>
      <c r="P72" s="65">
        <f t="shared" si="22"/>
        <v>0</v>
      </c>
    </row>
    <row r="73" spans="1:18" s="17" customFormat="1" ht="13.5">
      <c r="A73" s="118"/>
      <c r="B73" s="98"/>
      <c r="C73" s="117"/>
      <c r="D73" s="99"/>
      <c r="E73" s="100"/>
      <c r="F73" s="101"/>
      <c r="G73" s="101"/>
      <c r="H73" s="101"/>
      <c r="I73" s="101"/>
      <c r="J73" s="101"/>
      <c r="K73" s="102"/>
      <c r="L73" s="101"/>
      <c r="M73" s="101"/>
      <c r="N73" s="101"/>
      <c r="O73" s="101"/>
      <c r="P73" s="102"/>
    </row>
    <row r="74" spans="1:18" s="17" customFormat="1" ht="13.5" customHeight="1">
      <c r="A74" s="55"/>
      <c r="B74" s="260" t="s">
        <v>450</v>
      </c>
      <c r="C74" s="260"/>
      <c r="D74" s="260"/>
      <c r="E74" s="260"/>
      <c r="F74" s="260"/>
      <c r="G74" s="260"/>
      <c r="H74" s="260"/>
      <c r="I74" s="260"/>
      <c r="J74" s="260"/>
      <c r="K74" s="260"/>
      <c r="L74" s="119">
        <f>SUM(L14:L73)</f>
        <v>0</v>
      </c>
      <c r="M74" s="119">
        <f t="shared" ref="M74:O74" si="23">SUM(M14:M73)</f>
        <v>0</v>
      </c>
      <c r="N74" s="119">
        <f t="shared" si="23"/>
        <v>0</v>
      </c>
      <c r="O74" s="119">
        <f t="shared" si="23"/>
        <v>0</v>
      </c>
      <c r="P74" s="120">
        <f>SUM(P14:P73)</f>
        <v>0</v>
      </c>
    </row>
    <row r="75" spans="1:18" s="26" customFormat="1" ht="12.75">
      <c r="A75" s="20"/>
      <c r="B75" s="20"/>
      <c r="C75" s="21"/>
      <c r="D75" s="22"/>
      <c r="E75" s="20"/>
      <c r="F75" s="20"/>
      <c r="G75" s="23"/>
      <c r="H75" s="24"/>
      <c r="I75" s="24"/>
      <c r="J75" s="24"/>
      <c r="K75" s="25"/>
      <c r="L75" s="27"/>
      <c r="M75" s="27"/>
      <c r="N75" s="27"/>
      <c r="O75" s="27"/>
      <c r="P75" s="28"/>
    </row>
    <row r="76" spans="1:18" ht="17.25" customHeight="1">
      <c r="A76" s="46" t="s">
        <v>8</v>
      </c>
      <c r="B76" s="47"/>
      <c r="C76" s="41"/>
      <c r="D76" s="41"/>
      <c r="E76" s="41"/>
      <c r="F76" s="41"/>
      <c r="G76" s="41"/>
      <c r="H76" s="41"/>
      <c r="I76" s="41"/>
      <c r="J76" s="41"/>
      <c r="K76" s="41"/>
      <c r="L76" s="41"/>
      <c r="M76" s="41"/>
      <c r="N76" s="41"/>
      <c r="O76" s="41"/>
      <c r="P76" s="41"/>
    </row>
    <row r="77" spans="1:18" ht="16.5">
      <c r="A77" s="41"/>
      <c r="B77" s="48"/>
      <c r="C77" s="241" t="s">
        <v>9</v>
      </c>
      <c r="D77" s="241"/>
      <c r="E77" s="241"/>
      <c r="F77" s="241"/>
      <c r="G77" s="241"/>
      <c r="H77" s="241"/>
      <c r="I77" s="241"/>
      <c r="J77" s="241"/>
      <c r="K77" s="241"/>
      <c r="L77" s="241"/>
      <c r="M77" s="241"/>
      <c r="N77" s="241"/>
      <c r="O77" s="241"/>
      <c r="P77" s="241"/>
    </row>
    <row r="78" spans="1:18" ht="16.5">
      <c r="A78" s="41"/>
      <c r="B78" s="48"/>
      <c r="C78" s="49"/>
      <c r="D78" s="49"/>
      <c r="E78" s="49"/>
      <c r="F78" s="49"/>
      <c r="G78" s="49"/>
      <c r="H78" s="49"/>
      <c r="I78" s="49"/>
      <c r="J78" s="49"/>
      <c r="K78" s="49"/>
      <c r="L78" s="49"/>
      <c r="M78" s="49"/>
      <c r="N78" s="49"/>
      <c r="O78" s="49"/>
      <c r="P78" s="49"/>
    </row>
    <row r="79" spans="1:18" ht="16.5">
      <c r="A79" s="46" t="s">
        <v>451</v>
      </c>
      <c r="B79" s="50"/>
      <c r="C79" s="41"/>
      <c r="D79" s="41"/>
      <c r="E79" s="41"/>
      <c r="F79" s="41"/>
      <c r="G79" s="41"/>
      <c r="H79" s="51"/>
      <c r="I79" s="41"/>
      <c r="J79" s="41"/>
      <c r="K79" s="41"/>
      <c r="L79" s="41"/>
      <c r="M79" s="41"/>
      <c r="N79" s="41"/>
      <c r="O79" s="41"/>
      <c r="P79" s="41"/>
    </row>
    <row r="80" spans="1:18" ht="16.5">
      <c r="A80" s="46"/>
      <c r="B80" s="50"/>
      <c r="C80" s="41"/>
      <c r="D80" s="41"/>
      <c r="E80" s="41"/>
      <c r="F80" s="41"/>
      <c r="G80" s="41"/>
      <c r="H80" s="51"/>
      <c r="I80" s="41"/>
      <c r="J80" s="41"/>
      <c r="K80" s="41"/>
      <c r="L80" s="41"/>
      <c r="M80" s="41"/>
      <c r="N80" s="41"/>
      <c r="O80" s="41"/>
      <c r="P80" s="41"/>
    </row>
    <row r="81" spans="1:16" ht="16.5">
      <c r="A81" s="46" t="s">
        <v>10</v>
      </c>
      <c r="B81" s="47"/>
      <c r="C81" s="41"/>
      <c r="D81" s="41"/>
      <c r="E81" s="41"/>
      <c r="F81" s="41"/>
      <c r="G81" s="41"/>
      <c r="H81" s="41"/>
      <c r="I81" s="41"/>
      <c r="J81" s="41"/>
      <c r="K81" s="41"/>
      <c r="L81" s="41"/>
      <c r="M81" s="41"/>
      <c r="N81" s="41"/>
      <c r="O81" s="41"/>
      <c r="P81" s="41"/>
    </row>
    <row r="82" spans="1:16" ht="16.5">
      <c r="A82" s="41"/>
      <c r="B82" s="48"/>
      <c r="C82" s="241" t="s">
        <v>9</v>
      </c>
      <c r="D82" s="241"/>
      <c r="E82" s="241"/>
      <c r="F82" s="241"/>
      <c r="G82" s="241"/>
      <c r="H82" s="241"/>
      <c r="I82" s="241"/>
      <c r="J82" s="241"/>
      <c r="K82" s="241"/>
      <c r="L82" s="241"/>
      <c r="M82" s="241"/>
      <c r="N82" s="241"/>
      <c r="O82" s="241"/>
      <c r="P82" s="241"/>
    </row>
    <row r="83" spans="1:16">
      <c r="B83" s="5"/>
      <c r="C83" s="4"/>
      <c r="D83" s="4"/>
      <c r="E83" s="4"/>
      <c r="F83" s="4"/>
      <c r="G83" s="4"/>
      <c r="H83" s="4"/>
      <c r="I83" s="4"/>
      <c r="J83" s="4"/>
      <c r="K83" s="4"/>
      <c r="L83" s="4"/>
      <c r="M83" s="4"/>
      <c r="N83" s="4"/>
      <c r="O83" s="4"/>
      <c r="P83" s="4"/>
    </row>
    <row r="84" spans="1:16">
      <c r="B84" s="5"/>
      <c r="C84" s="5"/>
      <c r="D84" s="5"/>
      <c r="E84" s="5"/>
      <c r="F84" s="5"/>
      <c r="G84" s="5"/>
      <c r="H84" s="5"/>
      <c r="I84" s="5"/>
      <c r="J84" s="5"/>
      <c r="K84" s="5"/>
      <c r="L84" s="5"/>
      <c r="M84" s="5"/>
      <c r="N84" s="5"/>
      <c r="O84" s="5"/>
      <c r="P84" s="5"/>
    </row>
  </sheetData>
  <mergeCells count="15">
    <mergeCell ref="F12:K12"/>
    <mergeCell ref="L12:P12"/>
    <mergeCell ref="C77:P77"/>
    <mergeCell ref="C82:P82"/>
    <mergeCell ref="B74:K74"/>
    <mergeCell ref="A1:P1"/>
    <mergeCell ref="A2:P2"/>
    <mergeCell ref="A3:P3"/>
    <mergeCell ref="A5:P5"/>
    <mergeCell ref="I10:J10"/>
    <mergeCell ref="A12:A13"/>
    <mergeCell ref="B12:B13"/>
    <mergeCell ref="C12:C13"/>
    <mergeCell ref="D12:D13"/>
    <mergeCell ref="E12:E13"/>
  </mergeCells>
  <pageMargins left="0.23622047244094491" right="0.23622047244094491" top="0.74803149606299213" bottom="0.74803149606299213" header="0.31496062992125984" footer="0.31496062992125984"/>
  <pageSetup paperSize="9" scale="94"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55"/>
  <sheetViews>
    <sheetView zoomScaleNormal="100" zoomScaleSheetLayoutView="100" workbookViewId="0">
      <selection activeCell="Q154" sqref="Q154"/>
    </sheetView>
  </sheetViews>
  <sheetFormatPr defaultColWidth="9.140625" defaultRowHeight="15.75"/>
  <cols>
    <col min="1" max="1" width="6.5703125" style="1" customWidth="1"/>
    <col min="2" max="2" width="5.7109375" style="1" customWidth="1"/>
    <col min="3" max="3" width="33.28515625" style="1" customWidth="1"/>
    <col min="4" max="4" width="9" style="1" customWidth="1"/>
    <col min="5" max="5" width="6.7109375" style="1" customWidth="1"/>
    <col min="6" max="6" width="9" style="1" customWidth="1"/>
    <col min="7" max="7" width="6.5703125" style="1" customWidth="1"/>
    <col min="8" max="8" width="8.42578125" style="1" customWidth="1"/>
    <col min="9" max="9" width="7.28515625" style="1" customWidth="1"/>
    <col min="10" max="10" width="8" style="1" customWidth="1"/>
    <col min="11" max="11" width="8.85546875" style="1" customWidth="1"/>
    <col min="12" max="12" width="8" style="1" customWidth="1"/>
    <col min="13" max="13" width="7" style="1" customWidth="1"/>
    <col min="14" max="14" width="7.85546875" style="1" bestFit="1" customWidth="1"/>
    <col min="15" max="15" width="9.85546875" style="1" customWidth="1"/>
    <col min="16" max="16" width="10.140625" style="1" customWidth="1"/>
    <col min="17" max="17" width="8.7109375" style="1" bestFit="1" customWidth="1"/>
    <col min="18" max="16384" width="9.140625" style="1"/>
  </cols>
  <sheetData>
    <row r="1" spans="1:17" ht="33.75" customHeight="1">
      <c r="A1" s="242" t="s">
        <v>69</v>
      </c>
      <c r="B1" s="242"/>
      <c r="C1" s="242"/>
      <c r="D1" s="242"/>
      <c r="E1" s="242"/>
      <c r="F1" s="242"/>
      <c r="G1" s="242"/>
      <c r="H1" s="242"/>
      <c r="I1" s="242"/>
      <c r="J1" s="242"/>
      <c r="K1" s="242"/>
      <c r="L1" s="242"/>
      <c r="M1" s="242"/>
      <c r="N1" s="242"/>
      <c r="O1" s="242"/>
      <c r="P1" s="242"/>
      <c r="Q1" s="242"/>
    </row>
    <row r="2" spans="1:17" ht="16.5">
      <c r="A2" s="243" t="s">
        <v>158</v>
      </c>
      <c r="B2" s="243"/>
      <c r="C2" s="243"/>
      <c r="D2" s="243"/>
      <c r="E2" s="243"/>
      <c r="F2" s="243"/>
      <c r="G2" s="243"/>
      <c r="H2" s="243"/>
      <c r="I2" s="243"/>
      <c r="J2" s="243"/>
      <c r="K2" s="243"/>
      <c r="L2" s="243"/>
      <c r="M2" s="243"/>
      <c r="N2" s="243"/>
      <c r="O2" s="243"/>
      <c r="P2" s="243"/>
      <c r="Q2" s="243"/>
    </row>
    <row r="3" spans="1:17" ht="16.5">
      <c r="A3" s="245" t="s">
        <v>153</v>
      </c>
      <c r="B3" s="245"/>
      <c r="C3" s="245"/>
      <c r="D3" s="245"/>
      <c r="E3" s="245"/>
      <c r="F3" s="245"/>
      <c r="G3" s="245"/>
      <c r="H3" s="245"/>
      <c r="I3" s="245"/>
      <c r="J3" s="245"/>
      <c r="K3" s="245"/>
      <c r="L3" s="245"/>
      <c r="M3" s="245"/>
      <c r="N3" s="245"/>
      <c r="O3" s="245"/>
      <c r="P3" s="245"/>
      <c r="Q3" s="245"/>
    </row>
    <row r="4" spans="1:17" ht="16.5">
      <c r="A4" s="41"/>
      <c r="B4" s="41"/>
      <c r="C4" s="41"/>
      <c r="D4" s="41"/>
      <c r="E4" s="42"/>
      <c r="F4" s="41"/>
      <c r="G4" s="41"/>
      <c r="H4" s="41"/>
      <c r="I4" s="41"/>
      <c r="J4" s="41"/>
      <c r="K4" s="41"/>
      <c r="L4" s="41"/>
      <c r="M4" s="41"/>
      <c r="N4" s="41"/>
      <c r="O4" s="41"/>
      <c r="P4" s="41"/>
      <c r="Q4" s="41"/>
    </row>
    <row r="5" spans="1:17" ht="29.45" customHeight="1">
      <c r="A5" s="246" t="s">
        <v>447</v>
      </c>
      <c r="B5" s="246"/>
      <c r="C5" s="246"/>
      <c r="D5" s="246"/>
      <c r="E5" s="246"/>
      <c r="F5" s="246"/>
      <c r="G5" s="246"/>
      <c r="H5" s="246"/>
      <c r="I5" s="246"/>
      <c r="J5" s="246"/>
      <c r="K5" s="246"/>
      <c r="L5" s="246"/>
      <c r="M5" s="246"/>
      <c r="N5" s="246"/>
      <c r="O5" s="246"/>
      <c r="P5" s="246"/>
      <c r="Q5" s="246"/>
    </row>
    <row r="6" spans="1:17" ht="16.5">
      <c r="A6" s="45" t="s">
        <v>157</v>
      </c>
      <c r="B6" s="41"/>
      <c r="C6" s="41"/>
      <c r="D6" s="41"/>
      <c r="E6" s="42"/>
      <c r="F6" s="41"/>
      <c r="G6" s="41"/>
      <c r="H6" s="41"/>
      <c r="I6" s="41"/>
      <c r="J6" s="41"/>
      <c r="K6" s="41"/>
      <c r="L6" s="41"/>
      <c r="M6" s="41"/>
      <c r="N6" s="41"/>
      <c r="O6" s="41"/>
      <c r="P6" s="41"/>
      <c r="Q6" s="41"/>
    </row>
    <row r="7" spans="1:17" ht="16.5">
      <c r="A7" s="43" t="s">
        <v>150</v>
      </c>
      <c r="B7" s="41"/>
      <c r="C7" s="41"/>
      <c r="D7" s="41"/>
      <c r="E7" s="42"/>
      <c r="F7" s="41"/>
      <c r="G7" s="41"/>
      <c r="H7" s="41"/>
      <c r="I7" s="41"/>
      <c r="J7" s="41"/>
      <c r="K7" s="41"/>
      <c r="L7" s="41"/>
      <c r="M7" s="41"/>
      <c r="N7" s="41"/>
      <c r="O7" s="41"/>
      <c r="P7" s="41"/>
      <c r="Q7" s="41"/>
    </row>
    <row r="8" spans="1:17" ht="16.5">
      <c r="A8" s="154" t="s">
        <v>473</v>
      </c>
      <c r="B8" s="41"/>
      <c r="C8" s="41"/>
      <c r="D8" s="41"/>
      <c r="E8" s="42"/>
      <c r="F8" s="41"/>
      <c r="G8" s="41"/>
      <c r="H8" s="41"/>
      <c r="I8" s="41"/>
      <c r="J8" s="41"/>
      <c r="K8" s="41"/>
      <c r="L8" s="41"/>
      <c r="M8" s="41"/>
      <c r="N8" s="41"/>
      <c r="O8" s="41"/>
      <c r="P8" s="41"/>
      <c r="Q8" s="41"/>
    </row>
    <row r="9" spans="1:17" ht="16.5">
      <c r="A9" s="41"/>
      <c r="B9" s="41"/>
      <c r="C9" s="41"/>
      <c r="D9" s="41"/>
      <c r="E9" s="42"/>
      <c r="F9" s="41"/>
      <c r="G9" s="41"/>
      <c r="H9" s="41"/>
      <c r="I9" s="41"/>
      <c r="J9" s="41"/>
      <c r="K9" s="41"/>
      <c r="L9" s="41"/>
      <c r="M9" s="41"/>
      <c r="N9" s="41"/>
      <c r="O9" s="41"/>
      <c r="P9" s="41"/>
      <c r="Q9" s="41"/>
    </row>
    <row r="10" spans="1:17" ht="16.5">
      <c r="A10" s="41" t="s">
        <v>156</v>
      </c>
      <c r="B10" s="41"/>
      <c r="C10" s="41"/>
      <c r="D10" s="41"/>
      <c r="E10" s="42"/>
      <c r="F10" s="41"/>
      <c r="G10" s="41"/>
      <c r="H10" s="41"/>
      <c r="I10" s="41"/>
      <c r="J10" s="258">
        <f>Q145</f>
        <v>0</v>
      </c>
      <c r="K10" s="258"/>
      <c r="L10" s="44" t="s">
        <v>68</v>
      </c>
      <c r="M10" s="41"/>
      <c r="N10" s="41"/>
      <c r="O10" s="41"/>
      <c r="P10" s="41"/>
      <c r="Q10" s="41"/>
    </row>
    <row r="11" spans="1:17">
      <c r="A11" s="3"/>
    </row>
    <row r="12" spans="1:17" s="12" customFormat="1" ht="18" customHeight="1">
      <c r="A12" s="247" t="s">
        <v>0</v>
      </c>
      <c r="B12" s="247" t="s">
        <v>14</v>
      </c>
      <c r="C12" s="249" t="s">
        <v>11</v>
      </c>
      <c r="D12" s="251"/>
      <c r="E12" s="247" t="s">
        <v>16</v>
      </c>
      <c r="F12" s="247" t="s">
        <v>1</v>
      </c>
      <c r="G12" s="249" t="s">
        <v>2</v>
      </c>
      <c r="H12" s="250"/>
      <c r="I12" s="250"/>
      <c r="J12" s="250"/>
      <c r="K12" s="250"/>
      <c r="L12" s="251"/>
      <c r="M12" s="249" t="s">
        <v>3</v>
      </c>
      <c r="N12" s="250"/>
      <c r="O12" s="250"/>
      <c r="P12" s="250"/>
      <c r="Q12" s="251"/>
    </row>
    <row r="13" spans="1:17" s="12" customFormat="1" ht="51">
      <c r="A13" s="257"/>
      <c r="B13" s="257"/>
      <c r="C13" s="261"/>
      <c r="D13" s="262"/>
      <c r="E13" s="257"/>
      <c r="F13" s="257"/>
      <c r="G13" s="60" t="s">
        <v>4</v>
      </c>
      <c r="H13" s="60" t="s">
        <v>267</v>
      </c>
      <c r="I13" s="60" t="s">
        <v>5</v>
      </c>
      <c r="J13" s="60" t="s">
        <v>268</v>
      </c>
      <c r="K13" s="60" t="s">
        <v>147</v>
      </c>
      <c r="L13" s="60" t="s">
        <v>6</v>
      </c>
      <c r="M13" s="60" t="s">
        <v>15</v>
      </c>
      <c r="N13" s="60" t="s">
        <v>5</v>
      </c>
      <c r="O13" s="60" t="s">
        <v>268</v>
      </c>
      <c r="P13" s="60" t="s">
        <v>147</v>
      </c>
      <c r="Q13" s="60" t="s">
        <v>7</v>
      </c>
    </row>
    <row r="14" spans="1:17" s="7" customFormat="1" ht="13.5">
      <c r="A14" s="193"/>
      <c r="B14" s="194"/>
      <c r="C14" s="195" t="s">
        <v>19</v>
      </c>
      <c r="D14" s="196"/>
      <c r="E14" s="196"/>
      <c r="F14" s="194"/>
      <c r="G14" s="166"/>
      <c r="H14" s="166"/>
      <c r="I14" s="166"/>
      <c r="J14" s="166"/>
      <c r="K14" s="166"/>
      <c r="L14" s="166"/>
      <c r="M14" s="166"/>
      <c r="N14" s="166"/>
      <c r="O14" s="166"/>
      <c r="P14" s="166"/>
      <c r="Q14" s="166"/>
    </row>
    <row r="15" spans="1:17" s="7" customFormat="1" ht="54">
      <c r="A15" s="32">
        <v>1</v>
      </c>
      <c r="B15" s="33" t="s">
        <v>512</v>
      </c>
      <c r="C15" s="103" t="s">
        <v>474</v>
      </c>
      <c r="D15" s="35" t="s">
        <v>20</v>
      </c>
      <c r="E15" s="35" t="s">
        <v>18</v>
      </c>
      <c r="F15" s="114">
        <v>173</v>
      </c>
      <c r="G15" s="64"/>
      <c r="H15" s="64"/>
      <c r="I15" s="64">
        <f t="shared" ref="I15:I89" si="0">ROUND(G15*H15,2)</f>
        <v>0</v>
      </c>
      <c r="J15" s="64"/>
      <c r="K15" s="64"/>
      <c r="L15" s="65">
        <f t="shared" ref="L15:L88" si="1">SUM(I15:K15)</f>
        <v>0</v>
      </c>
      <c r="M15" s="64">
        <f t="shared" ref="M15:M88" si="2">ROUND(G15*F15,2)</f>
        <v>0</v>
      </c>
      <c r="N15" s="64">
        <f t="shared" ref="N15:N88" si="3">ROUND(I15*F15,2)</f>
        <v>0</v>
      </c>
      <c r="O15" s="64">
        <f t="shared" ref="O15:O88" si="4">ROUND(J15*F15,2)</f>
        <v>0</v>
      </c>
      <c r="P15" s="64">
        <f t="shared" ref="P15:P88" si="5">ROUND(K15*F15,2)</f>
        <v>0</v>
      </c>
      <c r="Q15" s="65">
        <f t="shared" ref="Q15:Q88" si="6">SUM(N15:P15)</f>
        <v>0</v>
      </c>
    </row>
    <row r="16" spans="1:17" s="7" customFormat="1" ht="54">
      <c r="A16" s="32">
        <f>A15+1</f>
        <v>2</v>
      </c>
      <c r="B16" s="33" t="s">
        <v>512</v>
      </c>
      <c r="C16" s="103" t="s">
        <v>367</v>
      </c>
      <c r="D16" s="35" t="s">
        <v>368</v>
      </c>
      <c r="E16" s="35" t="s">
        <v>18</v>
      </c>
      <c r="F16" s="114">
        <v>32</v>
      </c>
      <c r="G16" s="64"/>
      <c r="H16" s="64"/>
      <c r="I16" s="64">
        <f t="shared" si="0"/>
        <v>0</v>
      </c>
      <c r="J16" s="64"/>
      <c r="K16" s="64"/>
      <c r="L16" s="65">
        <f t="shared" si="1"/>
        <v>0</v>
      </c>
      <c r="M16" s="64">
        <f t="shared" si="2"/>
        <v>0</v>
      </c>
      <c r="N16" s="64">
        <f t="shared" si="3"/>
        <v>0</v>
      </c>
      <c r="O16" s="64">
        <f t="shared" si="4"/>
        <v>0</v>
      </c>
      <c r="P16" s="64">
        <f t="shared" si="5"/>
        <v>0</v>
      </c>
      <c r="Q16" s="65">
        <f t="shared" si="6"/>
        <v>0</v>
      </c>
    </row>
    <row r="17" spans="1:17" s="7" customFormat="1" ht="54">
      <c r="A17" s="32">
        <f t="shared" ref="A17:A80" si="7">A16+1</f>
        <v>3</v>
      </c>
      <c r="B17" s="33" t="s">
        <v>512</v>
      </c>
      <c r="C17" s="103" t="s">
        <v>369</v>
      </c>
      <c r="D17" s="35" t="s">
        <v>21</v>
      </c>
      <c r="E17" s="35" t="s">
        <v>18</v>
      </c>
      <c r="F17" s="114">
        <v>214</v>
      </c>
      <c r="G17" s="64"/>
      <c r="H17" s="64"/>
      <c r="I17" s="64">
        <f t="shared" si="0"/>
        <v>0</v>
      </c>
      <c r="J17" s="64"/>
      <c r="K17" s="64"/>
      <c r="L17" s="65">
        <f t="shared" si="1"/>
        <v>0</v>
      </c>
      <c r="M17" s="64">
        <f t="shared" si="2"/>
        <v>0</v>
      </c>
      <c r="N17" s="64">
        <f t="shared" si="3"/>
        <v>0</v>
      </c>
      <c r="O17" s="64">
        <f t="shared" si="4"/>
        <v>0</v>
      </c>
      <c r="P17" s="64">
        <f t="shared" si="5"/>
        <v>0</v>
      </c>
      <c r="Q17" s="65">
        <f t="shared" si="6"/>
        <v>0</v>
      </c>
    </row>
    <row r="18" spans="1:17" s="7" customFormat="1" ht="40.5">
      <c r="A18" s="32">
        <f t="shared" si="7"/>
        <v>4</v>
      </c>
      <c r="B18" s="33" t="s">
        <v>512</v>
      </c>
      <c r="C18" s="103" t="s">
        <v>475</v>
      </c>
      <c r="D18" s="35" t="s">
        <v>370</v>
      </c>
      <c r="E18" s="35" t="s">
        <v>18</v>
      </c>
      <c r="F18" s="114">
        <v>16</v>
      </c>
      <c r="G18" s="64"/>
      <c r="H18" s="64"/>
      <c r="I18" s="64">
        <f t="shared" si="0"/>
        <v>0</v>
      </c>
      <c r="J18" s="64"/>
      <c r="K18" s="64"/>
      <c r="L18" s="65">
        <f t="shared" si="1"/>
        <v>0</v>
      </c>
      <c r="M18" s="64">
        <f t="shared" si="2"/>
        <v>0</v>
      </c>
      <c r="N18" s="64">
        <f t="shared" si="3"/>
        <v>0</v>
      </c>
      <c r="O18" s="64">
        <f t="shared" si="4"/>
        <v>0</v>
      </c>
      <c r="P18" s="64">
        <f t="shared" si="5"/>
        <v>0</v>
      </c>
      <c r="Q18" s="65">
        <f t="shared" si="6"/>
        <v>0</v>
      </c>
    </row>
    <row r="19" spans="1:17" s="7" customFormat="1" ht="40.5">
      <c r="A19" s="32">
        <f t="shared" si="7"/>
        <v>5</v>
      </c>
      <c r="B19" s="33" t="s">
        <v>512</v>
      </c>
      <c r="C19" s="103" t="s">
        <v>476</v>
      </c>
      <c r="D19" s="35" t="s">
        <v>22</v>
      </c>
      <c r="E19" s="35" t="s">
        <v>18</v>
      </c>
      <c r="F19" s="114">
        <v>18</v>
      </c>
      <c r="G19" s="64"/>
      <c r="H19" s="64"/>
      <c r="I19" s="64">
        <f t="shared" si="0"/>
        <v>0</v>
      </c>
      <c r="J19" s="64"/>
      <c r="K19" s="64"/>
      <c r="L19" s="65">
        <f t="shared" si="1"/>
        <v>0</v>
      </c>
      <c r="M19" s="64">
        <f t="shared" si="2"/>
        <v>0</v>
      </c>
      <c r="N19" s="64">
        <f t="shared" si="3"/>
        <v>0</v>
      </c>
      <c r="O19" s="64">
        <f t="shared" si="4"/>
        <v>0</v>
      </c>
      <c r="P19" s="64">
        <f t="shared" si="5"/>
        <v>0</v>
      </c>
      <c r="Q19" s="65">
        <f t="shared" si="6"/>
        <v>0</v>
      </c>
    </row>
    <row r="20" spans="1:17" s="7" customFormat="1" ht="54">
      <c r="A20" s="32">
        <f t="shared" si="7"/>
        <v>6</v>
      </c>
      <c r="B20" s="33" t="s">
        <v>512</v>
      </c>
      <c r="C20" s="103" t="s">
        <v>371</v>
      </c>
      <c r="D20" s="35" t="s">
        <v>59</v>
      </c>
      <c r="E20" s="35" t="s">
        <v>23</v>
      </c>
      <c r="F20" s="114">
        <v>1</v>
      </c>
      <c r="G20" s="64"/>
      <c r="H20" s="64"/>
      <c r="I20" s="64">
        <f t="shared" si="0"/>
        <v>0</v>
      </c>
      <c r="J20" s="64"/>
      <c r="K20" s="64"/>
      <c r="L20" s="65">
        <f t="shared" si="1"/>
        <v>0</v>
      </c>
      <c r="M20" s="64">
        <f t="shared" si="2"/>
        <v>0</v>
      </c>
      <c r="N20" s="64">
        <f t="shared" si="3"/>
        <v>0</v>
      </c>
      <c r="O20" s="64">
        <f t="shared" si="4"/>
        <v>0</v>
      </c>
      <c r="P20" s="64">
        <f t="shared" si="5"/>
        <v>0</v>
      </c>
      <c r="Q20" s="65">
        <f t="shared" si="6"/>
        <v>0</v>
      </c>
    </row>
    <row r="21" spans="1:17" s="7" customFormat="1" ht="54">
      <c r="A21" s="32">
        <f t="shared" si="7"/>
        <v>7</v>
      </c>
      <c r="B21" s="33" t="s">
        <v>512</v>
      </c>
      <c r="C21" s="103" t="s">
        <v>372</v>
      </c>
      <c r="D21" s="35" t="s">
        <v>373</v>
      </c>
      <c r="E21" s="35" t="s">
        <v>23</v>
      </c>
      <c r="F21" s="114">
        <v>1</v>
      </c>
      <c r="G21" s="64"/>
      <c r="H21" s="64"/>
      <c r="I21" s="64">
        <f t="shared" si="0"/>
        <v>0</v>
      </c>
      <c r="J21" s="64"/>
      <c r="K21" s="64"/>
      <c r="L21" s="65">
        <f t="shared" si="1"/>
        <v>0</v>
      </c>
      <c r="M21" s="64">
        <f t="shared" si="2"/>
        <v>0</v>
      </c>
      <c r="N21" s="64">
        <f t="shared" si="3"/>
        <v>0</v>
      </c>
      <c r="O21" s="64">
        <f t="shared" si="4"/>
        <v>0</v>
      </c>
      <c r="P21" s="64">
        <f t="shared" si="5"/>
        <v>0</v>
      </c>
      <c r="Q21" s="65">
        <f t="shared" si="6"/>
        <v>0</v>
      </c>
    </row>
    <row r="22" spans="1:17" s="7" customFormat="1" ht="54">
      <c r="A22" s="32">
        <f t="shared" si="7"/>
        <v>8</v>
      </c>
      <c r="B22" s="33" t="s">
        <v>512</v>
      </c>
      <c r="C22" s="103" t="s">
        <v>374</v>
      </c>
      <c r="D22" s="35" t="s">
        <v>375</v>
      </c>
      <c r="E22" s="35" t="s">
        <v>23</v>
      </c>
      <c r="F22" s="114">
        <v>1</v>
      </c>
      <c r="G22" s="64"/>
      <c r="H22" s="64"/>
      <c r="I22" s="64">
        <f t="shared" si="0"/>
        <v>0</v>
      </c>
      <c r="J22" s="64"/>
      <c r="K22" s="64"/>
      <c r="L22" s="65">
        <f t="shared" si="1"/>
        <v>0</v>
      </c>
      <c r="M22" s="64">
        <f t="shared" si="2"/>
        <v>0</v>
      </c>
      <c r="N22" s="64">
        <f t="shared" si="3"/>
        <v>0</v>
      </c>
      <c r="O22" s="64">
        <f t="shared" si="4"/>
        <v>0</v>
      </c>
      <c r="P22" s="64">
        <f t="shared" si="5"/>
        <v>0</v>
      </c>
      <c r="Q22" s="65">
        <f t="shared" si="6"/>
        <v>0</v>
      </c>
    </row>
    <row r="23" spans="1:17" s="7" customFormat="1" ht="57.6" customHeight="1">
      <c r="A23" s="32">
        <f t="shared" si="7"/>
        <v>9</v>
      </c>
      <c r="B23" s="33" t="s">
        <v>512</v>
      </c>
      <c r="C23" s="103" t="s">
        <v>376</v>
      </c>
      <c r="D23" s="35" t="s">
        <v>377</v>
      </c>
      <c r="E23" s="35" t="s">
        <v>23</v>
      </c>
      <c r="F23" s="114">
        <v>1</v>
      </c>
      <c r="G23" s="64"/>
      <c r="H23" s="64"/>
      <c r="I23" s="64">
        <f t="shared" si="0"/>
        <v>0</v>
      </c>
      <c r="J23" s="64"/>
      <c r="K23" s="64"/>
      <c r="L23" s="65">
        <f t="shared" si="1"/>
        <v>0</v>
      </c>
      <c r="M23" s="64">
        <f t="shared" si="2"/>
        <v>0</v>
      </c>
      <c r="N23" s="64">
        <f t="shared" si="3"/>
        <v>0</v>
      </c>
      <c r="O23" s="64">
        <f t="shared" si="4"/>
        <v>0</v>
      </c>
      <c r="P23" s="64">
        <f t="shared" si="5"/>
        <v>0</v>
      </c>
      <c r="Q23" s="65">
        <f t="shared" si="6"/>
        <v>0</v>
      </c>
    </row>
    <row r="24" spans="1:17" s="7" customFormat="1" ht="54">
      <c r="A24" s="32">
        <f t="shared" si="7"/>
        <v>10</v>
      </c>
      <c r="B24" s="33" t="s">
        <v>512</v>
      </c>
      <c r="C24" s="103" t="s">
        <v>378</v>
      </c>
      <c r="D24" s="35" t="s">
        <v>24</v>
      </c>
      <c r="E24" s="35" t="s">
        <v>23</v>
      </c>
      <c r="F24" s="114">
        <v>1</v>
      </c>
      <c r="G24" s="64"/>
      <c r="H24" s="64"/>
      <c r="I24" s="64">
        <f t="shared" si="0"/>
        <v>0</v>
      </c>
      <c r="J24" s="64"/>
      <c r="K24" s="64"/>
      <c r="L24" s="65">
        <f t="shared" si="1"/>
        <v>0</v>
      </c>
      <c r="M24" s="64">
        <f t="shared" si="2"/>
        <v>0</v>
      </c>
      <c r="N24" s="64">
        <f t="shared" si="3"/>
        <v>0</v>
      </c>
      <c r="O24" s="64">
        <f t="shared" si="4"/>
        <v>0</v>
      </c>
      <c r="P24" s="64">
        <f t="shared" si="5"/>
        <v>0</v>
      </c>
      <c r="Q24" s="65">
        <f t="shared" si="6"/>
        <v>0</v>
      </c>
    </row>
    <row r="25" spans="1:17" s="7" customFormat="1" ht="81">
      <c r="A25" s="32">
        <f t="shared" si="7"/>
        <v>11</v>
      </c>
      <c r="B25" s="33" t="s">
        <v>512</v>
      </c>
      <c r="C25" s="103" t="s">
        <v>379</v>
      </c>
      <c r="D25" s="35" t="s">
        <v>20</v>
      </c>
      <c r="E25" s="35" t="s">
        <v>23</v>
      </c>
      <c r="F25" s="114">
        <v>5</v>
      </c>
      <c r="G25" s="64"/>
      <c r="H25" s="64"/>
      <c r="I25" s="64">
        <f t="shared" si="0"/>
        <v>0</v>
      </c>
      <c r="J25" s="64"/>
      <c r="K25" s="64"/>
      <c r="L25" s="65">
        <f t="shared" si="1"/>
        <v>0</v>
      </c>
      <c r="M25" s="64">
        <f t="shared" si="2"/>
        <v>0</v>
      </c>
      <c r="N25" s="64">
        <f t="shared" si="3"/>
        <v>0</v>
      </c>
      <c r="O25" s="64">
        <f t="shared" si="4"/>
        <v>0</v>
      </c>
      <c r="P25" s="64">
        <f t="shared" si="5"/>
        <v>0</v>
      </c>
      <c r="Q25" s="65">
        <f t="shared" si="6"/>
        <v>0</v>
      </c>
    </row>
    <row r="26" spans="1:17" s="7" customFormat="1" ht="81">
      <c r="A26" s="32">
        <f t="shared" si="7"/>
        <v>12</v>
      </c>
      <c r="B26" s="33" t="s">
        <v>512</v>
      </c>
      <c r="C26" s="103" t="s">
        <v>380</v>
      </c>
      <c r="D26" s="35" t="s">
        <v>368</v>
      </c>
      <c r="E26" s="35" t="s">
        <v>23</v>
      </c>
      <c r="F26" s="114">
        <v>1</v>
      </c>
      <c r="G26" s="64"/>
      <c r="H26" s="64"/>
      <c r="I26" s="64">
        <f t="shared" si="0"/>
        <v>0</v>
      </c>
      <c r="J26" s="64"/>
      <c r="K26" s="64"/>
      <c r="L26" s="65">
        <f t="shared" si="1"/>
        <v>0</v>
      </c>
      <c r="M26" s="64">
        <f t="shared" si="2"/>
        <v>0</v>
      </c>
      <c r="N26" s="64">
        <f t="shared" si="3"/>
        <v>0</v>
      </c>
      <c r="O26" s="64">
        <f t="shared" si="4"/>
        <v>0</v>
      </c>
      <c r="P26" s="64">
        <f t="shared" si="5"/>
        <v>0</v>
      </c>
      <c r="Q26" s="65">
        <f t="shared" si="6"/>
        <v>0</v>
      </c>
    </row>
    <row r="27" spans="1:17" s="7" customFormat="1" ht="81">
      <c r="A27" s="32">
        <f t="shared" si="7"/>
        <v>13</v>
      </c>
      <c r="B27" s="33" t="s">
        <v>512</v>
      </c>
      <c r="C27" s="103" t="s">
        <v>381</v>
      </c>
      <c r="D27" s="35" t="s">
        <v>21</v>
      </c>
      <c r="E27" s="35" t="s">
        <v>23</v>
      </c>
      <c r="F27" s="114">
        <v>9</v>
      </c>
      <c r="G27" s="64"/>
      <c r="H27" s="64"/>
      <c r="I27" s="64">
        <f t="shared" si="0"/>
        <v>0</v>
      </c>
      <c r="J27" s="64"/>
      <c r="K27" s="64"/>
      <c r="L27" s="65">
        <f t="shared" si="1"/>
        <v>0</v>
      </c>
      <c r="M27" s="64">
        <f t="shared" si="2"/>
        <v>0</v>
      </c>
      <c r="N27" s="64">
        <f t="shared" si="3"/>
        <v>0</v>
      </c>
      <c r="O27" s="64">
        <f t="shared" si="4"/>
        <v>0</v>
      </c>
      <c r="P27" s="64">
        <f t="shared" si="5"/>
        <v>0</v>
      </c>
      <c r="Q27" s="65">
        <f t="shared" si="6"/>
        <v>0</v>
      </c>
    </row>
    <row r="28" spans="1:17" s="7" customFormat="1" ht="81">
      <c r="A28" s="32">
        <f t="shared" si="7"/>
        <v>14</v>
      </c>
      <c r="B28" s="33" t="s">
        <v>512</v>
      </c>
      <c r="C28" s="103" t="s">
        <v>382</v>
      </c>
      <c r="D28" s="35" t="s">
        <v>370</v>
      </c>
      <c r="E28" s="35" t="s">
        <v>23</v>
      </c>
      <c r="F28" s="114">
        <v>1</v>
      </c>
      <c r="G28" s="64"/>
      <c r="H28" s="64"/>
      <c r="I28" s="64">
        <f t="shared" si="0"/>
        <v>0</v>
      </c>
      <c r="J28" s="64"/>
      <c r="K28" s="64"/>
      <c r="L28" s="65">
        <f t="shared" si="1"/>
        <v>0</v>
      </c>
      <c r="M28" s="64">
        <f t="shared" si="2"/>
        <v>0</v>
      </c>
      <c r="N28" s="64">
        <f t="shared" si="3"/>
        <v>0</v>
      </c>
      <c r="O28" s="64">
        <f t="shared" si="4"/>
        <v>0</v>
      </c>
      <c r="P28" s="64">
        <f t="shared" si="5"/>
        <v>0</v>
      </c>
      <c r="Q28" s="65">
        <f t="shared" si="6"/>
        <v>0</v>
      </c>
    </row>
    <row r="29" spans="1:17" s="7" customFormat="1" ht="108">
      <c r="A29" s="32">
        <f t="shared" si="7"/>
        <v>15</v>
      </c>
      <c r="B29" s="33" t="s">
        <v>512</v>
      </c>
      <c r="C29" s="36" t="s">
        <v>383</v>
      </c>
      <c r="D29" s="35" t="s">
        <v>22</v>
      </c>
      <c r="E29" s="35" t="s">
        <v>23</v>
      </c>
      <c r="F29" s="114">
        <v>1</v>
      </c>
      <c r="G29" s="64"/>
      <c r="H29" s="64"/>
      <c r="I29" s="64">
        <f t="shared" si="0"/>
        <v>0</v>
      </c>
      <c r="J29" s="64"/>
      <c r="K29" s="64"/>
      <c r="L29" s="65">
        <f t="shared" si="1"/>
        <v>0</v>
      </c>
      <c r="M29" s="64">
        <f t="shared" si="2"/>
        <v>0</v>
      </c>
      <c r="N29" s="64">
        <f t="shared" si="3"/>
        <v>0</v>
      </c>
      <c r="O29" s="64">
        <f t="shared" si="4"/>
        <v>0</v>
      </c>
      <c r="P29" s="64">
        <f t="shared" si="5"/>
        <v>0</v>
      </c>
      <c r="Q29" s="65">
        <f t="shared" si="6"/>
        <v>0</v>
      </c>
    </row>
    <row r="30" spans="1:17" s="7" customFormat="1" ht="54">
      <c r="A30" s="32">
        <f t="shared" si="7"/>
        <v>16</v>
      </c>
      <c r="B30" s="33" t="s">
        <v>512</v>
      </c>
      <c r="C30" s="36" t="s">
        <v>384</v>
      </c>
      <c r="D30" s="35"/>
      <c r="E30" s="35" t="s">
        <v>25</v>
      </c>
      <c r="F30" s="114">
        <v>1</v>
      </c>
      <c r="G30" s="64"/>
      <c r="H30" s="64"/>
      <c r="I30" s="64">
        <f t="shared" si="0"/>
        <v>0</v>
      </c>
      <c r="J30" s="64"/>
      <c r="K30" s="64"/>
      <c r="L30" s="65">
        <f t="shared" si="1"/>
        <v>0</v>
      </c>
      <c r="M30" s="64">
        <f t="shared" si="2"/>
        <v>0</v>
      </c>
      <c r="N30" s="64">
        <f t="shared" si="3"/>
        <v>0</v>
      </c>
      <c r="O30" s="64">
        <f t="shared" si="4"/>
        <v>0</v>
      </c>
      <c r="P30" s="64">
        <f t="shared" si="5"/>
        <v>0</v>
      </c>
      <c r="Q30" s="65">
        <f t="shared" si="6"/>
        <v>0</v>
      </c>
    </row>
    <row r="31" spans="1:17" s="7" customFormat="1" ht="40.5">
      <c r="A31" s="32">
        <f t="shared" si="7"/>
        <v>17</v>
      </c>
      <c r="B31" s="33" t="s">
        <v>512</v>
      </c>
      <c r="C31" s="36" t="s">
        <v>385</v>
      </c>
      <c r="D31" s="35" t="s">
        <v>22</v>
      </c>
      <c r="E31" s="35" t="s">
        <v>23</v>
      </c>
      <c r="F31" s="114">
        <v>1</v>
      </c>
      <c r="G31" s="64"/>
      <c r="H31" s="64"/>
      <c r="I31" s="64">
        <f t="shared" si="0"/>
        <v>0</v>
      </c>
      <c r="J31" s="64"/>
      <c r="K31" s="64"/>
      <c r="L31" s="65">
        <f t="shared" si="1"/>
        <v>0</v>
      </c>
      <c r="M31" s="64">
        <f t="shared" si="2"/>
        <v>0</v>
      </c>
      <c r="N31" s="64">
        <f t="shared" si="3"/>
        <v>0</v>
      </c>
      <c r="O31" s="64">
        <f t="shared" si="4"/>
        <v>0</v>
      </c>
      <c r="P31" s="64">
        <f t="shared" si="5"/>
        <v>0</v>
      </c>
      <c r="Q31" s="65">
        <f t="shared" si="6"/>
        <v>0</v>
      </c>
    </row>
    <row r="32" spans="1:17" s="7" customFormat="1" ht="27">
      <c r="A32" s="32">
        <f t="shared" si="7"/>
        <v>18</v>
      </c>
      <c r="B32" s="33" t="s">
        <v>512</v>
      </c>
      <c r="C32" s="36" t="s">
        <v>26</v>
      </c>
      <c r="D32" s="35"/>
      <c r="E32" s="35" t="s">
        <v>23</v>
      </c>
      <c r="F32" s="114">
        <v>12</v>
      </c>
      <c r="G32" s="64"/>
      <c r="H32" s="64"/>
      <c r="I32" s="64">
        <f t="shared" si="0"/>
        <v>0</v>
      </c>
      <c r="J32" s="64"/>
      <c r="K32" s="64"/>
      <c r="L32" s="65">
        <f t="shared" si="1"/>
        <v>0</v>
      </c>
      <c r="M32" s="64">
        <f t="shared" si="2"/>
        <v>0</v>
      </c>
      <c r="N32" s="64">
        <f t="shared" si="3"/>
        <v>0</v>
      </c>
      <c r="O32" s="64">
        <f t="shared" si="4"/>
        <v>0</v>
      </c>
      <c r="P32" s="64">
        <f t="shared" si="5"/>
        <v>0</v>
      </c>
      <c r="Q32" s="65">
        <f t="shared" si="6"/>
        <v>0</v>
      </c>
    </row>
    <row r="33" spans="1:17" s="7" customFormat="1" ht="121.5">
      <c r="A33" s="32">
        <f t="shared" si="7"/>
        <v>19</v>
      </c>
      <c r="B33" s="33" t="s">
        <v>512</v>
      </c>
      <c r="C33" s="36" t="s">
        <v>386</v>
      </c>
      <c r="D33" s="35"/>
      <c r="E33" s="35" t="s">
        <v>23</v>
      </c>
      <c r="F33" s="114">
        <v>6</v>
      </c>
      <c r="G33" s="64"/>
      <c r="H33" s="64"/>
      <c r="I33" s="64">
        <f t="shared" si="0"/>
        <v>0</v>
      </c>
      <c r="J33" s="64"/>
      <c r="K33" s="64"/>
      <c r="L33" s="65">
        <f t="shared" si="1"/>
        <v>0</v>
      </c>
      <c r="M33" s="64">
        <f t="shared" si="2"/>
        <v>0</v>
      </c>
      <c r="N33" s="64">
        <f t="shared" si="3"/>
        <v>0</v>
      </c>
      <c r="O33" s="64">
        <f t="shared" si="4"/>
        <v>0</v>
      </c>
      <c r="P33" s="64">
        <f t="shared" si="5"/>
        <v>0</v>
      </c>
      <c r="Q33" s="65">
        <f t="shared" si="6"/>
        <v>0</v>
      </c>
    </row>
    <row r="34" spans="1:17" s="7" customFormat="1" ht="204" customHeight="1">
      <c r="A34" s="32">
        <f t="shared" si="7"/>
        <v>20</v>
      </c>
      <c r="B34" s="33" t="s">
        <v>512</v>
      </c>
      <c r="C34" s="36" t="s">
        <v>440</v>
      </c>
      <c r="D34" s="35" t="s">
        <v>21</v>
      </c>
      <c r="E34" s="35" t="s">
        <v>23</v>
      </c>
      <c r="F34" s="114">
        <v>6</v>
      </c>
      <c r="G34" s="64"/>
      <c r="H34" s="64"/>
      <c r="I34" s="64">
        <f t="shared" si="0"/>
        <v>0</v>
      </c>
      <c r="J34" s="64"/>
      <c r="K34" s="64"/>
      <c r="L34" s="65">
        <f t="shared" si="1"/>
        <v>0</v>
      </c>
      <c r="M34" s="64">
        <f t="shared" si="2"/>
        <v>0</v>
      </c>
      <c r="N34" s="64">
        <f t="shared" si="3"/>
        <v>0</v>
      </c>
      <c r="O34" s="64">
        <f t="shared" si="4"/>
        <v>0</v>
      </c>
      <c r="P34" s="64">
        <f t="shared" si="5"/>
        <v>0</v>
      </c>
      <c r="Q34" s="65">
        <f t="shared" si="6"/>
        <v>0</v>
      </c>
    </row>
    <row r="35" spans="1:17" s="7" customFormat="1" ht="67.5">
      <c r="A35" s="32">
        <f t="shared" si="7"/>
        <v>21</v>
      </c>
      <c r="B35" s="33" t="s">
        <v>512</v>
      </c>
      <c r="C35" s="36" t="s">
        <v>387</v>
      </c>
      <c r="D35" s="35"/>
      <c r="E35" s="35" t="s">
        <v>25</v>
      </c>
      <c r="F35" s="114">
        <v>1</v>
      </c>
      <c r="G35" s="64"/>
      <c r="H35" s="64"/>
      <c r="I35" s="64">
        <f t="shared" si="0"/>
        <v>0</v>
      </c>
      <c r="J35" s="64"/>
      <c r="K35" s="64"/>
      <c r="L35" s="65">
        <f t="shared" si="1"/>
        <v>0</v>
      </c>
      <c r="M35" s="64">
        <f t="shared" si="2"/>
        <v>0</v>
      </c>
      <c r="N35" s="64">
        <f t="shared" si="3"/>
        <v>0</v>
      </c>
      <c r="O35" s="64">
        <f t="shared" si="4"/>
        <v>0</v>
      </c>
      <c r="P35" s="64">
        <f t="shared" si="5"/>
        <v>0</v>
      </c>
      <c r="Q35" s="65">
        <f t="shared" si="6"/>
        <v>0</v>
      </c>
    </row>
    <row r="36" spans="1:17" s="7" customFormat="1" ht="67.5">
      <c r="A36" s="32">
        <f t="shared" si="7"/>
        <v>22</v>
      </c>
      <c r="B36" s="33" t="s">
        <v>512</v>
      </c>
      <c r="C36" s="36" t="s">
        <v>388</v>
      </c>
      <c r="D36" s="35"/>
      <c r="E36" s="35" t="s">
        <v>25</v>
      </c>
      <c r="F36" s="114">
        <v>1</v>
      </c>
      <c r="G36" s="64"/>
      <c r="H36" s="64"/>
      <c r="I36" s="64">
        <f t="shared" si="0"/>
        <v>0</v>
      </c>
      <c r="J36" s="64"/>
      <c r="K36" s="64"/>
      <c r="L36" s="65">
        <f t="shared" si="1"/>
        <v>0</v>
      </c>
      <c r="M36" s="64">
        <f t="shared" si="2"/>
        <v>0</v>
      </c>
      <c r="N36" s="64">
        <f t="shared" si="3"/>
        <v>0</v>
      </c>
      <c r="O36" s="64">
        <f t="shared" si="4"/>
        <v>0</v>
      </c>
      <c r="P36" s="64">
        <f t="shared" si="5"/>
        <v>0</v>
      </c>
      <c r="Q36" s="65">
        <f t="shared" si="6"/>
        <v>0</v>
      </c>
    </row>
    <row r="37" spans="1:17" s="7" customFormat="1" ht="55.15" customHeight="1">
      <c r="A37" s="32">
        <f t="shared" si="7"/>
        <v>23</v>
      </c>
      <c r="B37" s="33" t="s">
        <v>512</v>
      </c>
      <c r="C37" s="36" t="s">
        <v>389</v>
      </c>
      <c r="D37" s="35"/>
      <c r="E37" s="35" t="s">
        <v>25</v>
      </c>
      <c r="F37" s="114">
        <v>5</v>
      </c>
      <c r="G37" s="64"/>
      <c r="H37" s="64"/>
      <c r="I37" s="64">
        <f t="shared" si="0"/>
        <v>0</v>
      </c>
      <c r="J37" s="64"/>
      <c r="K37" s="64"/>
      <c r="L37" s="65">
        <f t="shared" si="1"/>
        <v>0</v>
      </c>
      <c r="M37" s="64">
        <f t="shared" si="2"/>
        <v>0</v>
      </c>
      <c r="N37" s="64">
        <f t="shared" si="3"/>
        <v>0</v>
      </c>
      <c r="O37" s="64">
        <f t="shared" si="4"/>
        <v>0</v>
      </c>
      <c r="P37" s="64">
        <f t="shared" si="5"/>
        <v>0</v>
      </c>
      <c r="Q37" s="65">
        <f t="shared" si="6"/>
        <v>0</v>
      </c>
    </row>
    <row r="38" spans="1:17" s="7" customFormat="1" ht="55.15" customHeight="1">
      <c r="A38" s="32">
        <f t="shared" si="7"/>
        <v>24</v>
      </c>
      <c r="B38" s="33" t="s">
        <v>512</v>
      </c>
      <c r="C38" s="36" t="s">
        <v>390</v>
      </c>
      <c r="D38" s="35"/>
      <c r="E38" s="35" t="s">
        <v>25</v>
      </c>
      <c r="F38" s="114">
        <v>1</v>
      </c>
      <c r="G38" s="64"/>
      <c r="H38" s="64"/>
      <c r="I38" s="64">
        <f t="shared" si="0"/>
        <v>0</v>
      </c>
      <c r="J38" s="64"/>
      <c r="K38" s="64"/>
      <c r="L38" s="65">
        <f t="shared" si="1"/>
        <v>0</v>
      </c>
      <c r="M38" s="64">
        <f t="shared" si="2"/>
        <v>0</v>
      </c>
      <c r="N38" s="64">
        <f t="shared" si="3"/>
        <v>0</v>
      </c>
      <c r="O38" s="64">
        <f t="shared" si="4"/>
        <v>0</v>
      </c>
      <c r="P38" s="64">
        <f t="shared" si="5"/>
        <v>0</v>
      </c>
      <c r="Q38" s="65">
        <f t="shared" si="6"/>
        <v>0</v>
      </c>
    </row>
    <row r="39" spans="1:17" s="7" customFormat="1" ht="55.15" customHeight="1">
      <c r="A39" s="32">
        <f t="shared" si="7"/>
        <v>25</v>
      </c>
      <c r="B39" s="33" t="s">
        <v>512</v>
      </c>
      <c r="C39" s="36" t="s">
        <v>391</v>
      </c>
      <c r="D39" s="35"/>
      <c r="E39" s="35" t="s">
        <v>25</v>
      </c>
      <c r="F39" s="114">
        <v>7</v>
      </c>
      <c r="G39" s="64"/>
      <c r="H39" s="64"/>
      <c r="I39" s="64">
        <f t="shared" si="0"/>
        <v>0</v>
      </c>
      <c r="J39" s="64"/>
      <c r="K39" s="64"/>
      <c r="L39" s="65">
        <f t="shared" si="1"/>
        <v>0</v>
      </c>
      <c r="M39" s="64">
        <f t="shared" si="2"/>
        <v>0</v>
      </c>
      <c r="N39" s="64">
        <f t="shared" si="3"/>
        <v>0</v>
      </c>
      <c r="O39" s="64">
        <f t="shared" si="4"/>
        <v>0</v>
      </c>
      <c r="P39" s="64">
        <f t="shared" si="5"/>
        <v>0</v>
      </c>
      <c r="Q39" s="65">
        <f t="shared" si="6"/>
        <v>0</v>
      </c>
    </row>
    <row r="40" spans="1:17" s="7" customFormat="1" ht="55.15" customHeight="1">
      <c r="A40" s="32">
        <f t="shared" si="7"/>
        <v>26</v>
      </c>
      <c r="B40" s="33" t="s">
        <v>512</v>
      </c>
      <c r="C40" s="36" t="s">
        <v>392</v>
      </c>
      <c r="D40" s="35"/>
      <c r="E40" s="35" t="s">
        <v>25</v>
      </c>
      <c r="F40" s="114">
        <v>1</v>
      </c>
      <c r="G40" s="64"/>
      <c r="H40" s="64"/>
      <c r="I40" s="64">
        <f t="shared" si="0"/>
        <v>0</v>
      </c>
      <c r="J40" s="64"/>
      <c r="K40" s="64"/>
      <c r="L40" s="65">
        <f t="shared" si="1"/>
        <v>0</v>
      </c>
      <c r="M40" s="64">
        <f t="shared" si="2"/>
        <v>0</v>
      </c>
      <c r="N40" s="64">
        <f t="shared" si="3"/>
        <v>0</v>
      </c>
      <c r="O40" s="64">
        <f t="shared" si="4"/>
        <v>0</v>
      </c>
      <c r="P40" s="64">
        <f t="shared" si="5"/>
        <v>0</v>
      </c>
      <c r="Q40" s="65">
        <f t="shared" si="6"/>
        <v>0</v>
      </c>
    </row>
    <row r="41" spans="1:17" s="7" customFormat="1" ht="40.5">
      <c r="A41" s="32">
        <f t="shared" si="7"/>
        <v>27</v>
      </c>
      <c r="B41" s="33" t="s">
        <v>512</v>
      </c>
      <c r="C41" s="36" t="s">
        <v>393</v>
      </c>
      <c r="D41" s="35"/>
      <c r="E41" s="35" t="s">
        <v>25</v>
      </c>
      <c r="F41" s="114">
        <v>1</v>
      </c>
      <c r="G41" s="64"/>
      <c r="H41" s="64"/>
      <c r="I41" s="64">
        <f t="shared" si="0"/>
        <v>0</v>
      </c>
      <c r="J41" s="64"/>
      <c r="K41" s="64"/>
      <c r="L41" s="65">
        <f t="shared" si="1"/>
        <v>0</v>
      </c>
      <c r="M41" s="64">
        <f t="shared" si="2"/>
        <v>0</v>
      </c>
      <c r="N41" s="64">
        <f t="shared" si="3"/>
        <v>0</v>
      </c>
      <c r="O41" s="64">
        <f t="shared" si="4"/>
        <v>0</v>
      </c>
      <c r="P41" s="64">
        <f t="shared" si="5"/>
        <v>0</v>
      </c>
      <c r="Q41" s="65">
        <f t="shared" si="6"/>
        <v>0</v>
      </c>
    </row>
    <row r="42" spans="1:17" s="7" customFormat="1" ht="40.5">
      <c r="A42" s="32">
        <f t="shared" si="7"/>
        <v>28</v>
      </c>
      <c r="B42" s="33" t="s">
        <v>512</v>
      </c>
      <c r="C42" s="36" t="s">
        <v>394</v>
      </c>
      <c r="D42" s="35" t="s">
        <v>20</v>
      </c>
      <c r="E42" s="35" t="s">
        <v>25</v>
      </c>
      <c r="F42" s="114">
        <v>14</v>
      </c>
      <c r="G42" s="64"/>
      <c r="H42" s="64"/>
      <c r="I42" s="64">
        <f t="shared" si="0"/>
        <v>0</v>
      </c>
      <c r="J42" s="64"/>
      <c r="K42" s="64"/>
      <c r="L42" s="65">
        <f t="shared" si="1"/>
        <v>0</v>
      </c>
      <c r="M42" s="64">
        <f t="shared" si="2"/>
        <v>0</v>
      </c>
      <c r="N42" s="64">
        <f t="shared" si="3"/>
        <v>0</v>
      </c>
      <c r="O42" s="64">
        <f t="shared" si="4"/>
        <v>0</v>
      </c>
      <c r="P42" s="64">
        <f t="shared" si="5"/>
        <v>0</v>
      </c>
      <c r="Q42" s="65">
        <f t="shared" si="6"/>
        <v>0</v>
      </c>
    </row>
    <row r="43" spans="1:17" s="7" customFormat="1" ht="40.5">
      <c r="A43" s="32">
        <f t="shared" si="7"/>
        <v>29</v>
      </c>
      <c r="B43" s="33" t="s">
        <v>512</v>
      </c>
      <c r="C43" s="36" t="s">
        <v>395</v>
      </c>
      <c r="D43" s="35" t="s">
        <v>368</v>
      </c>
      <c r="E43" s="35" t="s">
        <v>25</v>
      </c>
      <c r="F43" s="114">
        <v>2</v>
      </c>
      <c r="G43" s="64"/>
      <c r="H43" s="64"/>
      <c r="I43" s="64">
        <f t="shared" si="0"/>
        <v>0</v>
      </c>
      <c r="J43" s="64"/>
      <c r="K43" s="64"/>
      <c r="L43" s="65">
        <f t="shared" si="1"/>
        <v>0</v>
      </c>
      <c r="M43" s="64">
        <f t="shared" si="2"/>
        <v>0</v>
      </c>
      <c r="N43" s="64">
        <f t="shared" si="3"/>
        <v>0</v>
      </c>
      <c r="O43" s="64">
        <f t="shared" si="4"/>
        <v>0</v>
      </c>
      <c r="P43" s="64">
        <f t="shared" si="5"/>
        <v>0</v>
      </c>
      <c r="Q43" s="65">
        <f t="shared" si="6"/>
        <v>0</v>
      </c>
    </row>
    <row r="44" spans="1:17" s="7" customFormat="1" ht="40.5">
      <c r="A44" s="32">
        <f t="shared" si="7"/>
        <v>30</v>
      </c>
      <c r="B44" s="33" t="s">
        <v>512</v>
      </c>
      <c r="C44" s="36" t="s">
        <v>396</v>
      </c>
      <c r="D44" s="35" t="s">
        <v>21</v>
      </c>
      <c r="E44" s="35" t="s">
        <v>25</v>
      </c>
      <c r="F44" s="114">
        <v>16</v>
      </c>
      <c r="G44" s="64"/>
      <c r="H44" s="64"/>
      <c r="I44" s="64">
        <f t="shared" si="0"/>
        <v>0</v>
      </c>
      <c r="J44" s="64"/>
      <c r="K44" s="64"/>
      <c r="L44" s="65">
        <f t="shared" si="1"/>
        <v>0</v>
      </c>
      <c r="M44" s="64">
        <f t="shared" si="2"/>
        <v>0</v>
      </c>
      <c r="N44" s="64">
        <f t="shared" si="3"/>
        <v>0</v>
      </c>
      <c r="O44" s="64">
        <f t="shared" si="4"/>
        <v>0</v>
      </c>
      <c r="P44" s="64">
        <f t="shared" si="5"/>
        <v>0</v>
      </c>
      <c r="Q44" s="65">
        <f t="shared" si="6"/>
        <v>0</v>
      </c>
    </row>
    <row r="45" spans="1:17" s="7" customFormat="1" ht="40.5">
      <c r="A45" s="32">
        <f t="shared" si="7"/>
        <v>31</v>
      </c>
      <c r="B45" s="33" t="s">
        <v>512</v>
      </c>
      <c r="C45" s="36" t="s">
        <v>397</v>
      </c>
      <c r="D45" s="35" t="s">
        <v>370</v>
      </c>
      <c r="E45" s="35" t="s">
        <v>25</v>
      </c>
      <c r="F45" s="114">
        <v>1</v>
      </c>
      <c r="G45" s="64"/>
      <c r="H45" s="64"/>
      <c r="I45" s="64">
        <f t="shared" si="0"/>
        <v>0</v>
      </c>
      <c r="J45" s="64"/>
      <c r="K45" s="64"/>
      <c r="L45" s="65">
        <f t="shared" si="1"/>
        <v>0</v>
      </c>
      <c r="M45" s="64">
        <f t="shared" si="2"/>
        <v>0</v>
      </c>
      <c r="N45" s="64">
        <f t="shared" si="3"/>
        <v>0</v>
      </c>
      <c r="O45" s="64">
        <f t="shared" si="4"/>
        <v>0</v>
      </c>
      <c r="P45" s="64">
        <f t="shared" si="5"/>
        <v>0</v>
      </c>
      <c r="Q45" s="65">
        <f t="shared" si="6"/>
        <v>0</v>
      </c>
    </row>
    <row r="46" spans="1:17" s="7" customFormat="1" ht="13.5">
      <c r="A46" s="32">
        <f t="shared" si="7"/>
        <v>32</v>
      </c>
      <c r="B46" s="33" t="s">
        <v>512</v>
      </c>
      <c r="C46" s="36" t="s">
        <v>398</v>
      </c>
      <c r="D46" s="35" t="s">
        <v>27</v>
      </c>
      <c r="E46" s="35" t="s">
        <v>25</v>
      </c>
      <c r="F46" s="114">
        <v>2</v>
      </c>
      <c r="G46" s="64"/>
      <c r="H46" s="64"/>
      <c r="I46" s="64">
        <f t="shared" si="0"/>
        <v>0</v>
      </c>
      <c r="J46" s="64"/>
      <c r="K46" s="64"/>
      <c r="L46" s="65">
        <f t="shared" si="1"/>
        <v>0</v>
      </c>
      <c r="M46" s="64">
        <f t="shared" si="2"/>
        <v>0</v>
      </c>
      <c r="N46" s="64">
        <f t="shared" si="3"/>
        <v>0</v>
      </c>
      <c r="O46" s="64">
        <f t="shared" si="4"/>
        <v>0</v>
      </c>
      <c r="P46" s="64">
        <f t="shared" si="5"/>
        <v>0</v>
      </c>
      <c r="Q46" s="65">
        <f t="shared" si="6"/>
        <v>0</v>
      </c>
    </row>
    <row r="47" spans="1:17" s="7" customFormat="1" ht="13.5">
      <c r="A47" s="32">
        <f t="shared" si="7"/>
        <v>33</v>
      </c>
      <c r="B47" s="33" t="s">
        <v>512</v>
      </c>
      <c r="C47" s="36" t="s">
        <v>399</v>
      </c>
      <c r="D47" s="35" t="s">
        <v>400</v>
      </c>
      <c r="E47" s="35" t="s">
        <v>25</v>
      </c>
      <c r="F47" s="114">
        <v>1</v>
      </c>
      <c r="G47" s="64"/>
      <c r="H47" s="64"/>
      <c r="I47" s="64">
        <f t="shared" si="0"/>
        <v>0</v>
      </c>
      <c r="J47" s="64"/>
      <c r="K47" s="64"/>
      <c r="L47" s="65">
        <f t="shared" si="1"/>
        <v>0</v>
      </c>
      <c r="M47" s="64">
        <f t="shared" si="2"/>
        <v>0</v>
      </c>
      <c r="N47" s="64">
        <f t="shared" si="3"/>
        <v>0</v>
      </c>
      <c r="O47" s="64">
        <f t="shared" si="4"/>
        <v>0</v>
      </c>
      <c r="P47" s="64">
        <f t="shared" si="5"/>
        <v>0</v>
      </c>
      <c r="Q47" s="65">
        <f t="shared" si="6"/>
        <v>0</v>
      </c>
    </row>
    <row r="48" spans="1:17" s="7" customFormat="1" ht="13.5">
      <c r="A48" s="32">
        <f t="shared" si="7"/>
        <v>34</v>
      </c>
      <c r="B48" s="33" t="s">
        <v>512</v>
      </c>
      <c r="C48" s="36" t="s">
        <v>401</v>
      </c>
      <c r="D48" s="35" t="s">
        <v>28</v>
      </c>
      <c r="E48" s="35" t="s">
        <v>25</v>
      </c>
      <c r="F48" s="114">
        <v>5</v>
      </c>
      <c r="G48" s="64"/>
      <c r="H48" s="64"/>
      <c r="I48" s="64">
        <f t="shared" si="0"/>
        <v>0</v>
      </c>
      <c r="J48" s="64"/>
      <c r="K48" s="64"/>
      <c r="L48" s="65">
        <f t="shared" si="1"/>
        <v>0</v>
      </c>
      <c r="M48" s="64">
        <f t="shared" si="2"/>
        <v>0</v>
      </c>
      <c r="N48" s="64">
        <f t="shared" si="3"/>
        <v>0</v>
      </c>
      <c r="O48" s="64">
        <f t="shared" si="4"/>
        <v>0</v>
      </c>
      <c r="P48" s="64">
        <f t="shared" si="5"/>
        <v>0</v>
      </c>
      <c r="Q48" s="65">
        <f t="shared" si="6"/>
        <v>0</v>
      </c>
    </row>
    <row r="49" spans="1:17" s="7" customFormat="1" ht="13.5">
      <c r="A49" s="32">
        <f t="shared" si="7"/>
        <v>35</v>
      </c>
      <c r="B49" s="33" t="s">
        <v>512</v>
      </c>
      <c r="C49" s="36" t="s">
        <v>402</v>
      </c>
      <c r="D49" s="35" t="s">
        <v>403</v>
      </c>
      <c r="E49" s="35" t="s">
        <v>25</v>
      </c>
      <c r="F49" s="114">
        <v>1</v>
      </c>
      <c r="G49" s="64"/>
      <c r="H49" s="64"/>
      <c r="I49" s="64">
        <f t="shared" si="0"/>
        <v>0</v>
      </c>
      <c r="J49" s="64"/>
      <c r="K49" s="64"/>
      <c r="L49" s="65">
        <f t="shared" si="1"/>
        <v>0</v>
      </c>
      <c r="M49" s="64">
        <f t="shared" si="2"/>
        <v>0</v>
      </c>
      <c r="N49" s="64">
        <f t="shared" si="3"/>
        <v>0</v>
      </c>
      <c r="O49" s="64">
        <f t="shared" si="4"/>
        <v>0</v>
      </c>
      <c r="P49" s="64">
        <f t="shared" si="5"/>
        <v>0</v>
      </c>
      <c r="Q49" s="65">
        <f t="shared" si="6"/>
        <v>0</v>
      </c>
    </row>
    <row r="50" spans="1:17" s="7" customFormat="1" ht="13.5">
      <c r="A50" s="32">
        <f t="shared" si="7"/>
        <v>36</v>
      </c>
      <c r="B50" s="33" t="s">
        <v>512</v>
      </c>
      <c r="C50" s="36" t="s">
        <v>404</v>
      </c>
      <c r="D50" s="35" t="s">
        <v>405</v>
      </c>
      <c r="E50" s="35" t="s">
        <v>25</v>
      </c>
      <c r="F50" s="114">
        <v>3</v>
      </c>
      <c r="G50" s="64"/>
      <c r="H50" s="64"/>
      <c r="I50" s="64">
        <f t="shared" si="0"/>
        <v>0</v>
      </c>
      <c r="J50" s="64"/>
      <c r="K50" s="64"/>
      <c r="L50" s="65">
        <f t="shared" si="1"/>
        <v>0</v>
      </c>
      <c r="M50" s="64">
        <f t="shared" si="2"/>
        <v>0</v>
      </c>
      <c r="N50" s="64">
        <f t="shared" si="3"/>
        <v>0</v>
      </c>
      <c r="O50" s="64">
        <f t="shared" si="4"/>
        <v>0</v>
      </c>
      <c r="P50" s="64">
        <f t="shared" si="5"/>
        <v>0</v>
      </c>
      <c r="Q50" s="65">
        <f t="shared" si="6"/>
        <v>0</v>
      </c>
    </row>
    <row r="51" spans="1:17" s="7" customFormat="1" ht="13.5">
      <c r="A51" s="32">
        <f t="shared" si="7"/>
        <v>37</v>
      </c>
      <c r="B51" s="33" t="s">
        <v>512</v>
      </c>
      <c r="C51" s="36" t="s">
        <v>406</v>
      </c>
      <c r="D51" s="35" t="s">
        <v>407</v>
      </c>
      <c r="E51" s="35" t="s">
        <v>25</v>
      </c>
      <c r="F51" s="114">
        <v>1</v>
      </c>
      <c r="G51" s="64"/>
      <c r="H51" s="64"/>
      <c r="I51" s="64">
        <f t="shared" si="0"/>
        <v>0</v>
      </c>
      <c r="J51" s="64"/>
      <c r="K51" s="64"/>
      <c r="L51" s="65">
        <f t="shared" si="1"/>
        <v>0</v>
      </c>
      <c r="M51" s="64">
        <f t="shared" si="2"/>
        <v>0</v>
      </c>
      <c r="N51" s="64">
        <f t="shared" si="3"/>
        <v>0</v>
      </c>
      <c r="O51" s="64">
        <f t="shared" si="4"/>
        <v>0</v>
      </c>
      <c r="P51" s="64">
        <f t="shared" si="5"/>
        <v>0</v>
      </c>
      <c r="Q51" s="65">
        <f t="shared" si="6"/>
        <v>0</v>
      </c>
    </row>
    <row r="52" spans="1:17" s="7" customFormat="1" ht="27">
      <c r="A52" s="32">
        <f t="shared" si="7"/>
        <v>38</v>
      </c>
      <c r="B52" s="33" t="s">
        <v>512</v>
      </c>
      <c r="C52" s="36" t="s">
        <v>408</v>
      </c>
      <c r="D52" s="35" t="s">
        <v>21</v>
      </c>
      <c r="E52" s="35" t="s">
        <v>25</v>
      </c>
      <c r="F52" s="114">
        <v>1</v>
      </c>
      <c r="G52" s="64"/>
      <c r="H52" s="64"/>
      <c r="I52" s="64">
        <f t="shared" si="0"/>
        <v>0</v>
      </c>
      <c r="J52" s="64"/>
      <c r="K52" s="64"/>
      <c r="L52" s="65">
        <f t="shared" si="1"/>
        <v>0</v>
      </c>
      <c r="M52" s="64">
        <f t="shared" si="2"/>
        <v>0</v>
      </c>
      <c r="N52" s="64">
        <f t="shared" si="3"/>
        <v>0</v>
      </c>
      <c r="O52" s="64">
        <f t="shared" si="4"/>
        <v>0</v>
      </c>
      <c r="P52" s="64">
        <f t="shared" si="5"/>
        <v>0</v>
      </c>
      <c r="Q52" s="65">
        <f t="shared" si="6"/>
        <v>0</v>
      </c>
    </row>
    <row r="53" spans="1:17" s="7" customFormat="1" ht="13.5">
      <c r="A53" s="32">
        <f t="shared" si="7"/>
        <v>39</v>
      </c>
      <c r="B53" s="33" t="s">
        <v>512</v>
      </c>
      <c r="C53" s="36" t="s">
        <v>409</v>
      </c>
      <c r="D53" s="35" t="s">
        <v>403</v>
      </c>
      <c r="E53" s="35" t="s">
        <v>25</v>
      </c>
      <c r="F53" s="114">
        <v>1</v>
      </c>
      <c r="G53" s="64"/>
      <c r="H53" s="64"/>
      <c r="I53" s="64">
        <f t="shared" si="0"/>
        <v>0</v>
      </c>
      <c r="J53" s="64"/>
      <c r="K53" s="64"/>
      <c r="L53" s="65">
        <f t="shared" si="1"/>
        <v>0</v>
      </c>
      <c r="M53" s="64">
        <f t="shared" si="2"/>
        <v>0</v>
      </c>
      <c r="N53" s="64">
        <f t="shared" si="3"/>
        <v>0</v>
      </c>
      <c r="O53" s="64">
        <f t="shared" si="4"/>
        <v>0</v>
      </c>
      <c r="P53" s="64">
        <f t="shared" si="5"/>
        <v>0</v>
      </c>
      <c r="Q53" s="65">
        <f t="shared" si="6"/>
        <v>0</v>
      </c>
    </row>
    <row r="54" spans="1:17" s="7" customFormat="1" ht="13.5">
      <c r="A54" s="32">
        <f t="shared" si="7"/>
        <v>40</v>
      </c>
      <c r="B54" s="33" t="s">
        <v>512</v>
      </c>
      <c r="C54" s="36" t="s">
        <v>410</v>
      </c>
      <c r="D54" s="35" t="s">
        <v>20</v>
      </c>
      <c r="E54" s="35" t="s">
        <v>25</v>
      </c>
      <c r="F54" s="114">
        <v>1</v>
      </c>
      <c r="G54" s="64"/>
      <c r="H54" s="64"/>
      <c r="I54" s="64">
        <f t="shared" si="0"/>
        <v>0</v>
      </c>
      <c r="J54" s="64"/>
      <c r="K54" s="64"/>
      <c r="L54" s="65">
        <f t="shared" si="1"/>
        <v>0</v>
      </c>
      <c r="M54" s="64">
        <f t="shared" si="2"/>
        <v>0</v>
      </c>
      <c r="N54" s="64">
        <f t="shared" si="3"/>
        <v>0</v>
      </c>
      <c r="O54" s="64">
        <f t="shared" si="4"/>
        <v>0</v>
      </c>
      <c r="P54" s="64">
        <f t="shared" si="5"/>
        <v>0</v>
      </c>
      <c r="Q54" s="65">
        <f t="shared" si="6"/>
        <v>0</v>
      </c>
    </row>
    <row r="55" spans="1:17" s="7" customFormat="1" ht="13.5">
      <c r="A55" s="32">
        <f t="shared" si="7"/>
        <v>41</v>
      </c>
      <c r="B55" s="33" t="s">
        <v>512</v>
      </c>
      <c r="C55" s="36" t="s">
        <v>411</v>
      </c>
      <c r="D55" s="35" t="s">
        <v>20</v>
      </c>
      <c r="E55" s="35" t="s">
        <v>25</v>
      </c>
      <c r="F55" s="114">
        <v>1</v>
      </c>
      <c r="G55" s="64"/>
      <c r="H55" s="64"/>
      <c r="I55" s="64">
        <f t="shared" si="0"/>
        <v>0</v>
      </c>
      <c r="J55" s="64"/>
      <c r="K55" s="64"/>
      <c r="L55" s="65">
        <f t="shared" si="1"/>
        <v>0</v>
      </c>
      <c r="M55" s="64">
        <f t="shared" si="2"/>
        <v>0</v>
      </c>
      <c r="N55" s="64">
        <f t="shared" si="3"/>
        <v>0</v>
      </c>
      <c r="O55" s="64">
        <f t="shared" si="4"/>
        <v>0</v>
      </c>
      <c r="P55" s="64">
        <f t="shared" si="5"/>
        <v>0</v>
      </c>
      <c r="Q55" s="65">
        <f t="shared" si="6"/>
        <v>0</v>
      </c>
    </row>
    <row r="56" spans="1:17" s="7" customFormat="1" ht="29.25">
      <c r="A56" s="32">
        <f t="shared" si="7"/>
        <v>42</v>
      </c>
      <c r="B56" s="33" t="s">
        <v>512</v>
      </c>
      <c r="C56" s="36" t="s">
        <v>412</v>
      </c>
      <c r="D56" s="35" t="s">
        <v>29</v>
      </c>
      <c r="E56" s="35" t="s">
        <v>25</v>
      </c>
      <c r="F56" s="114">
        <v>4</v>
      </c>
      <c r="G56" s="64"/>
      <c r="H56" s="64"/>
      <c r="I56" s="64">
        <f t="shared" si="0"/>
        <v>0</v>
      </c>
      <c r="J56" s="64"/>
      <c r="K56" s="64"/>
      <c r="L56" s="65">
        <f t="shared" si="1"/>
        <v>0</v>
      </c>
      <c r="M56" s="64">
        <f t="shared" si="2"/>
        <v>0</v>
      </c>
      <c r="N56" s="64">
        <f t="shared" si="3"/>
        <v>0</v>
      </c>
      <c r="O56" s="64">
        <f t="shared" si="4"/>
        <v>0</v>
      </c>
      <c r="P56" s="64">
        <f t="shared" si="5"/>
        <v>0</v>
      </c>
      <c r="Q56" s="65">
        <f t="shared" si="6"/>
        <v>0</v>
      </c>
    </row>
    <row r="57" spans="1:17" s="7" customFormat="1" ht="29.25">
      <c r="A57" s="32">
        <f t="shared" si="7"/>
        <v>43</v>
      </c>
      <c r="B57" s="33" t="s">
        <v>512</v>
      </c>
      <c r="C57" s="36" t="s">
        <v>413</v>
      </c>
      <c r="D57" s="35" t="s">
        <v>414</v>
      </c>
      <c r="E57" s="35" t="s">
        <v>25</v>
      </c>
      <c r="F57" s="114">
        <v>4</v>
      </c>
      <c r="G57" s="64"/>
      <c r="H57" s="64"/>
      <c r="I57" s="64">
        <f t="shared" si="0"/>
        <v>0</v>
      </c>
      <c r="J57" s="64"/>
      <c r="K57" s="64"/>
      <c r="L57" s="65">
        <f t="shared" si="1"/>
        <v>0</v>
      </c>
      <c r="M57" s="64">
        <f t="shared" si="2"/>
        <v>0</v>
      </c>
      <c r="N57" s="64">
        <f t="shared" si="3"/>
        <v>0</v>
      </c>
      <c r="O57" s="64">
        <f t="shared" si="4"/>
        <v>0</v>
      </c>
      <c r="P57" s="64">
        <f t="shared" si="5"/>
        <v>0</v>
      </c>
      <c r="Q57" s="65">
        <f t="shared" si="6"/>
        <v>0</v>
      </c>
    </row>
    <row r="58" spans="1:17" s="7" customFormat="1" ht="29.25">
      <c r="A58" s="32">
        <f t="shared" si="7"/>
        <v>44</v>
      </c>
      <c r="B58" s="33" t="s">
        <v>512</v>
      </c>
      <c r="C58" s="36" t="s">
        <v>415</v>
      </c>
      <c r="D58" s="35" t="s">
        <v>30</v>
      </c>
      <c r="E58" s="35" t="s">
        <v>25</v>
      </c>
      <c r="F58" s="114">
        <v>1</v>
      </c>
      <c r="G58" s="64"/>
      <c r="H58" s="64"/>
      <c r="I58" s="64">
        <f t="shared" si="0"/>
        <v>0</v>
      </c>
      <c r="J58" s="64"/>
      <c r="K58" s="64"/>
      <c r="L58" s="65">
        <f t="shared" si="1"/>
        <v>0</v>
      </c>
      <c r="M58" s="64">
        <f t="shared" si="2"/>
        <v>0</v>
      </c>
      <c r="N58" s="64">
        <f t="shared" si="3"/>
        <v>0</v>
      </c>
      <c r="O58" s="64">
        <f t="shared" si="4"/>
        <v>0</v>
      </c>
      <c r="P58" s="64">
        <f t="shared" si="5"/>
        <v>0</v>
      </c>
      <c r="Q58" s="65">
        <f t="shared" si="6"/>
        <v>0</v>
      </c>
    </row>
    <row r="59" spans="1:17" s="7" customFormat="1" ht="29.25">
      <c r="A59" s="32">
        <f t="shared" si="7"/>
        <v>45</v>
      </c>
      <c r="B59" s="33" t="s">
        <v>512</v>
      </c>
      <c r="C59" s="36" t="s">
        <v>416</v>
      </c>
      <c r="D59" s="35" t="s">
        <v>30</v>
      </c>
      <c r="E59" s="35" t="s">
        <v>25</v>
      </c>
      <c r="F59" s="114">
        <v>4</v>
      </c>
      <c r="G59" s="64"/>
      <c r="H59" s="64"/>
      <c r="I59" s="64">
        <f t="shared" si="0"/>
        <v>0</v>
      </c>
      <c r="J59" s="64"/>
      <c r="K59" s="64"/>
      <c r="L59" s="65">
        <f t="shared" si="1"/>
        <v>0</v>
      </c>
      <c r="M59" s="64">
        <f t="shared" si="2"/>
        <v>0</v>
      </c>
      <c r="N59" s="64">
        <f t="shared" si="3"/>
        <v>0</v>
      </c>
      <c r="O59" s="64">
        <f t="shared" si="4"/>
        <v>0</v>
      </c>
      <c r="P59" s="64">
        <f t="shared" si="5"/>
        <v>0</v>
      </c>
      <c r="Q59" s="65">
        <f t="shared" si="6"/>
        <v>0</v>
      </c>
    </row>
    <row r="60" spans="1:17" s="7" customFormat="1" ht="29.25">
      <c r="A60" s="32">
        <f t="shared" si="7"/>
        <v>46</v>
      </c>
      <c r="B60" s="33" t="s">
        <v>512</v>
      </c>
      <c r="C60" s="36" t="s">
        <v>417</v>
      </c>
      <c r="D60" s="35" t="s">
        <v>30</v>
      </c>
      <c r="E60" s="35" t="s">
        <v>25</v>
      </c>
      <c r="F60" s="114">
        <v>3</v>
      </c>
      <c r="G60" s="64"/>
      <c r="H60" s="64"/>
      <c r="I60" s="64">
        <f t="shared" si="0"/>
        <v>0</v>
      </c>
      <c r="J60" s="64"/>
      <c r="K60" s="64"/>
      <c r="L60" s="65">
        <f t="shared" si="1"/>
        <v>0</v>
      </c>
      <c r="M60" s="64">
        <f t="shared" si="2"/>
        <v>0</v>
      </c>
      <c r="N60" s="64">
        <f t="shared" si="3"/>
        <v>0</v>
      </c>
      <c r="O60" s="64">
        <f t="shared" si="4"/>
        <v>0</v>
      </c>
      <c r="P60" s="64">
        <f t="shared" si="5"/>
        <v>0</v>
      </c>
      <c r="Q60" s="65">
        <f t="shared" si="6"/>
        <v>0</v>
      </c>
    </row>
    <row r="61" spans="1:17" s="7" customFormat="1" ht="13.5">
      <c r="A61" s="32">
        <f t="shared" si="7"/>
        <v>47</v>
      </c>
      <c r="B61" s="33" t="s">
        <v>512</v>
      </c>
      <c r="C61" s="36" t="s">
        <v>31</v>
      </c>
      <c r="D61" s="35"/>
      <c r="E61" s="35" t="s">
        <v>23</v>
      </c>
      <c r="F61" s="114">
        <v>1</v>
      </c>
      <c r="G61" s="64"/>
      <c r="H61" s="64"/>
      <c r="I61" s="64">
        <f t="shared" si="0"/>
        <v>0</v>
      </c>
      <c r="J61" s="64"/>
      <c r="K61" s="64"/>
      <c r="L61" s="65">
        <f t="shared" si="1"/>
        <v>0</v>
      </c>
      <c r="M61" s="64">
        <f t="shared" si="2"/>
        <v>0</v>
      </c>
      <c r="N61" s="64">
        <f t="shared" si="3"/>
        <v>0</v>
      </c>
      <c r="O61" s="64">
        <f t="shared" si="4"/>
        <v>0</v>
      </c>
      <c r="P61" s="64">
        <f t="shared" si="5"/>
        <v>0</v>
      </c>
      <c r="Q61" s="65">
        <f t="shared" si="6"/>
        <v>0</v>
      </c>
    </row>
    <row r="62" spans="1:17" s="7" customFormat="1" ht="13.9" customHeight="1">
      <c r="A62" s="32">
        <f t="shared" si="7"/>
        <v>48</v>
      </c>
      <c r="B62" s="33" t="s">
        <v>512</v>
      </c>
      <c r="C62" s="36" t="s">
        <v>32</v>
      </c>
      <c r="D62" s="35"/>
      <c r="E62" s="35" t="s">
        <v>23</v>
      </c>
      <c r="F62" s="114">
        <v>1</v>
      </c>
      <c r="G62" s="64"/>
      <c r="H62" s="64"/>
      <c r="I62" s="64">
        <f t="shared" si="0"/>
        <v>0</v>
      </c>
      <c r="J62" s="64"/>
      <c r="K62" s="64"/>
      <c r="L62" s="65">
        <f t="shared" si="1"/>
        <v>0</v>
      </c>
      <c r="M62" s="64">
        <f t="shared" si="2"/>
        <v>0</v>
      </c>
      <c r="N62" s="64">
        <f t="shared" si="3"/>
        <v>0</v>
      </c>
      <c r="O62" s="64">
        <f t="shared" si="4"/>
        <v>0</v>
      </c>
      <c r="P62" s="64">
        <f t="shared" si="5"/>
        <v>0</v>
      </c>
      <c r="Q62" s="65">
        <f t="shared" si="6"/>
        <v>0</v>
      </c>
    </row>
    <row r="63" spans="1:17" s="7" customFormat="1" ht="26.25" customHeight="1">
      <c r="A63" s="32">
        <f t="shared" si="7"/>
        <v>49</v>
      </c>
      <c r="B63" s="33" t="s">
        <v>512</v>
      </c>
      <c r="C63" s="36" t="s">
        <v>33</v>
      </c>
      <c r="D63" s="35"/>
      <c r="E63" s="35" t="s">
        <v>23</v>
      </c>
      <c r="F63" s="114">
        <v>12</v>
      </c>
      <c r="G63" s="64"/>
      <c r="H63" s="64"/>
      <c r="I63" s="64">
        <f t="shared" si="0"/>
        <v>0</v>
      </c>
      <c r="J63" s="64"/>
      <c r="K63" s="64"/>
      <c r="L63" s="65">
        <f t="shared" si="1"/>
        <v>0</v>
      </c>
      <c r="M63" s="64">
        <f t="shared" si="2"/>
        <v>0</v>
      </c>
      <c r="N63" s="64">
        <f t="shared" si="3"/>
        <v>0</v>
      </c>
      <c r="O63" s="64">
        <f t="shared" si="4"/>
        <v>0</v>
      </c>
      <c r="P63" s="64">
        <f t="shared" si="5"/>
        <v>0</v>
      </c>
      <c r="Q63" s="65">
        <f t="shared" si="6"/>
        <v>0</v>
      </c>
    </row>
    <row r="64" spans="1:17" s="7" customFormat="1" ht="13.5">
      <c r="A64" s="32">
        <f t="shared" si="7"/>
        <v>50</v>
      </c>
      <c r="B64" s="33" t="s">
        <v>512</v>
      </c>
      <c r="C64" s="36" t="s">
        <v>34</v>
      </c>
      <c r="D64" s="35"/>
      <c r="E64" s="35" t="s">
        <v>35</v>
      </c>
      <c r="F64" s="114">
        <v>5</v>
      </c>
      <c r="G64" s="64"/>
      <c r="H64" s="64"/>
      <c r="I64" s="64">
        <f t="shared" si="0"/>
        <v>0</v>
      </c>
      <c r="J64" s="64"/>
      <c r="K64" s="64"/>
      <c r="L64" s="65">
        <f t="shared" si="1"/>
        <v>0</v>
      </c>
      <c r="M64" s="64">
        <f t="shared" si="2"/>
        <v>0</v>
      </c>
      <c r="N64" s="64">
        <f t="shared" si="3"/>
        <v>0</v>
      </c>
      <c r="O64" s="64">
        <f t="shared" si="4"/>
        <v>0</v>
      </c>
      <c r="P64" s="64">
        <f t="shared" si="5"/>
        <v>0</v>
      </c>
      <c r="Q64" s="65">
        <f t="shared" si="6"/>
        <v>0</v>
      </c>
    </row>
    <row r="65" spans="1:17" s="7" customFormat="1" ht="13.5">
      <c r="A65" s="32">
        <f t="shared" si="7"/>
        <v>51</v>
      </c>
      <c r="B65" s="33" t="s">
        <v>512</v>
      </c>
      <c r="C65" s="36" t="s">
        <v>36</v>
      </c>
      <c r="D65" s="35"/>
      <c r="E65" s="35" t="s">
        <v>18</v>
      </c>
      <c r="F65" s="114">
        <v>454</v>
      </c>
      <c r="G65" s="64"/>
      <c r="H65" s="64"/>
      <c r="I65" s="64">
        <f t="shared" si="0"/>
        <v>0</v>
      </c>
      <c r="J65" s="64"/>
      <c r="K65" s="64"/>
      <c r="L65" s="65">
        <f t="shared" si="1"/>
        <v>0</v>
      </c>
      <c r="M65" s="64">
        <f t="shared" si="2"/>
        <v>0</v>
      </c>
      <c r="N65" s="64">
        <f t="shared" si="3"/>
        <v>0</v>
      </c>
      <c r="O65" s="64">
        <f t="shared" si="4"/>
        <v>0</v>
      </c>
      <c r="P65" s="64">
        <f t="shared" si="5"/>
        <v>0</v>
      </c>
      <c r="Q65" s="65">
        <f t="shared" si="6"/>
        <v>0</v>
      </c>
    </row>
    <row r="66" spans="1:17" s="7" customFormat="1" ht="13.5">
      <c r="A66" s="32">
        <f t="shared" si="7"/>
        <v>52</v>
      </c>
      <c r="B66" s="33" t="s">
        <v>512</v>
      </c>
      <c r="C66" s="36" t="s">
        <v>37</v>
      </c>
      <c r="D66" s="35"/>
      <c r="E66" s="35" t="s">
        <v>38</v>
      </c>
      <c r="F66" s="114">
        <v>6</v>
      </c>
      <c r="G66" s="64"/>
      <c r="H66" s="64"/>
      <c r="I66" s="64">
        <f t="shared" si="0"/>
        <v>0</v>
      </c>
      <c r="J66" s="64"/>
      <c r="K66" s="64"/>
      <c r="L66" s="65">
        <f t="shared" si="1"/>
        <v>0</v>
      </c>
      <c r="M66" s="64">
        <f t="shared" si="2"/>
        <v>0</v>
      </c>
      <c r="N66" s="64">
        <f t="shared" si="3"/>
        <v>0</v>
      </c>
      <c r="O66" s="64">
        <f t="shared" si="4"/>
        <v>0</v>
      </c>
      <c r="P66" s="64">
        <f t="shared" si="5"/>
        <v>0</v>
      </c>
      <c r="Q66" s="65">
        <f t="shared" si="6"/>
        <v>0</v>
      </c>
    </row>
    <row r="67" spans="1:17" s="7" customFormat="1" ht="15" customHeight="1">
      <c r="A67" s="32">
        <f t="shared" si="7"/>
        <v>53</v>
      </c>
      <c r="B67" s="33" t="s">
        <v>512</v>
      </c>
      <c r="C67" s="36" t="s">
        <v>418</v>
      </c>
      <c r="D67" s="35"/>
      <c r="E67" s="35" t="s">
        <v>38</v>
      </c>
      <c r="F67" s="114">
        <v>1</v>
      </c>
      <c r="G67" s="64"/>
      <c r="H67" s="64"/>
      <c r="I67" s="64">
        <f t="shared" si="0"/>
        <v>0</v>
      </c>
      <c r="J67" s="64"/>
      <c r="K67" s="64"/>
      <c r="L67" s="65">
        <f t="shared" si="1"/>
        <v>0</v>
      </c>
      <c r="M67" s="64">
        <f t="shared" si="2"/>
        <v>0</v>
      </c>
      <c r="N67" s="64">
        <f t="shared" si="3"/>
        <v>0</v>
      </c>
      <c r="O67" s="64">
        <f t="shared" si="4"/>
        <v>0</v>
      </c>
      <c r="P67" s="64">
        <f t="shared" si="5"/>
        <v>0</v>
      </c>
      <c r="Q67" s="65">
        <f t="shared" si="6"/>
        <v>0</v>
      </c>
    </row>
    <row r="68" spans="1:17" s="7" customFormat="1" ht="13.5">
      <c r="A68" s="32">
        <f t="shared" si="7"/>
        <v>54</v>
      </c>
      <c r="B68" s="33" t="s">
        <v>512</v>
      </c>
      <c r="C68" s="36" t="s">
        <v>419</v>
      </c>
      <c r="D68" s="35"/>
      <c r="E68" s="35" t="s">
        <v>38</v>
      </c>
      <c r="F68" s="114">
        <v>1</v>
      </c>
      <c r="G68" s="64"/>
      <c r="H68" s="64"/>
      <c r="I68" s="64">
        <f t="shared" si="0"/>
        <v>0</v>
      </c>
      <c r="J68" s="64"/>
      <c r="K68" s="64"/>
      <c r="L68" s="65">
        <f t="shared" si="1"/>
        <v>0</v>
      </c>
      <c r="M68" s="64">
        <f t="shared" si="2"/>
        <v>0</v>
      </c>
      <c r="N68" s="64">
        <f t="shared" si="3"/>
        <v>0</v>
      </c>
      <c r="O68" s="64">
        <f t="shared" si="4"/>
        <v>0</v>
      </c>
      <c r="P68" s="64">
        <f t="shared" si="5"/>
        <v>0</v>
      </c>
      <c r="Q68" s="65">
        <f t="shared" si="6"/>
        <v>0</v>
      </c>
    </row>
    <row r="69" spans="1:17" s="7" customFormat="1" ht="13.5">
      <c r="A69" s="32">
        <f t="shared" si="7"/>
        <v>55</v>
      </c>
      <c r="B69" s="33" t="s">
        <v>512</v>
      </c>
      <c r="C69" s="36" t="s">
        <v>39</v>
      </c>
      <c r="D69" s="104"/>
      <c r="E69" s="35" t="s">
        <v>38</v>
      </c>
      <c r="F69" s="114">
        <v>6</v>
      </c>
      <c r="G69" s="64"/>
      <c r="H69" s="64"/>
      <c r="I69" s="64">
        <f t="shared" si="0"/>
        <v>0</v>
      </c>
      <c r="J69" s="64"/>
      <c r="K69" s="64"/>
      <c r="L69" s="65">
        <f t="shared" si="1"/>
        <v>0</v>
      </c>
      <c r="M69" s="64">
        <f t="shared" si="2"/>
        <v>0</v>
      </c>
      <c r="N69" s="64">
        <f t="shared" si="3"/>
        <v>0</v>
      </c>
      <c r="O69" s="64">
        <f t="shared" si="4"/>
        <v>0</v>
      </c>
      <c r="P69" s="64">
        <f t="shared" si="5"/>
        <v>0</v>
      </c>
      <c r="Q69" s="65">
        <f t="shared" si="6"/>
        <v>0</v>
      </c>
    </row>
    <row r="70" spans="1:17" s="7" customFormat="1" ht="13.5">
      <c r="A70" s="32">
        <f t="shared" si="7"/>
        <v>56</v>
      </c>
      <c r="B70" s="33" t="s">
        <v>512</v>
      </c>
      <c r="C70" s="36" t="s">
        <v>420</v>
      </c>
      <c r="D70" s="35"/>
      <c r="E70" s="35" t="s">
        <v>38</v>
      </c>
      <c r="F70" s="114">
        <v>1</v>
      </c>
      <c r="G70" s="64"/>
      <c r="H70" s="64"/>
      <c r="I70" s="64">
        <f t="shared" si="0"/>
        <v>0</v>
      </c>
      <c r="J70" s="64"/>
      <c r="K70" s="64"/>
      <c r="L70" s="65">
        <f t="shared" si="1"/>
        <v>0</v>
      </c>
      <c r="M70" s="64">
        <f t="shared" si="2"/>
        <v>0</v>
      </c>
      <c r="N70" s="64">
        <f t="shared" si="3"/>
        <v>0</v>
      </c>
      <c r="O70" s="64">
        <f t="shared" si="4"/>
        <v>0</v>
      </c>
      <c r="P70" s="64">
        <f t="shared" si="5"/>
        <v>0</v>
      </c>
      <c r="Q70" s="65">
        <f t="shared" si="6"/>
        <v>0</v>
      </c>
    </row>
    <row r="71" spans="1:17" s="7" customFormat="1" ht="13.5">
      <c r="A71" s="32">
        <f t="shared" si="7"/>
        <v>57</v>
      </c>
      <c r="B71" s="33" t="s">
        <v>512</v>
      </c>
      <c r="C71" s="36" t="s">
        <v>421</v>
      </c>
      <c r="D71" s="35"/>
      <c r="E71" s="35" t="s">
        <v>38</v>
      </c>
      <c r="F71" s="114">
        <v>1</v>
      </c>
      <c r="G71" s="64"/>
      <c r="H71" s="64"/>
      <c r="I71" s="64">
        <f t="shared" si="0"/>
        <v>0</v>
      </c>
      <c r="J71" s="64"/>
      <c r="K71" s="64"/>
      <c r="L71" s="65">
        <f t="shared" si="1"/>
        <v>0</v>
      </c>
      <c r="M71" s="64">
        <f t="shared" si="2"/>
        <v>0</v>
      </c>
      <c r="N71" s="64">
        <f t="shared" si="3"/>
        <v>0</v>
      </c>
      <c r="O71" s="64">
        <f t="shared" si="4"/>
        <v>0</v>
      </c>
      <c r="P71" s="64">
        <f t="shared" si="5"/>
        <v>0</v>
      </c>
      <c r="Q71" s="65">
        <f t="shared" si="6"/>
        <v>0</v>
      </c>
    </row>
    <row r="72" spans="1:17" s="7" customFormat="1" ht="13.5">
      <c r="A72" s="32">
        <f t="shared" si="7"/>
        <v>58</v>
      </c>
      <c r="B72" s="33" t="s">
        <v>512</v>
      </c>
      <c r="C72" s="36" t="s">
        <v>40</v>
      </c>
      <c r="D72" s="35"/>
      <c r="E72" s="35" t="s">
        <v>38</v>
      </c>
      <c r="F72" s="114">
        <v>41</v>
      </c>
      <c r="G72" s="64"/>
      <c r="H72" s="64"/>
      <c r="I72" s="64">
        <f t="shared" si="0"/>
        <v>0</v>
      </c>
      <c r="J72" s="64"/>
      <c r="K72" s="64"/>
      <c r="L72" s="65">
        <f t="shared" si="1"/>
        <v>0</v>
      </c>
      <c r="M72" s="64">
        <f t="shared" si="2"/>
        <v>0</v>
      </c>
      <c r="N72" s="64">
        <f t="shared" si="3"/>
        <v>0</v>
      </c>
      <c r="O72" s="64">
        <f t="shared" si="4"/>
        <v>0</v>
      </c>
      <c r="P72" s="64">
        <f t="shared" si="5"/>
        <v>0</v>
      </c>
      <c r="Q72" s="65">
        <f t="shared" si="6"/>
        <v>0</v>
      </c>
    </row>
    <row r="73" spans="1:17" s="7" customFormat="1" ht="94.5">
      <c r="A73" s="32">
        <f t="shared" si="7"/>
        <v>59</v>
      </c>
      <c r="B73" s="33" t="s">
        <v>512</v>
      </c>
      <c r="C73" s="105" t="s">
        <v>148</v>
      </c>
      <c r="D73" s="35"/>
      <c r="E73" s="35" t="s">
        <v>38</v>
      </c>
      <c r="F73" s="114">
        <v>124</v>
      </c>
      <c r="G73" s="64"/>
      <c r="H73" s="64"/>
      <c r="I73" s="64">
        <f t="shared" si="0"/>
        <v>0</v>
      </c>
      <c r="J73" s="64"/>
      <c r="K73" s="64"/>
      <c r="L73" s="65">
        <f t="shared" si="1"/>
        <v>0</v>
      </c>
      <c r="M73" s="64">
        <f>ROUND(G73*F73,2)</f>
        <v>0</v>
      </c>
      <c r="N73" s="64">
        <f t="shared" si="3"/>
        <v>0</v>
      </c>
      <c r="O73" s="64">
        <f t="shared" si="4"/>
        <v>0</v>
      </c>
      <c r="P73" s="64">
        <f t="shared" si="5"/>
        <v>0</v>
      </c>
      <c r="Q73" s="65">
        <f t="shared" si="6"/>
        <v>0</v>
      </c>
    </row>
    <row r="74" spans="1:17" s="7" customFormat="1" ht="13.5">
      <c r="A74" s="32">
        <f t="shared" si="7"/>
        <v>60</v>
      </c>
      <c r="B74" s="33" t="s">
        <v>512</v>
      </c>
      <c r="C74" s="105" t="s">
        <v>41</v>
      </c>
      <c r="D74" s="35"/>
      <c r="E74" s="35" t="s">
        <v>38</v>
      </c>
      <c r="F74" s="114">
        <v>2</v>
      </c>
      <c r="G74" s="64"/>
      <c r="H74" s="64"/>
      <c r="I74" s="64">
        <f t="shared" si="0"/>
        <v>0</v>
      </c>
      <c r="J74" s="64"/>
      <c r="K74" s="64"/>
      <c r="L74" s="65">
        <f>SUM(I74:K74)</f>
        <v>0</v>
      </c>
      <c r="M74" s="64">
        <f>ROUND(G74*F74,2)</f>
        <v>0</v>
      </c>
      <c r="N74" s="64">
        <f>ROUND(I74*F74,2)</f>
        <v>0</v>
      </c>
      <c r="O74" s="64">
        <f>ROUND(J74*F74,2)</f>
        <v>0</v>
      </c>
      <c r="P74" s="64">
        <f>ROUND(K74*F74,2)</f>
        <v>0</v>
      </c>
      <c r="Q74" s="65">
        <f>SUM(N74:P74)</f>
        <v>0</v>
      </c>
    </row>
    <row r="75" spans="1:17" s="7" customFormat="1" ht="13.5">
      <c r="A75" s="32">
        <f t="shared" si="7"/>
        <v>61</v>
      </c>
      <c r="B75" s="33" t="s">
        <v>512</v>
      </c>
      <c r="C75" s="36" t="s">
        <v>42</v>
      </c>
      <c r="D75" s="35"/>
      <c r="E75" s="35" t="s">
        <v>38</v>
      </c>
      <c r="F75" s="114">
        <v>4</v>
      </c>
      <c r="G75" s="64"/>
      <c r="H75" s="64"/>
      <c r="I75" s="64">
        <f t="shared" si="0"/>
        <v>0</v>
      </c>
      <c r="J75" s="64"/>
      <c r="K75" s="64"/>
      <c r="L75" s="65">
        <f t="shared" si="1"/>
        <v>0</v>
      </c>
      <c r="M75" s="64">
        <f t="shared" si="2"/>
        <v>0</v>
      </c>
      <c r="N75" s="64">
        <f t="shared" si="3"/>
        <v>0</v>
      </c>
      <c r="O75" s="64">
        <f t="shared" si="4"/>
        <v>0</v>
      </c>
      <c r="P75" s="64">
        <f t="shared" si="5"/>
        <v>0</v>
      </c>
      <c r="Q75" s="65">
        <f t="shared" si="6"/>
        <v>0</v>
      </c>
    </row>
    <row r="76" spans="1:17" s="7" customFormat="1" ht="14.45" customHeight="1">
      <c r="A76" s="32">
        <f t="shared" si="7"/>
        <v>62</v>
      </c>
      <c r="B76" s="33" t="s">
        <v>512</v>
      </c>
      <c r="C76" s="36" t="s">
        <v>43</v>
      </c>
      <c r="D76" s="35"/>
      <c r="E76" s="35" t="s">
        <v>38</v>
      </c>
      <c r="F76" s="114">
        <v>13</v>
      </c>
      <c r="G76" s="64"/>
      <c r="H76" s="64"/>
      <c r="I76" s="64">
        <f t="shared" si="0"/>
        <v>0</v>
      </c>
      <c r="J76" s="64"/>
      <c r="K76" s="64"/>
      <c r="L76" s="65">
        <f t="shared" si="1"/>
        <v>0</v>
      </c>
      <c r="M76" s="64">
        <f t="shared" si="2"/>
        <v>0</v>
      </c>
      <c r="N76" s="64">
        <f t="shared" si="3"/>
        <v>0</v>
      </c>
      <c r="O76" s="64">
        <f t="shared" si="4"/>
        <v>0</v>
      </c>
      <c r="P76" s="64">
        <f t="shared" si="5"/>
        <v>0</v>
      </c>
      <c r="Q76" s="65">
        <f t="shared" si="6"/>
        <v>0</v>
      </c>
    </row>
    <row r="77" spans="1:17" s="7" customFormat="1" ht="54">
      <c r="A77" s="32">
        <f t="shared" si="7"/>
        <v>63</v>
      </c>
      <c r="B77" s="33" t="s">
        <v>512</v>
      </c>
      <c r="C77" s="36" t="s">
        <v>44</v>
      </c>
      <c r="D77" s="35"/>
      <c r="E77" s="35" t="s">
        <v>18</v>
      </c>
      <c r="F77" s="114">
        <v>454</v>
      </c>
      <c r="G77" s="64"/>
      <c r="H77" s="64"/>
      <c r="I77" s="64">
        <f t="shared" si="0"/>
        <v>0</v>
      </c>
      <c r="J77" s="64"/>
      <c r="K77" s="64"/>
      <c r="L77" s="65">
        <f t="shared" si="1"/>
        <v>0</v>
      </c>
      <c r="M77" s="64">
        <f t="shared" si="2"/>
        <v>0</v>
      </c>
      <c r="N77" s="64">
        <f t="shared" si="3"/>
        <v>0</v>
      </c>
      <c r="O77" s="64">
        <f t="shared" si="4"/>
        <v>0</v>
      </c>
      <c r="P77" s="64">
        <f t="shared" si="5"/>
        <v>0</v>
      </c>
      <c r="Q77" s="65">
        <f t="shared" si="6"/>
        <v>0</v>
      </c>
    </row>
    <row r="78" spans="1:17" s="7" customFormat="1" ht="27">
      <c r="A78" s="32">
        <f t="shared" si="7"/>
        <v>64</v>
      </c>
      <c r="B78" s="33" t="s">
        <v>512</v>
      </c>
      <c r="C78" s="36" t="s">
        <v>45</v>
      </c>
      <c r="D78" s="35"/>
      <c r="E78" s="35" t="s">
        <v>23</v>
      </c>
      <c r="F78" s="114">
        <v>1</v>
      </c>
      <c r="G78" s="64"/>
      <c r="H78" s="64"/>
      <c r="I78" s="64">
        <f t="shared" si="0"/>
        <v>0</v>
      </c>
      <c r="J78" s="64"/>
      <c r="K78" s="64"/>
      <c r="L78" s="65">
        <f t="shared" si="1"/>
        <v>0</v>
      </c>
      <c r="M78" s="64">
        <f t="shared" si="2"/>
        <v>0</v>
      </c>
      <c r="N78" s="64">
        <f t="shared" si="3"/>
        <v>0</v>
      </c>
      <c r="O78" s="64">
        <f t="shared" si="4"/>
        <v>0</v>
      </c>
      <c r="P78" s="64">
        <f t="shared" si="5"/>
        <v>0</v>
      </c>
      <c r="Q78" s="65">
        <f t="shared" si="6"/>
        <v>0</v>
      </c>
    </row>
    <row r="79" spans="1:17" s="7" customFormat="1" ht="27">
      <c r="A79" s="32">
        <f t="shared" si="7"/>
        <v>65</v>
      </c>
      <c r="B79" s="33" t="s">
        <v>512</v>
      </c>
      <c r="C79" s="36" t="s">
        <v>46</v>
      </c>
      <c r="D79" s="35"/>
      <c r="E79" s="35" t="s">
        <v>23</v>
      </c>
      <c r="F79" s="114">
        <v>1</v>
      </c>
      <c r="G79" s="64"/>
      <c r="H79" s="64"/>
      <c r="I79" s="64">
        <f t="shared" si="0"/>
        <v>0</v>
      </c>
      <c r="J79" s="64"/>
      <c r="K79" s="64"/>
      <c r="L79" s="65">
        <f t="shared" si="1"/>
        <v>0</v>
      </c>
      <c r="M79" s="64">
        <f t="shared" si="2"/>
        <v>0</v>
      </c>
      <c r="N79" s="64">
        <f t="shared" si="3"/>
        <v>0</v>
      </c>
      <c r="O79" s="64">
        <f t="shared" si="4"/>
        <v>0</v>
      </c>
      <c r="P79" s="64">
        <f t="shared" si="5"/>
        <v>0</v>
      </c>
      <c r="Q79" s="65">
        <f t="shared" si="6"/>
        <v>0</v>
      </c>
    </row>
    <row r="80" spans="1:17" s="7" customFormat="1" ht="13.5">
      <c r="A80" s="32">
        <f t="shared" si="7"/>
        <v>66</v>
      </c>
      <c r="B80" s="33" t="s">
        <v>512</v>
      </c>
      <c r="C80" s="37" t="s">
        <v>47</v>
      </c>
      <c r="D80" s="35"/>
      <c r="E80" s="35" t="s">
        <v>23</v>
      </c>
      <c r="F80" s="114">
        <v>1</v>
      </c>
      <c r="G80" s="64"/>
      <c r="H80" s="64"/>
      <c r="I80" s="64">
        <f t="shared" si="0"/>
        <v>0</v>
      </c>
      <c r="J80" s="64"/>
      <c r="K80" s="64"/>
      <c r="L80" s="65">
        <f t="shared" si="1"/>
        <v>0</v>
      </c>
      <c r="M80" s="64">
        <f t="shared" si="2"/>
        <v>0</v>
      </c>
      <c r="N80" s="64">
        <f t="shared" si="3"/>
        <v>0</v>
      </c>
      <c r="O80" s="64">
        <f t="shared" si="4"/>
        <v>0</v>
      </c>
      <c r="P80" s="64">
        <f t="shared" si="5"/>
        <v>0</v>
      </c>
      <c r="Q80" s="65">
        <f t="shared" si="6"/>
        <v>0</v>
      </c>
    </row>
    <row r="81" spans="1:17" s="7" customFormat="1" ht="13.5">
      <c r="A81" s="32">
        <f t="shared" ref="A81" si="8">A80+1</f>
        <v>67</v>
      </c>
      <c r="B81" s="33" t="s">
        <v>512</v>
      </c>
      <c r="C81" s="36" t="s">
        <v>48</v>
      </c>
      <c r="D81" s="104"/>
      <c r="E81" s="35" t="s">
        <v>23</v>
      </c>
      <c r="F81" s="114">
        <v>1</v>
      </c>
      <c r="G81" s="64"/>
      <c r="H81" s="64"/>
      <c r="I81" s="64">
        <f t="shared" si="0"/>
        <v>0</v>
      </c>
      <c r="J81" s="64"/>
      <c r="K81" s="64"/>
      <c r="L81" s="65">
        <f t="shared" si="1"/>
        <v>0</v>
      </c>
      <c r="M81" s="64">
        <f t="shared" si="2"/>
        <v>0</v>
      </c>
      <c r="N81" s="64">
        <f t="shared" si="3"/>
        <v>0</v>
      </c>
      <c r="O81" s="64">
        <f t="shared" si="4"/>
        <v>0</v>
      </c>
      <c r="P81" s="64">
        <f t="shared" si="5"/>
        <v>0</v>
      </c>
      <c r="Q81" s="65">
        <f t="shared" si="6"/>
        <v>0</v>
      </c>
    </row>
    <row r="82" spans="1:17" s="7" customFormat="1" ht="13.5">
      <c r="A82" s="193"/>
      <c r="B82" s="194"/>
      <c r="C82" s="195" t="s">
        <v>49</v>
      </c>
      <c r="D82" s="196"/>
      <c r="E82" s="196"/>
      <c r="F82" s="193"/>
      <c r="G82" s="166"/>
      <c r="H82" s="166"/>
      <c r="I82" s="166">
        <f t="shared" si="0"/>
        <v>0</v>
      </c>
      <c r="J82" s="166"/>
      <c r="K82" s="166"/>
      <c r="L82" s="166">
        <f t="shared" si="1"/>
        <v>0</v>
      </c>
      <c r="M82" s="166">
        <f t="shared" si="2"/>
        <v>0</v>
      </c>
      <c r="N82" s="166">
        <f t="shared" si="3"/>
        <v>0</v>
      </c>
      <c r="O82" s="166">
        <f t="shared" si="4"/>
        <v>0</v>
      </c>
      <c r="P82" s="166">
        <f t="shared" si="5"/>
        <v>0</v>
      </c>
      <c r="Q82" s="166">
        <f t="shared" si="6"/>
        <v>0</v>
      </c>
    </row>
    <row r="83" spans="1:17" s="7" customFormat="1" ht="27">
      <c r="A83" s="32">
        <v>68</v>
      </c>
      <c r="B83" s="33" t="s">
        <v>512</v>
      </c>
      <c r="C83" s="36" t="s">
        <v>422</v>
      </c>
      <c r="D83" s="35"/>
      <c r="E83" s="35" t="s">
        <v>35</v>
      </c>
      <c r="F83" s="114">
        <v>1634</v>
      </c>
      <c r="G83" s="64"/>
      <c r="H83" s="64"/>
      <c r="I83" s="64">
        <f t="shared" si="0"/>
        <v>0</v>
      </c>
      <c r="J83" s="64"/>
      <c r="K83" s="64"/>
      <c r="L83" s="65">
        <f t="shared" si="1"/>
        <v>0</v>
      </c>
      <c r="M83" s="64">
        <f t="shared" si="2"/>
        <v>0</v>
      </c>
      <c r="N83" s="64">
        <f t="shared" si="3"/>
        <v>0</v>
      </c>
      <c r="O83" s="64">
        <f t="shared" si="4"/>
        <v>0</v>
      </c>
      <c r="P83" s="64">
        <f t="shared" si="5"/>
        <v>0</v>
      </c>
      <c r="Q83" s="65">
        <f t="shared" si="6"/>
        <v>0</v>
      </c>
    </row>
    <row r="84" spans="1:17" s="7" customFormat="1" ht="13.5">
      <c r="A84" s="32">
        <f t="shared" ref="A84:A90" si="9">A83+1</f>
        <v>69</v>
      </c>
      <c r="B84" s="33" t="s">
        <v>512</v>
      </c>
      <c r="C84" s="36" t="s">
        <v>50</v>
      </c>
      <c r="D84" s="35"/>
      <c r="E84" s="35" t="s">
        <v>35</v>
      </c>
      <c r="F84" s="114">
        <v>163</v>
      </c>
      <c r="G84" s="64"/>
      <c r="H84" s="64"/>
      <c r="I84" s="64">
        <f t="shared" si="0"/>
        <v>0</v>
      </c>
      <c r="J84" s="64"/>
      <c r="K84" s="64"/>
      <c r="L84" s="65">
        <f t="shared" si="1"/>
        <v>0</v>
      </c>
      <c r="M84" s="64">
        <f t="shared" si="2"/>
        <v>0</v>
      </c>
      <c r="N84" s="64">
        <f t="shared" si="3"/>
        <v>0</v>
      </c>
      <c r="O84" s="64">
        <f t="shared" si="4"/>
        <v>0</v>
      </c>
      <c r="P84" s="64">
        <f t="shared" si="5"/>
        <v>0</v>
      </c>
      <c r="Q84" s="65">
        <f t="shared" si="6"/>
        <v>0</v>
      </c>
    </row>
    <row r="85" spans="1:17" s="7" customFormat="1" ht="27">
      <c r="A85" s="32">
        <f t="shared" si="9"/>
        <v>70</v>
      </c>
      <c r="B85" s="33" t="s">
        <v>512</v>
      </c>
      <c r="C85" s="36" t="s">
        <v>51</v>
      </c>
      <c r="D85" s="35"/>
      <c r="E85" s="35" t="s">
        <v>35</v>
      </c>
      <c r="F85" s="114">
        <v>102</v>
      </c>
      <c r="G85" s="64"/>
      <c r="H85" s="64"/>
      <c r="I85" s="64">
        <f t="shared" si="0"/>
        <v>0</v>
      </c>
      <c r="J85" s="64"/>
      <c r="K85" s="64"/>
      <c r="L85" s="65">
        <f t="shared" si="1"/>
        <v>0</v>
      </c>
      <c r="M85" s="64">
        <f t="shared" si="2"/>
        <v>0</v>
      </c>
      <c r="N85" s="64">
        <f t="shared" si="3"/>
        <v>0</v>
      </c>
      <c r="O85" s="64">
        <f t="shared" si="4"/>
        <v>0</v>
      </c>
      <c r="P85" s="64">
        <f t="shared" si="5"/>
        <v>0</v>
      </c>
      <c r="Q85" s="65">
        <f t="shared" si="6"/>
        <v>0</v>
      </c>
    </row>
    <row r="86" spans="1:17" s="7" customFormat="1" ht="27">
      <c r="A86" s="32">
        <f t="shared" si="9"/>
        <v>71</v>
      </c>
      <c r="B86" s="33" t="s">
        <v>512</v>
      </c>
      <c r="C86" s="36" t="s">
        <v>52</v>
      </c>
      <c r="D86" s="35"/>
      <c r="E86" s="35" t="s">
        <v>35</v>
      </c>
      <c r="F86" s="114">
        <v>408</v>
      </c>
      <c r="G86" s="64"/>
      <c r="H86" s="64"/>
      <c r="I86" s="64">
        <f t="shared" si="0"/>
        <v>0</v>
      </c>
      <c r="J86" s="64"/>
      <c r="K86" s="64"/>
      <c r="L86" s="65">
        <f t="shared" si="1"/>
        <v>0</v>
      </c>
      <c r="M86" s="64">
        <f t="shared" si="2"/>
        <v>0</v>
      </c>
      <c r="N86" s="64">
        <f t="shared" si="3"/>
        <v>0</v>
      </c>
      <c r="O86" s="64">
        <f t="shared" si="4"/>
        <v>0</v>
      </c>
      <c r="P86" s="64">
        <f t="shared" si="5"/>
        <v>0</v>
      </c>
      <c r="Q86" s="65">
        <f t="shared" si="6"/>
        <v>0</v>
      </c>
    </row>
    <row r="87" spans="1:17" s="7" customFormat="1" ht="67.5">
      <c r="A87" s="32">
        <f t="shared" si="9"/>
        <v>72</v>
      </c>
      <c r="B87" s="33" t="s">
        <v>512</v>
      </c>
      <c r="C87" s="38" t="s">
        <v>64</v>
      </c>
      <c r="D87" s="35"/>
      <c r="E87" s="35" t="s">
        <v>35</v>
      </c>
      <c r="F87" s="114">
        <v>1123</v>
      </c>
      <c r="G87" s="64"/>
      <c r="H87" s="64"/>
      <c r="I87" s="64">
        <f t="shared" si="0"/>
        <v>0</v>
      </c>
      <c r="J87" s="64"/>
      <c r="K87" s="64"/>
      <c r="L87" s="65">
        <f t="shared" si="1"/>
        <v>0</v>
      </c>
      <c r="M87" s="64">
        <f t="shared" si="2"/>
        <v>0</v>
      </c>
      <c r="N87" s="64">
        <f t="shared" si="3"/>
        <v>0</v>
      </c>
      <c r="O87" s="64">
        <f t="shared" si="4"/>
        <v>0</v>
      </c>
      <c r="P87" s="64">
        <f t="shared" si="5"/>
        <v>0</v>
      </c>
      <c r="Q87" s="65">
        <f t="shared" si="6"/>
        <v>0</v>
      </c>
    </row>
    <row r="88" spans="1:17" s="7" customFormat="1" ht="17.45" customHeight="1">
      <c r="A88" s="32">
        <f t="shared" si="9"/>
        <v>73</v>
      </c>
      <c r="B88" s="33" t="s">
        <v>512</v>
      </c>
      <c r="C88" s="36" t="s">
        <v>53</v>
      </c>
      <c r="D88" s="35"/>
      <c r="E88" s="35" t="s">
        <v>35</v>
      </c>
      <c r="F88" s="114">
        <v>1634</v>
      </c>
      <c r="G88" s="64"/>
      <c r="H88" s="64"/>
      <c r="I88" s="64">
        <f t="shared" si="0"/>
        <v>0</v>
      </c>
      <c r="J88" s="64"/>
      <c r="K88" s="64"/>
      <c r="L88" s="65">
        <f t="shared" si="1"/>
        <v>0</v>
      </c>
      <c r="M88" s="64">
        <f t="shared" si="2"/>
        <v>0</v>
      </c>
      <c r="N88" s="64">
        <f t="shared" si="3"/>
        <v>0</v>
      </c>
      <c r="O88" s="64">
        <f t="shared" si="4"/>
        <v>0</v>
      </c>
      <c r="P88" s="64">
        <f t="shared" si="5"/>
        <v>0</v>
      </c>
      <c r="Q88" s="65">
        <f t="shared" si="6"/>
        <v>0</v>
      </c>
    </row>
    <row r="89" spans="1:17" s="7" customFormat="1" ht="40.5">
      <c r="A89" s="32">
        <f t="shared" si="9"/>
        <v>74</v>
      </c>
      <c r="B89" s="33" t="s">
        <v>512</v>
      </c>
      <c r="C89" s="36" t="s">
        <v>54</v>
      </c>
      <c r="D89" s="35"/>
      <c r="E89" s="35" t="s">
        <v>23</v>
      </c>
      <c r="F89" s="114">
        <v>1</v>
      </c>
      <c r="G89" s="64"/>
      <c r="H89" s="64"/>
      <c r="I89" s="64">
        <f t="shared" si="0"/>
        <v>0</v>
      </c>
      <c r="J89" s="64"/>
      <c r="K89" s="64"/>
      <c r="L89" s="65">
        <f t="shared" ref="L89:L144" si="10">SUM(I89:K89)</f>
        <v>0</v>
      </c>
      <c r="M89" s="64">
        <f t="shared" ref="M89:M143" si="11">ROUND(G89*F89,2)</f>
        <v>0</v>
      </c>
      <c r="N89" s="64">
        <f t="shared" ref="N89:N143" si="12">ROUND(I89*F89,2)</f>
        <v>0</v>
      </c>
      <c r="O89" s="64">
        <f t="shared" ref="O89:O143" si="13">ROUND(J89*F89,2)</f>
        <v>0</v>
      </c>
      <c r="P89" s="64">
        <f t="shared" ref="P89:P143" si="14">ROUND(K89*F89,2)</f>
        <v>0</v>
      </c>
      <c r="Q89" s="65">
        <f t="shared" ref="Q89:Q143" si="15">SUM(N89:P89)</f>
        <v>0</v>
      </c>
    </row>
    <row r="90" spans="1:17" s="7" customFormat="1" ht="54">
      <c r="A90" s="32">
        <f t="shared" si="9"/>
        <v>75</v>
      </c>
      <c r="B90" s="33" t="s">
        <v>512</v>
      </c>
      <c r="C90" s="36" t="s">
        <v>55</v>
      </c>
      <c r="D90" s="35"/>
      <c r="E90" s="35" t="s">
        <v>18</v>
      </c>
      <c r="F90" s="114">
        <v>250</v>
      </c>
      <c r="G90" s="64"/>
      <c r="H90" s="64"/>
      <c r="I90" s="64">
        <f t="shared" ref="I90:I144" si="16">ROUND(G90*H90,2)</f>
        <v>0</v>
      </c>
      <c r="J90" s="64"/>
      <c r="K90" s="64"/>
      <c r="L90" s="65">
        <f t="shared" si="10"/>
        <v>0</v>
      </c>
      <c r="M90" s="64">
        <f t="shared" si="11"/>
        <v>0</v>
      </c>
      <c r="N90" s="64">
        <f t="shared" si="12"/>
        <v>0</v>
      </c>
      <c r="O90" s="64">
        <f t="shared" si="13"/>
        <v>0</v>
      </c>
      <c r="P90" s="64">
        <f t="shared" si="14"/>
        <v>0</v>
      </c>
      <c r="Q90" s="65">
        <f t="shared" si="15"/>
        <v>0</v>
      </c>
    </row>
    <row r="91" spans="1:17" s="7" customFormat="1" ht="13.5">
      <c r="A91" s="193"/>
      <c r="B91" s="194"/>
      <c r="C91" s="195" t="s">
        <v>56</v>
      </c>
      <c r="D91" s="195"/>
      <c r="E91" s="196"/>
      <c r="F91" s="193"/>
      <c r="G91" s="166"/>
      <c r="H91" s="166"/>
      <c r="I91" s="166">
        <f t="shared" si="16"/>
        <v>0</v>
      </c>
      <c r="J91" s="166"/>
      <c r="K91" s="166"/>
      <c r="L91" s="166">
        <f t="shared" si="10"/>
        <v>0</v>
      </c>
      <c r="M91" s="166">
        <f t="shared" si="11"/>
        <v>0</v>
      </c>
      <c r="N91" s="166">
        <f t="shared" si="12"/>
        <v>0</v>
      </c>
      <c r="O91" s="166">
        <f t="shared" si="13"/>
        <v>0</v>
      </c>
      <c r="P91" s="166">
        <f t="shared" si="14"/>
        <v>0</v>
      </c>
      <c r="Q91" s="166">
        <f t="shared" si="15"/>
        <v>0</v>
      </c>
    </row>
    <row r="92" spans="1:17" s="7" customFormat="1" ht="67.5">
      <c r="A92" s="32">
        <v>76</v>
      </c>
      <c r="B92" s="33" t="s">
        <v>512</v>
      </c>
      <c r="C92" s="36" t="s">
        <v>513</v>
      </c>
      <c r="D92" s="35" t="s">
        <v>57</v>
      </c>
      <c r="E92" s="35" t="s">
        <v>18</v>
      </c>
      <c r="F92" s="114">
        <v>135</v>
      </c>
      <c r="G92" s="64"/>
      <c r="H92" s="64"/>
      <c r="I92" s="64">
        <f t="shared" si="16"/>
        <v>0</v>
      </c>
      <c r="J92" s="64"/>
      <c r="K92" s="64"/>
      <c r="L92" s="65">
        <f t="shared" si="10"/>
        <v>0</v>
      </c>
      <c r="M92" s="64">
        <f t="shared" si="11"/>
        <v>0</v>
      </c>
      <c r="N92" s="64">
        <f t="shared" si="12"/>
        <v>0</v>
      </c>
      <c r="O92" s="64">
        <f t="shared" si="13"/>
        <v>0</v>
      </c>
      <c r="P92" s="64">
        <f t="shared" si="14"/>
        <v>0</v>
      </c>
      <c r="Q92" s="65">
        <f t="shared" si="15"/>
        <v>0</v>
      </c>
    </row>
    <row r="93" spans="1:17" s="7" customFormat="1" ht="27">
      <c r="A93" s="32">
        <f t="shared" ref="A93:A121" si="17">A92+1</f>
        <v>77</v>
      </c>
      <c r="B93" s="33" t="s">
        <v>512</v>
      </c>
      <c r="C93" s="36" t="s">
        <v>423</v>
      </c>
      <c r="D93" s="35" t="s">
        <v>58</v>
      </c>
      <c r="E93" s="35" t="s">
        <v>18</v>
      </c>
      <c r="F93" s="114">
        <v>78</v>
      </c>
      <c r="G93" s="64"/>
      <c r="H93" s="64"/>
      <c r="I93" s="64">
        <f t="shared" si="16"/>
        <v>0</v>
      </c>
      <c r="J93" s="64"/>
      <c r="K93" s="64"/>
      <c r="L93" s="65">
        <f t="shared" si="10"/>
        <v>0</v>
      </c>
      <c r="M93" s="64">
        <f t="shared" si="11"/>
        <v>0</v>
      </c>
      <c r="N93" s="64">
        <f t="shared" si="12"/>
        <v>0</v>
      </c>
      <c r="O93" s="64">
        <f t="shared" si="13"/>
        <v>0</v>
      </c>
      <c r="P93" s="64">
        <f t="shared" si="14"/>
        <v>0</v>
      </c>
      <c r="Q93" s="65">
        <f t="shared" si="15"/>
        <v>0</v>
      </c>
    </row>
    <row r="94" spans="1:17" s="7" customFormat="1" ht="67.5">
      <c r="A94" s="32">
        <f t="shared" si="17"/>
        <v>78</v>
      </c>
      <c r="B94" s="33" t="s">
        <v>512</v>
      </c>
      <c r="C94" s="36" t="s">
        <v>514</v>
      </c>
      <c r="D94" s="35" t="s">
        <v>424</v>
      </c>
      <c r="E94" s="35" t="s">
        <v>23</v>
      </c>
      <c r="F94" s="114">
        <v>3</v>
      </c>
      <c r="G94" s="64"/>
      <c r="H94" s="64"/>
      <c r="I94" s="64">
        <f t="shared" si="16"/>
        <v>0</v>
      </c>
      <c r="J94" s="106"/>
      <c r="K94" s="64"/>
      <c r="L94" s="65">
        <f t="shared" si="10"/>
        <v>0</v>
      </c>
      <c r="M94" s="64">
        <f t="shared" si="11"/>
        <v>0</v>
      </c>
      <c r="N94" s="64">
        <f t="shared" si="12"/>
        <v>0</v>
      </c>
      <c r="O94" s="64">
        <f t="shared" si="13"/>
        <v>0</v>
      </c>
      <c r="P94" s="64">
        <f t="shared" si="14"/>
        <v>0</v>
      </c>
      <c r="Q94" s="65">
        <f t="shared" si="15"/>
        <v>0</v>
      </c>
    </row>
    <row r="95" spans="1:17" s="7" customFormat="1" ht="135">
      <c r="A95" s="32">
        <f t="shared" si="17"/>
        <v>79</v>
      </c>
      <c r="B95" s="33" t="s">
        <v>512</v>
      </c>
      <c r="C95" s="36" t="s">
        <v>515</v>
      </c>
      <c r="D95" s="35" t="s">
        <v>425</v>
      </c>
      <c r="E95" s="35" t="s">
        <v>23</v>
      </c>
      <c r="F95" s="114">
        <v>1</v>
      </c>
      <c r="G95" s="64"/>
      <c r="H95" s="64"/>
      <c r="I95" s="64">
        <f t="shared" si="16"/>
        <v>0</v>
      </c>
      <c r="J95" s="64"/>
      <c r="K95" s="64"/>
      <c r="L95" s="65">
        <f t="shared" si="10"/>
        <v>0</v>
      </c>
      <c r="M95" s="64">
        <f t="shared" si="11"/>
        <v>0</v>
      </c>
      <c r="N95" s="64">
        <f t="shared" si="12"/>
        <v>0</v>
      </c>
      <c r="O95" s="64">
        <f t="shared" si="13"/>
        <v>0</v>
      </c>
      <c r="P95" s="64">
        <f t="shared" si="14"/>
        <v>0</v>
      </c>
      <c r="Q95" s="65">
        <f t="shared" si="15"/>
        <v>0</v>
      </c>
    </row>
    <row r="96" spans="1:17" s="7" customFormat="1" ht="27">
      <c r="A96" s="32">
        <f t="shared" si="17"/>
        <v>80</v>
      </c>
      <c r="B96" s="33" t="s">
        <v>512</v>
      </c>
      <c r="C96" s="36" t="s">
        <v>426</v>
      </c>
      <c r="D96" s="35" t="s">
        <v>425</v>
      </c>
      <c r="E96" s="35" t="s">
        <v>23</v>
      </c>
      <c r="F96" s="114">
        <v>1</v>
      </c>
      <c r="G96" s="64"/>
      <c r="H96" s="64"/>
      <c r="I96" s="64">
        <f t="shared" si="16"/>
        <v>0</v>
      </c>
      <c r="J96" s="64"/>
      <c r="K96" s="64"/>
      <c r="L96" s="65">
        <f t="shared" si="10"/>
        <v>0</v>
      </c>
      <c r="M96" s="64">
        <f t="shared" si="11"/>
        <v>0</v>
      </c>
      <c r="N96" s="64">
        <f t="shared" si="12"/>
        <v>0</v>
      </c>
      <c r="O96" s="64">
        <f t="shared" si="13"/>
        <v>0</v>
      </c>
      <c r="P96" s="64">
        <f t="shared" si="14"/>
        <v>0</v>
      </c>
      <c r="Q96" s="65">
        <f t="shared" si="15"/>
        <v>0</v>
      </c>
    </row>
    <row r="97" spans="1:17" s="7" customFormat="1" ht="121.5">
      <c r="A97" s="32">
        <f t="shared" si="17"/>
        <v>81</v>
      </c>
      <c r="B97" s="33" t="s">
        <v>512</v>
      </c>
      <c r="C97" s="36" t="s">
        <v>516</v>
      </c>
      <c r="D97" s="35" t="s">
        <v>58</v>
      </c>
      <c r="E97" s="35" t="s">
        <v>23</v>
      </c>
      <c r="F97" s="114">
        <v>1</v>
      </c>
      <c r="G97" s="64"/>
      <c r="H97" s="64"/>
      <c r="I97" s="64">
        <f t="shared" si="16"/>
        <v>0</v>
      </c>
      <c r="J97" s="64"/>
      <c r="K97" s="64"/>
      <c r="L97" s="65">
        <f t="shared" si="10"/>
        <v>0</v>
      </c>
      <c r="M97" s="64">
        <f t="shared" si="11"/>
        <v>0</v>
      </c>
      <c r="N97" s="64">
        <f t="shared" si="12"/>
        <v>0</v>
      </c>
      <c r="O97" s="64">
        <f t="shared" si="13"/>
        <v>0</v>
      </c>
      <c r="P97" s="64">
        <f t="shared" si="14"/>
        <v>0</v>
      </c>
      <c r="Q97" s="65">
        <f t="shared" si="15"/>
        <v>0</v>
      </c>
    </row>
    <row r="98" spans="1:17" s="7" customFormat="1" ht="27">
      <c r="A98" s="32">
        <f t="shared" si="17"/>
        <v>82</v>
      </c>
      <c r="B98" s="33" t="s">
        <v>512</v>
      </c>
      <c r="C98" s="36" t="s">
        <v>426</v>
      </c>
      <c r="D98" s="35" t="s">
        <v>58</v>
      </c>
      <c r="E98" s="35" t="s">
        <v>23</v>
      </c>
      <c r="F98" s="114">
        <v>3</v>
      </c>
      <c r="G98" s="64"/>
      <c r="H98" s="64"/>
      <c r="I98" s="64">
        <f t="shared" si="16"/>
        <v>0</v>
      </c>
      <c r="J98" s="64"/>
      <c r="K98" s="64"/>
      <c r="L98" s="65">
        <f t="shared" si="10"/>
        <v>0</v>
      </c>
      <c r="M98" s="64">
        <f t="shared" si="11"/>
        <v>0</v>
      </c>
      <c r="N98" s="64">
        <f t="shared" si="12"/>
        <v>0</v>
      </c>
      <c r="O98" s="64">
        <f t="shared" si="13"/>
        <v>0</v>
      </c>
      <c r="P98" s="64">
        <f t="shared" si="14"/>
        <v>0</v>
      </c>
      <c r="Q98" s="65">
        <f t="shared" si="15"/>
        <v>0</v>
      </c>
    </row>
    <row r="99" spans="1:17" s="7" customFormat="1" ht="175.5">
      <c r="A99" s="32">
        <f t="shared" si="17"/>
        <v>83</v>
      </c>
      <c r="B99" s="33" t="s">
        <v>512</v>
      </c>
      <c r="C99" s="36" t="s">
        <v>517</v>
      </c>
      <c r="D99" s="35" t="s">
        <v>427</v>
      </c>
      <c r="E99" s="35" t="s">
        <v>23</v>
      </c>
      <c r="F99" s="114">
        <v>1</v>
      </c>
      <c r="G99" s="64"/>
      <c r="H99" s="64"/>
      <c r="I99" s="64">
        <f t="shared" si="16"/>
        <v>0</v>
      </c>
      <c r="J99" s="64"/>
      <c r="K99" s="64"/>
      <c r="L99" s="65">
        <f t="shared" ref="L99:L100" si="18">SUM(I99:K99)</f>
        <v>0</v>
      </c>
      <c r="M99" s="64">
        <f t="shared" ref="M99:M100" si="19">ROUND(F99*G99,2)</f>
        <v>0</v>
      </c>
      <c r="N99" s="64">
        <f t="shared" ref="N99:N100" si="20">ROUND(F99*I99,2)</f>
        <v>0</v>
      </c>
      <c r="O99" s="64">
        <f t="shared" ref="O99:O100" si="21">ROUND(F99*J99,2)</f>
        <v>0</v>
      </c>
      <c r="P99" s="64">
        <f t="shared" si="14"/>
        <v>0</v>
      </c>
      <c r="Q99" s="65">
        <f t="shared" si="15"/>
        <v>0</v>
      </c>
    </row>
    <row r="100" spans="1:17" s="7" customFormat="1" ht="27">
      <c r="A100" s="32">
        <f t="shared" si="17"/>
        <v>84</v>
      </c>
      <c r="B100" s="33" t="s">
        <v>512</v>
      </c>
      <c r="C100" s="36" t="s">
        <v>428</v>
      </c>
      <c r="D100" s="35" t="s">
        <v>427</v>
      </c>
      <c r="E100" s="35" t="s">
        <v>23</v>
      </c>
      <c r="F100" s="114">
        <v>1</v>
      </c>
      <c r="G100" s="64"/>
      <c r="H100" s="64"/>
      <c r="I100" s="64">
        <f t="shared" si="16"/>
        <v>0</v>
      </c>
      <c r="J100" s="64"/>
      <c r="K100" s="64"/>
      <c r="L100" s="65">
        <f t="shared" si="18"/>
        <v>0</v>
      </c>
      <c r="M100" s="64">
        <f t="shared" si="19"/>
        <v>0</v>
      </c>
      <c r="N100" s="64">
        <f t="shared" si="20"/>
        <v>0</v>
      </c>
      <c r="O100" s="64">
        <f t="shared" si="21"/>
        <v>0</v>
      </c>
      <c r="P100" s="64">
        <f t="shared" si="14"/>
        <v>0</v>
      </c>
      <c r="Q100" s="65">
        <f t="shared" si="15"/>
        <v>0</v>
      </c>
    </row>
    <row r="101" spans="1:17" s="7" customFormat="1" ht="27">
      <c r="A101" s="32">
        <f t="shared" si="17"/>
        <v>85</v>
      </c>
      <c r="B101" s="33" t="s">
        <v>512</v>
      </c>
      <c r="C101" s="36" t="s">
        <v>518</v>
      </c>
      <c r="D101" s="35"/>
      <c r="E101" s="35" t="s">
        <v>60</v>
      </c>
      <c r="F101" s="114">
        <v>53</v>
      </c>
      <c r="G101" s="64"/>
      <c r="H101" s="64"/>
      <c r="I101" s="64">
        <f t="shared" si="16"/>
        <v>0</v>
      </c>
      <c r="J101" s="64"/>
      <c r="K101" s="64"/>
      <c r="L101" s="65">
        <f t="shared" si="10"/>
        <v>0</v>
      </c>
      <c r="M101" s="64">
        <f t="shared" si="11"/>
        <v>0</v>
      </c>
      <c r="N101" s="64">
        <f t="shared" si="12"/>
        <v>0</v>
      </c>
      <c r="O101" s="64">
        <f t="shared" si="13"/>
        <v>0</v>
      </c>
      <c r="P101" s="64">
        <f t="shared" si="14"/>
        <v>0</v>
      </c>
      <c r="Q101" s="65">
        <f t="shared" si="15"/>
        <v>0</v>
      </c>
    </row>
    <row r="102" spans="1:17" s="7" customFormat="1" ht="27">
      <c r="A102" s="32">
        <f t="shared" si="17"/>
        <v>86</v>
      </c>
      <c r="B102" s="33" t="s">
        <v>512</v>
      </c>
      <c r="C102" s="36" t="s">
        <v>429</v>
      </c>
      <c r="D102" s="35"/>
      <c r="E102" s="35" t="s">
        <v>430</v>
      </c>
      <c r="F102" s="114">
        <v>1</v>
      </c>
      <c r="G102" s="64"/>
      <c r="H102" s="64"/>
      <c r="I102" s="64">
        <f t="shared" si="16"/>
        <v>0</v>
      </c>
      <c r="J102" s="64"/>
      <c r="K102" s="64"/>
      <c r="L102" s="65">
        <f t="shared" ref="L102" si="22">SUM(I102:K102)</f>
        <v>0</v>
      </c>
      <c r="M102" s="64">
        <f t="shared" si="11"/>
        <v>0</v>
      </c>
      <c r="N102" s="64">
        <f t="shared" si="12"/>
        <v>0</v>
      </c>
      <c r="O102" s="64">
        <f t="shared" si="13"/>
        <v>0</v>
      </c>
      <c r="P102" s="64">
        <f t="shared" si="14"/>
        <v>0</v>
      </c>
      <c r="Q102" s="65">
        <f t="shared" si="15"/>
        <v>0</v>
      </c>
    </row>
    <row r="103" spans="1:17" s="7" customFormat="1" ht="27">
      <c r="A103" s="32">
        <f t="shared" si="17"/>
        <v>87</v>
      </c>
      <c r="B103" s="33" t="s">
        <v>512</v>
      </c>
      <c r="C103" s="36" t="s">
        <v>519</v>
      </c>
      <c r="D103" s="35"/>
      <c r="E103" s="35" t="s">
        <v>25</v>
      </c>
      <c r="F103" s="114">
        <v>5</v>
      </c>
      <c r="G103" s="64"/>
      <c r="H103" s="64"/>
      <c r="I103" s="64">
        <f t="shared" si="16"/>
        <v>0</v>
      </c>
      <c r="J103" s="64"/>
      <c r="K103" s="64"/>
      <c r="L103" s="65">
        <f t="shared" si="10"/>
        <v>0</v>
      </c>
      <c r="M103" s="64">
        <f t="shared" si="11"/>
        <v>0</v>
      </c>
      <c r="N103" s="64">
        <f t="shared" si="12"/>
        <v>0</v>
      </c>
      <c r="O103" s="64">
        <f t="shared" si="13"/>
        <v>0</v>
      </c>
      <c r="P103" s="64">
        <f t="shared" si="14"/>
        <v>0</v>
      </c>
      <c r="Q103" s="65">
        <f t="shared" si="15"/>
        <v>0</v>
      </c>
    </row>
    <row r="104" spans="1:17" s="7" customFormat="1" ht="27">
      <c r="A104" s="32">
        <f t="shared" si="17"/>
        <v>88</v>
      </c>
      <c r="B104" s="33" t="s">
        <v>512</v>
      </c>
      <c r="C104" s="36" t="s">
        <v>520</v>
      </c>
      <c r="D104" s="107"/>
      <c r="E104" s="35" t="s">
        <v>25</v>
      </c>
      <c r="F104" s="114">
        <v>9</v>
      </c>
      <c r="G104" s="64"/>
      <c r="H104" s="64"/>
      <c r="I104" s="64">
        <f t="shared" si="16"/>
        <v>0</v>
      </c>
      <c r="J104" s="64"/>
      <c r="K104" s="64"/>
      <c r="L104" s="65">
        <f t="shared" si="10"/>
        <v>0</v>
      </c>
      <c r="M104" s="64">
        <f t="shared" si="11"/>
        <v>0</v>
      </c>
      <c r="N104" s="64">
        <f t="shared" si="12"/>
        <v>0</v>
      </c>
      <c r="O104" s="64">
        <f t="shared" si="13"/>
        <v>0</v>
      </c>
      <c r="P104" s="64">
        <f t="shared" si="14"/>
        <v>0</v>
      </c>
      <c r="Q104" s="65">
        <f t="shared" si="15"/>
        <v>0</v>
      </c>
    </row>
    <row r="105" spans="1:17" s="7" customFormat="1" ht="27">
      <c r="A105" s="32">
        <f t="shared" si="17"/>
        <v>89</v>
      </c>
      <c r="B105" s="33" t="s">
        <v>512</v>
      </c>
      <c r="C105" s="36" t="s">
        <v>521</v>
      </c>
      <c r="D105" s="34"/>
      <c r="E105" s="35" t="s">
        <v>25</v>
      </c>
      <c r="F105" s="114">
        <v>2</v>
      </c>
      <c r="G105" s="64"/>
      <c r="H105" s="64"/>
      <c r="I105" s="64">
        <f t="shared" si="16"/>
        <v>0</v>
      </c>
      <c r="J105" s="64"/>
      <c r="K105" s="64"/>
      <c r="L105" s="65">
        <f t="shared" si="10"/>
        <v>0</v>
      </c>
      <c r="M105" s="64">
        <f t="shared" si="11"/>
        <v>0</v>
      </c>
      <c r="N105" s="64">
        <f t="shared" si="12"/>
        <v>0</v>
      </c>
      <c r="O105" s="64">
        <f t="shared" si="13"/>
        <v>0</v>
      </c>
      <c r="P105" s="64">
        <f t="shared" si="14"/>
        <v>0</v>
      </c>
      <c r="Q105" s="65">
        <f t="shared" si="15"/>
        <v>0</v>
      </c>
    </row>
    <row r="106" spans="1:17" s="7" customFormat="1" ht="27">
      <c r="A106" s="32">
        <f t="shared" si="17"/>
        <v>90</v>
      </c>
      <c r="B106" s="33" t="s">
        <v>512</v>
      </c>
      <c r="C106" s="36" t="s">
        <v>522</v>
      </c>
      <c r="D106" s="34"/>
      <c r="E106" s="35" t="s">
        <v>25</v>
      </c>
      <c r="F106" s="114">
        <v>2</v>
      </c>
      <c r="G106" s="64"/>
      <c r="H106" s="64"/>
      <c r="I106" s="64">
        <f t="shared" si="16"/>
        <v>0</v>
      </c>
      <c r="J106" s="64"/>
      <c r="K106" s="64"/>
      <c r="L106" s="65">
        <f t="shared" ref="L106" si="23">SUM(I106:K106)</f>
        <v>0</v>
      </c>
      <c r="M106" s="64">
        <f t="shared" si="11"/>
        <v>0</v>
      </c>
      <c r="N106" s="64">
        <f t="shared" si="12"/>
        <v>0</v>
      </c>
      <c r="O106" s="64">
        <f t="shared" si="13"/>
        <v>0</v>
      </c>
      <c r="P106" s="64">
        <f t="shared" si="14"/>
        <v>0</v>
      </c>
      <c r="Q106" s="65">
        <f t="shared" si="15"/>
        <v>0</v>
      </c>
    </row>
    <row r="107" spans="1:17" s="7" customFormat="1" ht="27">
      <c r="A107" s="32">
        <f t="shared" si="17"/>
        <v>91</v>
      </c>
      <c r="B107" s="33" t="s">
        <v>512</v>
      </c>
      <c r="C107" s="36" t="s">
        <v>61</v>
      </c>
      <c r="D107" s="35"/>
      <c r="E107" s="35" t="s">
        <v>23</v>
      </c>
      <c r="F107" s="114">
        <v>9</v>
      </c>
      <c r="G107" s="64"/>
      <c r="H107" s="64"/>
      <c r="I107" s="64">
        <f t="shared" si="16"/>
        <v>0</v>
      </c>
      <c r="J107" s="64"/>
      <c r="K107" s="64"/>
      <c r="L107" s="65">
        <f t="shared" si="10"/>
        <v>0</v>
      </c>
      <c r="M107" s="64">
        <f t="shared" si="11"/>
        <v>0</v>
      </c>
      <c r="N107" s="64">
        <f t="shared" si="12"/>
        <v>0</v>
      </c>
      <c r="O107" s="64">
        <f t="shared" si="13"/>
        <v>0</v>
      </c>
      <c r="P107" s="64">
        <f t="shared" si="14"/>
        <v>0</v>
      </c>
      <c r="Q107" s="65">
        <f t="shared" si="15"/>
        <v>0</v>
      </c>
    </row>
    <row r="108" spans="1:17" s="7" customFormat="1" ht="27">
      <c r="A108" s="32">
        <f t="shared" si="17"/>
        <v>92</v>
      </c>
      <c r="B108" s="33" t="s">
        <v>512</v>
      </c>
      <c r="C108" s="36" t="s">
        <v>523</v>
      </c>
      <c r="D108" s="35"/>
      <c r="E108" s="35" t="s">
        <v>35</v>
      </c>
      <c r="F108" s="114">
        <v>3</v>
      </c>
      <c r="G108" s="64"/>
      <c r="H108" s="64"/>
      <c r="I108" s="64">
        <f t="shared" si="16"/>
        <v>0</v>
      </c>
      <c r="J108" s="64"/>
      <c r="K108" s="64"/>
      <c r="L108" s="65">
        <f t="shared" si="10"/>
        <v>0</v>
      </c>
      <c r="M108" s="64">
        <f t="shared" si="11"/>
        <v>0</v>
      </c>
      <c r="N108" s="64">
        <f t="shared" si="12"/>
        <v>0</v>
      </c>
      <c r="O108" s="64">
        <f t="shared" si="13"/>
        <v>0</v>
      </c>
      <c r="P108" s="64">
        <f t="shared" si="14"/>
        <v>0</v>
      </c>
      <c r="Q108" s="65">
        <f t="shared" si="15"/>
        <v>0</v>
      </c>
    </row>
    <row r="109" spans="1:17" s="7" customFormat="1" ht="40.5">
      <c r="A109" s="32">
        <f t="shared" si="17"/>
        <v>93</v>
      </c>
      <c r="B109" s="33" t="s">
        <v>512</v>
      </c>
      <c r="C109" s="36" t="s">
        <v>431</v>
      </c>
      <c r="D109" s="35"/>
      <c r="E109" s="35" t="s">
        <v>38</v>
      </c>
      <c r="F109" s="114">
        <v>2</v>
      </c>
      <c r="G109" s="64"/>
      <c r="H109" s="64"/>
      <c r="I109" s="64">
        <f t="shared" si="16"/>
        <v>0</v>
      </c>
      <c r="J109" s="64"/>
      <c r="K109" s="64"/>
      <c r="L109" s="65">
        <f t="shared" si="10"/>
        <v>0</v>
      </c>
      <c r="M109" s="64">
        <f t="shared" ref="M109" si="24">ROUND(G109*F109,2)</f>
        <v>0</v>
      </c>
      <c r="N109" s="64">
        <f t="shared" ref="N109" si="25">ROUND(I109*F109,2)</f>
        <v>0</v>
      </c>
      <c r="O109" s="64">
        <f t="shared" ref="O109" si="26">ROUND(J109*F109,2)</f>
        <v>0</v>
      </c>
      <c r="P109" s="64">
        <f t="shared" si="14"/>
        <v>0</v>
      </c>
      <c r="Q109" s="65">
        <f t="shared" si="15"/>
        <v>0</v>
      </c>
    </row>
    <row r="110" spans="1:17" s="7" customFormat="1" ht="40.5">
      <c r="A110" s="32">
        <f t="shared" si="17"/>
        <v>94</v>
      </c>
      <c r="B110" s="33" t="s">
        <v>512</v>
      </c>
      <c r="C110" s="36" t="s">
        <v>524</v>
      </c>
      <c r="D110" s="35"/>
      <c r="E110" s="35" t="s">
        <v>38</v>
      </c>
      <c r="F110" s="114">
        <v>2</v>
      </c>
      <c r="G110" s="64"/>
      <c r="H110" s="64"/>
      <c r="I110" s="64">
        <f t="shared" si="16"/>
        <v>0</v>
      </c>
      <c r="J110" s="64"/>
      <c r="K110" s="64"/>
      <c r="L110" s="65">
        <f t="shared" ref="L110:L114" si="27">SUM(I110:K110)</f>
        <v>0</v>
      </c>
      <c r="M110" s="64">
        <f t="shared" ref="M110" si="28">ROUND(G110*F110,2)</f>
        <v>0</v>
      </c>
      <c r="N110" s="64">
        <f t="shared" ref="N110" si="29">ROUND(I110*F110,2)</f>
        <v>0</v>
      </c>
      <c r="O110" s="64">
        <f t="shared" ref="O110" si="30">ROUND(J110*F110,2)</f>
        <v>0</v>
      </c>
      <c r="P110" s="64">
        <f t="shared" si="14"/>
        <v>0</v>
      </c>
      <c r="Q110" s="65">
        <f t="shared" si="15"/>
        <v>0</v>
      </c>
    </row>
    <row r="111" spans="1:17" s="7" customFormat="1" ht="13.5">
      <c r="A111" s="32">
        <f t="shared" si="17"/>
        <v>95</v>
      </c>
      <c r="B111" s="33" t="s">
        <v>512</v>
      </c>
      <c r="C111" s="36" t="s">
        <v>525</v>
      </c>
      <c r="D111" s="35"/>
      <c r="E111" s="35" t="s">
        <v>38</v>
      </c>
      <c r="F111" s="114">
        <v>3</v>
      </c>
      <c r="G111" s="64"/>
      <c r="H111" s="64"/>
      <c r="I111" s="64">
        <f t="shared" si="16"/>
        <v>0</v>
      </c>
      <c r="J111" s="64"/>
      <c r="K111" s="64"/>
      <c r="L111" s="65">
        <f t="shared" si="27"/>
        <v>0</v>
      </c>
      <c r="M111" s="64">
        <f t="shared" ref="M111:M114" si="31">ROUND(F111*G111,2)</f>
        <v>0</v>
      </c>
      <c r="N111" s="64">
        <f t="shared" ref="N111:N114" si="32">ROUND(F111*I111,2)</f>
        <v>0</v>
      </c>
      <c r="O111" s="64">
        <f t="shared" ref="O111:O114" si="33">ROUND(F111*J111,2)</f>
        <v>0</v>
      </c>
      <c r="P111" s="64">
        <f t="shared" si="14"/>
        <v>0</v>
      </c>
      <c r="Q111" s="65">
        <f t="shared" si="15"/>
        <v>0</v>
      </c>
    </row>
    <row r="112" spans="1:17" s="7" customFormat="1" ht="94.5">
      <c r="A112" s="32">
        <f t="shared" si="17"/>
        <v>96</v>
      </c>
      <c r="B112" s="33" t="s">
        <v>512</v>
      </c>
      <c r="C112" s="36" t="s">
        <v>526</v>
      </c>
      <c r="D112" s="35"/>
      <c r="E112" s="35" t="s">
        <v>38</v>
      </c>
      <c r="F112" s="114">
        <v>20</v>
      </c>
      <c r="G112" s="64"/>
      <c r="H112" s="64"/>
      <c r="I112" s="64">
        <f t="shared" si="16"/>
        <v>0</v>
      </c>
      <c r="J112" s="64"/>
      <c r="K112" s="64"/>
      <c r="L112" s="65">
        <f t="shared" si="27"/>
        <v>0</v>
      </c>
      <c r="M112" s="64">
        <f t="shared" si="31"/>
        <v>0</v>
      </c>
      <c r="N112" s="64">
        <f t="shared" si="32"/>
        <v>0</v>
      </c>
      <c r="O112" s="64">
        <f t="shared" si="33"/>
        <v>0</v>
      </c>
      <c r="P112" s="64">
        <f t="shared" si="14"/>
        <v>0</v>
      </c>
      <c r="Q112" s="65">
        <f t="shared" si="15"/>
        <v>0</v>
      </c>
    </row>
    <row r="113" spans="1:17" s="7" customFormat="1" ht="27">
      <c r="A113" s="32">
        <f t="shared" si="17"/>
        <v>97</v>
      </c>
      <c r="B113" s="33" t="s">
        <v>512</v>
      </c>
      <c r="C113" s="36" t="s">
        <v>527</v>
      </c>
      <c r="D113" s="35"/>
      <c r="E113" s="35" t="s">
        <v>38</v>
      </c>
      <c r="F113" s="114">
        <v>4</v>
      </c>
      <c r="G113" s="64"/>
      <c r="H113" s="64"/>
      <c r="I113" s="64">
        <f t="shared" si="16"/>
        <v>0</v>
      </c>
      <c r="J113" s="64"/>
      <c r="K113" s="64"/>
      <c r="L113" s="65">
        <f t="shared" si="27"/>
        <v>0</v>
      </c>
      <c r="M113" s="64">
        <f t="shared" si="31"/>
        <v>0</v>
      </c>
      <c r="N113" s="64">
        <f t="shared" si="32"/>
        <v>0</v>
      </c>
      <c r="O113" s="64">
        <f t="shared" si="33"/>
        <v>0</v>
      </c>
      <c r="P113" s="64">
        <f t="shared" si="14"/>
        <v>0</v>
      </c>
      <c r="Q113" s="65">
        <f t="shared" si="15"/>
        <v>0</v>
      </c>
    </row>
    <row r="114" spans="1:17" s="7" customFormat="1" ht="13.5">
      <c r="A114" s="32">
        <f t="shared" si="17"/>
        <v>98</v>
      </c>
      <c r="B114" s="33" t="s">
        <v>512</v>
      </c>
      <c r="C114" s="36" t="s">
        <v>528</v>
      </c>
      <c r="D114" s="35"/>
      <c r="E114" s="35" t="s">
        <v>38</v>
      </c>
      <c r="F114" s="114">
        <v>2</v>
      </c>
      <c r="G114" s="64"/>
      <c r="H114" s="64"/>
      <c r="I114" s="64">
        <f t="shared" si="16"/>
        <v>0</v>
      </c>
      <c r="J114" s="64"/>
      <c r="K114" s="64"/>
      <c r="L114" s="65">
        <f t="shared" si="27"/>
        <v>0</v>
      </c>
      <c r="M114" s="64">
        <f t="shared" si="31"/>
        <v>0</v>
      </c>
      <c r="N114" s="64">
        <f t="shared" si="32"/>
        <v>0</v>
      </c>
      <c r="O114" s="64">
        <f t="shared" si="33"/>
        <v>0</v>
      </c>
      <c r="P114" s="64">
        <f t="shared" si="14"/>
        <v>0</v>
      </c>
      <c r="Q114" s="65">
        <f t="shared" si="15"/>
        <v>0</v>
      </c>
    </row>
    <row r="115" spans="1:17" s="7" customFormat="1" ht="13.5">
      <c r="A115" s="32">
        <f t="shared" si="17"/>
        <v>99</v>
      </c>
      <c r="B115" s="33" t="s">
        <v>512</v>
      </c>
      <c r="C115" s="36" t="s">
        <v>62</v>
      </c>
      <c r="D115" s="35"/>
      <c r="E115" s="35" t="s">
        <v>18</v>
      </c>
      <c r="F115" s="114">
        <v>135</v>
      </c>
      <c r="G115" s="64"/>
      <c r="H115" s="64"/>
      <c r="I115" s="64">
        <f t="shared" si="16"/>
        <v>0</v>
      </c>
      <c r="J115" s="64"/>
      <c r="K115" s="64"/>
      <c r="L115" s="65">
        <f t="shared" si="10"/>
        <v>0</v>
      </c>
      <c r="M115" s="64">
        <f t="shared" si="11"/>
        <v>0</v>
      </c>
      <c r="N115" s="64">
        <f t="shared" si="12"/>
        <v>0</v>
      </c>
      <c r="O115" s="64">
        <f t="shared" si="13"/>
        <v>0</v>
      </c>
      <c r="P115" s="64">
        <f t="shared" si="14"/>
        <v>0</v>
      </c>
      <c r="Q115" s="65">
        <f t="shared" si="15"/>
        <v>0</v>
      </c>
    </row>
    <row r="116" spans="1:17" s="7" customFormat="1" ht="54">
      <c r="A116" s="32">
        <f t="shared" si="17"/>
        <v>100</v>
      </c>
      <c r="B116" s="33" t="s">
        <v>512</v>
      </c>
      <c r="C116" s="36" t="s">
        <v>529</v>
      </c>
      <c r="D116" s="35"/>
      <c r="E116" s="35" t="s">
        <v>18</v>
      </c>
      <c r="F116" s="114">
        <v>213</v>
      </c>
      <c r="G116" s="64"/>
      <c r="H116" s="64"/>
      <c r="I116" s="64">
        <f t="shared" si="16"/>
        <v>0</v>
      </c>
      <c r="J116" s="64"/>
      <c r="K116" s="64"/>
      <c r="L116" s="65">
        <f t="shared" si="10"/>
        <v>0</v>
      </c>
      <c r="M116" s="64">
        <f t="shared" si="11"/>
        <v>0</v>
      </c>
      <c r="N116" s="64">
        <f t="shared" si="12"/>
        <v>0</v>
      </c>
      <c r="O116" s="64">
        <f t="shared" si="13"/>
        <v>0</v>
      </c>
      <c r="P116" s="64">
        <f t="shared" si="14"/>
        <v>0</v>
      </c>
      <c r="Q116" s="65">
        <f t="shared" si="15"/>
        <v>0</v>
      </c>
    </row>
    <row r="117" spans="1:17" s="7" customFormat="1" ht="66.75" customHeight="1">
      <c r="A117" s="32">
        <f t="shared" si="17"/>
        <v>101</v>
      </c>
      <c r="B117" s="33" t="s">
        <v>512</v>
      </c>
      <c r="C117" s="36" t="s">
        <v>530</v>
      </c>
      <c r="D117" s="35"/>
      <c r="E117" s="35" t="s">
        <v>23</v>
      </c>
      <c r="F117" s="114">
        <v>1</v>
      </c>
      <c r="G117" s="64"/>
      <c r="H117" s="64"/>
      <c r="I117" s="64">
        <f t="shared" si="16"/>
        <v>0</v>
      </c>
      <c r="J117" s="64"/>
      <c r="K117" s="64"/>
      <c r="L117" s="65">
        <f t="shared" si="10"/>
        <v>0</v>
      </c>
      <c r="M117" s="64">
        <f t="shared" si="11"/>
        <v>0</v>
      </c>
      <c r="N117" s="64">
        <f t="shared" si="12"/>
        <v>0</v>
      </c>
      <c r="O117" s="64">
        <f t="shared" si="13"/>
        <v>0</v>
      </c>
      <c r="P117" s="64">
        <f t="shared" si="14"/>
        <v>0</v>
      </c>
      <c r="Q117" s="65">
        <f t="shared" si="15"/>
        <v>0</v>
      </c>
    </row>
    <row r="118" spans="1:17" s="7" customFormat="1" ht="67.5">
      <c r="A118" s="32">
        <f t="shared" si="17"/>
        <v>102</v>
      </c>
      <c r="B118" s="33" t="s">
        <v>512</v>
      </c>
      <c r="C118" s="36" t="s">
        <v>531</v>
      </c>
      <c r="D118" s="35"/>
      <c r="E118" s="35" t="s">
        <v>23</v>
      </c>
      <c r="F118" s="114">
        <v>1</v>
      </c>
      <c r="G118" s="64"/>
      <c r="H118" s="64"/>
      <c r="I118" s="64">
        <f t="shared" si="16"/>
        <v>0</v>
      </c>
      <c r="J118" s="64"/>
      <c r="K118" s="64"/>
      <c r="L118" s="65">
        <f t="shared" si="10"/>
        <v>0</v>
      </c>
      <c r="M118" s="64">
        <f t="shared" ref="M118" si="34">ROUND(G118*F118,2)</f>
        <v>0</v>
      </c>
      <c r="N118" s="64">
        <f t="shared" ref="N118" si="35">ROUND(I118*F118,2)</f>
        <v>0</v>
      </c>
      <c r="O118" s="64">
        <f>ROUND(J118*F118,2)</f>
        <v>0</v>
      </c>
      <c r="P118" s="64">
        <f t="shared" si="14"/>
        <v>0</v>
      </c>
      <c r="Q118" s="65">
        <f t="shared" si="15"/>
        <v>0</v>
      </c>
    </row>
    <row r="119" spans="1:17" s="7" customFormat="1" ht="27">
      <c r="A119" s="32">
        <f t="shared" si="17"/>
        <v>103</v>
      </c>
      <c r="B119" s="33" t="s">
        <v>512</v>
      </c>
      <c r="C119" s="36" t="s">
        <v>46</v>
      </c>
      <c r="D119" s="35"/>
      <c r="E119" s="35" t="s">
        <v>23</v>
      </c>
      <c r="F119" s="114">
        <v>1</v>
      </c>
      <c r="G119" s="64"/>
      <c r="H119" s="64"/>
      <c r="I119" s="64">
        <f t="shared" si="16"/>
        <v>0</v>
      </c>
      <c r="J119" s="64"/>
      <c r="K119" s="64"/>
      <c r="L119" s="65">
        <f t="shared" si="10"/>
        <v>0</v>
      </c>
      <c r="M119" s="64">
        <f t="shared" si="11"/>
        <v>0</v>
      </c>
      <c r="N119" s="64">
        <f t="shared" si="12"/>
        <v>0</v>
      </c>
      <c r="O119" s="64">
        <f t="shared" si="13"/>
        <v>0</v>
      </c>
      <c r="P119" s="64">
        <f t="shared" si="14"/>
        <v>0</v>
      </c>
      <c r="Q119" s="65">
        <f t="shared" si="15"/>
        <v>0</v>
      </c>
    </row>
    <row r="120" spans="1:17" s="7" customFormat="1" ht="13.5">
      <c r="A120" s="32">
        <f t="shared" si="17"/>
        <v>104</v>
      </c>
      <c r="B120" s="33" t="s">
        <v>512</v>
      </c>
      <c r="C120" s="37" t="s">
        <v>47</v>
      </c>
      <c r="D120" s="35"/>
      <c r="E120" s="35" t="s">
        <v>23</v>
      </c>
      <c r="F120" s="114">
        <v>1</v>
      </c>
      <c r="G120" s="64"/>
      <c r="H120" s="64"/>
      <c r="I120" s="64">
        <f t="shared" si="16"/>
        <v>0</v>
      </c>
      <c r="J120" s="64"/>
      <c r="K120" s="64"/>
      <c r="L120" s="65">
        <f t="shared" si="10"/>
        <v>0</v>
      </c>
      <c r="M120" s="64">
        <f t="shared" si="11"/>
        <v>0</v>
      </c>
      <c r="N120" s="64">
        <f t="shared" si="12"/>
        <v>0</v>
      </c>
      <c r="O120" s="64">
        <f t="shared" si="13"/>
        <v>0</v>
      </c>
      <c r="P120" s="64">
        <f t="shared" si="14"/>
        <v>0</v>
      </c>
      <c r="Q120" s="65">
        <f t="shared" si="15"/>
        <v>0</v>
      </c>
    </row>
    <row r="121" spans="1:17" s="7" customFormat="1" ht="13.5">
      <c r="A121" s="32">
        <f t="shared" si="17"/>
        <v>105</v>
      </c>
      <c r="B121" s="33" t="s">
        <v>512</v>
      </c>
      <c r="C121" s="36" t="s">
        <v>48</v>
      </c>
      <c r="D121" s="35"/>
      <c r="E121" s="35" t="s">
        <v>23</v>
      </c>
      <c r="F121" s="114">
        <v>1</v>
      </c>
      <c r="G121" s="64"/>
      <c r="H121" s="64"/>
      <c r="I121" s="64">
        <f t="shared" si="16"/>
        <v>0</v>
      </c>
      <c r="J121" s="64"/>
      <c r="K121" s="64"/>
      <c r="L121" s="65">
        <f t="shared" si="10"/>
        <v>0</v>
      </c>
      <c r="M121" s="64">
        <f t="shared" si="11"/>
        <v>0</v>
      </c>
      <c r="N121" s="64">
        <f t="shared" si="12"/>
        <v>0</v>
      </c>
      <c r="O121" s="64">
        <f t="shared" si="13"/>
        <v>0</v>
      </c>
      <c r="P121" s="64">
        <f t="shared" si="14"/>
        <v>0</v>
      </c>
      <c r="Q121" s="65">
        <f t="shared" si="15"/>
        <v>0</v>
      </c>
    </row>
    <row r="122" spans="1:17" s="7" customFormat="1" ht="13.5">
      <c r="A122" s="193"/>
      <c r="B122" s="194"/>
      <c r="C122" s="195" t="s">
        <v>63</v>
      </c>
      <c r="D122" s="196"/>
      <c r="E122" s="196"/>
      <c r="F122" s="193"/>
      <c r="G122" s="166"/>
      <c r="H122" s="166"/>
      <c r="I122" s="166">
        <f t="shared" si="16"/>
        <v>0</v>
      </c>
      <c r="J122" s="166"/>
      <c r="K122" s="166"/>
      <c r="L122" s="166">
        <f t="shared" si="10"/>
        <v>0</v>
      </c>
      <c r="M122" s="166">
        <f t="shared" si="11"/>
        <v>0</v>
      </c>
      <c r="N122" s="166">
        <f t="shared" si="12"/>
        <v>0</v>
      </c>
      <c r="O122" s="166">
        <f t="shared" si="13"/>
        <v>0</v>
      </c>
      <c r="P122" s="166">
        <f t="shared" si="14"/>
        <v>0</v>
      </c>
      <c r="Q122" s="166">
        <f t="shared" si="15"/>
        <v>0</v>
      </c>
    </row>
    <row r="123" spans="1:17" s="7" customFormat="1" ht="27">
      <c r="A123" s="32">
        <v>106</v>
      </c>
      <c r="B123" s="33" t="s">
        <v>512</v>
      </c>
      <c r="C123" s="36" t="s">
        <v>432</v>
      </c>
      <c r="D123" s="35"/>
      <c r="E123" s="35" t="s">
        <v>35</v>
      </c>
      <c r="F123" s="114">
        <v>464</v>
      </c>
      <c r="G123" s="64"/>
      <c r="H123" s="64"/>
      <c r="I123" s="64">
        <f t="shared" si="16"/>
        <v>0</v>
      </c>
      <c r="J123" s="64"/>
      <c r="K123" s="64"/>
      <c r="L123" s="65">
        <f t="shared" si="10"/>
        <v>0</v>
      </c>
      <c r="M123" s="64">
        <f t="shared" si="11"/>
        <v>0</v>
      </c>
      <c r="N123" s="64">
        <f t="shared" si="12"/>
        <v>0</v>
      </c>
      <c r="O123" s="64">
        <f t="shared" si="13"/>
        <v>0</v>
      </c>
      <c r="P123" s="64">
        <f t="shared" si="14"/>
        <v>0</v>
      </c>
      <c r="Q123" s="65">
        <f t="shared" si="15"/>
        <v>0</v>
      </c>
    </row>
    <row r="124" spans="1:17" s="7" customFormat="1" ht="13.5">
      <c r="A124" s="32">
        <f t="shared" ref="A124:A130" si="36">A123+1</f>
        <v>107</v>
      </c>
      <c r="B124" s="33" t="s">
        <v>512</v>
      </c>
      <c r="C124" s="36" t="s">
        <v>50</v>
      </c>
      <c r="D124" s="35"/>
      <c r="E124" s="35" t="s">
        <v>35</v>
      </c>
      <c r="F124" s="114">
        <v>46</v>
      </c>
      <c r="G124" s="64"/>
      <c r="H124" s="64"/>
      <c r="I124" s="64">
        <f t="shared" si="16"/>
        <v>0</v>
      </c>
      <c r="J124" s="64"/>
      <c r="K124" s="64"/>
      <c r="L124" s="65">
        <f t="shared" si="10"/>
        <v>0</v>
      </c>
      <c r="M124" s="64">
        <f t="shared" si="11"/>
        <v>0</v>
      </c>
      <c r="N124" s="64">
        <f t="shared" si="12"/>
        <v>0</v>
      </c>
      <c r="O124" s="64">
        <f t="shared" si="13"/>
        <v>0</v>
      </c>
      <c r="P124" s="64">
        <f t="shared" si="14"/>
        <v>0</v>
      </c>
      <c r="Q124" s="65">
        <f t="shared" si="15"/>
        <v>0</v>
      </c>
    </row>
    <row r="125" spans="1:17" s="7" customFormat="1" ht="27">
      <c r="A125" s="32">
        <f t="shared" si="36"/>
        <v>108</v>
      </c>
      <c r="B125" s="33" t="s">
        <v>512</v>
      </c>
      <c r="C125" s="36" t="s">
        <v>51</v>
      </c>
      <c r="D125" s="35"/>
      <c r="E125" s="35" t="s">
        <v>35</v>
      </c>
      <c r="F125" s="114">
        <v>30</v>
      </c>
      <c r="G125" s="64"/>
      <c r="H125" s="64"/>
      <c r="I125" s="64">
        <f t="shared" si="16"/>
        <v>0</v>
      </c>
      <c r="J125" s="64"/>
      <c r="K125" s="64"/>
      <c r="L125" s="65">
        <f t="shared" si="10"/>
        <v>0</v>
      </c>
      <c r="M125" s="64">
        <f t="shared" si="11"/>
        <v>0</v>
      </c>
      <c r="N125" s="64">
        <f t="shared" si="12"/>
        <v>0</v>
      </c>
      <c r="O125" s="64">
        <f t="shared" si="13"/>
        <v>0</v>
      </c>
      <c r="P125" s="64">
        <f t="shared" si="14"/>
        <v>0</v>
      </c>
      <c r="Q125" s="65">
        <f t="shared" si="15"/>
        <v>0</v>
      </c>
    </row>
    <row r="126" spans="1:17" s="7" customFormat="1" ht="27">
      <c r="A126" s="32">
        <f t="shared" si="36"/>
        <v>109</v>
      </c>
      <c r="B126" s="33" t="s">
        <v>512</v>
      </c>
      <c r="C126" s="36" t="s">
        <v>52</v>
      </c>
      <c r="D126" s="35"/>
      <c r="E126" s="35" t="s">
        <v>35</v>
      </c>
      <c r="F126" s="114">
        <v>141</v>
      </c>
      <c r="G126" s="64"/>
      <c r="H126" s="64"/>
      <c r="I126" s="64">
        <f t="shared" si="16"/>
        <v>0</v>
      </c>
      <c r="J126" s="64"/>
      <c r="K126" s="64"/>
      <c r="L126" s="65">
        <f t="shared" si="10"/>
        <v>0</v>
      </c>
      <c r="M126" s="64">
        <f t="shared" si="11"/>
        <v>0</v>
      </c>
      <c r="N126" s="64">
        <f t="shared" si="12"/>
        <v>0</v>
      </c>
      <c r="O126" s="64">
        <f t="shared" si="13"/>
        <v>0</v>
      </c>
      <c r="P126" s="64">
        <f t="shared" si="14"/>
        <v>0</v>
      </c>
      <c r="Q126" s="65">
        <f t="shared" si="15"/>
        <v>0</v>
      </c>
    </row>
    <row r="127" spans="1:17" s="7" customFormat="1" ht="67.5">
      <c r="A127" s="32">
        <f t="shared" si="36"/>
        <v>110</v>
      </c>
      <c r="B127" s="33" t="s">
        <v>512</v>
      </c>
      <c r="C127" s="38" t="s">
        <v>64</v>
      </c>
      <c r="D127" s="35"/>
      <c r="E127" s="35" t="s">
        <v>35</v>
      </c>
      <c r="F127" s="114">
        <v>293</v>
      </c>
      <c r="G127" s="64"/>
      <c r="H127" s="64"/>
      <c r="I127" s="64">
        <f t="shared" si="16"/>
        <v>0</v>
      </c>
      <c r="J127" s="64"/>
      <c r="K127" s="64"/>
      <c r="L127" s="65">
        <f t="shared" si="10"/>
        <v>0</v>
      </c>
      <c r="M127" s="64">
        <f t="shared" si="11"/>
        <v>0</v>
      </c>
      <c r="N127" s="64">
        <f t="shared" si="12"/>
        <v>0</v>
      </c>
      <c r="O127" s="64">
        <f t="shared" si="13"/>
        <v>0</v>
      </c>
      <c r="P127" s="64">
        <f t="shared" si="14"/>
        <v>0</v>
      </c>
      <c r="Q127" s="65">
        <f t="shared" si="15"/>
        <v>0</v>
      </c>
    </row>
    <row r="128" spans="1:17" s="7" customFormat="1" ht="13.5">
      <c r="A128" s="32">
        <f t="shared" si="36"/>
        <v>111</v>
      </c>
      <c r="B128" s="33" t="s">
        <v>512</v>
      </c>
      <c r="C128" s="36" t="s">
        <v>53</v>
      </c>
      <c r="D128" s="35"/>
      <c r="E128" s="35" t="s">
        <v>35</v>
      </c>
      <c r="F128" s="114">
        <v>464</v>
      </c>
      <c r="G128" s="64"/>
      <c r="H128" s="64"/>
      <c r="I128" s="64">
        <f t="shared" si="16"/>
        <v>0</v>
      </c>
      <c r="J128" s="64"/>
      <c r="K128" s="64"/>
      <c r="L128" s="65">
        <f t="shared" si="10"/>
        <v>0</v>
      </c>
      <c r="M128" s="64">
        <f t="shared" si="11"/>
        <v>0</v>
      </c>
      <c r="N128" s="64">
        <f t="shared" si="12"/>
        <v>0</v>
      </c>
      <c r="O128" s="64">
        <f t="shared" si="13"/>
        <v>0</v>
      </c>
      <c r="P128" s="64">
        <f t="shared" si="14"/>
        <v>0</v>
      </c>
      <c r="Q128" s="65">
        <f t="shared" si="15"/>
        <v>0</v>
      </c>
    </row>
    <row r="129" spans="1:17" s="7" customFormat="1" ht="40.5">
      <c r="A129" s="32">
        <f t="shared" si="36"/>
        <v>112</v>
      </c>
      <c r="B129" s="33" t="s">
        <v>512</v>
      </c>
      <c r="C129" s="36" t="s">
        <v>54</v>
      </c>
      <c r="D129" s="35"/>
      <c r="E129" s="35" t="s">
        <v>23</v>
      </c>
      <c r="F129" s="114">
        <v>1</v>
      </c>
      <c r="G129" s="64"/>
      <c r="H129" s="64"/>
      <c r="I129" s="64">
        <f t="shared" si="16"/>
        <v>0</v>
      </c>
      <c r="J129" s="64"/>
      <c r="K129" s="64"/>
      <c r="L129" s="65">
        <f t="shared" si="10"/>
        <v>0</v>
      </c>
      <c r="M129" s="64">
        <f t="shared" si="11"/>
        <v>0</v>
      </c>
      <c r="N129" s="64">
        <f t="shared" si="12"/>
        <v>0</v>
      </c>
      <c r="O129" s="64">
        <f t="shared" si="13"/>
        <v>0</v>
      </c>
      <c r="P129" s="64">
        <f t="shared" si="14"/>
        <v>0</v>
      </c>
      <c r="Q129" s="65">
        <f t="shared" si="15"/>
        <v>0</v>
      </c>
    </row>
    <row r="130" spans="1:17" s="7" customFormat="1" ht="54">
      <c r="A130" s="32">
        <f t="shared" si="36"/>
        <v>113</v>
      </c>
      <c r="B130" s="33" t="s">
        <v>512</v>
      </c>
      <c r="C130" s="36" t="s">
        <v>55</v>
      </c>
      <c r="D130" s="35"/>
      <c r="E130" s="35" t="s">
        <v>18</v>
      </c>
      <c r="F130" s="114">
        <v>45</v>
      </c>
      <c r="G130" s="64"/>
      <c r="H130" s="64"/>
      <c r="I130" s="64">
        <f t="shared" si="16"/>
        <v>0</v>
      </c>
      <c r="J130" s="64"/>
      <c r="K130" s="64"/>
      <c r="L130" s="65">
        <f t="shared" si="10"/>
        <v>0</v>
      </c>
      <c r="M130" s="64">
        <f t="shared" si="11"/>
        <v>0</v>
      </c>
      <c r="N130" s="64">
        <f t="shared" si="12"/>
        <v>0</v>
      </c>
      <c r="O130" s="64">
        <f t="shared" si="13"/>
        <v>0</v>
      </c>
      <c r="P130" s="64">
        <f t="shared" si="14"/>
        <v>0</v>
      </c>
      <c r="Q130" s="65">
        <f t="shared" si="15"/>
        <v>0</v>
      </c>
    </row>
    <row r="131" spans="1:17" s="7" customFormat="1" ht="13.5">
      <c r="A131" s="193"/>
      <c r="B131" s="194"/>
      <c r="C131" s="195" t="s">
        <v>83</v>
      </c>
      <c r="D131" s="196"/>
      <c r="E131" s="196"/>
      <c r="F131" s="193"/>
      <c r="G131" s="166"/>
      <c r="H131" s="166"/>
      <c r="I131" s="166">
        <f t="shared" si="16"/>
        <v>0</v>
      </c>
      <c r="J131" s="166"/>
      <c r="K131" s="166"/>
      <c r="L131" s="166"/>
      <c r="M131" s="166"/>
      <c r="N131" s="166"/>
      <c r="O131" s="166"/>
      <c r="P131" s="166"/>
      <c r="Q131" s="166"/>
    </row>
    <row r="132" spans="1:17" s="7" customFormat="1" ht="27">
      <c r="A132" s="32">
        <v>114</v>
      </c>
      <c r="B132" s="33" t="s">
        <v>512</v>
      </c>
      <c r="C132" s="36" t="s">
        <v>433</v>
      </c>
      <c r="D132" s="35"/>
      <c r="E132" s="35" t="s">
        <v>18</v>
      </c>
      <c r="F132" s="114">
        <v>96</v>
      </c>
      <c r="G132" s="64"/>
      <c r="H132" s="64"/>
      <c r="I132" s="64">
        <f t="shared" si="16"/>
        <v>0</v>
      </c>
      <c r="J132" s="64"/>
      <c r="K132" s="64"/>
      <c r="L132" s="65">
        <f t="shared" ref="L132:L137" si="37">SUM(I132:K132)</f>
        <v>0</v>
      </c>
      <c r="M132" s="64">
        <f t="shared" ref="M132" si="38">ROUND(F132*G132,2)</f>
        <v>0</v>
      </c>
      <c r="N132" s="64">
        <f t="shared" ref="N132" si="39">ROUND(F132*I132,2)</f>
        <v>0</v>
      </c>
      <c r="O132" s="64">
        <f t="shared" ref="O132" si="40">ROUND(F132*J132,2)</f>
        <v>0</v>
      </c>
      <c r="P132" s="64">
        <f t="shared" ref="P132:P137" si="41">ROUND(K132*F132,2)</f>
        <v>0</v>
      </c>
      <c r="Q132" s="65">
        <f t="shared" ref="Q132:Q137" si="42">SUM(N132:P132)</f>
        <v>0</v>
      </c>
    </row>
    <row r="133" spans="1:17" s="7" customFormat="1" ht="54">
      <c r="A133" s="32">
        <f t="shared" ref="A133:A137" si="43">A132+1</f>
        <v>115</v>
      </c>
      <c r="B133" s="33" t="s">
        <v>512</v>
      </c>
      <c r="C133" s="36" t="s">
        <v>434</v>
      </c>
      <c r="D133" s="35"/>
      <c r="E133" s="35" t="s">
        <v>18</v>
      </c>
      <c r="F133" s="114">
        <v>96</v>
      </c>
      <c r="G133" s="64"/>
      <c r="H133" s="64"/>
      <c r="I133" s="64">
        <f t="shared" si="16"/>
        <v>0</v>
      </c>
      <c r="J133" s="64"/>
      <c r="K133" s="64"/>
      <c r="L133" s="65">
        <f t="shared" si="37"/>
        <v>0</v>
      </c>
      <c r="M133" s="64">
        <f t="shared" ref="M133:M137" si="44">ROUND(G133*F133,2)</f>
        <v>0</v>
      </c>
      <c r="N133" s="64">
        <f t="shared" ref="N133:N137" si="45">ROUND(I133*F133,2)</f>
        <v>0</v>
      </c>
      <c r="O133" s="64">
        <f t="shared" ref="O133:O137" si="46">ROUND(J133*F133,2)</f>
        <v>0</v>
      </c>
      <c r="P133" s="64">
        <f t="shared" si="41"/>
        <v>0</v>
      </c>
      <c r="Q133" s="65">
        <f t="shared" si="42"/>
        <v>0</v>
      </c>
    </row>
    <row r="134" spans="1:17" s="7" customFormat="1" ht="67.5">
      <c r="A134" s="32">
        <f t="shared" si="43"/>
        <v>116</v>
      </c>
      <c r="B134" s="33" t="s">
        <v>512</v>
      </c>
      <c r="C134" s="36" t="s">
        <v>435</v>
      </c>
      <c r="D134" s="35"/>
      <c r="E134" s="35" t="s">
        <v>23</v>
      </c>
      <c r="F134" s="114">
        <v>1</v>
      </c>
      <c r="G134" s="64"/>
      <c r="H134" s="64"/>
      <c r="I134" s="64">
        <f t="shared" si="16"/>
        <v>0</v>
      </c>
      <c r="J134" s="64"/>
      <c r="K134" s="64"/>
      <c r="L134" s="65">
        <f t="shared" si="37"/>
        <v>0</v>
      </c>
      <c r="M134" s="64">
        <f t="shared" si="44"/>
        <v>0</v>
      </c>
      <c r="N134" s="64">
        <f t="shared" si="45"/>
        <v>0</v>
      </c>
      <c r="O134" s="64">
        <f t="shared" si="46"/>
        <v>0</v>
      </c>
      <c r="P134" s="64">
        <f t="shared" si="41"/>
        <v>0</v>
      </c>
      <c r="Q134" s="65">
        <f t="shared" si="42"/>
        <v>0</v>
      </c>
    </row>
    <row r="135" spans="1:17" s="7" customFormat="1" ht="27">
      <c r="A135" s="32">
        <f t="shared" si="43"/>
        <v>117</v>
      </c>
      <c r="B135" s="33" t="s">
        <v>512</v>
      </c>
      <c r="C135" s="36" t="s">
        <v>92</v>
      </c>
      <c r="D135" s="35"/>
      <c r="E135" s="35" t="s">
        <v>23</v>
      </c>
      <c r="F135" s="114">
        <v>1</v>
      </c>
      <c r="G135" s="64"/>
      <c r="H135" s="64"/>
      <c r="I135" s="64">
        <f t="shared" si="16"/>
        <v>0</v>
      </c>
      <c r="J135" s="64"/>
      <c r="K135" s="64"/>
      <c r="L135" s="65">
        <f t="shared" si="37"/>
        <v>0</v>
      </c>
      <c r="M135" s="64">
        <f t="shared" si="44"/>
        <v>0</v>
      </c>
      <c r="N135" s="64">
        <f t="shared" si="45"/>
        <v>0</v>
      </c>
      <c r="O135" s="64">
        <f t="shared" si="46"/>
        <v>0</v>
      </c>
      <c r="P135" s="64">
        <f t="shared" si="41"/>
        <v>0</v>
      </c>
      <c r="Q135" s="65">
        <f t="shared" si="42"/>
        <v>0</v>
      </c>
    </row>
    <row r="136" spans="1:17" s="7" customFormat="1" ht="13.5">
      <c r="A136" s="32">
        <f t="shared" si="43"/>
        <v>118</v>
      </c>
      <c r="B136" s="33" t="s">
        <v>512</v>
      </c>
      <c r="C136" s="36" t="s">
        <v>47</v>
      </c>
      <c r="D136" s="35"/>
      <c r="E136" s="35" t="s">
        <v>23</v>
      </c>
      <c r="F136" s="114">
        <v>1</v>
      </c>
      <c r="G136" s="64"/>
      <c r="H136" s="64"/>
      <c r="I136" s="64">
        <f t="shared" si="16"/>
        <v>0</v>
      </c>
      <c r="J136" s="64"/>
      <c r="K136" s="64"/>
      <c r="L136" s="65">
        <f t="shared" si="37"/>
        <v>0</v>
      </c>
      <c r="M136" s="64">
        <f t="shared" si="44"/>
        <v>0</v>
      </c>
      <c r="N136" s="64">
        <f t="shared" si="45"/>
        <v>0</v>
      </c>
      <c r="O136" s="64">
        <f t="shared" si="46"/>
        <v>0</v>
      </c>
      <c r="P136" s="64">
        <f t="shared" si="41"/>
        <v>0</v>
      </c>
      <c r="Q136" s="65">
        <f t="shared" si="42"/>
        <v>0</v>
      </c>
    </row>
    <row r="137" spans="1:17" s="7" customFormat="1" ht="13.5">
      <c r="A137" s="32">
        <f t="shared" si="43"/>
        <v>119</v>
      </c>
      <c r="B137" s="33" t="s">
        <v>512</v>
      </c>
      <c r="C137" s="36" t="s">
        <v>93</v>
      </c>
      <c r="D137" s="35"/>
      <c r="E137" s="35" t="s">
        <v>23</v>
      </c>
      <c r="F137" s="114">
        <v>1</v>
      </c>
      <c r="G137" s="64"/>
      <c r="H137" s="64"/>
      <c r="I137" s="64">
        <f t="shared" si="16"/>
        <v>0</v>
      </c>
      <c r="J137" s="64"/>
      <c r="K137" s="64"/>
      <c r="L137" s="65">
        <f t="shared" si="37"/>
        <v>0</v>
      </c>
      <c r="M137" s="64">
        <f t="shared" si="44"/>
        <v>0</v>
      </c>
      <c r="N137" s="64">
        <f t="shared" si="45"/>
        <v>0</v>
      </c>
      <c r="O137" s="64">
        <f t="shared" si="46"/>
        <v>0</v>
      </c>
      <c r="P137" s="64">
        <f t="shared" si="41"/>
        <v>0</v>
      </c>
      <c r="Q137" s="65">
        <f t="shared" si="42"/>
        <v>0</v>
      </c>
    </row>
    <row r="138" spans="1:17" s="7" customFormat="1" ht="13.5">
      <c r="A138" s="193"/>
      <c r="B138" s="194"/>
      <c r="C138" s="195" t="s">
        <v>65</v>
      </c>
      <c r="D138" s="196"/>
      <c r="E138" s="196"/>
      <c r="F138" s="193"/>
      <c r="G138" s="166"/>
      <c r="H138" s="166"/>
      <c r="I138" s="166">
        <f t="shared" si="16"/>
        <v>0</v>
      </c>
      <c r="J138" s="166"/>
      <c r="K138" s="166"/>
      <c r="L138" s="166"/>
      <c r="M138" s="166"/>
      <c r="N138" s="166"/>
      <c r="O138" s="166"/>
      <c r="P138" s="166"/>
      <c r="Q138" s="166"/>
    </row>
    <row r="139" spans="1:17" s="7" customFormat="1" ht="13.5">
      <c r="A139" s="32">
        <v>120</v>
      </c>
      <c r="B139" s="33" t="s">
        <v>512</v>
      </c>
      <c r="C139" s="36" t="s">
        <v>66</v>
      </c>
      <c r="D139" s="35"/>
      <c r="E139" s="35" t="s">
        <v>18</v>
      </c>
      <c r="F139" s="114">
        <v>173</v>
      </c>
      <c r="G139" s="64"/>
      <c r="H139" s="64"/>
      <c r="I139" s="64">
        <f t="shared" si="16"/>
        <v>0</v>
      </c>
      <c r="J139" s="64"/>
      <c r="K139" s="64"/>
      <c r="L139" s="65">
        <f t="shared" si="10"/>
        <v>0</v>
      </c>
      <c r="M139" s="64">
        <f t="shared" si="11"/>
        <v>0</v>
      </c>
      <c r="N139" s="64">
        <f t="shared" si="12"/>
        <v>0</v>
      </c>
      <c r="O139" s="64">
        <f t="shared" si="13"/>
        <v>0</v>
      </c>
      <c r="P139" s="64">
        <f t="shared" si="14"/>
        <v>0</v>
      </c>
      <c r="Q139" s="65">
        <f t="shared" si="15"/>
        <v>0</v>
      </c>
    </row>
    <row r="140" spans="1:17" s="7" customFormat="1" ht="13.5">
      <c r="A140" s="32">
        <f t="shared" ref="A140:A144" si="47">A139+1</f>
        <v>121</v>
      </c>
      <c r="B140" s="33" t="s">
        <v>512</v>
      </c>
      <c r="C140" s="36" t="s">
        <v>436</v>
      </c>
      <c r="D140" s="35"/>
      <c r="E140" s="35" t="s">
        <v>18</v>
      </c>
      <c r="F140" s="114">
        <v>247</v>
      </c>
      <c r="G140" s="64"/>
      <c r="H140" s="64"/>
      <c r="I140" s="64">
        <f t="shared" si="16"/>
        <v>0</v>
      </c>
      <c r="J140" s="64"/>
      <c r="K140" s="64"/>
      <c r="L140" s="65">
        <f t="shared" si="10"/>
        <v>0</v>
      </c>
      <c r="M140" s="64">
        <f t="shared" si="11"/>
        <v>0</v>
      </c>
      <c r="N140" s="64">
        <f t="shared" si="12"/>
        <v>0</v>
      </c>
      <c r="O140" s="64">
        <f t="shared" si="13"/>
        <v>0</v>
      </c>
      <c r="P140" s="64">
        <f t="shared" si="14"/>
        <v>0</v>
      </c>
      <c r="Q140" s="65">
        <f t="shared" si="15"/>
        <v>0</v>
      </c>
    </row>
    <row r="141" spans="1:17">
      <c r="A141" s="32">
        <f t="shared" si="47"/>
        <v>122</v>
      </c>
      <c r="B141" s="33" t="s">
        <v>512</v>
      </c>
      <c r="C141" s="36" t="s">
        <v>437</v>
      </c>
      <c r="D141" s="35"/>
      <c r="E141" s="35" t="s">
        <v>18</v>
      </c>
      <c r="F141" s="114">
        <v>34</v>
      </c>
      <c r="G141" s="64"/>
      <c r="H141" s="64"/>
      <c r="I141" s="64">
        <f t="shared" si="16"/>
        <v>0</v>
      </c>
      <c r="J141" s="64"/>
      <c r="K141" s="64"/>
      <c r="L141" s="65">
        <f t="shared" si="10"/>
        <v>0</v>
      </c>
      <c r="M141" s="64">
        <f t="shared" si="11"/>
        <v>0</v>
      </c>
      <c r="N141" s="64">
        <f t="shared" si="12"/>
        <v>0</v>
      </c>
      <c r="O141" s="64">
        <f t="shared" si="13"/>
        <v>0</v>
      </c>
      <c r="P141" s="64">
        <f t="shared" si="14"/>
        <v>0</v>
      </c>
      <c r="Q141" s="65">
        <f t="shared" si="15"/>
        <v>0</v>
      </c>
    </row>
    <row r="142" spans="1:17">
      <c r="A142" s="32">
        <f t="shared" si="47"/>
        <v>123</v>
      </c>
      <c r="B142" s="33" t="s">
        <v>512</v>
      </c>
      <c r="C142" s="36" t="s">
        <v>438</v>
      </c>
      <c r="D142" s="35"/>
      <c r="E142" s="35" t="s">
        <v>23</v>
      </c>
      <c r="F142" s="114">
        <v>22</v>
      </c>
      <c r="G142" s="64"/>
      <c r="H142" s="64"/>
      <c r="I142" s="64">
        <f t="shared" si="16"/>
        <v>0</v>
      </c>
      <c r="J142" s="64"/>
      <c r="K142" s="64"/>
      <c r="L142" s="65">
        <f t="shared" si="10"/>
        <v>0</v>
      </c>
      <c r="M142" s="64">
        <f t="shared" si="11"/>
        <v>0</v>
      </c>
      <c r="N142" s="64">
        <f t="shared" si="12"/>
        <v>0</v>
      </c>
      <c r="O142" s="64">
        <f t="shared" si="13"/>
        <v>0</v>
      </c>
      <c r="P142" s="64">
        <f t="shared" si="14"/>
        <v>0</v>
      </c>
      <c r="Q142" s="65">
        <f t="shared" si="15"/>
        <v>0</v>
      </c>
    </row>
    <row r="143" spans="1:17">
      <c r="A143" s="32">
        <f t="shared" si="47"/>
        <v>124</v>
      </c>
      <c r="B143" s="33" t="s">
        <v>512</v>
      </c>
      <c r="C143" s="36" t="s">
        <v>439</v>
      </c>
      <c r="D143" s="35"/>
      <c r="E143" s="35" t="s">
        <v>18</v>
      </c>
      <c r="F143" s="114">
        <v>135</v>
      </c>
      <c r="G143" s="64"/>
      <c r="H143" s="64"/>
      <c r="I143" s="64">
        <f t="shared" si="16"/>
        <v>0</v>
      </c>
      <c r="J143" s="64"/>
      <c r="K143" s="64"/>
      <c r="L143" s="65">
        <f t="shared" si="10"/>
        <v>0</v>
      </c>
      <c r="M143" s="64">
        <f t="shared" si="11"/>
        <v>0</v>
      </c>
      <c r="N143" s="64">
        <f t="shared" si="12"/>
        <v>0</v>
      </c>
      <c r="O143" s="64">
        <f t="shared" si="13"/>
        <v>0</v>
      </c>
      <c r="P143" s="64">
        <f t="shared" si="14"/>
        <v>0</v>
      </c>
      <c r="Q143" s="65">
        <f t="shared" si="15"/>
        <v>0</v>
      </c>
    </row>
    <row r="144" spans="1:17" ht="17.25" customHeight="1">
      <c r="A144" s="32">
        <f t="shared" si="47"/>
        <v>125</v>
      </c>
      <c r="B144" s="33" t="s">
        <v>512</v>
      </c>
      <c r="C144" s="36" t="s">
        <v>67</v>
      </c>
      <c r="D144" s="35"/>
      <c r="E144" s="35" t="s">
        <v>23</v>
      </c>
      <c r="F144" s="114">
        <v>3</v>
      </c>
      <c r="G144" s="64"/>
      <c r="H144" s="64"/>
      <c r="I144" s="64">
        <f t="shared" si="16"/>
        <v>0</v>
      </c>
      <c r="J144" s="64"/>
      <c r="K144" s="64"/>
      <c r="L144" s="65">
        <f t="shared" si="10"/>
        <v>0</v>
      </c>
      <c r="M144" s="64">
        <f>ROUND(G144*F144,2)</f>
        <v>0</v>
      </c>
      <c r="N144" s="64">
        <f>ROUND(I144*F144,2)</f>
        <v>0</v>
      </c>
      <c r="O144" s="64">
        <f>ROUND(J144*F144,2)</f>
        <v>0</v>
      </c>
      <c r="P144" s="64">
        <f>ROUND(K144*F144,2)</f>
        <v>0</v>
      </c>
      <c r="Q144" s="65">
        <f>SUM(N144:P144)</f>
        <v>0</v>
      </c>
    </row>
    <row r="145" spans="1:18" ht="15.75" customHeight="1">
      <c r="A145" s="39"/>
      <c r="B145" s="39"/>
      <c r="C145" s="260" t="s">
        <v>450</v>
      </c>
      <c r="D145" s="260"/>
      <c r="E145" s="260"/>
      <c r="F145" s="260"/>
      <c r="G145" s="260"/>
      <c r="H145" s="260"/>
      <c r="I145" s="260"/>
      <c r="J145" s="260"/>
      <c r="K145" s="260"/>
      <c r="L145" s="260"/>
      <c r="M145" s="40">
        <f>SUM(M15:M144)</f>
        <v>0</v>
      </c>
      <c r="N145" s="40">
        <f>SUM(N15:N144)</f>
        <v>0</v>
      </c>
      <c r="O145" s="40">
        <f>SUM(O15:O144)</f>
        <v>0</v>
      </c>
      <c r="P145" s="40">
        <f>SUM(P15:P144)</f>
        <v>0</v>
      </c>
      <c r="Q145" s="115">
        <f>SUM(Q15:Q144)</f>
        <v>0</v>
      </c>
    </row>
    <row r="146" spans="1:18">
      <c r="A146" s="108"/>
      <c r="B146" s="108"/>
      <c r="C146" s="109"/>
      <c r="D146" s="110"/>
      <c r="E146" s="111"/>
      <c r="F146" s="111"/>
      <c r="G146" s="108"/>
      <c r="H146" s="108"/>
      <c r="I146" s="108"/>
      <c r="J146" s="108"/>
      <c r="K146" s="108"/>
      <c r="L146" s="112"/>
      <c r="M146" s="113"/>
      <c r="N146" s="113"/>
      <c r="O146" s="113"/>
      <c r="P146" s="113"/>
      <c r="Q146" s="113"/>
    </row>
    <row r="147" spans="1:18" ht="16.5">
      <c r="A147" s="82" t="s">
        <v>8</v>
      </c>
      <c r="B147" s="47"/>
      <c r="C147" s="81"/>
      <c r="D147" s="81"/>
      <c r="E147" s="81"/>
      <c r="F147" s="81"/>
      <c r="G147" s="81"/>
      <c r="H147" s="81"/>
      <c r="I147" s="81"/>
      <c r="J147" s="81"/>
      <c r="K147" s="81"/>
      <c r="L147" s="81"/>
      <c r="M147" s="81"/>
      <c r="N147" s="81"/>
      <c r="O147" s="81"/>
      <c r="P147" s="81"/>
      <c r="Q147" s="209"/>
    </row>
    <row r="148" spans="1:18" ht="16.5">
      <c r="A148" s="81"/>
      <c r="B148" s="48"/>
      <c r="C148" s="241" t="s">
        <v>9</v>
      </c>
      <c r="D148" s="241"/>
      <c r="E148" s="241"/>
      <c r="F148" s="241"/>
      <c r="G148" s="241"/>
      <c r="H148" s="241"/>
      <c r="I148" s="241"/>
      <c r="J148" s="241"/>
      <c r="K148" s="241"/>
      <c r="L148" s="241"/>
      <c r="M148" s="241"/>
      <c r="N148" s="241"/>
      <c r="O148" s="241"/>
      <c r="P148" s="241"/>
      <c r="Q148" s="113"/>
    </row>
    <row r="149" spans="1:18" ht="16.5">
      <c r="A149" s="81"/>
      <c r="B149" s="48"/>
      <c r="C149" s="49"/>
      <c r="D149" s="49"/>
      <c r="E149" s="49"/>
      <c r="F149" s="49"/>
      <c r="G149" s="49"/>
      <c r="H149" s="49"/>
      <c r="I149" s="49"/>
      <c r="J149" s="49"/>
      <c r="K149" s="49"/>
      <c r="L149" s="49"/>
      <c r="M149" s="49"/>
      <c r="N149" s="49"/>
      <c r="O149" s="49"/>
      <c r="P149" s="49"/>
      <c r="Q149" s="41"/>
    </row>
    <row r="150" spans="1:18" ht="16.5">
      <c r="A150" s="82" t="s">
        <v>451</v>
      </c>
      <c r="B150" s="83"/>
      <c r="C150" s="81"/>
      <c r="D150" s="81"/>
      <c r="E150" s="81"/>
      <c r="F150" s="81"/>
      <c r="G150" s="81"/>
      <c r="H150" s="84"/>
      <c r="I150" s="81"/>
      <c r="J150" s="81"/>
      <c r="K150" s="81"/>
      <c r="L150" s="81"/>
      <c r="M150" s="81"/>
      <c r="N150" s="81"/>
      <c r="O150" s="81"/>
      <c r="P150" s="81"/>
      <c r="Q150" s="41"/>
    </row>
    <row r="151" spans="1:18" ht="16.5">
      <c r="A151" s="82"/>
      <c r="B151" s="83"/>
      <c r="C151" s="81"/>
      <c r="D151" s="81"/>
      <c r="E151" s="81"/>
      <c r="F151" s="81"/>
      <c r="G151" s="81"/>
      <c r="H151" s="84"/>
      <c r="I151" s="81"/>
      <c r="J151" s="81"/>
      <c r="K151" s="81"/>
      <c r="L151" s="81"/>
      <c r="M151" s="81"/>
      <c r="N151" s="81"/>
      <c r="O151" s="81"/>
      <c r="P151" s="81"/>
      <c r="Q151" s="41"/>
    </row>
    <row r="152" spans="1:18" ht="16.5">
      <c r="A152" s="82" t="s">
        <v>10</v>
      </c>
      <c r="B152" s="47"/>
      <c r="C152" s="81"/>
      <c r="D152" s="81"/>
      <c r="E152" s="81"/>
      <c r="F152" s="81"/>
      <c r="G152" s="81"/>
      <c r="H152" s="81"/>
      <c r="I152" s="81"/>
      <c r="J152" s="81"/>
      <c r="K152" s="81"/>
      <c r="L152" s="81"/>
      <c r="M152" s="81"/>
      <c r="N152" s="81"/>
      <c r="O152" s="81"/>
      <c r="P152" s="81"/>
      <c r="Q152" s="210"/>
    </row>
    <row r="153" spans="1:18" ht="16.5">
      <c r="A153" s="81"/>
      <c r="B153" s="48"/>
      <c r="C153" s="241" t="s">
        <v>9</v>
      </c>
      <c r="D153" s="241"/>
      <c r="E153" s="241"/>
      <c r="F153" s="241"/>
      <c r="G153" s="241"/>
      <c r="H153" s="241"/>
      <c r="I153" s="241"/>
      <c r="J153" s="241"/>
      <c r="K153" s="241"/>
      <c r="L153" s="241"/>
      <c r="M153" s="241"/>
      <c r="N153" s="241"/>
      <c r="O153" s="241"/>
      <c r="P153" s="241"/>
    </row>
    <row r="154" spans="1:18">
      <c r="B154" s="5"/>
      <c r="C154" s="5"/>
      <c r="D154" s="5"/>
      <c r="E154" s="5"/>
      <c r="F154" s="5"/>
      <c r="G154" s="5"/>
      <c r="H154" s="5"/>
      <c r="I154" s="5"/>
      <c r="J154" s="5"/>
      <c r="K154" s="5"/>
      <c r="L154" s="5"/>
      <c r="M154" s="5"/>
      <c r="N154" s="5"/>
      <c r="O154" s="5"/>
      <c r="P154" s="5"/>
      <c r="Q154" s="5"/>
    </row>
    <row r="155" spans="1:18">
      <c r="A155" s="7"/>
      <c r="B155" s="9"/>
      <c r="C155" s="7"/>
      <c r="D155" s="7"/>
      <c r="E155" s="8"/>
      <c r="F155" s="7"/>
      <c r="G155" s="7"/>
      <c r="H155" s="7"/>
      <c r="I155" s="11"/>
      <c r="J155" s="7"/>
      <c r="K155" s="7"/>
      <c r="L155" s="10"/>
      <c r="M155" s="10"/>
      <c r="N155" s="10"/>
      <c r="O155" s="10"/>
      <c r="P155" s="10"/>
      <c r="Q155" s="10"/>
      <c r="R155" s="7"/>
    </row>
  </sheetData>
  <mergeCells count="15">
    <mergeCell ref="C153:P153"/>
    <mergeCell ref="M12:Q12"/>
    <mergeCell ref="A1:Q1"/>
    <mergeCell ref="A2:Q2"/>
    <mergeCell ref="A3:Q3"/>
    <mergeCell ref="A5:Q5"/>
    <mergeCell ref="A12:A13"/>
    <mergeCell ref="B12:B13"/>
    <mergeCell ref="E12:E13"/>
    <mergeCell ref="F12:F13"/>
    <mergeCell ref="G12:L12"/>
    <mergeCell ref="C12:D13"/>
    <mergeCell ref="J10:K10"/>
    <mergeCell ref="C148:P148"/>
    <mergeCell ref="C145:L145"/>
  </mergeCells>
  <pageMargins left="0.23622047244094491" right="0.23622047244094491" top="0.74803149606299213" bottom="0.74803149606299213" header="0.31496062992125984" footer="0.31496062992125984"/>
  <pageSetup paperSize="9" scale="88"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32"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24"/>
  <sheetViews>
    <sheetView zoomScaleNormal="100" zoomScaleSheetLayoutView="100" workbookViewId="0">
      <selection activeCell="P125" sqref="P125"/>
    </sheetView>
  </sheetViews>
  <sheetFormatPr defaultColWidth="9.140625" defaultRowHeight="15.75"/>
  <cols>
    <col min="1" max="1" width="9.28515625" style="6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1" spans="1:17" ht="33.75" customHeight="1">
      <c r="A1" s="242" t="s">
        <v>111</v>
      </c>
      <c r="B1" s="242"/>
      <c r="C1" s="242"/>
      <c r="D1" s="242"/>
      <c r="E1" s="242"/>
      <c r="F1" s="242"/>
      <c r="G1" s="242"/>
      <c r="H1" s="242"/>
      <c r="I1" s="242"/>
      <c r="J1" s="242"/>
      <c r="K1" s="242"/>
      <c r="L1" s="242"/>
      <c r="M1" s="242"/>
      <c r="N1" s="242"/>
      <c r="O1" s="242"/>
      <c r="P1" s="242"/>
    </row>
    <row r="2" spans="1:17" ht="16.5">
      <c r="A2" s="243" t="s">
        <v>112</v>
      </c>
      <c r="B2" s="243"/>
      <c r="C2" s="243"/>
      <c r="D2" s="243"/>
      <c r="E2" s="243"/>
      <c r="F2" s="243"/>
      <c r="G2" s="243"/>
      <c r="H2" s="243"/>
      <c r="I2" s="243"/>
      <c r="J2" s="243"/>
      <c r="K2" s="243"/>
      <c r="L2" s="243"/>
      <c r="M2" s="243"/>
      <c r="N2" s="243"/>
      <c r="O2" s="243"/>
      <c r="P2" s="243"/>
    </row>
    <row r="3" spans="1:17" ht="16.5">
      <c r="A3" s="266" t="s">
        <v>153</v>
      </c>
      <c r="B3" s="266"/>
      <c r="C3" s="266"/>
      <c r="D3" s="266"/>
      <c r="E3" s="266"/>
      <c r="F3" s="266"/>
      <c r="G3" s="266"/>
      <c r="H3" s="266"/>
      <c r="I3" s="266"/>
      <c r="J3" s="266"/>
      <c r="K3" s="266"/>
      <c r="L3" s="266"/>
      <c r="M3" s="266"/>
      <c r="N3" s="266"/>
      <c r="O3" s="266"/>
      <c r="P3" s="266"/>
    </row>
    <row r="4" spans="1:17" ht="16.5">
      <c r="A4" s="84"/>
      <c r="B4" s="41"/>
      <c r="C4" s="41"/>
      <c r="D4" s="42"/>
      <c r="E4" s="41"/>
      <c r="F4" s="41"/>
      <c r="G4" s="41"/>
      <c r="H4" s="41"/>
      <c r="I4" s="41"/>
      <c r="J4" s="41"/>
      <c r="K4" s="41"/>
      <c r="L4" s="41"/>
      <c r="M4" s="41"/>
      <c r="N4" s="41"/>
      <c r="O4" s="41"/>
      <c r="P4" s="41"/>
    </row>
    <row r="5" spans="1:17" ht="35.450000000000003" customHeight="1">
      <c r="A5" s="246" t="s">
        <v>447</v>
      </c>
      <c r="B5" s="246"/>
      <c r="C5" s="246"/>
      <c r="D5" s="246"/>
      <c r="E5" s="246"/>
      <c r="F5" s="246"/>
      <c r="G5" s="246"/>
      <c r="H5" s="246"/>
      <c r="I5" s="246"/>
      <c r="J5" s="246"/>
      <c r="K5" s="246"/>
      <c r="L5" s="246"/>
      <c r="M5" s="246"/>
      <c r="N5" s="246"/>
      <c r="O5" s="246"/>
      <c r="P5" s="246"/>
      <c r="Q5" s="116"/>
    </row>
    <row r="6" spans="1:17" ht="16.5">
      <c r="A6" s="87" t="s">
        <v>159</v>
      </c>
      <c r="D6" s="2"/>
    </row>
    <row r="7" spans="1:17" ht="16.5">
      <c r="A7" s="84" t="s">
        <v>150</v>
      </c>
      <c r="D7" s="2"/>
    </row>
    <row r="8" spans="1:17" ht="16.5">
      <c r="A8" s="153" t="s">
        <v>473</v>
      </c>
      <c r="D8" s="2"/>
    </row>
    <row r="9" spans="1:17" ht="16.5">
      <c r="A9" s="84"/>
      <c r="D9" s="2"/>
    </row>
    <row r="10" spans="1:17" ht="16.5">
      <c r="A10" s="84" t="s">
        <v>166</v>
      </c>
      <c r="D10" s="2"/>
      <c r="I10" s="267">
        <f>P116</f>
        <v>0</v>
      </c>
      <c r="J10" s="268"/>
      <c r="K10" s="86" t="s">
        <v>68</v>
      </c>
    </row>
    <row r="11" spans="1:17">
      <c r="A11" s="88"/>
    </row>
    <row r="12" spans="1:17" ht="16.899999999999999" customHeight="1">
      <c r="A12" s="247" t="s">
        <v>0</v>
      </c>
      <c r="B12" s="247" t="s">
        <v>14</v>
      </c>
      <c r="C12" s="247" t="s">
        <v>11</v>
      </c>
      <c r="D12" s="247" t="s">
        <v>16</v>
      </c>
      <c r="E12" s="247" t="s">
        <v>1</v>
      </c>
      <c r="F12" s="249" t="s">
        <v>2</v>
      </c>
      <c r="G12" s="250"/>
      <c r="H12" s="250"/>
      <c r="I12" s="250"/>
      <c r="J12" s="250"/>
      <c r="K12" s="251"/>
      <c r="L12" s="249" t="s">
        <v>3</v>
      </c>
      <c r="M12" s="250"/>
      <c r="N12" s="250"/>
      <c r="O12" s="250"/>
      <c r="P12" s="251"/>
    </row>
    <row r="13" spans="1:17" ht="51">
      <c r="A13" s="257"/>
      <c r="B13" s="257"/>
      <c r="C13" s="257"/>
      <c r="D13" s="257"/>
      <c r="E13" s="257"/>
      <c r="F13" s="60" t="s">
        <v>4</v>
      </c>
      <c r="G13" s="60" t="s">
        <v>267</v>
      </c>
      <c r="H13" s="60" t="s">
        <v>5</v>
      </c>
      <c r="I13" s="60" t="s">
        <v>268</v>
      </c>
      <c r="J13" s="60" t="s">
        <v>147</v>
      </c>
      <c r="K13" s="60" t="s">
        <v>6</v>
      </c>
      <c r="L13" s="60" t="s">
        <v>15</v>
      </c>
      <c r="M13" s="60" t="s">
        <v>5</v>
      </c>
      <c r="N13" s="60" t="s">
        <v>268</v>
      </c>
      <c r="O13" s="60" t="s">
        <v>147</v>
      </c>
      <c r="P13" s="60" t="s">
        <v>7</v>
      </c>
    </row>
    <row r="14" spans="1:17" s="30" customFormat="1">
      <c r="A14" s="197"/>
      <c r="B14" s="198"/>
      <c r="C14" s="199" t="s">
        <v>291</v>
      </c>
      <c r="D14" s="200"/>
      <c r="E14" s="201"/>
      <c r="F14" s="198"/>
      <c r="G14" s="198"/>
      <c r="H14" s="198"/>
      <c r="I14" s="198"/>
      <c r="J14" s="198"/>
      <c r="K14" s="198"/>
      <c r="L14" s="198"/>
      <c r="M14" s="198"/>
      <c r="N14" s="198"/>
      <c r="O14" s="198"/>
      <c r="P14" s="198"/>
    </row>
    <row r="15" spans="1:17" s="30" customFormat="1">
      <c r="A15" s="202"/>
      <c r="B15" s="203"/>
      <c r="C15" s="204" t="s">
        <v>113</v>
      </c>
      <c r="D15" s="205"/>
      <c r="E15" s="206"/>
      <c r="F15" s="203"/>
      <c r="G15" s="203"/>
      <c r="H15" s="203"/>
      <c r="I15" s="203"/>
      <c r="J15" s="203"/>
      <c r="K15" s="203"/>
      <c r="L15" s="203"/>
      <c r="M15" s="203"/>
      <c r="N15" s="203"/>
      <c r="O15" s="203"/>
      <c r="P15" s="203"/>
    </row>
    <row r="16" spans="1:17" s="30" customFormat="1" ht="54">
      <c r="A16" s="71">
        <v>1</v>
      </c>
      <c r="B16" s="66"/>
      <c r="C16" s="72" t="s">
        <v>532</v>
      </c>
      <c r="D16" s="73" t="s">
        <v>18</v>
      </c>
      <c r="E16" s="93">
        <v>3</v>
      </c>
      <c r="F16" s="74"/>
      <c r="G16" s="74"/>
      <c r="H16" s="64">
        <f t="shared" ref="H16:H79" si="0">ROUND(F16*G16,2)</f>
        <v>0</v>
      </c>
      <c r="I16" s="74"/>
      <c r="J16" s="74"/>
      <c r="K16" s="75">
        <f t="shared" ref="K16:K18" si="1">SUM(H16:J16)</f>
        <v>0</v>
      </c>
      <c r="L16" s="74">
        <f t="shared" ref="L16:L76" si="2">ROUND(F16*E16,2)</f>
        <v>0</v>
      </c>
      <c r="M16" s="74">
        <f t="shared" ref="M16:M76" si="3">ROUND(H16*E16,2)</f>
        <v>0</v>
      </c>
      <c r="N16" s="74">
        <f t="shared" ref="N16:N76" si="4">ROUND(I16*E16,2)</f>
        <v>0</v>
      </c>
      <c r="O16" s="74">
        <f t="shared" ref="O16:O76" si="5">ROUND(J16*E16,2)</f>
        <v>0</v>
      </c>
      <c r="P16" s="75">
        <f t="shared" ref="P16:P18" si="6">SUM(M16:O16)</f>
        <v>0</v>
      </c>
    </row>
    <row r="17" spans="1:16" s="30" customFormat="1" ht="67.5">
      <c r="A17" s="71">
        <f t="shared" ref="A17:A18" si="7">A16+1</f>
        <v>2</v>
      </c>
      <c r="B17" s="66"/>
      <c r="C17" s="72" t="s">
        <v>533</v>
      </c>
      <c r="D17" s="73" t="s">
        <v>18</v>
      </c>
      <c r="E17" s="93">
        <v>88</v>
      </c>
      <c r="F17" s="74"/>
      <c r="G17" s="74"/>
      <c r="H17" s="64">
        <f t="shared" si="0"/>
        <v>0</v>
      </c>
      <c r="I17" s="74"/>
      <c r="J17" s="74"/>
      <c r="K17" s="75">
        <f t="shared" si="1"/>
        <v>0</v>
      </c>
      <c r="L17" s="74">
        <f t="shared" si="2"/>
        <v>0</v>
      </c>
      <c r="M17" s="74">
        <f t="shared" si="3"/>
        <v>0</v>
      </c>
      <c r="N17" s="74">
        <f t="shared" si="4"/>
        <v>0</v>
      </c>
      <c r="O17" s="74">
        <f t="shared" si="5"/>
        <v>0</v>
      </c>
      <c r="P17" s="75">
        <f t="shared" si="6"/>
        <v>0</v>
      </c>
    </row>
    <row r="18" spans="1:16" s="30" customFormat="1" ht="67.5">
      <c r="A18" s="71">
        <f t="shared" si="7"/>
        <v>3</v>
      </c>
      <c r="B18" s="66"/>
      <c r="C18" s="72" t="s">
        <v>534</v>
      </c>
      <c r="D18" s="73" t="s">
        <v>18</v>
      </c>
      <c r="E18" s="93">
        <v>356</v>
      </c>
      <c r="F18" s="74"/>
      <c r="G18" s="74"/>
      <c r="H18" s="64">
        <f t="shared" si="0"/>
        <v>0</v>
      </c>
      <c r="I18" s="74"/>
      <c r="J18" s="74"/>
      <c r="K18" s="75">
        <f t="shared" si="1"/>
        <v>0</v>
      </c>
      <c r="L18" s="74">
        <f t="shared" si="2"/>
        <v>0</v>
      </c>
      <c r="M18" s="74">
        <f t="shared" si="3"/>
        <v>0</v>
      </c>
      <c r="N18" s="74">
        <f t="shared" si="4"/>
        <v>0</v>
      </c>
      <c r="O18" s="74">
        <f t="shared" si="5"/>
        <v>0</v>
      </c>
      <c r="P18" s="75">
        <f t="shared" si="6"/>
        <v>0</v>
      </c>
    </row>
    <row r="19" spans="1:16" s="30" customFormat="1">
      <c r="A19" s="202"/>
      <c r="B19" s="203"/>
      <c r="C19" s="204" t="s">
        <v>115</v>
      </c>
      <c r="D19" s="205"/>
      <c r="E19" s="206"/>
      <c r="F19" s="203"/>
      <c r="G19" s="203"/>
      <c r="H19" s="207"/>
      <c r="I19" s="203"/>
      <c r="J19" s="203"/>
      <c r="K19" s="203"/>
      <c r="L19" s="207"/>
      <c r="M19" s="207"/>
      <c r="N19" s="207"/>
      <c r="O19" s="207"/>
      <c r="P19" s="203"/>
    </row>
    <row r="20" spans="1:16" s="30" customFormat="1" ht="54">
      <c r="A20" s="71">
        <v>4</v>
      </c>
      <c r="B20" s="67"/>
      <c r="C20" s="76" t="s">
        <v>535</v>
      </c>
      <c r="D20" s="73" t="s">
        <v>85</v>
      </c>
      <c r="E20" s="93">
        <v>20</v>
      </c>
      <c r="F20" s="74"/>
      <c r="G20" s="74"/>
      <c r="H20" s="64">
        <f t="shared" si="0"/>
        <v>0</v>
      </c>
      <c r="I20" s="74"/>
      <c r="J20" s="74"/>
      <c r="K20" s="75">
        <f t="shared" ref="K20:K41" si="8">SUM(H20:J20)</f>
        <v>0</v>
      </c>
      <c r="L20" s="74">
        <f t="shared" si="2"/>
        <v>0</v>
      </c>
      <c r="M20" s="74">
        <f t="shared" si="3"/>
        <v>0</v>
      </c>
      <c r="N20" s="74">
        <f t="shared" si="4"/>
        <v>0</v>
      </c>
      <c r="O20" s="74">
        <f t="shared" si="5"/>
        <v>0</v>
      </c>
      <c r="P20" s="75">
        <f t="shared" ref="P20:P41" si="9">SUM(M20:O20)</f>
        <v>0</v>
      </c>
    </row>
    <row r="21" spans="1:16" s="30" customFormat="1" ht="40.5">
      <c r="A21" s="71">
        <f t="shared" ref="A21:A41" si="10">A20+1</f>
        <v>5</v>
      </c>
      <c r="B21" s="67"/>
      <c r="C21" s="76" t="s">
        <v>536</v>
      </c>
      <c r="D21" s="73" t="s">
        <v>85</v>
      </c>
      <c r="E21" s="93">
        <v>15</v>
      </c>
      <c r="F21" s="74"/>
      <c r="G21" s="74"/>
      <c r="H21" s="64">
        <f t="shared" si="0"/>
        <v>0</v>
      </c>
      <c r="I21" s="74"/>
      <c r="J21" s="74"/>
      <c r="K21" s="75">
        <f t="shared" si="8"/>
        <v>0</v>
      </c>
      <c r="L21" s="74">
        <f t="shared" si="2"/>
        <v>0</v>
      </c>
      <c r="M21" s="74">
        <f t="shared" si="3"/>
        <v>0</v>
      </c>
      <c r="N21" s="74">
        <f t="shared" si="4"/>
        <v>0</v>
      </c>
      <c r="O21" s="74">
        <f t="shared" si="5"/>
        <v>0</v>
      </c>
      <c r="P21" s="75">
        <f t="shared" si="9"/>
        <v>0</v>
      </c>
    </row>
    <row r="22" spans="1:16" s="30" customFormat="1" ht="40.5">
      <c r="A22" s="71">
        <f t="shared" si="10"/>
        <v>6</v>
      </c>
      <c r="B22" s="67"/>
      <c r="C22" s="76" t="s">
        <v>536</v>
      </c>
      <c r="D22" s="73" t="s">
        <v>85</v>
      </c>
      <c r="E22" s="93">
        <v>50</v>
      </c>
      <c r="F22" s="74"/>
      <c r="G22" s="74"/>
      <c r="H22" s="64">
        <f t="shared" si="0"/>
        <v>0</v>
      </c>
      <c r="I22" s="74"/>
      <c r="J22" s="74"/>
      <c r="K22" s="75">
        <f t="shared" si="8"/>
        <v>0</v>
      </c>
      <c r="L22" s="74">
        <f t="shared" si="2"/>
        <v>0</v>
      </c>
      <c r="M22" s="74">
        <f t="shared" si="3"/>
        <v>0</v>
      </c>
      <c r="N22" s="74">
        <f t="shared" si="4"/>
        <v>0</v>
      </c>
      <c r="O22" s="74">
        <f t="shared" si="5"/>
        <v>0</v>
      </c>
      <c r="P22" s="75">
        <f t="shared" si="9"/>
        <v>0</v>
      </c>
    </row>
    <row r="23" spans="1:16" s="30" customFormat="1" ht="54">
      <c r="A23" s="71">
        <f t="shared" si="10"/>
        <v>7</v>
      </c>
      <c r="B23" s="67"/>
      <c r="C23" s="76" t="s">
        <v>532</v>
      </c>
      <c r="D23" s="73" t="s">
        <v>18</v>
      </c>
      <c r="E23" s="93">
        <v>144</v>
      </c>
      <c r="F23" s="74"/>
      <c r="G23" s="74"/>
      <c r="H23" s="64">
        <f t="shared" si="0"/>
        <v>0</v>
      </c>
      <c r="I23" s="74"/>
      <c r="J23" s="74"/>
      <c r="K23" s="75">
        <f t="shared" si="8"/>
        <v>0</v>
      </c>
      <c r="L23" s="74">
        <f t="shared" si="2"/>
        <v>0</v>
      </c>
      <c r="M23" s="74">
        <f t="shared" si="3"/>
        <v>0</v>
      </c>
      <c r="N23" s="74">
        <f t="shared" si="4"/>
        <v>0</v>
      </c>
      <c r="O23" s="74">
        <f t="shared" si="5"/>
        <v>0</v>
      </c>
      <c r="P23" s="75">
        <f t="shared" si="9"/>
        <v>0</v>
      </c>
    </row>
    <row r="24" spans="1:16" s="30" customFormat="1" ht="39" customHeight="1">
      <c r="A24" s="71">
        <f t="shared" si="10"/>
        <v>8</v>
      </c>
      <c r="B24" s="67"/>
      <c r="C24" s="76" t="s">
        <v>537</v>
      </c>
      <c r="D24" s="73" t="s">
        <v>18</v>
      </c>
      <c r="E24" s="93">
        <v>318</v>
      </c>
      <c r="F24" s="74"/>
      <c r="G24" s="74"/>
      <c r="H24" s="64">
        <f t="shared" si="0"/>
        <v>0</v>
      </c>
      <c r="I24" s="74"/>
      <c r="J24" s="74"/>
      <c r="K24" s="75">
        <f t="shared" si="8"/>
        <v>0</v>
      </c>
      <c r="L24" s="74">
        <f t="shared" si="2"/>
        <v>0</v>
      </c>
      <c r="M24" s="74">
        <f t="shared" si="3"/>
        <v>0</v>
      </c>
      <c r="N24" s="74">
        <f t="shared" si="4"/>
        <v>0</v>
      </c>
      <c r="O24" s="74">
        <f t="shared" si="5"/>
        <v>0</v>
      </c>
      <c r="P24" s="75">
        <f t="shared" si="9"/>
        <v>0</v>
      </c>
    </row>
    <row r="25" spans="1:16" s="30" customFormat="1" ht="54">
      <c r="A25" s="71">
        <f t="shared" si="10"/>
        <v>9</v>
      </c>
      <c r="B25" s="67"/>
      <c r="C25" s="76" t="s">
        <v>538</v>
      </c>
      <c r="D25" s="73" t="s">
        <v>18</v>
      </c>
      <c r="E25" s="93">
        <v>41</v>
      </c>
      <c r="F25" s="74"/>
      <c r="G25" s="74"/>
      <c r="H25" s="64">
        <f t="shared" si="0"/>
        <v>0</v>
      </c>
      <c r="I25" s="74"/>
      <c r="J25" s="74"/>
      <c r="K25" s="75">
        <f t="shared" si="8"/>
        <v>0</v>
      </c>
      <c r="L25" s="74">
        <f t="shared" si="2"/>
        <v>0</v>
      </c>
      <c r="M25" s="74">
        <f t="shared" si="3"/>
        <v>0</v>
      </c>
      <c r="N25" s="74">
        <f t="shared" si="4"/>
        <v>0</v>
      </c>
      <c r="O25" s="74">
        <f t="shared" si="5"/>
        <v>0</v>
      </c>
      <c r="P25" s="75">
        <f t="shared" si="9"/>
        <v>0</v>
      </c>
    </row>
    <row r="26" spans="1:16" s="30" customFormat="1" ht="53.25" customHeight="1">
      <c r="A26" s="71">
        <f t="shared" si="10"/>
        <v>10</v>
      </c>
      <c r="B26" s="67"/>
      <c r="C26" s="76" t="s">
        <v>539</v>
      </c>
      <c r="D26" s="73" t="s">
        <v>18</v>
      </c>
      <c r="E26" s="93">
        <v>28</v>
      </c>
      <c r="F26" s="74"/>
      <c r="G26" s="74"/>
      <c r="H26" s="64">
        <f t="shared" si="0"/>
        <v>0</v>
      </c>
      <c r="I26" s="74"/>
      <c r="J26" s="74"/>
      <c r="K26" s="75">
        <f t="shared" si="8"/>
        <v>0</v>
      </c>
      <c r="L26" s="74">
        <f t="shared" si="2"/>
        <v>0</v>
      </c>
      <c r="M26" s="74">
        <f t="shared" si="3"/>
        <v>0</v>
      </c>
      <c r="N26" s="74">
        <f t="shared" si="4"/>
        <v>0</v>
      </c>
      <c r="O26" s="74">
        <f t="shared" si="5"/>
        <v>0</v>
      </c>
      <c r="P26" s="75">
        <f t="shared" si="9"/>
        <v>0</v>
      </c>
    </row>
    <row r="27" spans="1:16" s="30" customFormat="1" ht="36.75" customHeight="1">
      <c r="A27" s="71">
        <f t="shared" si="10"/>
        <v>11</v>
      </c>
      <c r="B27" s="67"/>
      <c r="C27" s="76" t="s">
        <v>540</v>
      </c>
      <c r="D27" s="73" t="s">
        <v>18</v>
      </c>
      <c r="E27" s="93">
        <v>59</v>
      </c>
      <c r="F27" s="74"/>
      <c r="G27" s="74"/>
      <c r="H27" s="64">
        <f t="shared" si="0"/>
        <v>0</v>
      </c>
      <c r="I27" s="74"/>
      <c r="J27" s="74"/>
      <c r="K27" s="75">
        <f t="shared" si="8"/>
        <v>0</v>
      </c>
      <c r="L27" s="74">
        <f t="shared" si="2"/>
        <v>0</v>
      </c>
      <c r="M27" s="74">
        <f t="shared" si="3"/>
        <v>0</v>
      </c>
      <c r="N27" s="74">
        <f t="shared" si="4"/>
        <v>0</v>
      </c>
      <c r="O27" s="74">
        <f t="shared" si="5"/>
        <v>0</v>
      </c>
      <c r="P27" s="75">
        <f t="shared" si="9"/>
        <v>0</v>
      </c>
    </row>
    <row r="28" spans="1:16" s="30" customFormat="1" ht="67.5">
      <c r="A28" s="71">
        <f t="shared" si="10"/>
        <v>12</v>
      </c>
      <c r="B28" s="67"/>
      <c r="C28" s="76" t="s">
        <v>533</v>
      </c>
      <c r="D28" s="73" t="s">
        <v>18</v>
      </c>
      <c r="E28" s="93">
        <v>16</v>
      </c>
      <c r="F28" s="74"/>
      <c r="G28" s="74"/>
      <c r="H28" s="64">
        <f t="shared" si="0"/>
        <v>0</v>
      </c>
      <c r="I28" s="74"/>
      <c r="J28" s="74"/>
      <c r="K28" s="75">
        <f t="shared" si="8"/>
        <v>0</v>
      </c>
      <c r="L28" s="74">
        <f t="shared" si="2"/>
        <v>0</v>
      </c>
      <c r="M28" s="74">
        <f t="shared" si="3"/>
        <v>0</v>
      </c>
      <c r="N28" s="74">
        <f t="shared" si="4"/>
        <v>0</v>
      </c>
      <c r="O28" s="74">
        <f t="shared" si="5"/>
        <v>0</v>
      </c>
      <c r="P28" s="75">
        <f t="shared" si="9"/>
        <v>0</v>
      </c>
    </row>
    <row r="29" spans="1:16" s="30" customFormat="1" ht="54">
      <c r="A29" s="71">
        <f t="shared" si="10"/>
        <v>13</v>
      </c>
      <c r="B29" s="67"/>
      <c r="C29" s="76" t="s">
        <v>541</v>
      </c>
      <c r="D29" s="73" t="s">
        <v>18</v>
      </c>
      <c r="E29" s="93">
        <v>71</v>
      </c>
      <c r="F29" s="74"/>
      <c r="G29" s="74"/>
      <c r="H29" s="64">
        <f t="shared" si="0"/>
        <v>0</v>
      </c>
      <c r="I29" s="74"/>
      <c r="J29" s="74"/>
      <c r="K29" s="75">
        <f t="shared" si="8"/>
        <v>0</v>
      </c>
      <c r="L29" s="74">
        <f t="shared" si="2"/>
        <v>0</v>
      </c>
      <c r="M29" s="74">
        <f t="shared" si="3"/>
        <v>0</v>
      </c>
      <c r="N29" s="74">
        <f t="shared" si="4"/>
        <v>0</v>
      </c>
      <c r="O29" s="74">
        <f t="shared" si="5"/>
        <v>0</v>
      </c>
      <c r="P29" s="75">
        <f t="shared" si="9"/>
        <v>0</v>
      </c>
    </row>
    <row r="30" spans="1:16" s="30" customFormat="1" ht="67.5">
      <c r="A30" s="71">
        <f t="shared" si="10"/>
        <v>14</v>
      </c>
      <c r="B30" s="67"/>
      <c r="C30" s="76" t="s">
        <v>534</v>
      </c>
      <c r="D30" s="73" t="s">
        <v>18</v>
      </c>
      <c r="E30" s="93">
        <v>15</v>
      </c>
      <c r="F30" s="74"/>
      <c r="G30" s="74"/>
      <c r="H30" s="64">
        <f t="shared" si="0"/>
        <v>0</v>
      </c>
      <c r="I30" s="74"/>
      <c r="J30" s="74"/>
      <c r="K30" s="75">
        <f t="shared" si="8"/>
        <v>0</v>
      </c>
      <c r="L30" s="74">
        <f t="shared" si="2"/>
        <v>0</v>
      </c>
      <c r="M30" s="74">
        <f t="shared" si="3"/>
        <v>0</v>
      </c>
      <c r="N30" s="74">
        <f t="shared" si="4"/>
        <v>0</v>
      </c>
      <c r="O30" s="74">
        <f t="shared" si="5"/>
        <v>0</v>
      </c>
      <c r="P30" s="75">
        <f t="shared" si="9"/>
        <v>0</v>
      </c>
    </row>
    <row r="31" spans="1:16" s="30" customFormat="1" ht="40.5">
      <c r="A31" s="71">
        <f t="shared" si="10"/>
        <v>15</v>
      </c>
      <c r="B31" s="67"/>
      <c r="C31" s="76" t="s">
        <v>542</v>
      </c>
      <c r="D31" s="73" t="s">
        <v>18</v>
      </c>
      <c r="E31" s="93">
        <v>17</v>
      </c>
      <c r="F31" s="74"/>
      <c r="G31" s="74"/>
      <c r="H31" s="64">
        <f t="shared" si="0"/>
        <v>0</v>
      </c>
      <c r="I31" s="74"/>
      <c r="J31" s="74"/>
      <c r="K31" s="75">
        <f t="shared" si="8"/>
        <v>0</v>
      </c>
      <c r="L31" s="74">
        <f t="shared" si="2"/>
        <v>0</v>
      </c>
      <c r="M31" s="74">
        <f t="shared" si="3"/>
        <v>0</v>
      </c>
      <c r="N31" s="74">
        <f t="shared" si="4"/>
        <v>0</v>
      </c>
      <c r="O31" s="74">
        <f t="shared" si="5"/>
        <v>0</v>
      </c>
      <c r="P31" s="75">
        <f t="shared" si="9"/>
        <v>0</v>
      </c>
    </row>
    <row r="32" spans="1:16" s="30" customFormat="1" ht="40.5">
      <c r="A32" s="71">
        <f t="shared" si="10"/>
        <v>16</v>
      </c>
      <c r="B32" s="67"/>
      <c r="C32" s="76" t="s">
        <v>543</v>
      </c>
      <c r="D32" s="73" t="s">
        <v>18</v>
      </c>
      <c r="E32" s="93">
        <v>8</v>
      </c>
      <c r="F32" s="74"/>
      <c r="G32" s="74"/>
      <c r="H32" s="64">
        <f t="shared" si="0"/>
        <v>0</v>
      </c>
      <c r="I32" s="74"/>
      <c r="J32" s="74"/>
      <c r="K32" s="75">
        <f t="shared" si="8"/>
        <v>0</v>
      </c>
      <c r="L32" s="74">
        <f t="shared" si="2"/>
        <v>0</v>
      </c>
      <c r="M32" s="74">
        <f t="shared" si="3"/>
        <v>0</v>
      </c>
      <c r="N32" s="74">
        <f t="shared" si="4"/>
        <v>0</v>
      </c>
      <c r="O32" s="74">
        <f t="shared" si="5"/>
        <v>0</v>
      </c>
      <c r="P32" s="75">
        <f t="shared" si="9"/>
        <v>0</v>
      </c>
    </row>
    <row r="33" spans="1:16" s="30" customFormat="1" ht="27">
      <c r="A33" s="71">
        <f t="shared" si="10"/>
        <v>17</v>
      </c>
      <c r="B33" s="67"/>
      <c r="C33" s="76" t="s">
        <v>116</v>
      </c>
      <c r="D33" s="73" t="s">
        <v>25</v>
      </c>
      <c r="E33" s="93">
        <v>48</v>
      </c>
      <c r="F33" s="74"/>
      <c r="G33" s="74"/>
      <c r="H33" s="64">
        <f t="shared" si="0"/>
        <v>0</v>
      </c>
      <c r="I33" s="74"/>
      <c r="J33" s="74"/>
      <c r="K33" s="75">
        <f t="shared" si="8"/>
        <v>0</v>
      </c>
      <c r="L33" s="74">
        <f t="shared" si="2"/>
        <v>0</v>
      </c>
      <c r="M33" s="74">
        <f t="shared" si="3"/>
        <v>0</v>
      </c>
      <c r="N33" s="74">
        <f t="shared" si="4"/>
        <v>0</v>
      </c>
      <c r="O33" s="74">
        <f t="shared" si="5"/>
        <v>0</v>
      </c>
      <c r="P33" s="75" t="s">
        <v>544</v>
      </c>
    </row>
    <row r="34" spans="1:16" s="30" customFormat="1" ht="40.5">
      <c r="A34" s="71">
        <f t="shared" si="10"/>
        <v>18</v>
      </c>
      <c r="B34" s="67"/>
      <c r="C34" s="76" t="s">
        <v>545</v>
      </c>
      <c r="D34" s="73" t="s">
        <v>18</v>
      </c>
      <c r="E34" s="93">
        <v>452.6</v>
      </c>
      <c r="F34" s="74"/>
      <c r="G34" s="74"/>
      <c r="H34" s="64">
        <f t="shared" si="0"/>
        <v>0</v>
      </c>
      <c r="I34" s="74"/>
      <c r="J34" s="74"/>
      <c r="K34" s="75">
        <f t="shared" si="8"/>
        <v>0</v>
      </c>
      <c r="L34" s="74">
        <f t="shared" si="2"/>
        <v>0</v>
      </c>
      <c r="M34" s="74">
        <f t="shared" si="3"/>
        <v>0</v>
      </c>
      <c r="N34" s="74">
        <f t="shared" si="4"/>
        <v>0</v>
      </c>
      <c r="O34" s="74">
        <f t="shared" si="5"/>
        <v>0</v>
      </c>
      <c r="P34" s="75">
        <f t="shared" si="9"/>
        <v>0</v>
      </c>
    </row>
    <row r="35" spans="1:16" s="30" customFormat="1" ht="40.5">
      <c r="A35" s="71">
        <f t="shared" si="10"/>
        <v>19</v>
      </c>
      <c r="B35" s="67"/>
      <c r="C35" s="76" t="s">
        <v>546</v>
      </c>
      <c r="D35" s="73" t="s">
        <v>18</v>
      </c>
      <c r="E35" s="93">
        <v>56.4</v>
      </c>
      <c r="F35" s="74"/>
      <c r="G35" s="74"/>
      <c r="H35" s="64">
        <f t="shared" si="0"/>
        <v>0</v>
      </c>
      <c r="I35" s="74"/>
      <c r="J35" s="74"/>
      <c r="K35" s="75">
        <f t="shared" si="8"/>
        <v>0</v>
      </c>
      <c r="L35" s="74">
        <f t="shared" si="2"/>
        <v>0</v>
      </c>
      <c r="M35" s="74">
        <f t="shared" si="3"/>
        <v>0</v>
      </c>
      <c r="N35" s="74">
        <f t="shared" si="4"/>
        <v>0</v>
      </c>
      <c r="O35" s="74">
        <f t="shared" si="5"/>
        <v>0</v>
      </c>
      <c r="P35" s="75">
        <f t="shared" si="9"/>
        <v>0</v>
      </c>
    </row>
    <row r="36" spans="1:16" s="30" customFormat="1" ht="40.5">
      <c r="A36" s="71">
        <f t="shared" si="10"/>
        <v>20</v>
      </c>
      <c r="B36" s="67"/>
      <c r="C36" s="76" t="s">
        <v>478</v>
      </c>
      <c r="D36" s="73" t="s">
        <v>18</v>
      </c>
      <c r="E36" s="93">
        <v>5</v>
      </c>
      <c r="F36" s="74"/>
      <c r="G36" s="74"/>
      <c r="H36" s="64">
        <f t="shared" si="0"/>
        <v>0</v>
      </c>
      <c r="I36" s="74"/>
      <c r="J36" s="74"/>
      <c r="K36" s="75">
        <f t="shared" si="8"/>
        <v>0</v>
      </c>
      <c r="L36" s="74">
        <f t="shared" si="2"/>
        <v>0</v>
      </c>
      <c r="M36" s="74">
        <f t="shared" si="3"/>
        <v>0</v>
      </c>
      <c r="N36" s="74">
        <f t="shared" si="4"/>
        <v>0</v>
      </c>
      <c r="O36" s="74">
        <f t="shared" si="5"/>
        <v>0</v>
      </c>
      <c r="P36" s="75">
        <f t="shared" si="9"/>
        <v>0</v>
      </c>
    </row>
    <row r="37" spans="1:16" s="30" customFormat="1">
      <c r="A37" s="71">
        <f t="shared" si="10"/>
        <v>21</v>
      </c>
      <c r="B37" s="67"/>
      <c r="C37" s="76" t="s">
        <v>117</v>
      </c>
      <c r="D37" s="73" t="s">
        <v>18</v>
      </c>
      <c r="E37" s="93">
        <v>2708</v>
      </c>
      <c r="F37" s="74"/>
      <c r="G37" s="74"/>
      <c r="H37" s="64">
        <f t="shared" si="0"/>
        <v>0</v>
      </c>
      <c r="I37" s="74"/>
      <c r="J37" s="74"/>
      <c r="K37" s="75">
        <f t="shared" si="8"/>
        <v>0</v>
      </c>
      <c r="L37" s="74">
        <f t="shared" si="2"/>
        <v>0</v>
      </c>
      <c r="M37" s="74">
        <f t="shared" si="3"/>
        <v>0</v>
      </c>
      <c r="N37" s="74">
        <f t="shared" si="4"/>
        <v>0</v>
      </c>
      <c r="O37" s="74">
        <f t="shared" si="5"/>
        <v>0</v>
      </c>
      <c r="P37" s="75">
        <f t="shared" si="9"/>
        <v>0</v>
      </c>
    </row>
    <row r="38" spans="1:16" s="30" customFormat="1" ht="27">
      <c r="A38" s="71">
        <f t="shared" si="10"/>
        <v>22</v>
      </c>
      <c r="B38" s="67"/>
      <c r="C38" s="76" t="s">
        <v>292</v>
      </c>
      <c r="D38" s="73" t="s">
        <v>18</v>
      </c>
      <c r="E38" s="93">
        <v>278</v>
      </c>
      <c r="F38" s="74"/>
      <c r="G38" s="74"/>
      <c r="H38" s="64">
        <f t="shared" si="0"/>
        <v>0</v>
      </c>
      <c r="I38" s="74"/>
      <c r="J38" s="74"/>
      <c r="K38" s="75">
        <f t="shared" si="8"/>
        <v>0</v>
      </c>
      <c r="L38" s="74">
        <f t="shared" si="2"/>
        <v>0</v>
      </c>
      <c r="M38" s="74">
        <f t="shared" si="3"/>
        <v>0</v>
      </c>
      <c r="N38" s="74">
        <f t="shared" si="4"/>
        <v>0</v>
      </c>
      <c r="O38" s="74">
        <f t="shared" si="5"/>
        <v>0</v>
      </c>
      <c r="P38" s="75">
        <f t="shared" si="9"/>
        <v>0</v>
      </c>
    </row>
    <row r="39" spans="1:16" s="30" customFormat="1" ht="27">
      <c r="A39" s="71">
        <f t="shared" si="10"/>
        <v>23</v>
      </c>
      <c r="B39" s="67"/>
      <c r="C39" s="76" t="s">
        <v>293</v>
      </c>
      <c r="D39" s="73" t="s">
        <v>25</v>
      </c>
      <c r="E39" s="93">
        <v>7</v>
      </c>
      <c r="F39" s="74"/>
      <c r="G39" s="74"/>
      <c r="H39" s="64">
        <f t="shared" si="0"/>
        <v>0</v>
      </c>
      <c r="I39" s="74"/>
      <c r="J39" s="74"/>
      <c r="K39" s="75">
        <f t="shared" si="8"/>
        <v>0</v>
      </c>
      <c r="L39" s="74">
        <f t="shared" si="2"/>
        <v>0</v>
      </c>
      <c r="M39" s="74">
        <f t="shared" si="3"/>
        <v>0</v>
      </c>
      <c r="N39" s="74">
        <f t="shared" si="4"/>
        <v>0</v>
      </c>
      <c r="O39" s="74">
        <f t="shared" si="5"/>
        <v>0</v>
      </c>
      <c r="P39" s="75">
        <f t="shared" si="9"/>
        <v>0</v>
      </c>
    </row>
    <row r="40" spans="1:16" s="30" customFormat="1" ht="40.5">
      <c r="A40" s="71">
        <f t="shared" si="10"/>
        <v>24</v>
      </c>
      <c r="B40" s="67"/>
      <c r="C40" s="76" t="s">
        <v>294</v>
      </c>
      <c r="D40" s="73" t="s">
        <v>25</v>
      </c>
      <c r="E40" s="93">
        <v>8</v>
      </c>
      <c r="F40" s="74"/>
      <c r="G40" s="74"/>
      <c r="H40" s="64">
        <f t="shared" si="0"/>
        <v>0</v>
      </c>
      <c r="I40" s="74"/>
      <c r="J40" s="74"/>
      <c r="K40" s="75">
        <f t="shared" si="8"/>
        <v>0</v>
      </c>
      <c r="L40" s="74">
        <f t="shared" si="2"/>
        <v>0</v>
      </c>
      <c r="M40" s="74">
        <f t="shared" si="3"/>
        <v>0</v>
      </c>
      <c r="N40" s="74">
        <f t="shared" si="4"/>
        <v>0</v>
      </c>
      <c r="O40" s="74">
        <f t="shared" si="5"/>
        <v>0</v>
      </c>
      <c r="P40" s="75">
        <f t="shared" si="9"/>
        <v>0</v>
      </c>
    </row>
    <row r="41" spans="1:16" s="30" customFormat="1" ht="54">
      <c r="A41" s="71">
        <f t="shared" si="10"/>
        <v>25</v>
      </c>
      <c r="B41" s="67"/>
      <c r="C41" s="76" t="s">
        <v>547</v>
      </c>
      <c r="D41" s="73" t="s">
        <v>18</v>
      </c>
      <c r="E41" s="93">
        <v>32</v>
      </c>
      <c r="F41" s="74"/>
      <c r="G41" s="74"/>
      <c r="H41" s="64">
        <f t="shared" si="0"/>
        <v>0</v>
      </c>
      <c r="I41" s="74"/>
      <c r="J41" s="74"/>
      <c r="K41" s="75">
        <f t="shared" si="8"/>
        <v>0</v>
      </c>
      <c r="L41" s="74">
        <f t="shared" si="2"/>
        <v>0</v>
      </c>
      <c r="M41" s="74">
        <f t="shared" si="3"/>
        <v>0</v>
      </c>
      <c r="N41" s="74">
        <f t="shared" si="4"/>
        <v>0</v>
      </c>
      <c r="O41" s="74">
        <f t="shared" si="5"/>
        <v>0</v>
      </c>
      <c r="P41" s="75">
        <f t="shared" si="9"/>
        <v>0</v>
      </c>
    </row>
    <row r="42" spans="1:16" s="30" customFormat="1">
      <c r="A42" s="202"/>
      <c r="B42" s="203"/>
      <c r="C42" s="204" t="s">
        <v>118</v>
      </c>
      <c r="D42" s="205"/>
      <c r="E42" s="206"/>
      <c r="F42" s="203"/>
      <c r="G42" s="203"/>
      <c r="H42" s="207"/>
      <c r="I42" s="203"/>
      <c r="J42" s="203"/>
      <c r="K42" s="203"/>
      <c r="L42" s="207"/>
      <c r="M42" s="207"/>
      <c r="N42" s="207"/>
      <c r="O42" s="207"/>
      <c r="P42" s="203"/>
    </row>
    <row r="43" spans="1:16" s="30" customFormat="1" ht="27">
      <c r="A43" s="71">
        <v>26</v>
      </c>
      <c r="B43" s="67"/>
      <c r="C43" s="76" t="s">
        <v>114</v>
      </c>
      <c r="D43" s="73" t="s">
        <v>25</v>
      </c>
      <c r="E43" s="93">
        <v>11</v>
      </c>
      <c r="F43" s="74"/>
      <c r="G43" s="74"/>
      <c r="H43" s="64">
        <f t="shared" si="0"/>
        <v>0</v>
      </c>
      <c r="I43" s="74"/>
      <c r="J43" s="74"/>
      <c r="K43" s="75">
        <f t="shared" ref="K43:K64" si="11">SUM(H43:J43)</f>
        <v>0</v>
      </c>
      <c r="L43" s="74">
        <f t="shared" si="2"/>
        <v>0</v>
      </c>
      <c r="M43" s="74">
        <f t="shared" si="3"/>
        <v>0</v>
      </c>
      <c r="N43" s="74">
        <f t="shared" si="4"/>
        <v>0</v>
      </c>
      <c r="O43" s="74">
        <f t="shared" si="5"/>
        <v>0</v>
      </c>
      <c r="P43" s="75">
        <f t="shared" ref="P43:P64" si="12">SUM(M43:O43)</f>
        <v>0</v>
      </c>
    </row>
    <row r="44" spans="1:16" s="30" customFormat="1" ht="40.5">
      <c r="A44" s="71">
        <f t="shared" ref="A44:A64" si="13">A43+1</f>
        <v>27</v>
      </c>
      <c r="B44" s="67"/>
      <c r="C44" s="76" t="s">
        <v>548</v>
      </c>
      <c r="D44" s="73" t="s">
        <v>25</v>
      </c>
      <c r="E44" s="93">
        <v>6</v>
      </c>
      <c r="F44" s="74"/>
      <c r="G44" s="74"/>
      <c r="H44" s="64">
        <f t="shared" si="0"/>
        <v>0</v>
      </c>
      <c r="I44" s="74"/>
      <c r="J44" s="74"/>
      <c r="K44" s="75">
        <f t="shared" si="11"/>
        <v>0</v>
      </c>
      <c r="L44" s="74">
        <f t="shared" si="2"/>
        <v>0</v>
      </c>
      <c r="M44" s="74">
        <f t="shared" si="3"/>
        <v>0</v>
      </c>
      <c r="N44" s="74">
        <f t="shared" si="4"/>
        <v>0</v>
      </c>
      <c r="O44" s="74">
        <f t="shared" si="5"/>
        <v>0</v>
      </c>
      <c r="P44" s="75">
        <f t="shared" si="12"/>
        <v>0</v>
      </c>
    </row>
    <row r="45" spans="1:16" s="30" customFormat="1" ht="54">
      <c r="A45" s="71">
        <f t="shared" si="13"/>
        <v>28</v>
      </c>
      <c r="B45" s="67"/>
      <c r="C45" s="76" t="s">
        <v>549</v>
      </c>
      <c r="D45" s="73" t="s">
        <v>18</v>
      </c>
      <c r="E45" s="93">
        <v>4</v>
      </c>
      <c r="F45" s="74"/>
      <c r="G45" s="74"/>
      <c r="H45" s="64">
        <f t="shared" si="0"/>
        <v>0</v>
      </c>
      <c r="I45" s="74"/>
      <c r="J45" s="74"/>
      <c r="K45" s="75">
        <f t="shared" si="11"/>
        <v>0</v>
      </c>
      <c r="L45" s="74">
        <f t="shared" si="2"/>
        <v>0</v>
      </c>
      <c r="M45" s="74">
        <f t="shared" si="3"/>
        <v>0</v>
      </c>
      <c r="N45" s="74">
        <f t="shared" si="4"/>
        <v>0</v>
      </c>
      <c r="O45" s="74">
        <f t="shared" si="5"/>
        <v>0</v>
      </c>
      <c r="P45" s="75">
        <f t="shared" si="12"/>
        <v>0</v>
      </c>
    </row>
    <row r="46" spans="1:16" s="30" customFormat="1" ht="54">
      <c r="A46" s="71">
        <f t="shared" si="13"/>
        <v>29</v>
      </c>
      <c r="B46" s="67"/>
      <c r="C46" s="76" t="s">
        <v>550</v>
      </c>
      <c r="D46" s="73" t="s">
        <v>18</v>
      </c>
      <c r="E46" s="93">
        <v>2</v>
      </c>
      <c r="F46" s="74"/>
      <c r="G46" s="74"/>
      <c r="H46" s="64">
        <f t="shared" si="0"/>
        <v>0</v>
      </c>
      <c r="I46" s="74"/>
      <c r="J46" s="74"/>
      <c r="K46" s="75">
        <f t="shared" si="11"/>
        <v>0</v>
      </c>
      <c r="L46" s="74">
        <f t="shared" si="2"/>
        <v>0</v>
      </c>
      <c r="M46" s="74">
        <f t="shared" si="3"/>
        <v>0</v>
      </c>
      <c r="N46" s="74">
        <f t="shared" si="4"/>
        <v>0</v>
      </c>
      <c r="O46" s="74">
        <f t="shared" si="5"/>
        <v>0</v>
      </c>
      <c r="P46" s="75">
        <f t="shared" si="12"/>
        <v>0</v>
      </c>
    </row>
    <row r="47" spans="1:16" s="30" customFormat="1" ht="54">
      <c r="A47" s="71">
        <f t="shared" si="13"/>
        <v>30</v>
      </c>
      <c r="B47" s="67"/>
      <c r="C47" s="76" t="s">
        <v>540</v>
      </c>
      <c r="D47" s="73" t="s">
        <v>18</v>
      </c>
      <c r="E47" s="93">
        <v>6</v>
      </c>
      <c r="F47" s="74"/>
      <c r="G47" s="74"/>
      <c r="H47" s="64">
        <f t="shared" si="0"/>
        <v>0</v>
      </c>
      <c r="I47" s="74"/>
      <c r="J47" s="74"/>
      <c r="K47" s="75">
        <f t="shared" si="11"/>
        <v>0</v>
      </c>
      <c r="L47" s="74">
        <f t="shared" si="2"/>
        <v>0</v>
      </c>
      <c r="M47" s="74">
        <f t="shared" si="3"/>
        <v>0</v>
      </c>
      <c r="N47" s="74">
        <f t="shared" si="4"/>
        <v>0</v>
      </c>
      <c r="O47" s="74">
        <f t="shared" si="5"/>
        <v>0</v>
      </c>
      <c r="P47" s="75">
        <f t="shared" si="12"/>
        <v>0</v>
      </c>
    </row>
    <row r="48" spans="1:16" s="30" customFormat="1" ht="67.5">
      <c r="A48" s="71">
        <f t="shared" si="13"/>
        <v>31</v>
      </c>
      <c r="B48" s="67"/>
      <c r="C48" s="76" t="s">
        <v>534</v>
      </c>
      <c r="D48" s="73" t="s">
        <v>18</v>
      </c>
      <c r="E48" s="93">
        <v>16</v>
      </c>
      <c r="F48" s="74"/>
      <c r="G48" s="74"/>
      <c r="H48" s="64">
        <f t="shared" si="0"/>
        <v>0</v>
      </c>
      <c r="I48" s="74"/>
      <c r="J48" s="74"/>
      <c r="K48" s="75">
        <f t="shared" si="11"/>
        <v>0</v>
      </c>
      <c r="L48" s="74">
        <f t="shared" si="2"/>
        <v>0</v>
      </c>
      <c r="M48" s="74">
        <f t="shared" si="3"/>
        <v>0</v>
      </c>
      <c r="N48" s="74">
        <f t="shared" si="4"/>
        <v>0</v>
      </c>
      <c r="O48" s="74">
        <f t="shared" si="5"/>
        <v>0</v>
      </c>
      <c r="P48" s="75">
        <f t="shared" si="12"/>
        <v>0</v>
      </c>
    </row>
    <row r="49" spans="1:16" s="30" customFormat="1" ht="54">
      <c r="A49" s="71">
        <f t="shared" si="13"/>
        <v>32</v>
      </c>
      <c r="B49" s="67"/>
      <c r="C49" s="76" t="s">
        <v>551</v>
      </c>
      <c r="D49" s="73" t="s">
        <v>18</v>
      </c>
      <c r="E49" s="93">
        <v>2</v>
      </c>
      <c r="F49" s="74"/>
      <c r="G49" s="74"/>
      <c r="H49" s="64">
        <f t="shared" si="0"/>
        <v>0</v>
      </c>
      <c r="I49" s="74"/>
      <c r="J49" s="74"/>
      <c r="K49" s="75">
        <f t="shared" si="11"/>
        <v>0</v>
      </c>
      <c r="L49" s="74">
        <f t="shared" si="2"/>
        <v>0</v>
      </c>
      <c r="M49" s="74">
        <f t="shared" si="3"/>
        <v>0</v>
      </c>
      <c r="N49" s="74">
        <f t="shared" si="4"/>
        <v>0</v>
      </c>
      <c r="O49" s="74">
        <f t="shared" si="5"/>
        <v>0</v>
      </c>
      <c r="P49" s="75">
        <f t="shared" si="12"/>
        <v>0</v>
      </c>
    </row>
    <row r="50" spans="1:16" s="30" customFormat="1" ht="27">
      <c r="A50" s="71">
        <f t="shared" si="13"/>
        <v>33</v>
      </c>
      <c r="B50" s="67"/>
      <c r="C50" s="76" t="s">
        <v>116</v>
      </c>
      <c r="D50" s="73" t="s">
        <v>25</v>
      </c>
      <c r="E50" s="93">
        <v>6</v>
      </c>
      <c r="F50" s="74"/>
      <c r="G50" s="74"/>
      <c r="H50" s="64">
        <f t="shared" si="0"/>
        <v>0</v>
      </c>
      <c r="I50" s="74"/>
      <c r="J50" s="74"/>
      <c r="K50" s="75">
        <f t="shared" si="11"/>
        <v>0</v>
      </c>
      <c r="L50" s="74">
        <f t="shared" si="2"/>
        <v>0</v>
      </c>
      <c r="M50" s="74">
        <f t="shared" si="3"/>
        <v>0</v>
      </c>
      <c r="N50" s="74">
        <f t="shared" si="4"/>
        <v>0</v>
      </c>
      <c r="O50" s="74">
        <f t="shared" si="5"/>
        <v>0</v>
      </c>
      <c r="P50" s="75">
        <f t="shared" si="12"/>
        <v>0</v>
      </c>
    </row>
    <row r="51" spans="1:16" s="30" customFormat="1">
      <c r="A51" s="71">
        <f t="shared" si="13"/>
        <v>34</v>
      </c>
      <c r="B51" s="67"/>
      <c r="C51" s="76" t="s">
        <v>296</v>
      </c>
      <c r="D51" s="73" t="s">
        <v>25</v>
      </c>
      <c r="E51" s="93">
        <v>4</v>
      </c>
      <c r="F51" s="74"/>
      <c r="G51" s="74"/>
      <c r="H51" s="64">
        <f t="shared" si="0"/>
        <v>0</v>
      </c>
      <c r="I51" s="74"/>
      <c r="J51" s="74"/>
      <c r="K51" s="75">
        <f t="shared" si="11"/>
        <v>0</v>
      </c>
      <c r="L51" s="74">
        <f t="shared" si="2"/>
        <v>0</v>
      </c>
      <c r="M51" s="74">
        <f t="shared" si="3"/>
        <v>0</v>
      </c>
      <c r="N51" s="74">
        <f t="shared" si="4"/>
        <v>0</v>
      </c>
      <c r="O51" s="74">
        <f t="shared" si="5"/>
        <v>0</v>
      </c>
      <c r="P51" s="75">
        <f t="shared" si="12"/>
        <v>0</v>
      </c>
    </row>
    <row r="52" spans="1:16" s="30" customFormat="1" ht="40.5">
      <c r="A52" s="71">
        <f t="shared" si="13"/>
        <v>35</v>
      </c>
      <c r="B52" s="67"/>
      <c r="C52" s="76" t="s">
        <v>552</v>
      </c>
      <c r="D52" s="73" t="s">
        <v>18</v>
      </c>
      <c r="E52" s="93">
        <v>87</v>
      </c>
      <c r="F52" s="74"/>
      <c r="G52" s="74"/>
      <c r="H52" s="64">
        <f t="shared" si="0"/>
        <v>0</v>
      </c>
      <c r="I52" s="74"/>
      <c r="J52" s="74"/>
      <c r="K52" s="75">
        <f t="shared" si="11"/>
        <v>0</v>
      </c>
      <c r="L52" s="74">
        <f t="shared" si="2"/>
        <v>0</v>
      </c>
      <c r="M52" s="74">
        <f t="shared" si="3"/>
        <v>0</v>
      </c>
      <c r="N52" s="74">
        <f t="shared" si="4"/>
        <v>0</v>
      </c>
      <c r="O52" s="74">
        <f t="shared" si="5"/>
        <v>0</v>
      </c>
      <c r="P52" s="75">
        <f t="shared" si="12"/>
        <v>0</v>
      </c>
    </row>
    <row r="53" spans="1:16" s="30" customFormat="1" ht="27">
      <c r="A53" s="71">
        <f t="shared" si="13"/>
        <v>36</v>
      </c>
      <c r="B53" s="67"/>
      <c r="C53" s="76" t="s">
        <v>553</v>
      </c>
      <c r="D53" s="73" t="s">
        <v>18</v>
      </c>
      <c r="E53" s="93">
        <v>100</v>
      </c>
      <c r="F53" s="74"/>
      <c r="G53" s="74"/>
      <c r="H53" s="64">
        <f t="shared" si="0"/>
        <v>0</v>
      </c>
      <c r="I53" s="74"/>
      <c r="J53" s="74"/>
      <c r="K53" s="75">
        <f t="shared" si="11"/>
        <v>0</v>
      </c>
      <c r="L53" s="74">
        <f t="shared" si="2"/>
        <v>0</v>
      </c>
      <c r="M53" s="74">
        <f t="shared" si="3"/>
        <v>0</v>
      </c>
      <c r="N53" s="74">
        <f t="shared" si="4"/>
        <v>0</v>
      </c>
      <c r="O53" s="74">
        <f t="shared" si="5"/>
        <v>0</v>
      </c>
      <c r="P53" s="75">
        <f t="shared" si="12"/>
        <v>0</v>
      </c>
    </row>
    <row r="54" spans="1:16" s="30" customFormat="1" ht="40.5">
      <c r="A54" s="71">
        <f t="shared" si="13"/>
        <v>37</v>
      </c>
      <c r="B54" s="67"/>
      <c r="C54" s="76" t="s">
        <v>542</v>
      </c>
      <c r="D54" s="73" t="s">
        <v>18</v>
      </c>
      <c r="E54" s="93">
        <v>7</v>
      </c>
      <c r="F54" s="74"/>
      <c r="G54" s="74"/>
      <c r="H54" s="64">
        <f t="shared" si="0"/>
        <v>0</v>
      </c>
      <c r="I54" s="74"/>
      <c r="J54" s="74"/>
      <c r="K54" s="75">
        <f t="shared" si="11"/>
        <v>0</v>
      </c>
      <c r="L54" s="74">
        <f t="shared" si="2"/>
        <v>0</v>
      </c>
      <c r="M54" s="74">
        <f t="shared" si="3"/>
        <v>0</v>
      </c>
      <c r="N54" s="74">
        <f t="shared" si="4"/>
        <v>0</v>
      </c>
      <c r="O54" s="74">
        <f t="shared" si="5"/>
        <v>0</v>
      </c>
      <c r="P54" s="75">
        <f t="shared" si="12"/>
        <v>0</v>
      </c>
    </row>
    <row r="55" spans="1:16" s="30" customFormat="1" ht="40.5">
      <c r="A55" s="71">
        <f t="shared" si="13"/>
        <v>38</v>
      </c>
      <c r="B55" s="67"/>
      <c r="C55" s="76" t="s">
        <v>554</v>
      </c>
      <c r="D55" s="73" t="s">
        <v>18</v>
      </c>
      <c r="E55" s="93">
        <v>64</v>
      </c>
      <c r="F55" s="74"/>
      <c r="G55" s="74"/>
      <c r="H55" s="64">
        <f t="shared" si="0"/>
        <v>0</v>
      </c>
      <c r="I55" s="74"/>
      <c r="J55" s="74"/>
      <c r="K55" s="75">
        <f t="shared" si="11"/>
        <v>0</v>
      </c>
      <c r="L55" s="74">
        <f t="shared" si="2"/>
        <v>0</v>
      </c>
      <c r="M55" s="74">
        <f t="shared" si="3"/>
        <v>0</v>
      </c>
      <c r="N55" s="74">
        <f t="shared" si="4"/>
        <v>0</v>
      </c>
      <c r="O55" s="74">
        <f t="shared" si="5"/>
        <v>0</v>
      </c>
      <c r="P55" s="75">
        <f t="shared" si="12"/>
        <v>0</v>
      </c>
    </row>
    <row r="56" spans="1:16" s="30" customFormat="1" ht="27">
      <c r="A56" s="71">
        <f t="shared" si="13"/>
        <v>39</v>
      </c>
      <c r="B56" s="67"/>
      <c r="C56" s="76" t="s">
        <v>555</v>
      </c>
      <c r="D56" s="73" t="s">
        <v>18</v>
      </c>
      <c r="E56" s="93">
        <v>57</v>
      </c>
      <c r="F56" s="74"/>
      <c r="G56" s="74"/>
      <c r="H56" s="64">
        <f t="shared" si="0"/>
        <v>0</v>
      </c>
      <c r="I56" s="74"/>
      <c r="J56" s="74"/>
      <c r="K56" s="75">
        <f t="shared" si="11"/>
        <v>0</v>
      </c>
      <c r="L56" s="74">
        <f t="shared" si="2"/>
        <v>0</v>
      </c>
      <c r="M56" s="74">
        <f t="shared" si="3"/>
        <v>0</v>
      </c>
      <c r="N56" s="74">
        <f t="shared" si="4"/>
        <v>0</v>
      </c>
      <c r="O56" s="74">
        <f t="shared" si="5"/>
        <v>0</v>
      </c>
      <c r="P56" s="75">
        <f t="shared" si="12"/>
        <v>0</v>
      </c>
    </row>
    <row r="57" spans="1:16" s="30" customFormat="1" ht="27">
      <c r="A57" s="71">
        <f t="shared" si="13"/>
        <v>40</v>
      </c>
      <c r="B57" s="67"/>
      <c r="C57" s="76" t="s">
        <v>556</v>
      </c>
      <c r="D57" s="73" t="s">
        <v>18</v>
      </c>
      <c r="E57" s="93">
        <v>122</v>
      </c>
      <c r="F57" s="74"/>
      <c r="G57" s="74"/>
      <c r="H57" s="64">
        <f t="shared" si="0"/>
        <v>0</v>
      </c>
      <c r="I57" s="74"/>
      <c r="J57" s="74"/>
      <c r="K57" s="75">
        <f t="shared" si="11"/>
        <v>0</v>
      </c>
      <c r="L57" s="74">
        <f t="shared" si="2"/>
        <v>0</v>
      </c>
      <c r="M57" s="74">
        <f t="shared" si="3"/>
        <v>0</v>
      </c>
      <c r="N57" s="74">
        <f t="shared" si="4"/>
        <v>0</v>
      </c>
      <c r="O57" s="74">
        <f t="shared" si="5"/>
        <v>0</v>
      </c>
      <c r="P57" s="75">
        <f t="shared" si="12"/>
        <v>0</v>
      </c>
    </row>
    <row r="58" spans="1:16" s="30" customFormat="1" ht="27">
      <c r="A58" s="71">
        <f t="shared" si="13"/>
        <v>41</v>
      </c>
      <c r="B58" s="67"/>
      <c r="C58" s="76" t="s">
        <v>479</v>
      </c>
      <c r="D58" s="73" t="s">
        <v>18</v>
      </c>
      <c r="E58" s="93">
        <v>7</v>
      </c>
      <c r="F58" s="74"/>
      <c r="G58" s="74"/>
      <c r="H58" s="64">
        <f t="shared" si="0"/>
        <v>0</v>
      </c>
      <c r="I58" s="74"/>
      <c r="J58" s="74"/>
      <c r="K58" s="75">
        <f t="shared" si="11"/>
        <v>0</v>
      </c>
      <c r="L58" s="74">
        <f t="shared" si="2"/>
        <v>0</v>
      </c>
      <c r="M58" s="74">
        <f t="shared" si="3"/>
        <v>0</v>
      </c>
      <c r="N58" s="74">
        <f t="shared" si="4"/>
        <v>0</v>
      </c>
      <c r="O58" s="74">
        <f t="shared" si="5"/>
        <v>0</v>
      </c>
      <c r="P58" s="75">
        <f t="shared" si="12"/>
        <v>0</v>
      </c>
    </row>
    <row r="59" spans="1:16" s="30" customFormat="1">
      <c r="A59" s="71">
        <f t="shared" si="13"/>
        <v>42</v>
      </c>
      <c r="B59" s="67"/>
      <c r="C59" s="76" t="s">
        <v>119</v>
      </c>
      <c r="D59" s="73" t="s">
        <v>18</v>
      </c>
      <c r="E59" s="93">
        <v>137</v>
      </c>
      <c r="F59" s="74"/>
      <c r="G59" s="74"/>
      <c r="H59" s="64">
        <f t="shared" si="0"/>
        <v>0</v>
      </c>
      <c r="I59" s="74"/>
      <c r="J59" s="74"/>
      <c r="K59" s="75">
        <f t="shared" si="11"/>
        <v>0</v>
      </c>
      <c r="L59" s="74">
        <f t="shared" si="2"/>
        <v>0</v>
      </c>
      <c r="M59" s="74">
        <f t="shared" si="3"/>
        <v>0</v>
      </c>
      <c r="N59" s="74">
        <f t="shared" si="4"/>
        <v>0</v>
      </c>
      <c r="O59" s="74">
        <f t="shared" si="5"/>
        <v>0</v>
      </c>
      <c r="P59" s="75">
        <f t="shared" si="12"/>
        <v>0</v>
      </c>
    </row>
    <row r="60" spans="1:16" s="30" customFormat="1">
      <c r="A60" s="71">
        <f t="shared" si="13"/>
        <v>43</v>
      </c>
      <c r="B60" s="67"/>
      <c r="C60" s="76" t="s">
        <v>297</v>
      </c>
      <c r="D60" s="73" t="s">
        <v>18</v>
      </c>
      <c r="E60" s="93">
        <v>173</v>
      </c>
      <c r="F60" s="74"/>
      <c r="G60" s="74"/>
      <c r="H60" s="64">
        <f t="shared" si="0"/>
        <v>0</v>
      </c>
      <c r="I60" s="74"/>
      <c r="J60" s="74"/>
      <c r="K60" s="75">
        <f t="shared" si="11"/>
        <v>0</v>
      </c>
      <c r="L60" s="74">
        <f t="shared" si="2"/>
        <v>0</v>
      </c>
      <c r="M60" s="74">
        <f t="shared" si="3"/>
        <v>0</v>
      </c>
      <c r="N60" s="74">
        <f t="shared" si="4"/>
        <v>0</v>
      </c>
      <c r="O60" s="74">
        <f t="shared" si="5"/>
        <v>0</v>
      </c>
      <c r="P60" s="75">
        <f t="shared" si="12"/>
        <v>0</v>
      </c>
    </row>
    <row r="61" spans="1:16" s="30" customFormat="1" ht="27">
      <c r="A61" s="71">
        <f t="shared" si="13"/>
        <v>44</v>
      </c>
      <c r="B61" s="67"/>
      <c r="C61" s="76" t="s">
        <v>298</v>
      </c>
      <c r="D61" s="73" t="s">
        <v>25</v>
      </c>
      <c r="E61" s="93">
        <v>2</v>
      </c>
      <c r="F61" s="74"/>
      <c r="G61" s="74"/>
      <c r="H61" s="64">
        <f t="shared" si="0"/>
        <v>0</v>
      </c>
      <c r="I61" s="74"/>
      <c r="J61" s="74"/>
      <c r="K61" s="75">
        <f t="shared" si="11"/>
        <v>0</v>
      </c>
      <c r="L61" s="74">
        <f t="shared" si="2"/>
        <v>0</v>
      </c>
      <c r="M61" s="74">
        <f t="shared" si="3"/>
        <v>0</v>
      </c>
      <c r="N61" s="74">
        <f t="shared" si="4"/>
        <v>0</v>
      </c>
      <c r="O61" s="74">
        <f t="shared" si="5"/>
        <v>0</v>
      </c>
      <c r="P61" s="75">
        <f t="shared" si="12"/>
        <v>0</v>
      </c>
    </row>
    <row r="62" spans="1:16" s="30" customFormat="1" ht="27">
      <c r="A62" s="71">
        <f t="shared" si="13"/>
        <v>45</v>
      </c>
      <c r="B62" s="67"/>
      <c r="C62" s="76" t="s">
        <v>120</v>
      </c>
      <c r="D62" s="73" t="s">
        <v>25</v>
      </c>
      <c r="E62" s="93">
        <v>2</v>
      </c>
      <c r="F62" s="74"/>
      <c r="G62" s="74"/>
      <c r="H62" s="64">
        <f t="shared" si="0"/>
        <v>0</v>
      </c>
      <c r="I62" s="74"/>
      <c r="J62" s="74"/>
      <c r="K62" s="75">
        <f t="shared" si="11"/>
        <v>0</v>
      </c>
      <c r="L62" s="74">
        <f t="shared" si="2"/>
        <v>0</v>
      </c>
      <c r="M62" s="74">
        <f t="shared" si="3"/>
        <v>0</v>
      </c>
      <c r="N62" s="74">
        <f t="shared" si="4"/>
        <v>0</v>
      </c>
      <c r="O62" s="74">
        <f t="shared" si="5"/>
        <v>0</v>
      </c>
      <c r="P62" s="75">
        <f t="shared" si="12"/>
        <v>0</v>
      </c>
    </row>
    <row r="63" spans="1:16" s="30" customFormat="1" ht="40.5">
      <c r="A63" s="71">
        <f t="shared" si="13"/>
        <v>46</v>
      </c>
      <c r="B63" s="67"/>
      <c r="C63" s="76" t="s">
        <v>557</v>
      </c>
      <c r="D63" s="73" t="s">
        <v>18</v>
      </c>
      <c r="E63" s="93">
        <v>6</v>
      </c>
      <c r="F63" s="74"/>
      <c r="G63" s="74"/>
      <c r="H63" s="64">
        <f t="shared" si="0"/>
        <v>0</v>
      </c>
      <c r="I63" s="74"/>
      <c r="J63" s="74"/>
      <c r="K63" s="75">
        <f t="shared" si="11"/>
        <v>0</v>
      </c>
      <c r="L63" s="74">
        <f t="shared" si="2"/>
        <v>0</v>
      </c>
      <c r="M63" s="74">
        <f t="shared" si="3"/>
        <v>0</v>
      </c>
      <c r="N63" s="74">
        <f t="shared" si="4"/>
        <v>0</v>
      </c>
      <c r="O63" s="74">
        <f t="shared" si="5"/>
        <v>0</v>
      </c>
      <c r="P63" s="75">
        <f t="shared" si="12"/>
        <v>0</v>
      </c>
    </row>
    <row r="64" spans="1:16" s="30" customFormat="1" ht="54">
      <c r="A64" s="71">
        <f t="shared" si="13"/>
        <v>47</v>
      </c>
      <c r="B64" s="67"/>
      <c r="C64" s="76" t="s">
        <v>558</v>
      </c>
      <c r="D64" s="73" t="s">
        <v>18</v>
      </c>
      <c r="E64" s="93">
        <v>40</v>
      </c>
      <c r="F64" s="74"/>
      <c r="G64" s="74"/>
      <c r="H64" s="64">
        <f t="shared" si="0"/>
        <v>0</v>
      </c>
      <c r="I64" s="74"/>
      <c r="J64" s="74"/>
      <c r="K64" s="75">
        <f t="shared" si="11"/>
        <v>0</v>
      </c>
      <c r="L64" s="74">
        <f t="shared" si="2"/>
        <v>0</v>
      </c>
      <c r="M64" s="74">
        <f t="shared" si="3"/>
        <v>0</v>
      </c>
      <c r="N64" s="74">
        <f t="shared" si="4"/>
        <v>0</v>
      </c>
      <c r="O64" s="74">
        <f t="shared" si="5"/>
        <v>0</v>
      </c>
      <c r="P64" s="75">
        <f t="shared" si="12"/>
        <v>0</v>
      </c>
    </row>
    <row r="65" spans="1:16" s="30" customFormat="1" ht="40.5">
      <c r="A65" s="202"/>
      <c r="B65" s="203"/>
      <c r="C65" s="204" t="s">
        <v>300</v>
      </c>
      <c r="D65" s="205"/>
      <c r="E65" s="206"/>
      <c r="F65" s="203"/>
      <c r="G65" s="203"/>
      <c r="H65" s="207"/>
      <c r="I65" s="203"/>
      <c r="J65" s="203"/>
      <c r="K65" s="203"/>
      <c r="L65" s="207"/>
      <c r="M65" s="207"/>
      <c r="N65" s="207"/>
      <c r="O65" s="207"/>
      <c r="P65" s="203"/>
    </row>
    <row r="66" spans="1:16" s="30" customFormat="1" ht="40.5">
      <c r="A66" s="71">
        <v>48</v>
      </c>
      <c r="B66" s="67"/>
      <c r="C66" s="76" t="s">
        <v>536</v>
      </c>
      <c r="D66" s="73" t="s">
        <v>25</v>
      </c>
      <c r="E66" s="93">
        <v>16</v>
      </c>
      <c r="F66" s="74"/>
      <c r="G66" s="74"/>
      <c r="H66" s="64">
        <f t="shared" si="0"/>
        <v>0</v>
      </c>
      <c r="I66" s="74"/>
      <c r="J66" s="74"/>
      <c r="K66" s="75">
        <f t="shared" ref="K66:K76" si="14">SUM(H66:J66)</f>
        <v>0</v>
      </c>
      <c r="L66" s="74">
        <f t="shared" si="2"/>
        <v>0</v>
      </c>
      <c r="M66" s="74">
        <f t="shared" si="3"/>
        <v>0</v>
      </c>
      <c r="N66" s="74">
        <f t="shared" si="4"/>
        <v>0</v>
      </c>
      <c r="O66" s="74">
        <f t="shared" si="5"/>
        <v>0</v>
      </c>
      <c r="P66" s="75">
        <f t="shared" ref="P66:P70" si="15">SUM(M66:O66)</f>
        <v>0</v>
      </c>
    </row>
    <row r="67" spans="1:16" s="30" customFormat="1" ht="67.5">
      <c r="A67" s="71">
        <f t="shared" ref="A67:A76" si="16">A66+1</f>
        <v>49</v>
      </c>
      <c r="B67" s="67"/>
      <c r="C67" s="76" t="s">
        <v>534</v>
      </c>
      <c r="D67" s="73" t="s">
        <v>18</v>
      </c>
      <c r="E67" s="93">
        <v>561</v>
      </c>
      <c r="F67" s="74"/>
      <c r="G67" s="74"/>
      <c r="H67" s="64">
        <f t="shared" si="0"/>
        <v>0</v>
      </c>
      <c r="I67" s="74"/>
      <c r="J67" s="74"/>
      <c r="K67" s="75">
        <f t="shared" si="14"/>
        <v>0</v>
      </c>
      <c r="L67" s="74">
        <f t="shared" si="2"/>
        <v>0</v>
      </c>
      <c r="M67" s="74">
        <f t="shared" si="3"/>
        <v>0</v>
      </c>
      <c r="N67" s="74">
        <f t="shared" si="4"/>
        <v>0</v>
      </c>
      <c r="O67" s="74">
        <f t="shared" si="5"/>
        <v>0</v>
      </c>
      <c r="P67" s="75">
        <f t="shared" si="15"/>
        <v>0</v>
      </c>
    </row>
    <row r="68" spans="1:16" s="30" customFormat="1" ht="54">
      <c r="A68" s="71">
        <f t="shared" si="16"/>
        <v>50</v>
      </c>
      <c r="B68" s="67"/>
      <c r="C68" s="76" t="s">
        <v>539</v>
      </c>
      <c r="D68" s="73" t="s">
        <v>18</v>
      </c>
      <c r="E68" s="93">
        <v>44</v>
      </c>
      <c r="F68" s="74"/>
      <c r="G68" s="74"/>
      <c r="H68" s="64">
        <f t="shared" si="0"/>
        <v>0</v>
      </c>
      <c r="I68" s="74"/>
      <c r="J68" s="74"/>
      <c r="K68" s="75">
        <f t="shared" si="14"/>
        <v>0</v>
      </c>
      <c r="L68" s="74">
        <f t="shared" si="2"/>
        <v>0</v>
      </c>
      <c r="M68" s="74">
        <f t="shared" si="3"/>
        <v>0</v>
      </c>
      <c r="N68" s="74">
        <f t="shared" si="4"/>
        <v>0</v>
      </c>
      <c r="O68" s="74">
        <f t="shared" si="5"/>
        <v>0</v>
      </c>
      <c r="P68" s="75">
        <f t="shared" si="15"/>
        <v>0</v>
      </c>
    </row>
    <row r="69" spans="1:16" s="30" customFormat="1">
      <c r="A69" s="71">
        <f t="shared" si="16"/>
        <v>51</v>
      </c>
      <c r="B69" s="67"/>
      <c r="C69" s="76" t="s">
        <v>119</v>
      </c>
      <c r="D69" s="73" t="s">
        <v>18</v>
      </c>
      <c r="E69" s="93">
        <v>2412</v>
      </c>
      <c r="F69" s="74"/>
      <c r="G69" s="74"/>
      <c r="H69" s="64">
        <f t="shared" si="0"/>
        <v>0</v>
      </c>
      <c r="I69" s="74"/>
      <c r="J69" s="74"/>
      <c r="K69" s="75">
        <f t="shared" si="14"/>
        <v>0</v>
      </c>
      <c r="L69" s="74">
        <f t="shared" si="2"/>
        <v>0</v>
      </c>
      <c r="M69" s="74">
        <f t="shared" si="3"/>
        <v>0</v>
      </c>
      <c r="N69" s="74">
        <f t="shared" si="4"/>
        <v>0</v>
      </c>
      <c r="O69" s="74">
        <f t="shared" si="5"/>
        <v>0</v>
      </c>
      <c r="P69" s="75">
        <f t="shared" si="15"/>
        <v>0</v>
      </c>
    </row>
    <row r="70" spans="1:16" s="30" customFormat="1" ht="27">
      <c r="A70" s="71">
        <f t="shared" si="16"/>
        <v>52</v>
      </c>
      <c r="B70" s="67"/>
      <c r="C70" s="76" t="s">
        <v>116</v>
      </c>
      <c r="D70" s="73" t="s">
        <v>25</v>
      </c>
      <c r="E70" s="93">
        <v>8</v>
      </c>
      <c r="F70" s="74"/>
      <c r="G70" s="74"/>
      <c r="H70" s="64">
        <f t="shared" si="0"/>
        <v>0</v>
      </c>
      <c r="I70" s="74"/>
      <c r="J70" s="74"/>
      <c r="K70" s="75">
        <f t="shared" si="14"/>
        <v>0</v>
      </c>
      <c r="L70" s="74">
        <f t="shared" si="2"/>
        <v>0</v>
      </c>
      <c r="M70" s="74">
        <f t="shared" si="3"/>
        <v>0</v>
      </c>
      <c r="N70" s="74">
        <f t="shared" si="4"/>
        <v>0</v>
      </c>
      <c r="O70" s="74">
        <f t="shared" si="5"/>
        <v>0</v>
      </c>
      <c r="P70" s="75">
        <f t="shared" si="15"/>
        <v>0</v>
      </c>
    </row>
    <row r="71" spans="1:16" s="30" customFormat="1">
      <c r="A71" s="202">
        <f t="shared" si="16"/>
        <v>53</v>
      </c>
      <c r="B71" s="203"/>
      <c r="C71" s="204" t="s">
        <v>121</v>
      </c>
      <c r="D71" s="205"/>
      <c r="E71" s="206"/>
      <c r="F71" s="203"/>
      <c r="G71" s="203"/>
      <c r="H71" s="207"/>
      <c r="I71" s="203"/>
      <c r="J71" s="203"/>
      <c r="K71" s="207"/>
      <c r="L71" s="207"/>
      <c r="M71" s="207"/>
      <c r="N71" s="207"/>
      <c r="O71" s="207"/>
      <c r="P71" s="203"/>
    </row>
    <row r="72" spans="1:16" s="30" customFormat="1">
      <c r="A72" s="71">
        <f t="shared" si="16"/>
        <v>54</v>
      </c>
      <c r="B72" s="67"/>
      <c r="C72" s="76" t="s">
        <v>122</v>
      </c>
      <c r="D72" s="73" t="s">
        <v>123</v>
      </c>
      <c r="E72" s="94">
        <v>1.82</v>
      </c>
      <c r="F72" s="74"/>
      <c r="G72" s="74"/>
      <c r="H72" s="64">
        <f t="shared" si="0"/>
        <v>0</v>
      </c>
      <c r="I72" s="74"/>
      <c r="J72" s="74"/>
      <c r="K72" s="75">
        <f t="shared" si="14"/>
        <v>0</v>
      </c>
      <c r="L72" s="74">
        <f t="shared" si="2"/>
        <v>0</v>
      </c>
      <c r="M72" s="74">
        <f t="shared" si="3"/>
        <v>0</v>
      </c>
      <c r="N72" s="74">
        <f t="shared" si="4"/>
        <v>0</v>
      </c>
      <c r="O72" s="74">
        <f t="shared" si="5"/>
        <v>0</v>
      </c>
      <c r="P72" s="75">
        <f t="shared" ref="P72:P76" si="17">SUM(M72:O72)</f>
        <v>0</v>
      </c>
    </row>
    <row r="73" spans="1:16" s="30" customFormat="1">
      <c r="A73" s="71">
        <f t="shared" si="16"/>
        <v>55</v>
      </c>
      <c r="B73" s="67"/>
      <c r="C73" s="76" t="s">
        <v>124</v>
      </c>
      <c r="D73" s="73" t="s">
        <v>123</v>
      </c>
      <c r="E73" s="94">
        <v>0.76</v>
      </c>
      <c r="F73" s="74"/>
      <c r="G73" s="74"/>
      <c r="H73" s="64">
        <f t="shared" si="0"/>
        <v>0</v>
      </c>
      <c r="I73" s="74"/>
      <c r="J73" s="74"/>
      <c r="K73" s="75">
        <f t="shared" si="14"/>
        <v>0</v>
      </c>
      <c r="L73" s="74">
        <f t="shared" si="2"/>
        <v>0</v>
      </c>
      <c r="M73" s="74">
        <f t="shared" si="3"/>
        <v>0</v>
      </c>
      <c r="N73" s="74">
        <f t="shared" si="4"/>
        <v>0</v>
      </c>
      <c r="O73" s="74">
        <f t="shared" si="5"/>
        <v>0</v>
      </c>
      <c r="P73" s="75">
        <f t="shared" si="17"/>
        <v>0</v>
      </c>
    </row>
    <row r="74" spans="1:16">
      <c r="A74" s="71">
        <f t="shared" si="16"/>
        <v>56</v>
      </c>
      <c r="B74" s="67"/>
      <c r="C74" s="76" t="s">
        <v>125</v>
      </c>
      <c r="D74" s="73" t="s">
        <v>126</v>
      </c>
      <c r="E74" s="93">
        <v>1</v>
      </c>
      <c r="F74" s="74"/>
      <c r="G74" s="74"/>
      <c r="H74" s="64">
        <f t="shared" si="0"/>
        <v>0</v>
      </c>
      <c r="I74" s="74"/>
      <c r="J74" s="74"/>
      <c r="K74" s="75">
        <f t="shared" si="14"/>
        <v>0</v>
      </c>
      <c r="L74" s="74">
        <f t="shared" si="2"/>
        <v>0</v>
      </c>
      <c r="M74" s="74">
        <f t="shared" si="3"/>
        <v>0</v>
      </c>
      <c r="N74" s="74">
        <f t="shared" si="4"/>
        <v>0</v>
      </c>
      <c r="O74" s="74">
        <f t="shared" si="5"/>
        <v>0</v>
      </c>
      <c r="P74" s="75">
        <f t="shared" si="17"/>
        <v>0</v>
      </c>
    </row>
    <row r="75" spans="1:16">
      <c r="A75" s="71">
        <f t="shared" si="16"/>
        <v>57</v>
      </c>
      <c r="B75" s="67"/>
      <c r="C75" s="76" t="s">
        <v>127</v>
      </c>
      <c r="D75" s="73" t="s">
        <v>126</v>
      </c>
      <c r="E75" s="93">
        <v>1</v>
      </c>
      <c r="F75" s="74"/>
      <c r="G75" s="74"/>
      <c r="H75" s="64">
        <f t="shared" si="0"/>
        <v>0</v>
      </c>
      <c r="I75" s="74"/>
      <c r="J75" s="74"/>
      <c r="K75" s="75">
        <f t="shared" si="14"/>
        <v>0</v>
      </c>
      <c r="L75" s="74">
        <f t="shared" si="2"/>
        <v>0</v>
      </c>
      <c r="M75" s="74">
        <f t="shared" si="3"/>
        <v>0</v>
      </c>
      <c r="N75" s="74">
        <f t="shared" si="4"/>
        <v>0</v>
      </c>
      <c r="O75" s="74">
        <f t="shared" si="5"/>
        <v>0</v>
      </c>
      <c r="P75" s="75">
        <f t="shared" si="17"/>
        <v>0</v>
      </c>
    </row>
    <row r="76" spans="1:16">
      <c r="A76" s="71">
        <f t="shared" si="16"/>
        <v>58</v>
      </c>
      <c r="B76" s="67"/>
      <c r="C76" s="76" t="s">
        <v>128</v>
      </c>
      <c r="D76" s="73" t="s">
        <v>126</v>
      </c>
      <c r="E76" s="93">
        <v>1</v>
      </c>
      <c r="F76" s="74"/>
      <c r="G76" s="74"/>
      <c r="H76" s="64">
        <f t="shared" si="0"/>
        <v>0</v>
      </c>
      <c r="I76" s="74"/>
      <c r="J76" s="74"/>
      <c r="K76" s="75">
        <f t="shared" si="14"/>
        <v>0</v>
      </c>
      <c r="L76" s="74">
        <f t="shared" si="2"/>
        <v>0</v>
      </c>
      <c r="M76" s="74">
        <f t="shared" si="3"/>
        <v>0</v>
      </c>
      <c r="N76" s="74">
        <f t="shared" si="4"/>
        <v>0</v>
      </c>
      <c r="O76" s="74">
        <f t="shared" si="5"/>
        <v>0</v>
      </c>
      <c r="P76" s="75">
        <f t="shared" si="17"/>
        <v>0</v>
      </c>
    </row>
    <row r="77" spans="1:16" ht="27" customHeight="1">
      <c r="A77" s="197"/>
      <c r="B77" s="198"/>
      <c r="C77" s="199" t="s">
        <v>301</v>
      </c>
      <c r="D77" s="200"/>
      <c r="E77" s="201"/>
      <c r="F77" s="198"/>
      <c r="G77" s="198"/>
      <c r="H77" s="208"/>
      <c r="I77" s="198"/>
      <c r="J77" s="198"/>
      <c r="K77" s="198"/>
      <c r="L77" s="208"/>
      <c r="M77" s="208"/>
      <c r="N77" s="208"/>
      <c r="O77" s="208"/>
      <c r="P77" s="198"/>
    </row>
    <row r="78" spans="1:16">
      <c r="A78" s="71">
        <v>59</v>
      </c>
      <c r="B78" s="67"/>
      <c r="C78" s="76" t="s">
        <v>480</v>
      </c>
      <c r="D78" s="73" t="s">
        <v>25</v>
      </c>
      <c r="E78" s="93">
        <v>2</v>
      </c>
      <c r="F78" s="74"/>
      <c r="G78" s="74"/>
      <c r="H78" s="64">
        <f t="shared" si="0"/>
        <v>0</v>
      </c>
      <c r="I78" s="74"/>
      <c r="J78" s="74"/>
      <c r="K78" s="75">
        <f t="shared" ref="K78:K81" si="18">SUM(H78:J78)</f>
        <v>0</v>
      </c>
      <c r="L78" s="74">
        <f t="shared" ref="L78:L115" si="19">ROUND(F78*E78,2)</f>
        <v>0</v>
      </c>
      <c r="M78" s="74">
        <f t="shared" ref="M78:M115" si="20">ROUND(H78*E78,2)</f>
        <v>0</v>
      </c>
      <c r="N78" s="74">
        <f t="shared" ref="N78:N115" si="21">ROUND(I78*E78,2)</f>
        <v>0</v>
      </c>
      <c r="O78" s="74">
        <f t="shared" ref="O78:O115" si="22">ROUND(J78*E78,2)</f>
        <v>0</v>
      </c>
      <c r="P78" s="75">
        <f t="shared" ref="P78:P81" si="23">SUM(M78:O78)</f>
        <v>0</v>
      </c>
    </row>
    <row r="79" spans="1:16">
      <c r="A79" s="71">
        <f t="shared" ref="A79:A81" si="24">A78+1</f>
        <v>60</v>
      </c>
      <c r="B79" s="67"/>
      <c r="C79" s="76" t="s">
        <v>481</v>
      </c>
      <c r="D79" s="73" t="s">
        <v>25</v>
      </c>
      <c r="E79" s="93">
        <v>3</v>
      </c>
      <c r="F79" s="74"/>
      <c r="G79" s="74"/>
      <c r="H79" s="64">
        <f t="shared" si="0"/>
        <v>0</v>
      </c>
      <c r="I79" s="74"/>
      <c r="J79" s="74"/>
      <c r="K79" s="75">
        <f t="shared" si="18"/>
        <v>0</v>
      </c>
      <c r="L79" s="74">
        <f t="shared" si="19"/>
        <v>0</v>
      </c>
      <c r="M79" s="74">
        <f t="shared" si="20"/>
        <v>0</v>
      </c>
      <c r="N79" s="74">
        <f t="shared" si="21"/>
        <v>0</v>
      </c>
      <c r="O79" s="74">
        <f t="shared" si="22"/>
        <v>0</v>
      </c>
      <c r="P79" s="75">
        <f t="shared" ref="P79" si="25">SUM(M79:O79)</f>
        <v>0</v>
      </c>
    </row>
    <row r="80" spans="1:16" ht="27">
      <c r="A80" s="71">
        <f t="shared" si="24"/>
        <v>61</v>
      </c>
      <c r="B80" s="67"/>
      <c r="C80" s="76" t="s">
        <v>559</v>
      </c>
      <c r="D80" s="73" t="s">
        <v>25</v>
      </c>
      <c r="E80" s="93">
        <v>1</v>
      </c>
      <c r="F80" s="74"/>
      <c r="G80" s="74"/>
      <c r="H80" s="64">
        <f t="shared" ref="H80:H83" si="26">ROUND(F80*G80,2)</f>
        <v>0</v>
      </c>
      <c r="I80" s="74"/>
      <c r="J80" s="74"/>
      <c r="K80" s="75">
        <f t="shared" si="18"/>
        <v>0</v>
      </c>
      <c r="L80" s="74">
        <f t="shared" si="19"/>
        <v>0</v>
      </c>
      <c r="M80" s="74">
        <f t="shared" si="20"/>
        <v>0</v>
      </c>
      <c r="N80" s="74">
        <f t="shared" si="21"/>
        <v>0</v>
      </c>
      <c r="O80" s="74">
        <f t="shared" si="22"/>
        <v>0</v>
      </c>
      <c r="P80" s="75">
        <f t="shared" si="23"/>
        <v>0</v>
      </c>
    </row>
    <row r="81" spans="1:16" ht="27">
      <c r="A81" s="71">
        <f t="shared" si="24"/>
        <v>62</v>
      </c>
      <c r="B81" s="67"/>
      <c r="C81" s="76" t="s">
        <v>560</v>
      </c>
      <c r="D81" s="73" t="s">
        <v>18</v>
      </c>
      <c r="E81" s="93">
        <v>5</v>
      </c>
      <c r="F81" s="74"/>
      <c r="G81" s="74"/>
      <c r="H81" s="64">
        <f t="shared" si="26"/>
        <v>0</v>
      </c>
      <c r="I81" s="74"/>
      <c r="J81" s="74"/>
      <c r="K81" s="75">
        <f t="shared" si="18"/>
        <v>0</v>
      </c>
      <c r="L81" s="74">
        <f t="shared" si="19"/>
        <v>0</v>
      </c>
      <c r="M81" s="74">
        <f t="shared" si="20"/>
        <v>0</v>
      </c>
      <c r="N81" s="74">
        <f t="shared" si="21"/>
        <v>0</v>
      </c>
      <c r="O81" s="74">
        <f t="shared" si="22"/>
        <v>0</v>
      </c>
      <c r="P81" s="75">
        <f t="shared" si="23"/>
        <v>0</v>
      </c>
    </row>
    <row r="82" spans="1:16">
      <c r="A82" s="71"/>
      <c r="B82" s="67"/>
      <c r="C82" s="68" t="s">
        <v>121</v>
      </c>
      <c r="D82" s="69"/>
      <c r="E82" s="92"/>
      <c r="F82" s="67"/>
      <c r="G82" s="67"/>
      <c r="H82" s="64">
        <f t="shared" si="26"/>
        <v>0</v>
      </c>
      <c r="I82" s="67"/>
      <c r="J82" s="67"/>
      <c r="K82" s="70"/>
      <c r="L82" s="74">
        <f t="shared" si="19"/>
        <v>0</v>
      </c>
      <c r="M82" s="74">
        <f t="shared" si="20"/>
        <v>0</v>
      </c>
      <c r="N82" s="74">
        <f t="shared" si="21"/>
        <v>0</v>
      </c>
      <c r="O82" s="74">
        <f t="shared" si="22"/>
        <v>0</v>
      </c>
      <c r="P82" s="70"/>
    </row>
    <row r="83" spans="1:16">
      <c r="A83" s="71">
        <v>63</v>
      </c>
      <c r="B83" s="67"/>
      <c r="C83" s="76" t="s">
        <v>128</v>
      </c>
      <c r="D83" s="73" t="s">
        <v>126</v>
      </c>
      <c r="E83" s="93">
        <v>1</v>
      </c>
      <c r="F83" s="74"/>
      <c r="G83" s="74"/>
      <c r="H83" s="64">
        <f t="shared" si="26"/>
        <v>0</v>
      </c>
      <c r="I83" s="74"/>
      <c r="J83" s="74"/>
      <c r="K83" s="75">
        <f t="shared" ref="K83" si="27">SUM(H83:J83)</f>
        <v>0</v>
      </c>
      <c r="L83" s="74">
        <f t="shared" si="19"/>
        <v>0</v>
      </c>
      <c r="M83" s="74">
        <f t="shared" si="20"/>
        <v>0</v>
      </c>
      <c r="N83" s="74">
        <f t="shared" si="21"/>
        <v>0</v>
      </c>
      <c r="O83" s="74">
        <f t="shared" si="22"/>
        <v>0</v>
      </c>
      <c r="P83" s="75">
        <f t="shared" ref="P83" si="28">SUM(M83:O83)</f>
        <v>0</v>
      </c>
    </row>
    <row r="84" spans="1:16" ht="40.5">
      <c r="A84" s="197"/>
      <c r="B84" s="198"/>
      <c r="C84" s="199" t="s">
        <v>302</v>
      </c>
      <c r="D84" s="200"/>
      <c r="E84" s="201"/>
      <c r="F84" s="198"/>
      <c r="G84" s="198"/>
      <c r="H84" s="208"/>
      <c r="I84" s="198"/>
      <c r="J84" s="198"/>
      <c r="K84" s="198"/>
      <c r="L84" s="208"/>
      <c r="M84" s="208"/>
      <c r="N84" s="208"/>
      <c r="O84" s="208"/>
      <c r="P84" s="198"/>
    </row>
    <row r="85" spans="1:16" ht="54">
      <c r="A85" s="71">
        <v>64</v>
      </c>
      <c r="B85" s="67"/>
      <c r="C85" s="76" t="s">
        <v>535</v>
      </c>
      <c r="D85" s="73" t="s">
        <v>25</v>
      </c>
      <c r="E85" s="93">
        <v>1</v>
      </c>
      <c r="F85" s="74"/>
      <c r="G85" s="74"/>
      <c r="H85" s="64">
        <f t="shared" ref="H85:H93" si="29">ROUND(F85*G85,2)</f>
        <v>0</v>
      </c>
      <c r="I85" s="74"/>
      <c r="J85" s="74"/>
      <c r="K85" s="75">
        <f t="shared" ref="K85:K93" si="30">SUM(H85:J85)</f>
        <v>0</v>
      </c>
      <c r="L85" s="74">
        <f t="shared" si="19"/>
        <v>0</v>
      </c>
      <c r="M85" s="74">
        <f t="shared" si="20"/>
        <v>0</v>
      </c>
      <c r="N85" s="74">
        <f t="shared" si="21"/>
        <v>0</v>
      </c>
      <c r="O85" s="74">
        <f t="shared" si="22"/>
        <v>0</v>
      </c>
      <c r="P85" s="75">
        <f t="shared" ref="P85:P93" si="31">SUM(M85:O85)</f>
        <v>0</v>
      </c>
    </row>
    <row r="86" spans="1:16" ht="54">
      <c r="A86" s="71">
        <f t="shared" ref="A86:A93" si="32">A85+1</f>
        <v>65</v>
      </c>
      <c r="B86" s="67"/>
      <c r="C86" s="76" t="s">
        <v>540</v>
      </c>
      <c r="D86" s="73" t="s">
        <v>18</v>
      </c>
      <c r="E86" s="93">
        <v>2</v>
      </c>
      <c r="F86" s="74"/>
      <c r="G86" s="74"/>
      <c r="H86" s="64">
        <f t="shared" si="29"/>
        <v>0</v>
      </c>
      <c r="I86" s="74"/>
      <c r="J86" s="74"/>
      <c r="K86" s="75">
        <f t="shared" si="30"/>
        <v>0</v>
      </c>
      <c r="L86" s="74">
        <f t="shared" si="19"/>
        <v>0</v>
      </c>
      <c r="M86" s="74">
        <f t="shared" si="20"/>
        <v>0</v>
      </c>
      <c r="N86" s="74">
        <f t="shared" si="21"/>
        <v>0</v>
      </c>
      <c r="O86" s="74">
        <f t="shared" si="22"/>
        <v>0</v>
      </c>
      <c r="P86" s="75">
        <f t="shared" si="31"/>
        <v>0</v>
      </c>
    </row>
    <row r="87" spans="1:16" ht="27">
      <c r="A87" s="71">
        <f t="shared" si="32"/>
        <v>66</v>
      </c>
      <c r="B87" s="67"/>
      <c r="C87" s="76" t="s">
        <v>553</v>
      </c>
      <c r="D87" s="73" t="s">
        <v>18</v>
      </c>
      <c r="E87" s="93">
        <v>2</v>
      </c>
      <c r="F87" s="74"/>
      <c r="G87" s="74"/>
      <c r="H87" s="64">
        <f t="shared" si="29"/>
        <v>0</v>
      </c>
      <c r="I87" s="74"/>
      <c r="J87" s="74"/>
      <c r="K87" s="75">
        <f t="shared" si="30"/>
        <v>0</v>
      </c>
      <c r="L87" s="74">
        <f t="shared" si="19"/>
        <v>0</v>
      </c>
      <c r="M87" s="74">
        <f t="shared" si="20"/>
        <v>0</v>
      </c>
      <c r="N87" s="74">
        <f t="shared" si="21"/>
        <v>0</v>
      </c>
      <c r="O87" s="74">
        <f t="shared" si="22"/>
        <v>0</v>
      </c>
      <c r="P87" s="75">
        <f t="shared" si="31"/>
        <v>0</v>
      </c>
    </row>
    <row r="88" spans="1:16" ht="27">
      <c r="A88" s="71">
        <f t="shared" si="32"/>
        <v>67</v>
      </c>
      <c r="B88" s="67"/>
      <c r="C88" s="76" t="s">
        <v>298</v>
      </c>
      <c r="D88" s="73" t="s">
        <v>25</v>
      </c>
      <c r="E88" s="93">
        <v>1</v>
      </c>
      <c r="F88" s="74"/>
      <c r="G88" s="74"/>
      <c r="H88" s="64">
        <f t="shared" si="29"/>
        <v>0</v>
      </c>
      <c r="I88" s="74"/>
      <c r="J88" s="74"/>
      <c r="K88" s="75">
        <f t="shared" si="30"/>
        <v>0</v>
      </c>
      <c r="L88" s="74">
        <f t="shared" si="19"/>
        <v>0</v>
      </c>
      <c r="M88" s="74">
        <f t="shared" si="20"/>
        <v>0</v>
      </c>
      <c r="N88" s="74">
        <f t="shared" si="21"/>
        <v>0</v>
      </c>
      <c r="O88" s="74">
        <f t="shared" si="22"/>
        <v>0</v>
      </c>
      <c r="P88" s="75">
        <f t="shared" si="31"/>
        <v>0</v>
      </c>
    </row>
    <row r="89" spans="1:16" ht="54">
      <c r="A89" s="71">
        <f t="shared" si="32"/>
        <v>68</v>
      </c>
      <c r="B89" s="67"/>
      <c r="C89" s="76" t="s">
        <v>561</v>
      </c>
      <c r="D89" s="73" t="s">
        <v>25</v>
      </c>
      <c r="E89" s="93">
        <v>1</v>
      </c>
      <c r="F89" s="74"/>
      <c r="G89" s="74"/>
      <c r="H89" s="64">
        <f t="shared" si="29"/>
        <v>0</v>
      </c>
      <c r="I89" s="74"/>
      <c r="J89" s="74"/>
      <c r="K89" s="75">
        <f t="shared" si="30"/>
        <v>0</v>
      </c>
      <c r="L89" s="74">
        <f t="shared" si="19"/>
        <v>0</v>
      </c>
      <c r="M89" s="74">
        <f t="shared" si="20"/>
        <v>0</v>
      </c>
      <c r="N89" s="74">
        <f t="shared" si="21"/>
        <v>0</v>
      </c>
      <c r="O89" s="74">
        <f t="shared" si="22"/>
        <v>0</v>
      </c>
      <c r="P89" s="75">
        <f t="shared" si="31"/>
        <v>0</v>
      </c>
    </row>
    <row r="90" spans="1:16">
      <c r="A90" s="71">
        <f t="shared" si="32"/>
        <v>69</v>
      </c>
      <c r="B90" s="67"/>
      <c r="C90" s="76" t="s">
        <v>482</v>
      </c>
      <c r="D90" s="73" t="s">
        <v>25</v>
      </c>
      <c r="E90" s="93">
        <v>3</v>
      </c>
      <c r="F90" s="74"/>
      <c r="G90" s="74"/>
      <c r="H90" s="64">
        <f t="shared" si="29"/>
        <v>0</v>
      </c>
      <c r="I90" s="74"/>
      <c r="J90" s="74"/>
      <c r="K90" s="75">
        <f t="shared" si="30"/>
        <v>0</v>
      </c>
      <c r="L90" s="74">
        <f t="shared" si="19"/>
        <v>0</v>
      </c>
      <c r="M90" s="74">
        <f t="shared" si="20"/>
        <v>0</v>
      </c>
      <c r="N90" s="74">
        <f t="shared" si="21"/>
        <v>0</v>
      </c>
      <c r="O90" s="74">
        <f t="shared" si="22"/>
        <v>0</v>
      </c>
      <c r="P90" s="75">
        <f t="shared" si="31"/>
        <v>0</v>
      </c>
    </row>
    <row r="91" spans="1:16">
      <c r="A91" s="71">
        <f t="shared" si="32"/>
        <v>70</v>
      </c>
      <c r="B91" s="67"/>
      <c r="C91" s="76" t="s">
        <v>483</v>
      </c>
      <c r="D91" s="73" t="s">
        <v>25</v>
      </c>
      <c r="E91" s="93">
        <v>6</v>
      </c>
      <c r="F91" s="74"/>
      <c r="G91" s="74"/>
      <c r="H91" s="64">
        <f t="shared" si="29"/>
        <v>0</v>
      </c>
      <c r="I91" s="74"/>
      <c r="J91" s="74"/>
      <c r="K91" s="75">
        <f t="shared" si="30"/>
        <v>0</v>
      </c>
      <c r="L91" s="74">
        <f t="shared" si="19"/>
        <v>0</v>
      </c>
      <c r="M91" s="74">
        <f t="shared" si="20"/>
        <v>0</v>
      </c>
      <c r="N91" s="74">
        <f t="shared" si="21"/>
        <v>0</v>
      </c>
      <c r="O91" s="74">
        <f t="shared" si="22"/>
        <v>0</v>
      </c>
      <c r="P91" s="75">
        <f t="shared" si="31"/>
        <v>0</v>
      </c>
    </row>
    <row r="92" spans="1:16">
      <c r="A92" s="71">
        <f t="shared" si="32"/>
        <v>71</v>
      </c>
      <c r="B92" s="67"/>
      <c r="C92" s="76" t="s">
        <v>484</v>
      </c>
      <c r="D92" s="73" t="s">
        <v>25</v>
      </c>
      <c r="E92" s="93">
        <v>1</v>
      </c>
      <c r="F92" s="74"/>
      <c r="G92" s="74"/>
      <c r="H92" s="64">
        <f t="shared" si="29"/>
        <v>0</v>
      </c>
      <c r="I92" s="74"/>
      <c r="J92" s="74"/>
      <c r="K92" s="75">
        <f t="shared" si="30"/>
        <v>0</v>
      </c>
      <c r="L92" s="74">
        <f t="shared" si="19"/>
        <v>0</v>
      </c>
      <c r="M92" s="74">
        <f t="shared" si="20"/>
        <v>0</v>
      </c>
      <c r="N92" s="74">
        <f t="shared" si="21"/>
        <v>0</v>
      </c>
      <c r="O92" s="74">
        <f t="shared" si="22"/>
        <v>0</v>
      </c>
      <c r="P92" s="75">
        <f t="shared" si="31"/>
        <v>0</v>
      </c>
    </row>
    <row r="93" spans="1:16" ht="27">
      <c r="A93" s="71">
        <f t="shared" si="32"/>
        <v>72</v>
      </c>
      <c r="B93" s="67"/>
      <c r="C93" s="76" t="s">
        <v>562</v>
      </c>
      <c r="D93" s="73" t="s">
        <v>295</v>
      </c>
      <c r="E93" s="93">
        <v>1</v>
      </c>
      <c r="F93" s="74"/>
      <c r="G93" s="74"/>
      <c r="H93" s="64">
        <f t="shared" si="29"/>
        <v>0</v>
      </c>
      <c r="I93" s="74"/>
      <c r="J93" s="74"/>
      <c r="K93" s="75">
        <f t="shared" si="30"/>
        <v>0</v>
      </c>
      <c r="L93" s="74">
        <f t="shared" si="19"/>
        <v>0</v>
      </c>
      <c r="M93" s="74">
        <f t="shared" si="20"/>
        <v>0</v>
      </c>
      <c r="N93" s="74">
        <f t="shared" si="21"/>
        <v>0</v>
      </c>
      <c r="O93" s="74">
        <f t="shared" si="22"/>
        <v>0</v>
      </c>
      <c r="P93" s="75">
        <f t="shared" si="31"/>
        <v>0</v>
      </c>
    </row>
    <row r="94" spans="1:16" ht="40.5">
      <c r="A94" s="197"/>
      <c r="B94" s="198"/>
      <c r="C94" s="199" t="s">
        <v>303</v>
      </c>
      <c r="D94" s="200"/>
      <c r="E94" s="201"/>
      <c r="F94" s="198"/>
      <c r="G94" s="198"/>
      <c r="H94" s="208"/>
      <c r="I94" s="198"/>
      <c r="J94" s="198"/>
      <c r="K94" s="198"/>
      <c r="L94" s="208"/>
      <c r="M94" s="208"/>
      <c r="N94" s="208"/>
      <c r="O94" s="208"/>
      <c r="P94" s="198"/>
    </row>
    <row r="95" spans="1:16" ht="54">
      <c r="A95" s="71">
        <v>73</v>
      </c>
      <c r="B95" s="67"/>
      <c r="C95" s="76" t="s">
        <v>535</v>
      </c>
      <c r="D95" s="73" t="s">
        <v>25</v>
      </c>
      <c r="E95" s="93">
        <v>16</v>
      </c>
      <c r="F95" s="74"/>
      <c r="G95" s="74"/>
      <c r="H95" s="64">
        <f t="shared" ref="H95:H109" si="33">ROUND(F95*G95,2)</f>
        <v>0</v>
      </c>
      <c r="I95" s="74"/>
      <c r="J95" s="74"/>
      <c r="K95" s="75">
        <f t="shared" ref="K95:K115" si="34">SUM(H95:J95)</f>
        <v>0</v>
      </c>
      <c r="L95" s="74">
        <f t="shared" si="19"/>
        <v>0</v>
      </c>
      <c r="M95" s="74">
        <f t="shared" si="20"/>
        <v>0</v>
      </c>
      <c r="N95" s="74">
        <f t="shared" si="21"/>
        <v>0</v>
      </c>
      <c r="O95" s="74">
        <f t="shared" si="22"/>
        <v>0</v>
      </c>
      <c r="P95" s="75">
        <f t="shared" ref="P95:P109" si="35">SUM(M95:O95)</f>
        <v>0</v>
      </c>
    </row>
    <row r="96" spans="1:16" ht="54">
      <c r="A96" s="71">
        <f t="shared" ref="A96:A109" si="36">A95+1</f>
        <v>74</v>
      </c>
      <c r="B96" s="67"/>
      <c r="C96" s="76" t="s">
        <v>563</v>
      </c>
      <c r="D96" s="73" t="s">
        <v>18</v>
      </c>
      <c r="E96" s="93">
        <v>9</v>
      </c>
      <c r="F96" s="74"/>
      <c r="G96" s="74"/>
      <c r="H96" s="64">
        <f t="shared" si="33"/>
        <v>0</v>
      </c>
      <c r="I96" s="74"/>
      <c r="J96" s="74"/>
      <c r="K96" s="75">
        <f t="shared" si="34"/>
        <v>0</v>
      </c>
      <c r="L96" s="74">
        <f t="shared" si="19"/>
        <v>0</v>
      </c>
      <c r="M96" s="74">
        <f t="shared" si="20"/>
        <v>0</v>
      </c>
      <c r="N96" s="74">
        <f t="shared" si="21"/>
        <v>0</v>
      </c>
      <c r="O96" s="74">
        <f t="shared" si="22"/>
        <v>0</v>
      </c>
      <c r="P96" s="75">
        <f t="shared" si="35"/>
        <v>0</v>
      </c>
    </row>
    <row r="97" spans="1:16" ht="54">
      <c r="A97" s="71">
        <f t="shared" si="36"/>
        <v>75</v>
      </c>
      <c r="B97" s="67"/>
      <c r="C97" s="76" t="s">
        <v>540</v>
      </c>
      <c r="D97" s="73" t="s">
        <v>18</v>
      </c>
      <c r="E97" s="93">
        <v>68</v>
      </c>
      <c r="F97" s="74"/>
      <c r="G97" s="74"/>
      <c r="H97" s="64">
        <f t="shared" si="33"/>
        <v>0</v>
      </c>
      <c r="I97" s="74"/>
      <c r="J97" s="74"/>
      <c r="K97" s="75">
        <f t="shared" si="34"/>
        <v>0</v>
      </c>
      <c r="L97" s="74">
        <f t="shared" si="19"/>
        <v>0</v>
      </c>
      <c r="M97" s="74">
        <f t="shared" si="20"/>
        <v>0</v>
      </c>
      <c r="N97" s="74">
        <f t="shared" si="21"/>
        <v>0</v>
      </c>
      <c r="O97" s="74">
        <f t="shared" si="22"/>
        <v>0</v>
      </c>
      <c r="P97" s="75">
        <f t="shared" si="35"/>
        <v>0</v>
      </c>
    </row>
    <row r="98" spans="1:16" ht="54">
      <c r="A98" s="71">
        <f t="shared" si="36"/>
        <v>76</v>
      </c>
      <c r="B98" s="67"/>
      <c r="C98" s="76" t="s">
        <v>564</v>
      </c>
      <c r="D98" s="73" t="s">
        <v>18</v>
      </c>
      <c r="E98" s="93">
        <v>4</v>
      </c>
      <c r="F98" s="74"/>
      <c r="G98" s="74"/>
      <c r="H98" s="64">
        <f t="shared" si="33"/>
        <v>0</v>
      </c>
      <c r="I98" s="74"/>
      <c r="J98" s="74"/>
      <c r="K98" s="75">
        <f t="shared" si="34"/>
        <v>0</v>
      </c>
      <c r="L98" s="74">
        <f t="shared" si="19"/>
        <v>0</v>
      </c>
      <c r="M98" s="74">
        <f t="shared" si="20"/>
        <v>0</v>
      </c>
      <c r="N98" s="74">
        <f t="shared" si="21"/>
        <v>0</v>
      </c>
      <c r="O98" s="74">
        <f t="shared" si="22"/>
        <v>0</v>
      </c>
      <c r="P98" s="75">
        <f t="shared" si="35"/>
        <v>0</v>
      </c>
    </row>
    <row r="99" spans="1:16" ht="40.5">
      <c r="A99" s="71">
        <f t="shared" si="36"/>
        <v>77</v>
      </c>
      <c r="B99" s="67"/>
      <c r="C99" s="76" t="s">
        <v>552</v>
      </c>
      <c r="D99" s="73" t="s">
        <v>18</v>
      </c>
      <c r="E99" s="93">
        <v>9</v>
      </c>
      <c r="F99" s="74"/>
      <c r="G99" s="74"/>
      <c r="H99" s="64">
        <f t="shared" si="33"/>
        <v>0</v>
      </c>
      <c r="I99" s="74"/>
      <c r="J99" s="74"/>
      <c r="K99" s="75">
        <f t="shared" si="34"/>
        <v>0</v>
      </c>
      <c r="L99" s="74">
        <f t="shared" si="19"/>
        <v>0</v>
      </c>
      <c r="M99" s="74">
        <f t="shared" si="20"/>
        <v>0</v>
      </c>
      <c r="N99" s="74">
        <f t="shared" si="21"/>
        <v>0</v>
      </c>
      <c r="O99" s="74">
        <f t="shared" si="22"/>
        <v>0</v>
      </c>
      <c r="P99" s="75">
        <f t="shared" si="35"/>
        <v>0</v>
      </c>
    </row>
    <row r="100" spans="1:16" ht="40.5">
      <c r="A100" s="71">
        <f t="shared" si="36"/>
        <v>78</v>
      </c>
      <c r="B100" s="67"/>
      <c r="C100" s="76" t="s">
        <v>565</v>
      </c>
      <c r="D100" s="73" t="s">
        <v>18</v>
      </c>
      <c r="E100" s="93">
        <v>79</v>
      </c>
      <c r="F100" s="74"/>
      <c r="G100" s="74"/>
      <c r="H100" s="64">
        <f t="shared" si="33"/>
        <v>0</v>
      </c>
      <c r="I100" s="74"/>
      <c r="J100" s="74"/>
      <c r="K100" s="75">
        <f t="shared" si="34"/>
        <v>0</v>
      </c>
      <c r="L100" s="74">
        <f t="shared" si="19"/>
        <v>0</v>
      </c>
      <c r="M100" s="74">
        <f t="shared" si="20"/>
        <v>0</v>
      </c>
      <c r="N100" s="74">
        <f t="shared" si="21"/>
        <v>0</v>
      </c>
      <c r="O100" s="74">
        <f t="shared" si="22"/>
        <v>0</v>
      </c>
      <c r="P100" s="75">
        <f t="shared" si="35"/>
        <v>0</v>
      </c>
    </row>
    <row r="101" spans="1:16" ht="27">
      <c r="A101" s="71">
        <f t="shared" si="36"/>
        <v>79</v>
      </c>
      <c r="B101" s="67"/>
      <c r="C101" s="76" t="s">
        <v>566</v>
      </c>
      <c r="D101" s="73" t="s">
        <v>18</v>
      </c>
      <c r="E101" s="93">
        <v>30</v>
      </c>
      <c r="F101" s="74"/>
      <c r="G101" s="74"/>
      <c r="H101" s="64">
        <f t="shared" si="33"/>
        <v>0</v>
      </c>
      <c r="I101" s="74"/>
      <c r="J101" s="74"/>
      <c r="K101" s="75">
        <f t="shared" si="34"/>
        <v>0</v>
      </c>
      <c r="L101" s="74">
        <f t="shared" si="19"/>
        <v>0</v>
      </c>
      <c r="M101" s="74">
        <f t="shared" si="20"/>
        <v>0</v>
      </c>
      <c r="N101" s="74">
        <f t="shared" si="21"/>
        <v>0</v>
      </c>
      <c r="O101" s="74">
        <f t="shared" si="22"/>
        <v>0</v>
      </c>
      <c r="P101" s="75">
        <f t="shared" si="35"/>
        <v>0</v>
      </c>
    </row>
    <row r="102" spans="1:16" ht="27">
      <c r="A102" s="71">
        <f t="shared" si="36"/>
        <v>80</v>
      </c>
      <c r="B102" s="67"/>
      <c r="C102" s="76" t="s">
        <v>485</v>
      </c>
      <c r="D102" s="73" t="s">
        <v>18</v>
      </c>
      <c r="E102" s="93">
        <v>6</v>
      </c>
      <c r="F102" s="74"/>
      <c r="G102" s="74"/>
      <c r="H102" s="64">
        <f t="shared" si="33"/>
        <v>0</v>
      </c>
      <c r="I102" s="74"/>
      <c r="J102" s="74"/>
      <c r="K102" s="75">
        <f t="shared" si="34"/>
        <v>0</v>
      </c>
      <c r="L102" s="74">
        <f t="shared" si="19"/>
        <v>0</v>
      </c>
      <c r="M102" s="74">
        <f t="shared" si="20"/>
        <v>0</v>
      </c>
      <c r="N102" s="74">
        <f t="shared" si="21"/>
        <v>0</v>
      </c>
      <c r="O102" s="74">
        <f t="shared" si="22"/>
        <v>0</v>
      </c>
      <c r="P102" s="75">
        <f t="shared" si="35"/>
        <v>0</v>
      </c>
    </row>
    <row r="103" spans="1:16" ht="27">
      <c r="A103" s="71">
        <f t="shared" si="36"/>
        <v>81</v>
      </c>
      <c r="B103" s="67"/>
      <c r="C103" s="76" t="s">
        <v>304</v>
      </c>
      <c r="D103" s="73" t="s">
        <v>25</v>
      </c>
      <c r="E103" s="93">
        <v>2</v>
      </c>
      <c r="F103" s="74"/>
      <c r="G103" s="74"/>
      <c r="H103" s="64">
        <f t="shared" si="33"/>
        <v>0</v>
      </c>
      <c r="I103" s="74"/>
      <c r="J103" s="74"/>
      <c r="K103" s="75">
        <f t="shared" si="34"/>
        <v>0</v>
      </c>
      <c r="L103" s="74">
        <f t="shared" si="19"/>
        <v>0</v>
      </c>
      <c r="M103" s="74">
        <f t="shared" si="20"/>
        <v>0</v>
      </c>
      <c r="N103" s="74">
        <f t="shared" si="21"/>
        <v>0</v>
      </c>
      <c r="O103" s="74">
        <f t="shared" si="22"/>
        <v>0</v>
      </c>
      <c r="P103" s="75">
        <f t="shared" si="35"/>
        <v>0</v>
      </c>
    </row>
    <row r="104" spans="1:16" ht="54">
      <c r="A104" s="71">
        <f t="shared" si="36"/>
        <v>82</v>
      </c>
      <c r="B104" s="67"/>
      <c r="C104" s="76" t="s">
        <v>567</v>
      </c>
      <c r="D104" s="73" t="s">
        <v>25</v>
      </c>
      <c r="E104" s="93">
        <v>1</v>
      </c>
      <c r="F104" s="74"/>
      <c r="G104" s="74"/>
      <c r="H104" s="64">
        <f t="shared" si="33"/>
        <v>0</v>
      </c>
      <c r="I104" s="74"/>
      <c r="J104" s="74"/>
      <c r="K104" s="75">
        <f t="shared" si="34"/>
        <v>0</v>
      </c>
      <c r="L104" s="74">
        <f t="shared" si="19"/>
        <v>0</v>
      </c>
      <c r="M104" s="74">
        <f t="shared" si="20"/>
        <v>0</v>
      </c>
      <c r="N104" s="74">
        <f t="shared" si="21"/>
        <v>0</v>
      </c>
      <c r="O104" s="74">
        <f t="shared" si="22"/>
        <v>0</v>
      </c>
      <c r="P104" s="75">
        <f t="shared" si="35"/>
        <v>0</v>
      </c>
    </row>
    <row r="105" spans="1:16" ht="27">
      <c r="A105" s="71">
        <f t="shared" si="36"/>
        <v>83</v>
      </c>
      <c r="B105" s="67"/>
      <c r="C105" s="76" t="s">
        <v>305</v>
      </c>
      <c r="D105" s="73" t="s">
        <v>25</v>
      </c>
      <c r="E105" s="93">
        <v>1</v>
      </c>
      <c r="F105" s="74"/>
      <c r="G105" s="74"/>
      <c r="H105" s="64">
        <f t="shared" si="33"/>
        <v>0</v>
      </c>
      <c r="I105" s="74"/>
      <c r="J105" s="74"/>
      <c r="K105" s="75">
        <f t="shared" si="34"/>
        <v>0</v>
      </c>
      <c r="L105" s="74">
        <f t="shared" si="19"/>
        <v>0</v>
      </c>
      <c r="M105" s="74">
        <f t="shared" si="20"/>
        <v>0</v>
      </c>
      <c r="N105" s="74">
        <f t="shared" si="21"/>
        <v>0</v>
      </c>
      <c r="O105" s="74">
        <f t="shared" si="22"/>
        <v>0</v>
      </c>
      <c r="P105" s="75">
        <f t="shared" si="35"/>
        <v>0</v>
      </c>
    </row>
    <row r="106" spans="1:16">
      <c r="A106" s="71">
        <f t="shared" si="36"/>
        <v>84</v>
      </c>
      <c r="B106" s="67"/>
      <c r="C106" s="76" t="s">
        <v>484</v>
      </c>
      <c r="D106" s="73" t="s">
        <v>25</v>
      </c>
      <c r="E106" s="93">
        <v>1</v>
      </c>
      <c r="F106" s="74"/>
      <c r="G106" s="74"/>
      <c r="H106" s="64">
        <f t="shared" si="33"/>
        <v>0</v>
      </c>
      <c r="I106" s="74"/>
      <c r="J106" s="74"/>
      <c r="K106" s="75">
        <f t="shared" si="34"/>
        <v>0</v>
      </c>
      <c r="L106" s="74">
        <f t="shared" si="19"/>
        <v>0</v>
      </c>
      <c r="M106" s="74">
        <f t="shared" si="20"/>
        <v>0</v>
      </c>
      <c r="N106" s="74">
        <f t="shared" si="21"/>
        <v>0</v>
      </c>
      <c r="O106" s="74">
        <f t="shared" si="22"/>
        <v>0</v>
      </c>
      <c r="P106" s="75">
        <f t="shared" si="35"/>
        <v>0</v>
      </c>
    </row>
    <row r="107" spans="1:16">
      <c r="A107" s="71">
        <f t="shared" si="36"/>
        <v>85</v>
      </c>
      <c r="B107" s="67"/>
      <c r="C107" s="76" t="s">
        <v>306</v>
      </c>
      <c r="D107" s="73" t="s">
        <v>25</v>
      </c>
      <c r="E107" s="93">
        <v>1</v>
      </c>
      <c r="F107" s="74"/>
      <c r="G107" s="74"/>
      <c r="H107" s="64">
        <f t="shared" si="33"/>
        <v>0</v>
      </c>
      <c r="I107" s="74"/>
      <c r="J107" s="74"/>
      <c r="K107" s="75">
        <f t="shared" si="34"/>
        <v>0</v>
      </c>
      <c r="L107" s="74">
        <f t="shared" si="19"/>
        <v>0</v>
      </c>
      <c r="M107" s="74">
        <f t="shared" si="20"/>
        <v>0</v>
      </c>
      <c r="N107" s="74">
        <f t="shared" si="21"/>
        <v>0</v>
      </c>
      <c r="O107" s="74">
        <f t="shared" si="22"/>
        <v>0</v>
      </c>
      <c r="P107" s="75">
        <f t="shared" si="35"/>
        <v>0</v>
      </c>
    </row>
    <row r="108" spans="1:16" ht="27">
      <c r="A108" s="71">
        <f t="shared" si="36"/>
        <v>86</v>
      </c>
      <c r="B108" s="67"/>
      <c r="C108" s="76" t="s">
        <v>562</v>
      </c>
      <c r="D108" s="73" t="s">
        <v>25</v>
      </c>
      <c r="E108" s="93">
        <v>1</v>
      </c>
      <c r="F108" s="74"/>
      <c r="G108" s="74"/>
      <c r="H108" s="64">
        <f t="shared" si="33"/>
        <v>0</v>
      </c>
      <c r="I108" s="74"/>
      <c r="J108" s="74"/>
      <c r="K108" s="75">
        <f t="shared" si="34"/>
        <v>0</v>
      </c>
      <c r="L108" s="74">
        <f t="shared" si="19"/>
        <v>0</v>
      </c>
      <c r="M108" s="74">
        <f t="shared" si="20"/>
        <v>0</v>
      </c>
      <c r="N108" s="74">
        <f t="shared" si="21"/>
        <v>0</v>
      </c>
      <c r="O108" s="74">
        <f t="shared" si="22"/>
        <v>0</v>
      </c>
      <c r="P108" s="75">
        <f t="shared" si="35"/>
        <v>0</v>
      </c>
    </row>
    <row r="109" spans="1:16" ht="40.5">
      <c r="A109" s="71">
        <f t="shared" si="36"/>
        <v>87</v>
      </c>
      <c r="B109" s="67"/>
      <c r="C109" s="76" t="s">
        <v>299</v>
      </c>
      <c r="D109" s="73" t="s">
        <v>18</v>
      </c>
      <c r="E109" s="93">
        <v>4</v>
      </c>
      <c r="F109" s="74"/>
      <c r="G109" s="74"/>
      <c r="H109" s="64">
        <f t="shared" si="33"/>
        <v>0</v>
      </c>
      <c r="I109" s="74"/>
      <c r="J109" s="74"/>
      <c r="K109" s="75">
        <f t="shared" si="34"/>
        <v>0</v>
      </c>
      <c r="L109" s="74">
        <f t="shared" si="19"/>
        <v>0</v>
      </c>
      <c r="M109" s="74">
        <f t="shared" si="20"/>
        <v>0</v>
      </c>
      <c r="N109" s="74">
        <f t="shared" si="21"/>
        <v>0</v>
      </c>
      <c r="O109" s="74">
        <f t="shared" si="22"/>
        <v>0</v>
      </c>
      <c r="P109" s="75">
        <f t="shared" si="35"/>
        <v>0</v>
      </c>
    </row>
    <row r="110" spans="1:16">
      <c r="A110" s="197"/>
      <c r="B110" s="198"/>
      <c r="C110" s="199" t="s">
        <v>121</v>
      </c>
      <c r="D110" s="200"/>
      <c r="E110" s="201"/>
      <c r="F110" s="198"/>
      <c r="G110" s="198"/>
      <c r="H110" s="208"/>
      <c r="I110" s="198"/>
      <c r="J110" s="198"/>
      <c r="K110" s="208"/>
      <c r="L110" s="208"/>
      <c r="M110" s="208"/>
      <c r="N110" s="208"/>
      <c r="O110" s="208"/>
      <c r="P110" s="198"/>
    </row>
    <row r="111" spans="1:16">
      <c r="A111" s="71">
        <v>88</v>
      </c>
      <c r="B111" s="67"/>
      <c r="C111" s="76" t="s">
        <v>122</v>
      </c>
      <c r="D111" s="73" t="s">
        <v>123</v>
      </c>
      <c r="E111" s="94">
        <v>0.08</v>
      </c>
      <c r="F111" s="74"/>
      <c r="G111" s="74"/>
      <c r="H111" s="64">
        <f t="shared" ref="H111:H115" si="37">ROUND(F111*G111,2)</f>
        <v>0</v>
      </c>
      <c r="I111" s="74"/>
      <c r="J111" s="74"/>
      <c r="K111" s="75">
        <f t="shared" si="34"/>
        <v>0</v>
      </c>
      <c r="L111" s="74">
        <f t="shared" si="19"/>
        <v>0</v>
      </c>
      <c r="M111" s="74">
        <f t="shared" si="20"/>
        <v>0</v>
      </c>
      <c r="N111" s="74">
        <f t="shared" si="21"/>
        <v>0</v>
      </c>
      <c r="O111" s="74">
        <f t="shared" si="22"/>
        <v>0</v>
      </c>
      <c r="P111" s="75">
        <f t="shared" ref="P111:P115" si="38">SUM(M111:O111)</f>
        <v>0</v>
      </c>
    </row>
    <row r="112" spans="1:16">
      <c r="A112" s="71">
        <f t="shared" ref="A112:A115" si="39">A111+1</f>
        <v>89</v>
      </c>
      <c r="B112" s="67"/>
      <c r="C112" s="76" t="s">
        <v>124</v>
      </c>
      <c r="D112" s="73" t="s">
        <v>123</v>
      </c>
      <c r="E112" s="94">
        <v>0.12</v>
      </c>
      <c r="F112" s="74"/>
      <c r="G112" s="74"/>
      <c r="H112" s="64">
        <f t="shared" si="37"/>
        <v>0</v>
      </c>
      <c r="I112" s="74"/>
      <c r="J112" s="74"/>
      <c r="K112" s="75">
        <f t="shared" si="34"/>
        <v>0</v>
      </c>
      <c r="L112" s="74">
        <f t="shared" si="19"/>
        <v>0</v>
      </c>
      <c r="M112" s="74">
        <f t="shared" si="20"/>
        <v>0</v>
      </c>
      <c r="N112" s="74">
        <f t="shared" si="21"/>
        <v>0</v>
      </c>
      <c r="O112" s="74">
        <f t="shared" si="22"/>
        <v>0</v>
      </c>
      <c r="P112" s="75">
        <f t="shared" si="38"/>
        <v>0</v>
      </c>
    </row>
    <row r="113" spans="1:16">
      <c r="A113" s="71">
        <f t="shared" si="39"/>
        <v>90</v>
      </c>
      <c r="B113" s="67"/>
      <c r="C113" s="76" t="s">
        <v>125</v>
      </c>
      <c r="D113" s="73" t="s">
        <v>126</v>
      </c>
      <c r="E113" s="93">
        <v>1</v>
      </c>
      <c r="F113" s="74"/>
      <c r="G113" s="74"/>
      <c r="H113" s="64">
        <f t="shared" si="37"/>
        <v>0</v>
      </c>
      <c r="I113" s="74"/>
      <c r="J113" s="74"/>
      <c r="K113" s="75">
        <f t="shared" si="34"/>
        <v>0</v>
      </c>
      <c r="L113" s="74">
        <f t="shared" si="19"/>
        <v>0</v>
      </c>
      <c r="M113" s="74">
        <f t="shared" si="20"/>
        <v>0</v>
      </c>
      <c r="N113" s="74">
        <f t="shared" si="21"/>
        <v>0</v>
      </c>
      <c r="O113" s="74">
        <f t="shared" si="22"/>
        <v>0</v>
      </c>
      <c r="P113" s="75">
        <f t="shared" si="38"/>
        <v>0</v>
      </c>
    </row>
    <row r="114" spans="1:16">
      <c r="A114" s="71">
        <f t="shared" si="39"/>
        <v>91</v>
      </c>
      <c r="B114" s="67"/>
      <c r="C114" s="76" t="s">
        <v>127</v>
      </c>
      <c r="D114" s="73" t="s">
        <v>126</v>
      </c>
      <c r="E114" s="93">
        <v>1</v>
      </c>
      <c r="F114" s="74"/>
      <c r="G114" s="74"/>
      <c r="H114" s="64">
        <f t="shared" si="37"/>
        <v>0</v>
      </c>
      <c r="I114" s="74"/>
      <c r="J114" s="74"/>
      <c r="K114" s="75">
        <f t="shared" si="34"/>
        <v>0</v>
      </c>
      <c r="L114" s="74">
        <f t="shared" si="19"/>
        <v>0</v>
      </c>
      <c r="M114" s="74">
        <f t="shared" si="20"/>
        <v>0</v>
      </c>
      <c r="N114" s="74">
        <f t="shared" si="21"/>
        <v>0</v>
      </c>
      <c r="O114" s="74">
        <f t="shared" si="22"/>
        <v>0</v>
      </c>
      <c r="P114" s="75">
        <f t="shared" si="38"/>
        <v>0</v>
      </c>
    </row>
    <row r="115" spans="1:16">
      <c r="A115" s="71">
        <f t="shared" si="39"/>
        <v>92</v>
      </c>
      <c r="B115" s="67"/>
      <c r="C115" s="76" t="s">
        <v>128</v>
      </c>
      <c r="D115" s="73" t="s">
        <v>126</v>
      </c>
      <c r="E115" s="93">
        <v>1</v>
      </c>
      <c r="F115" s="74"/>
      <c r="G115" s="74"/>
      <c r="H115" s="64">
        <f t="shared" si="37"/>
        <v>0</v>
      </c>
      <c r="I115" s="74"/>
      <c r="J115" s="74"/>
      <c r="K115" s="75">
        <f t="shared" si="34"/>
        <v>0</v>
      </c>
      <c r="L115" s="74">
        <f t="shared" si="19"/>
        <v>0</v>
      </c>
      <c r="M115" s="74">
        <f t="shared" si="20"/>
        <v>0</v>
      </c>
      <c r="N115" s="74">
        <f t="shared" si="21"/>
        <v>0</v>
      </c>
      <c r="O115" s="74">
        <f t="shared" si="22"/>
        <v>0</v>
      </c>
      <c r="P115" s="75">
        <f t="shared" si="38"/>
        <v>0</v>
      </c>
    </row>
    <row r="116" spans="1:16" ht="15.6" customHeight="1">
      <c r="A116" s="91"/>
      <c r="B116" s="263" t="s">
        <v>450</v>
      </c>
      <c r="C116" s="264"/>
      <c r="D116" s="264"/>
      <c r="E116" s="264"/>
      <c r="F116" s="264"/>
      <c r="G116" s="264"/>
      <c r="H116" s="264"/>
      <c r="I116" s="264"/>
      <c r="J116" s="264"/>
      <c r="K116" s="265"/>
      <c r="L116" s="80">
        <f>SUM(L14:L115)</f>
        <v>0</v>
      </c>
      <c r="M116" s="80">
        <f>SUM(M14:M115)</f>
        <v>0</v>
      </c>
      <c r="N116" s="80">
        <f>SUM(N14:N115)</f>
        <v>0</v>
      </c>
      <c r="O116" s="80">
        <f>SUM(O14:O115)</f>
        <v>0</v>
      </c>
      <c r="P116" s="120">
        <f>SUM(P14:P115)</f>
        <v>0</v>
      </c>
    </row>
    <row r="118" spans="1:16" ht="16.5">
      <c r="A118" s="82" t="s">
        <v>8</v>
      </c>
      <c r="B118" s="47"/>
      <c r="C118" s="81"/>
      <c r="D118" s="81"/>
      <c r="E118" s="81"/>
      <c r="F118" s="81"/>
      <c r="G118" s="81"/>
      <c r="H118" s="81"/>
      <c r="I118" s="81"/>
      <c r="J118" s="81"/>
      <c r="K118" s="81"/>
      <c r="L118" s="81"/>
      <c r="M118" s="81"/>
      <c r="N118" s="81"/>
      <c r="O118" s="81"/>
      <c r="P118" s="81"/>
    </row>
    <row r="119" spans="1:16" ht="16.5">
      <c r="A119" s="81"/>
      <c r="B119" s="48"/>
      <c r="C119" s="241" t="s">
        <v>9</v>
      </c>
      <c r="D119" s="241"/>
      <c r="E119" s="241"/>
      <c r="F119" s="241"/>
      <c r="G119" s="241"/>
      <c r="H119" s="241"/>
      <c r="I119" s="241"/>
      <c r="J119" s="241"/>
      <c r="K119" s="241"/>
      <c r="L119" s="241"/>
      <c r="M119" s="241"/>
      <c r="N119" s="241"/>
      <c r="O119" s="241"/>
      <c r="P119" s="241"/>
    </row>
    <row r="120" spans="1:16" ht="16.5">
      <c r="A120" s="81"/>
      <c r="B120" s="48"/>
      <c r="C120" s="49"/>
      <c r="D120" s="49"/>
      <c r="E120" s="49"/>
      <c r="F120" s="49"/>
      <c r="G120" s="49"/>
      <c r="H120" s="49"/>
      <c r="I120" s="49"/>
      <c r="J120" s="49"/>
      <c r="K120" s="49"/>
      <c r="L120" s="49"/>
      <c r="M120" s="49"/>
      <c r="N120" s="49"/>
      <c r="O120" s="49"/>
      <c r="P120" s="49"/>
    </row>
    <row r="121" spans="1:16" ht="16.5">
      <c r="A121" s="82" t="s">
        <v>451</v>
      </c>
      <c r="B121" s="83"/>
      <c r="C121" s="81"/>
      <c r="D121" s="81"/>
      <c r="E121" s="81"/>
      <c r="F121" s="81"/>
      <c r="G121" s="81"/>
      <c r="H121" s="84"/>
      <c r="I121" s="81"/>
      <c r="J121" s="81"/>
      <c r="K121" s="81"/>
      <c r="L121" s="81"/>
      <c r="M121" s="81"/>
      <c r="N121" s="81"/>
      <c r="O121" s="81"/>
      <c r="P121" s="81"/>
    </row>
    <row r="122" spans="1:16" ht="16.5">
      <c r="A122" s="82"/>
      <c r="B122" s="83"/>
      <c r="C122" s="81"/>
      <c r="D122" s="81"/>
      <c r="E122" s="81"/>
      <c r="F122" s="81"/>
      <c r="G122" s="81"/>
      <c r="H122" s="84"/>
      <c r="I122" s="81"/>
      <c r="J122" s="81"/>
      <c r="K122" s="81"/>
      <c r="L122" s="81"/>
      <c r="M122" s="81"/>
      <c r="N122" s="81"/>
      <c r="O122" s="81"/>
      <c r="P122" s="81"/>
    </row>
    <row r="123" spans="1:16" ht="16.5">
      <c r="A123" s="82" t="s">
        <v>10</v>
      </c>
      <c r="B123" s="47"/>
      <c r="C123" s="81"/>
      <c r="D123" s="81"/>
      <c r="E123" s="81"/>
      <c r="F123" s="81"/>
      <c r="G123" s="81"/>
      <c r="H123" s="81"/>
      <c r="I123" s="81"/>
      <c r="J123" s="81"/>
      <c r="K123" s="81"/>
      <c r="L123" s="81"/>
      <c r="M123" s="81"/>
      <c r="N123" s="81"/>
      <c r="O123" s="81"/>
      <c r="P123" s="81"/>
    </row>
    <row r="124" spans="1:16" ht="16.5">
      <c r="A124" s="81"/>
      <c r="B124" s="48"/>
      <c r="C124" s="241" t="s">
        <v>9</v>
      </c>
      <c r="D124" s="241"/>
      <c r="E124" s="241"/>
      <c r="F124" s="241"/>
      <c r="G124" s="241"/>
      <c r="H124" s="241"/>
      <c r="I124" s="241"/>
      <c r="J124" s="241"/>
      <c r="K124" s="241"/>
      <c r="L124" s="241"/>
      <c r="M124" s="241"/>
      <c r="N124" s="241"/>
      <c r="O124" s="241"/>
      <c r="P124" s="241"/>
    </row>
  </sheetData>
  <mergeCells count="15">
    <mergeCell ref="A12:A13"/>
    <mergeCell ref="B12:B13"/>
    <mergeCell ref="C12:C13"/>
    <mergeCell ref="D12:D13"/>
    <mergeCell ref="E12:E13"/>
    <mergeCell ref="A1:P1"/>
    <mergeCell ref="A2:P2"/>
    <mergeCell ref="A3:P3"/>
    <mergeCell ref="I10:J10"/>
    <mergeCell ref="A5:P5"/>
    <mergeCell ref="B116:K116"/>
    <mergeCell ref="C119:P119"/>
    <mergeCell ref="C124:P124"/>
    <mergeCell ref="F12:K12"/>
    <mergeCell ref="L12:P12"/>
  </mergeCells>
  <pageMargins left="0.23622047244094491" right="0.23622047244094491" top="0.74803149606299213" bottom="0.74803149606299213" header="0.31496062992125984" footer="0.31496062992125984"/>
  <pageSetup paperSize="9" scale="89"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7"/>
  <sheetViews>
    <sheetView topLeftCell="A55" zoomScaleNormal="100" zoomScaleSheetLayoutView="100" workbookViewId="0">
      <selection activeCell="P148" sqref="P148"/>
    </sheetView>
  </sheetViews>
  <sheetFormatPr defaultColWidth="9.140625" defaultRowHeight="15.75"/>
  <cols>
    <col min="1" max="1" width="9.28515625" style="6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1" spans="1:17" ht="33.75" customHeight="1">
      <c r="A1" s="242" t="s">
        <v>129</v>
      </c>
      <c r="B1" s="242"/>
      <c r="C1" s="242"/>
      <c r="D1" s="242"/>
      <c r="E1" s="242"/>
      <c r="F1" s="242"/>
      <c r="G1" s="242"/>
      <c r="H1" s="242"/>
      <c r="I1" s="242"/>
      <c r="J1" s="242"/>
      <c r="K1" s="242"/>
      <c r="L1" s="242"/>
      <c r="M1" s="242"/>
      <c r="N1" s="242"/>
      <c r="O1" s="242"/>
      <c r="P1" s="242"/>
    </row>
    <row r="2" spans="1:17" ht="16.5">
      <c r="A2" s="243" t="s">
        <v>130</v>
      </c>
      <c r="B2" s="243"/>
      <c r="C2" s="243"/>
      <c r="D2" s="243"/>
      <c r="E2" s="243"/>
      <c r="F2" s="243"/>
      <c r="G2" s="243"/>
      <c r="H2" s="243"/>
      <c r="I2" s="243"/>
      <c r="J2" s="243"/>
      <c r="K2" s="243"/>
      <c r="L2" s="243"/>
      <c r="M2" s="243"/>
      <c r="N2" s="243"/>
      <c r="O2" s="243"/>
      <c r="P2" s="243"/>
    </row>
    <row r="3" spans="1:17" ht="16.5">
      <c r="A3" s="266" t="s">
        <v>153</v>
      </c>
      <c r="B3" s="266"/>
      <c r="C3" s="266"/>
      <c r="D3" s="266"/>
      <c r="E3" s="266"/>
      <c r="F3" s="266"/>
      <c r="G3" s="266"/>
      <c r="H3" s="266"/>
      <c r="I3" s="266"/>
      <c r="J3" s="266"/>
      <c r="K3" s="266"/>
      <c r="L3" s="266"/>
      <c r="M3" s="266"/>
      <c r="N3" s="266"/>
      <c r="O3" s="266"/>
      <c r="P3" s="266"/>
    </row>
    <row r="4" spans="1:17" ht="16.5">
      <c r="A4" s="84"/>
      <c r="B4" s="41"/>
      <c r="C4" s="41"/>
      <c r="D4" s="42"/>
      <c r="E4" s="41"/>
      <c r="F4" s="41"/>
      <c r="G4" s="41"/>
      <c r="H4" s="41"/>
      <c r="I4" s="41"/>
      <c r="J4" s="41"/>
      <c r="K4" s="41"/>
      <c r="L4" s="41"/>
      <c r="M4" s="41"/>
      <c r="N4" s="41"/>
      <c r="O4" s="41"/>
      <c r="P4" s="41"/>
    </row>
    <row r="5" spans="1:17" ht="31.9" customHeight="1">
      <c r="A5" s="246" t="s">
        <v>447</v>
      </c>
      <c r="B5" s="246"/>
      <c r="C5" s="246"/>
      <c r="D5" s="246"/>
      <c r="E5" s="246"/>
      <c r="F5" s="246"/>
      <c r="G5" s="246"/>
      <c r="H5" s="246"/>
      <c r="I5" s="246"/>
      <c r="J5" s="246"/>
      <c r="K5" s="246"/>
      <c r="L5" s="246"/>
      <c r="M5" s="246"/>
      <c r="N5" s="246"/>
      <c r="O5" s="246"/>
      <c r="P5" s="246"/>
      <c r="Q5" s="116"/>
    </row>
    <row r="6" spans="1:17" ht="16.5">
      <c r="A6" s="84" t="s">
        <v>160</v>
      </c>
      <c r="B6" s="41"/>
      <c r="C6" s="41"/>
      <c r="D6" s="42"/>
      <c r="E6" s="41"/>
      <c r="F6" s="41"/>
      <c r="G6" s="41"/>
      <c r="H6" s="41"/>
      <c r="I6" s="41"/>
      <c r="J6" s="41"/>
      <c r="K6" s="41"/>
      <c r="L6" s="41"/>
      <c r="M6" s="41"/>
      <c r="N6" s="41"/>
      <c r="O6" s="41"/>
      <c r="P6" s="41"/>
    </row>
    <row r="7" spans="1:17" ht="16.5">
      <c r="A7" s="84" t="s">
        <v>150</v>
      </c>
      <c r="B7" s="41"/>
      <c r="C7" s="41"/>
      <c r="D7" s="42"/>
      <c r="E7" s="41"/>
      <c r="F7" s="41"/>
      <c r="G7" s="41"/>
      <c r="H7" s="41"/>
      <c r="I7" s="41"/>
      <c r="J7" s="41"/>
      <c r="K7" s="41"/>
      <c r="L7" s="41"/>
      <c r="M7" s="41"/>
      <c r="N7" s="41"/>
      <c r="O7" s="41"/>
      <c r="P7" s="41"/>
    </row>
    <row r="8" spans="1:17" ht="16.5">
      <c r="A8" s="153" t="s">
        <v>473</v>
      </c>
      <c r="B8" s="41"/>
      <c r="C8" s="41"/>
      <c r="D8" s="42"/>
      <c r="E8" s="41"/>
      <c r="F8" s="41"/>
      <c r="G8" s="41"/>
      <c r="H8" s="41"/>
      <c r="I8" s="41"/>
      <c r="J8" s="41"/>
      <c r="K8" s="41"/>
      <c r="L8" s="41"/>
      <c r="M8" s="41"/>
      <c r="N8" s="41"/>
      <c r="O8" s="41"/>
      <c r="P8" s="41"/>
    </row>
    <row r="9" spans="1:17" ht="16.5">
      <c r="A9" s="84"/>
      <c r="B9" s="41"/>
      <c r="C9" s="41"/>
      <c r="D9" s="42"/>
      <c r="E9" s="41"/>
      <c r="F9" s="41"/>
      <c r="G9" s="41"/>
      <c r="H9" s="41"/>
      <c r="I9" s="41"/>
      <c r="J9" s="41"/>
      <c r="K9" s="41"/>
      <c r="L9" s="41"/>
      <c r="M9" s="41"/>
      <c r="N9" s="41"/>
      <c r="O9" s="41"/>
      <c r="P9" s="41"/>
    </row>
    <row r="10" spans="1:17" ht="16.5">
      <c r="A10" s="84" t="s">
        <v>165</v>
      </c>
      <c r="B10" s="41"/>
      <c r="C10" s="41"/>
      <c r="D10" s="42"/>
      <c r="E10" s="41"/>
      <c r="F10" s="41"/>
      <c r="G10" s="41"/>
      <c r="H10" s="41"/>
      <c r="I10" s="258">
        <f>P139</f>
        <v>0</v>
      </c>
      <c r="J10" s="259"/>
      <c r="K10" s="44" t="s">
        <v>68</v>
      </c>
      <c r="L10" s="41"/>
      <c r="M10" s="41"/>
      <c r="N10" s="41"/>
      <c r="O10" s="41"/>
      <c r="P10" s="41"/>
    </row>
    <row r="11" spans="1:17">
      <c r="A11" s="88"/>
    </row>
    <row r="12" spans="1:17" ht="19.899999999999999" customHeight="1">
      <c r="A12" s="247" t="s">
        <v>0</v>
      </c>
      <c r="B12" s="247" t="s">
        <v>14</v>
      </c>
      <c r="C12" s="247" t="s">
        <v>11</v>
      </c>
      <c r="D12" s="247" t="s">
        <v>16</v>
      </c>
      <c r="E12" s="247" t="s">
        <v>1</v>
      </c>
      <c r="F12" s="249" t="s">
        <v>2</v>
      </c>
      <c r="G12" s="250"/>
      <c r="H12" s="250"/>
      <c r="I12" s="250"/>
      <c r="J12" s="250"/>
      <c r="K12" s="251"/>
      <c r="L12" s="249" t="s">
        <v>3</v>
      </c>
      <c r="M12" s="250"/>
      <c r="N12" s="250"/>
      <c r="O12" s="250"/>
      <c r="P12" s="251"/>
    </row>
    <row r="13" spans="1:17" ht="51">
      <c r="A13" s="257"/>
      <c r="B13" s="257"/>
      <c r="C13" s="257"/>
      <c r="D13" s="257"/>
      <c r="E13" s="257"/>
      <c r="F13" s="60" t="s">
        <v>4</v>
      </c>
      <c r="G13" s="60" t="s">
        <v>267</v>
      </c>
      <c r="H13" s="60" t="s">
        <v>5</v>
      </c>
      <c r="I13" s="60" t="s">
        <v>268</v>
      </c>
      <c r="J13" s="60" t="s">
        <v>147</v>
      </c>
      <c r="K13" s="60" t="s">
        <v>6</v>
      </c>
      <c r="L13" s="60" t="s">
        <v>15</v>
      </c>
      <c r="M13" s="60" t="s">
        <v>5</v>
      </c>
      <c r="N13" s="60" t="s">
        <v>268</v>
      </c>
      <c r="O13" s="60" t="s">
        <v>147</v>
      </c>
      <c r="P13" s="60" t="s">
        <v>7</v>
      </c>
    </row>
    <row r="14" spans="1:17" s="30" customFormat="1">
      <c r="A14" s="197"/>
      <c r="B14" s="198"/>
      <c r="C14" s="199" t="s">
        <v>307</v>
      </c>
      <c r="D14" s="200"/>
      <c r="E14" s="201"/>
      <c r="F14" s="198"/>
      <c r="G14" s="198"/>
      <c r="H14" s="198"/>
      <c r="I14" s="198"/>
      <c r="J14" s="198"/>
      <c r="K14" s="198"/>
      <c r="L14" s="198"/>
      <c r="M14" s="198"/>
      <c r="N14" s="198"/>
      <c r="O14" s="198"/>
      <c r="P14" s="198"/>
    </row>
    <row r="15" spans="1:17" s="30" customFormat="1" ht="54">
      <c r="A15" s="71">
        <v>1</v>
      </c>
      <c r="B15" s="66"/>
      <c r="C15" s="76" t="s">
        <v>568</v>
      </c>
      <c r="D15" s="73" t="s">
        <v>85</v>
      </c>
      <c r="E15" s="93">
        <v>4</v>
      </c>
      <c r="F15" s="74"/>
      <c r="G15" s="74"/>
      <c r="H15" s="64">
        <f t="shared" ref="H15:H20" si="0">ROUND(F15*G15,2)</f>
        <v>0</v>
      </c>
      <c r="I15" s="74"/>
      <c r="J15" s="74"/>
      <c r="K15" s="75">
        <f t="shared" ref="K15:K20" si="1">SUM(H15:J15)</f>
        <v>0</v>
      </c>
      <c r="L15" s="74">
        <f t="shared" ref="L15:L75" si="2">ROUND(F15*E15,2)</f>
        <v>0</v>
      </c>
      <c r="M15" s="74">
        <f t="shared" ref="M15:M75" si="3">ROUND(H15*E15,2)</f>
        <v>0</v>
      </c>
      <c r="N15" s="74">
        <f t="shared" ref="N15:N75" si="4">ROUND(I15*E15,2)</f>
        <v>0</v>
      </c>
      <c r="O15" s="74">
        <f t="shared" ref="O15:O75" si="5">ROUND(J15*E15,2)</f>
        <v>0</v>
      </c>
      <c r="P15" s="75">
        <f t="shared" ref="P15:P20" si="6">SUM(M15:O15)</f>
        <v>0</v>
      </c>
    </row>
    <row r="16" spans="1:17" s="30" customFormat="1" ht="54">
      <c r="A16" s="71">
        <f>A15+1</f>
        <v>2</v>
      </c>
      <c r="B16" s="66"/>
      <c r="C16" s="76" t="s">
        <v>569</v>
      </c>
      <c r="D16" s="73" t="s">
        <v>18</v>
      </c>
      <c r="E16" s="93">
        <v>55</v>
      </c>
      <c r="F16" s="74"/>
      <c r="G16" s="74"/>
      <c r="H16" s="64">
        <f t="shared" si="0"/>
        <v>0</v>
      </c>
      <c r="I16" s="74"/>
      <c r="J16" s="74"/>
      <c r="K16" s="75">
        <f t="shared" si="1"/>
        <v>0</v>
      </c>
      <c r="L16" s="74">
        <f t="shared" si="2"/>
        <v>0</v>
      </c>
      <c r="M16" s="74">
        <f t="shared" si="3"/>
        <v>0</v>
      </c>
      <c r="N16" s="74">
        <f t="shared" si="4"/>
        <v>0</v>
      </c>
      <c r="O16" s="74">
        <f t="shared" si="5"/>
        <v>0</v>
      </c>
      <c r="P16" s="75">
        <f t="shared" si="6"/>
        <v>0</v>
      </c>
    </row>
    <row r="17" spans="1:16" s="30" customFormat="1">
      <c r="A17" s="71">
        <f t="shared" ref="A17:A51" si="7">A16+1</f>
        <v>3</v>
      </c>
      <c r="B17" s="66"/>
      <c r="C17" s="76" t="s">
        <v>134</v>
      </c>
      <c r="D17" s="73" t="s">
        <v>18</v>
      </c>
      <c r="E17" s="93">
        <v>55</v>
      </c>
      <c r="F17" s="74"/>
      <c r="G17" s="74"/>
      <c r="H17" s="64">
        <f t="shared" si="0"/>
        <v>0</v>
      </c>
      <c r="I17" s="74"/>
      <c r="J17" s="74"/>
      <c r="K17" s="75">
        <f t="shared" si="1"/>
        <v>0</v>
      </c>
      <c r="L17" s="74">
        <f t="shared" si="2"/>
        <v>0</v>
      </c>
      <c r="M17" s="74">
        <f t="shared" si="3"/>
        <v>0</v>
      </c>
      <c r="N17" s="74">
        <f t="shared" si="4"/>
        <v>0</v>
      </c>
      <c r="O17" s="74">
        <f t="shared" si="5"/>
        <v>0</v>
      </c>
      <c r="P17" s="75">
        <f t="shared" si="6"/>
        <v>0</v>
      </c>
    </row>
    <row r="18" spans="1:16" s="30" customFormat="1" ht="27">
      <c r="A18" s="71">
        <f t="shared" si="7"/>
        <v>4</v>
      </c>
      <c r="B18" s="66"/>
      <c r="C18" s="76" t="s">
        <v>308</v>
      </c>
      <c r="D18" s="73" t="s">
        <v>18</v>
      </c>
      <c r="E18" s="93">
        <v>110</v>
      </c>
      <c r="F18" s="74"/>
      <c r="G18" s="74"/>
      <c r="H18" s="64">
        <f t="shared" si="0"/>
        <v>0</v>
      </c>
      <c r="I18" s="74"/>
      <c r="J18" s="74"/>
      <c r="K18" s="75">
        <f t="shared" si="1"/>
        <v>0</v>
      </c>
      <c r="L18" s="74">
        <f t="shared" si="2"/>
        <v>0</v>
      </c>
      <c r="M18" s="74">
        <f t="shared" si="3"/>
        <v>0</v>
      </c>
      <c r="N18" s="74">
        <f t="shared" si="4"/>
        <v>0</v>
      </c>
      <c r="O18" s="74">
        <f t="shared" si="5"/>
        <v>0</v>
      </c>
      <c r="P18" s="75">
        <f t="shared" si="6"/>
        <v>0</v>
      </c>
    </row>
    <row r="19" spans="1:16" s="30" customFormat="1">
      <c r="A19" s="71">
        <f t="shared" si="7"/>
        <v>5</v>
      </c>
      <c r="B19" s="66"/>
      <c r="C19" s="76" t="s">
        <v>122</v>
      </c>
      <c r="D19" s="73" t="s">
        <v>18</v>
      </c>
      <c r="E19" s="93">
        <v>55</v>
      </c>
      <c r="F19" s="74"/>
      <c r="G19" s="74"/>
      <c r="H19" s="64">
        <f t="shared" si="0"/>
        <v>0</v>
      </c>
      <c r="I19" s="74"/>
      <c r="J19" s="74"/>
      <c r="K19" s="75">
        <f t="shared" si="1"/>
        <v>0</v>
      </c>
      <c r="L19" s="74">
        <f t="shared" si="2"/>
        <v>0</v>
      </c>
      <c r="M19" s="74">
        <f t="shared" si="3"/>
        <v>0</v>
      </c>
      <c r="N19" s="74">
        <f t="shared" si="4"/>
        <v>0</v>
      </c>
      <c r="O19" s="74">
        <f t="shared" si="5"/>
        <v>0</v>
      </c>
      <c r="P19" s="75">
        <f t="shared" si="6"/>
        <v>0</v>
      </c>
    </row>
    <row r="20" spans="1:16" s="30" customFormat="1">
      <c r="A20" s="71">
        <f t="shared" si="7"/>
        <v>6</v>
      </c>
      <c r="B20" s="66"/>
      <c r="C20" s="76" t="s">
        <v>132</v>
      </c>
      <c r="D20" s="73" t="s">
        <v>126</v>
      </c>
      <c r="E20" s="93">
        <v>1</v>
      </c>
      <c r="F20" s="74"/>
      <c r="G20" s="74"/>
      <c r="H20" s="64">
        <f t="shared" si="0"/>
        <v>0</v>
      </c>
      <c r="I20" s="74"/>
      <c r="J20" s="74"/>
      <c r="K20" s="75">
        <f t="shared" si="1"/>
        <v>0</v>
      </c>
      <c r="L20" s="74">
        <f t="shared" si="2"/>
        <v>0</v>
      </c>
      <c r="M20" s="74">
        <f t="shared" si="3"/>
        <v>0</v>
      </c>
      <c r="N20" s="74">
        <f t="shared" si="4"/>
        <v>0</v>
      </c>
      <c r="O20" s="74">
        <f t="shared" si="5"/>
        <v>0</v>
      </c>
      <c r="P20" s="75">
        <f t="shared" si="6"/>
        <v>0</v>
      </c>
    </row>
    <row r="21" spans="1:16" s="30" customFormat="1" ht="27">
      <c r="A21" s="197"/>
      <c r="B21" s="198"/>
      <c r="C21" s="199" t="s">
        <v>309</v>
      </c>
      <c r="D21" s="200"/>
      <c r="E21" s="201"/>
      <c r="F21" s="198"/>
      <c r="G21" s="198"/>
      <c r="H21" s="208"/>
      <c r="I21" s="198"/>
      <c r="J21" s="198"/>
      <c r="K21" s="198"/>
      <c r="L21" s="208"/>
      <c r="M21" s="208"/>
      <c r="N21" s="208"/>
      <c r="O21" s="208"/>
      <c r="P21" s="198"/>
    </row>
    <row r="22" spans="1:16" s="30" customFormat="1" ht="54">
      <c r="A22" s="71">
        <v>7</v>
      </c>
      <c r="B22" s="66"/>
      <c r="C22" s="76" t="s">
        <v>568</v>
      </c>
      <c r="D22" s="73" t="s">
        <v>85</v>
      </c>
      <c r="E22" s="93">
        <v>209</v>
      </c>
      <c r="F22" s="74"/>
      <c r="G22" s="74"/>
      <c r="H22" s="64">
        <f t="shared" ref="H22:H51" si="8">ROUND(F22*G22,2)</f>
        <v>0</v>
      </c>
      <c r="I22" s="74"/>
      <c r="J22" s="74"/>
      <c r="K22" s="75">
        <f t="shared" ref="K22:K51" si="9">SUM(H22:J22)</f>
        <v>0</v>
      </c>
      <c r="L22" s="74">
        <f t="shared" si="2"/>
        <v>0</v>
      </c>
      <c r="M22" s="74">
        <f t="shared" si="3"/>
        <v>0</v>
      </c>
      <c r="N22" s="74">
        <f t="shared" si="4"/>
        <v>0</v>
      </c>
      <c r="O22" s="74">
        <f t="shared" si="5"/>
        <v>0</v>
      </c>
      <c r="P22" s="75">
        <f t="shared" ref="P22:P51" si="10">SUM(M22:O22)</f>
        <v>0</v>
      </c>
    </row>
    <row r="23" spans="1:16" s="30" customFormat="1" ht="54">
      <c r="A23" s="71">
        <f t="shared" si="7"/>
        <v>8</v>
      </c>
      <c r="B23" s="66"/>
      <c r="C23" s="76" t="s">
        <v>570</v>
      </c>
      <c r="D23" s="73" t="s">
        <v>18</v>
      </c>
      <c r="E23" s="93">
        <v>2051</v>
      </c>
      <c r="F23" s="74"/>
      <c r="G23" s="74"/>
      <c r="H23" s="64">
        <f t="shared" si="8"/>
        <v>0</v>
      </c>
      <c r="I23" s="74"/>
      <c r="J23" s="74"/>
      <c r="K23" s="75">
        <f t="shared" si="9"/>
        <v>0</v>
      </c>
      <c r="L23" s="74">
        <f t="shared" si="2"/>
        <v>0</v>
      </c>
      <c r="M23" s="74">
        <f t="shared" si="3"/>
        <v>0</v>
      </c>
      <c r="N23" s="74">
        <f t="shared" si="4"/>
        <v>0</v>
      </c>
      <c r="O23" s="74">
        <f t="shared" si="5"/>
        <v>0</v>
      </c>
      <c r="P23" s="75">
        <f t="shared" si="10"/>
        <v>0</v>
      </c>
    </row>
    <row r="24" spans="1:16" s="30" customFormat="1" ht="36" customHeight="1">
      <c r="A24" s="71">
        <f t="shared" si="7"/>
        <v>9</v>
      </c>
      <c r="B24" s="66"/>
      <c r="C24" s="76" t="s">
        <v>571</v>
      </c>
      <c r="D24" s="73" t="s">
        <v>85</v>
      </c>
      <c r="E24" s="93">
        <v>22</v>
      </c>
      <c r="F24" s="74"/>
      <c r="G24" s="74"/>
      <c r="H24" s="64">
        <f t="shared" si="8"/>
        <v>0</v>
      </c>
      <c r="I24" s="74"/>
      <c r="J24" s="74"/>
      <c r="K24" s="75">
        <f t="shared" si="9"/>
        <v>0</v>
      </c>
      <c r="L24" s="74">
        <f t="shared" si="2"/>
        <v>0</v>
      </c>
      <c r="M24" s="74">
        <f t="shared" si="3"/>
        <v>0</v>
      </c>
      <c r="N24" s="74">
        <f t="shared" si="4"/>
        <v>0</v>
      </c>
      <c r="O24" s="74">
        <f t="shared" si="5"/>
        <v>0</v>
      </c>
      <c r="P24" s="75">
        <f t="shared" si="10"/>
        <v>0</v>
      </c>
    </row>
    <row r="25" spans="1:16" s="30" customFormat="1" ht="27">
      <c r="A25" s="71">
        <f t="shared" si="7"/>
        <v>10</v>
      </c>
      <c r="B25" s="66"/>
      <c r="C25" s="76" t="s">
        <v>572</v>
      </c>
      <c r="D25" s="73" t="s">
        <v>85</v>
      </c>
      <c r="E25" s="93">
        <v>44</v>
      </c>
      <c r="F25" s="74"/>
      <c r="G25" s="74"/>
      <c r="H25" s="64">
        <f t="shared" si="8"/>
        <v>0</v>
      </c>
      <c r="I25" s="74"/>
      <c r="J25" s="74"/>
      <c r="K25" s="75">
        <f t="shared" si="9"/>
        <v>0</v>
      </c>
      <c r="L25" s="74">
        <f t="shared" si="2"/>
        <v>0</v>
      </c>
      <c r="M25" s="74">
        <f t="shared" si="3"/>
        <v>0</v>
      </c>
      <c r="N25" s="74">
        <f t="shared" si="4"/>
        <v>0</v>
      </c>
      <c r="O25" s="74">
        <f t="shared" si="5"/>
        <v>0</v>
      </c>
      <c r="P25" s="75">
        <f t="shared" si="10"/>
        <v>0</v>
      </c>
    </row>
    <row r="26" spans="1:16" s="30" customFormat="1" ht="27">
      <c r="A26" s="71">
        <f t="shared" si="7"/>
        <v>11</v>
      </c>
      <c r="B26" s="66"/>
      <c r="C26" s="76" t="s">
        <v>486</v>
      </c>
      <c r="D26" s="73" t="s">
        <v>18</v>
      </c>
      <c r="E26" s="93">
        <v>90</v>
      </c>
      <c r="F26" s="74"/>
      <c r="G26" s="74"/>
      <c r="H26" s="64">
        <f t="shared" si="8"/>
        <v>0</v>
      </c>
      <c r="I26" s="74"/>
      <c r="J26" s="74"/>
      <c r="K26" s="75">
        <f t="shared" si="9"/>
        <v>0</v>
      </c>
      <c r="L26" s="74">
        <f t="shared" si="2"/>
        <v>0</v>
      </c>
      <c r="M26" s="74">
        <f t="shared" si="3"/>
        <v>0</v>
      </c>
      <c r="N26" s="74">
        <f t="shared" si="4"/>
        <v>0</v>
      </c>
      <c r="O26" s="74">
        <f t="shared" si="5"/>
        <v>0</v>
      </c>
      <c r="P26" s="75">
        <f t="shared" si="10"/>
        <v>0</v>
      </c>
    </row>
    <row r="27" spans="1:16" s="30" customFormat="1" ht="27">
      <c r="A27" s="71">
        <f t="shared" si="7"/>
        <v>12</v>
      </c>
      <c r="B27" s="66"/>
      <c r="C27" s="76" t="s">
        <v>487</v>
      </c>
      <c r="D27" s="73" t="s">
        <v>18</v>
      </c>
      <c r="E27" s="93">
        <v>45</v>
      </c>
      <c r="F27" s="74"/>
      <c r="G27" s="74"/>
      <c r="H27" s="64">
        <f t="shared" si="8"/>
        <v>0</v>
      </c>
      <c r="I27" s="74"/>
      <c r="J27" s="74"/>
      <c r="K27" s="75">
        <f t="shared" si="9"/>
        <v>0</v>
      </c>
      <c r="L27" s="74">
        <f t="shared" si="2"/>
        <v>0</v>
      </c>
      <c r="M27" s="74">
        <f t="shared" si="3"/>
        <v>0</v>
      </c>
      <c r="N27" s="74">
        <f t="shared" si="4"/>
        <v>0</v>
      </c>
      <c r="O27" s="74">
        <f t="shared" si="5"/>
        <v>0</v>
      </c>
      <c r="P27" s="75">
        <f t="shared" si="10"/>
        <v>0</v>
      </c>
    </row>
    <row r="28" spans="1:16" s="30" customFormat="1" ht="27">
      <c r="A28" s="71">
        <f t="shared" si="7"/>
        <v>13</v>
      </c>
      <c r="B28" s="67"/>
      <c r="C28" s="76" t="s">
        <v>488</v>
      </c>
      <c r="D28" s="73" t="s">
        <v>18</v>
      </c>
      <c r="E28" s="93">
        <v>5</v>
      </c>
      <c r="F28" s="74"/>
      <c r="G28" s="74"/>
      <c r="H28" s="64">
        <f t="shared" si="8"/>
        <v>0</v>
      </c>
      <c r="I28" s="74"/>
      <c r="J28" s="74"/>
      <c r="K28" s="75">
        <f t="shared" si="9"/>
        <v>0</v>
      </c>
      <c r="L28" s="74">
        <f t="shared" si="2"/>
        <v>0</v>
      </c>
      <c r="M28" s="74">
        <f t="shared" si="3"/>
        <v>0</v>
      </c>
      <c r="N28" s="74">
        <f t="shared" si="4"/>
        <v>0</v>
      </c>
      <c r="O28" s="74">
        <f t="shared" si="5"/>
        <v>0</v>
      </c>
      <c r="P28" s="75">
        <f t="shared" si="10"/>
        <v>0</v>
      </c>
    </row>
    <row r="29" spans="1:16" s="30" customFormat="1" ht="27">
      <c r="A29" s="71">
        <f t="shared" si="7"/>
        <v>14</v>
      </c>
      <c r="B29" s="66"/>
      <c r="C29" s="76" t="s">
        <v>489</v>
      </c>
      <c r="D29" s="73" t="s">
        <v>18</v>
      </c>
      <c r="E29" s="93">
        <v>3538</v>
      </c>
      <c r="F29" s="74"/>
      <c r="G29" s="74"/>
      <c r="H29" s="64">
        <f t="shared" si="8"/>
        <v>0</v>
      </c>
      <c r="I29" s="74"/>
      <c r="J29" s="74"/>
      <c r="K29" s="75">
        <f t="shared" ref="K29:K34" si="11">SUM(H29:J29)</f>
        <v>0</v>
      </c>
      <c r="L29" s="74">
        <f t="shared" si="2"/>
        <v>0</v>
      </c>
      <c r="M29" s="74">
        <f t="shared" si="3"/>
        <v>0</v>
      </c>
      <c r="N29" s="74">
        <f t="shared" si="4"/>
        <v>0</v>
      </c>
      <c r="O29" s="74">
        <f t="shared" si="5"/>
        <v>0</v>
      </c>
      <c r="P29" s="75">
        <f t="shared" si="10"/>
        <v>0</v>
      </c>
    </row>
    <row r="30" spans="1:16" s="30" customFormat="1" ht="27">
      <c r="A30" s="71">
        <f t="shared" si="7"/>
        <v>15</v>
      </c>
      <c r="B30" s="66"/>
      <c r="C30" s="76" t="s">
        <v>490</v>
      </c>
      <c r="D30" s="73" t="s">
        <v>18</v>
      </c>
      <c r="E30" s="93">
        <v>1769</v>
      </c>
      <c r="F30" s="74"/>
      <c r="G30" s="74"/>
      <c r="H30" s="64">
        <f t="shared" si="8"/>
        <v>0</v>
      </c>
      <c r="I30" s="74"/>
      <c r="J30" s="74"/>
      <c r="K30" s="75">
        <f t="shared" si="11"/>
        <v>0</v>
      </c>
      <c r="L30" s="74">
        <f t="shared" si="2"/>
        <v>0</v>
      </c>
      <c r="M30" s="74">
        <f t="shared" si="3"/>
        <v>0</v>
      </c>
      <c r="N30" s="74">
        <f t="shared" si="4"/>
        <v>0</v>
      </c>
      <c r="O30" s="74">
        <f t="shared" si="5"/>
        <v>0</v>
      </c>
      <c r="P30" s="75">
        <f t="shared" si="10"/>
        <v>0</v>
      </c>
    </row>
    <row r="31" spans="1:16" s="30" customFormat="1" ht="27">
      <c r="A31" s="71">
        <f t="shared" si="7"/>
        <v>16</v>
      </c>
      <c r="B31" s="67"/>
      <c r="C31" s="76" t="s">
        <v>491</v>
      </c>
      <c r="D31" s="73" t="s">
        <v>18</v>
      </c>
      <c r="E31" s="93">
        <v>413</v>
      </c>
      <c r="F31" s="74"/>
      <c r="G31" s="74"/>
      <c r="H31" s="64">
        <f t="shared" si="8"/>
        <v>0</v>
      </c>
      <c r="I31" s="74"/>
      <c r="J31" s="74"/>
      <c r="K31" s="75">
        <f t="shared" si="11"/>
        <v>0</v>
      </c>
      <c r="L31" s="74">
        <f t="shared" si="2"/>
        <v>0</v>
      </c>
      <c r="M31" s="74">
        <f t="shared" si="3"/>
        <v>0</v>
      </c>
      <c r="N31" s="74">
        <f t="shared" si="4"/>
        <v>0</v>
      </c>
      <c r="O31" s="74">
        <f t="shared" si="5"/>
        <v>0</v>
      </c>
      <c r="P31" s="75">
        <f t="shared" si="10"/>
        <v>0</v>
      </c>
    </row>
    <row r="32" spans="1:16" s="30" customFormat="1" ht="27">
      <c r="A32" s="71">
        <f t="shared" si="7"/>
        <v>17</v>
      </c>
      <c r="B32" s="66"/>
      <c r="C32" s="76" t="s">
        <v>492</v>
      </c>
      <c r="D32" s="73" t="s">
        <v>18</v>
      </c>
      <c r="E32" s="93">
        <v>331</v>
      </c>
      <c r="F32" s="74"/>
      <c r="G32" s="74"/>
      <c r="H32" s="64">
        <f t="shared" si="8"/>
        <v>0</v>
      </c>
      <c r="I32" s="74"/>
      <c r="J32" s="74"/>
      <c r="K32" s="75">
        <f t="shared" si="11"/>
        <v>0</v>
      </c>
      <c r="L32" s="74">
        <f t="shared" si="2"/>
        <v>0</v>
      </c>
      <c r="M32" s="74">
        <f t="shared" si="3"/>
        <v>0</v>
      </c>
      <c r="N32" s="74">
        <f t="shared" si="4"/>
        <v>0</v>
      </c>
      <c r="O32" s="74">
        <f t="shared" si="5"/>
        <v>0</v>
      </c>
      <c r="P32" s="75">
        <f t="shared" si="10"/>
        <v>0</v>
      </c>
    </row>
    <row r="33" spans="1:16" s="30" customFormat="1" ht="27">
      <c r="A33" s="71">
        <f t="shared" si="7"/>
        <v>18</v>
      </c>
      <c r="B33" s="66"/>
      <c r="C33" s="76" t="s">
        <v>493</v>
      </c>
      <c r="D33" s="73" t="s">
        <v>18</v>
      </c>
      <c r="E33" s="93">
        <v>170</v>
      </c>
      <c r="F33" s="74"/>
      <c r="G33" s="74"/>
      <c r="H33" s="64">
        <f t="shared" si="8"/>
        <v>0</v>
      </c>
      <c r="I33" s="74"/>
      <c r="J33" s="74"/>
      <c r="K33" s="75">
        <f t="shared" si="11"/>
        <v>0</v>
      </c>
      <c r="L33" s="74">
        <f t="shared" si="2"/>
        <v>0</v>
      </c>
      <c r="M33" s="74">
        <f t="shared" si="3"/>
        <v>0</v>
      </c>
      <c r="N33" s="74">
        <f t="shared" si="4"/>
        <v>0</v>
      </c>
      <c r="O33" s="74">
        <f t="shared" si="5"/>
        <v>0</v>
      </c>
      <c r="P33" s="75">
        <f t="shared" si="10"/>
        <v>0</v>
      </c>
    </row>
    <row r="34" spans="1:16" s="30" customFormat="1" ht="27">
      <c r="A34" s="71">
        <f t="shared" si="7"/>
        <v>19</v>
      </c>
      <c r="B34" s="67"/>
      <c r="C34" s="76" t="s">
        <v>494</v>
      </c>
      <c r="D34" s="73" t="s">
        <v>18</v>
      </c>
      <c r="E34" s="93">
        <v>55</v>
      </c>
      <c r="F34" s="74"/>
      <c r="G34" s="74"/>
      <c r="H34" s="64">
        <f t="shared" si="8"/>
        <v>0</v>
      </c>
      <c r="I34" s="74"/>
      <c r="J34" s="74"/>
      <c r="K34" s="75">
        <f t="shared" si="11"/>
        <v>0</v>
      </c>
      <c r="L34" s="74">
        <f t="shared" si="2"/>
        <v>0</v>
      </c>
      <c r="M34" s="74">
        <f t="shared" si="3"/>
        <v>0</v>
      </c>
      <c r="N34" s="74">
        <f t="shared" si="4"/>
        <v>0</v>
      </c>
      <c r="O34" s="74">
        <f t="shared" si="5"/>
        <v>0</v>
      </c>
      <c r="P34" s="75">
        <f t="shared" si="10"/>
        <v>0</v>
      </c>
    </row>
    <row r="35" spans="1:16" s="30" customFormat="1" ht="27">
      <c r="A35" s="71">
        <f t="shared" si="7"/>
        <v>20</v>
      </c>
      <c r="B35" s="67"/>
      <c r="C35" s="76" t="s">
        <v>573</v>
      </c>
      <c r="D35" s="73" t="s">
        <v>18</v>
      </c>
      <c r="E35" s="93">
        <v>224</v>
      </c>
      <c r="F35" s="74"/>
      <c r="G35" s="74"/>
      <c r="H35" s="64">
        <f t="shared" si="8"/>
        <v>0</v>
      </c>
      <c r="I35" s="74"/>
      <c r="J35" s="74"/>
      <c r="K35" s="75">
        <f t="shared" si="9"/>
        <v>0</v>
      </c>
      <c r="L35" s="74">
        <f t="shared" si="2"/>
        <v>0</v>
      </c>
      <c r="M35" s="74">
        <f t="shared" si="3"/>
        <v>0</v>
      </c>
      <c r="N35" s="74">
        <f t="shared" si="4"/>
        <v>0</v>
      </c>
      <c r="O35" s="74">
        <f t="shared" si="5"/>
        <v>0</v>
      </c>
      <c r="P35" s="75">
        <f t="shared" si="10"/>
        <v>0</v>
      </c>
    </row>
    <row r="36" spans="1:16" s="30" customFormat="1" ht="27">
      <c r="A36" s="71">
        <f t="shared" si="7"/>
        <v>21</v>
      </c>
      <c r="B36" s="67"/>
      <c r="C36" s="76" t="s">
        <v>574</v>
      </c>
      <c r="D36" s="73" t="s">
        <v>18</v>
      </c>
      <c r="E36" s="93">
        <v>112</v>
      </c>
      <c r="F36" s="74"/>
      <c r="G36" s="74"/>
      <c r="H36" s="64">
        <f t="shared" si="8"/>
        <v>0</v>
      </c>
      <c r="I36" s="74"/>
      <c r="J36" s="74"/>
      <c r="K36" s="75">
        <f t="shared" si="9"/>
        <v>0</v>
      </c>
      <c r="L36" s="74">
        <f t="shared" si="2"/>
        <v>0</v>
      </c>
      <c r="M36" s="74">
        <f t="shared" si="3"/>
        <v>0</v>
      </c>
      <c r="N36" s="74">
        <f t="shared" si="4"/>
        <v>0</v>
      </c>
      <c r="O36" s="74">
        <f t="shared" si="5"/>
        <v>0</v>
      </c>
      <c r="P36" s="75">
        <f t="shared" si="10"/>
        <v>0</v>
      </c>
    </row>
    <row r="37" spans="1:16" s="30" customFormat="1" ht="27">
      <c r="A37" s="71">
        <f t="shared" si="7"/>
        <v>22</v>
      </c>
      <c r="B37" s="67"/>
      <c r="C37" s="76" t="s">
        <v>575</v>
      </c>
      <c r="D37" s="73" t="s">
        <v>18</v>
      </c>
      <c r="E37" s="93">
        <v>23</v>
      </c>
      <c r="F37" s="74"/>
      <c r="G37" s="74"/>
      <c r="H37" s="64">
        <f t="shared" si="8"/>
        <v>0</v>
      </c>
      <c r="I37" s="74"/>
      <c r="J37" s="74"/>
      <c r="K37" s="75">
        <f t="shared" si="9"/>
        <v>0</v>
      </c>
      <c r="L37" s="74">
        <f t="shared" si="2"/>
        <v>0</v>
      </c>
      <c r="M37" s="74">
        <f t="shared" si="3"/>
        <v>0</v>
      </c>
      <c r="N37" s="74">
        <f t="shared" si="4"/>
        <v>0</v>
      </c>
      <c r="O37" s="74">
        <f t="shared" si="5"/>
        <v>0</v>
      </c>
      <c r="P37" s="75">
        <f t="shared" si="10"/>
        <v>0</v>
      </c>
    </row>
    <row r="38" spans="1:16" s="30" customFormat="1" ht="40.5">
      <c r="A38" s="71">
        <f t="shared" si="7"/>
        <v>23</v>
      </c>
      <c r="B38" s="67"/>
      <c r="C38" s="76" t="s">
        <v>576</v>
      </c>
      <c r="D38" s="73" t="s">
        <v>18</v>
      </c>
      <c r="E38" s="93">
        <v>33</v>
      </c>
      <c r="F38" s="74"/>
      <c r="G38" s="74"/>
      <c r="H38" s="64">
        <f t="shared" si="8"/>
        <v>0</v>
      </c>
      <c r="I38" s="74"/>
      <c r="J38" s="74"/>
      <c r="K38" s="75">
        <f t="shared" si="9"/>
        <v>0</v>
      </c>
      <c r="L38" s="74">
        <f t="shared" si="2"/>
        <v>0</v>
      </c>
      <c r="M38" s="74">
        <f t="shared" si="3"/>
        <v>0</v>
      </c>
      <c r="N38" s="74">
        <f t="shared" si="4"/>
        <v>0</v>
      </c>
      <c r="O38" s="74">
        <f t="shared" si="5"/>
        <v>0</v>
      </c>
      <c r="P38" s="75">
        <f t="shared" si="10"/>
        <v>0</v>
      </c>
    </row>
    <row r="39" spans="1:16" s="30" customFormat="1" ht="40.5">
      <c r="A39" s="71">
        <f t="shared" si="7"/>
        <v>24</v>
      </c>
      <c r="B39" s="67"/>
      <c r="C39" s="76" t="s">
        <v>577</v>
      </c>
      <c r="D39" s="73" t="s">
        <v>18</v>
      </c>
      <c r="E39" s="93">
        <v>33</v>
      </c>
      <c r="F39" s="74"/>
      <c r="G39" s="74"/>
      <c r="H39" s="64">
        <f t="shared" si="8"/>
        <v>0</v>
      </c>
      <c r="I39" s="74"/>
      <c r="J39" s="74"/>
      <c r="K39" s="75">
        <f t="shared" si="9"/>
        <v>0</v>
      </c>
      <c r="L39" s="74">
        <f t="shared" si="2"/>
        <v>0</v>
      </c>
      <c r="M39" s="74">
        <f t="shared" si="3"/>
        <v>0</v>
      </c>
      <c r="N39" s="74">
        <f t="shared" si="4"/>
        <v>0</v>
      </c>
      <c r="O39" s="74">
        <f t="shared" si="5"/>
        <v>0</v>
      </c>
      <c r="P39" s="75">
        <f t="shared" si="10"/>
        <v>0</v>
      </c>
    </row>
    <row r="40" spans="1:16" s="30" customFormat="1" ht="27">
      <c r="A40" s="71">
        <f t="shared" si="7"/>
        <v>25</v>
      </c>
      <c r="B40" s="67"/>
      <c r="C40" s="76" t="s">
        <v>578</v>
      </c>
      <c r="D40" s="73" t="s">
        <v>18</v>
      </c>
      <c r="E40" s="93">
        <v>3</v>
      </c>
      <c r="F40" s="74"/>
      <c r="G40" s="74"/>
      <c r="H40" s="64">
        <f t="shared" si="8"/>
        <v>0</v>
      </c>
      <c r="I40" s="74"/>
      <c r="J40" s="74"/>
      <c r="K40" s="75">
        <f t="shared" si="9"/>
        <v>0</v>
      </c>
      <c r="L40" s="74">
        <f t="shared" si="2"/>
        <v>0</v>
      </c>
      <c r="M40" s="74">
        <f t="shared" si="3"/>
        <v>0</v>
      </c>
      <c r="N40" s="74">
        <f t="shared" si="4"/>
        <v>0</v>
      </c>
      <c r="O40" s="74">
        <f t="shared" si="5"/>
        <v>0</v>
      </c>
      <c r="P40" s="75">
        <f t="shared" si="10"/>
        <v>0</v>
      </c>
    </row>
    <row r="41" spans="1:16" s="30" customFormat="1" ht="40.5">
      <c r="A41" s="71">
        <f t="shared" si="7"/>
        <v>26</v>
      </c>
      <c r="B41" s="67"/>
      <c r="C41" s="76" t="s">
        <v>579</v>
      </c>
      <c r="D41" s="73" t="s">
        <v>85</v>
      </c>
      <c r="E41" s="93">
        <v>23</v>
      </c>
      <c r="F41" s="74"/>
      <c r="G41" s="74"/>
      <c r="H41" s="64">
        <f t="shared" si="8"/>
        <v>0</v>
      </c>
      <c r="I41" s="74"/>
      <c r="J41" s="74"/>
      <c r="K41" s="75">
        <f t="shared" si="9"/>
        <v>0</v>
      </c>
      <c r="L41" s="74">
        <f t="shared" si="2"/>
        <v>0</v>
      </c>
      <c r="M41" s="74">
        <f t="shared" si="3"/>
        <v>0</v>
      </c>
      <c r="N41" s="74">
        <f t="shared" si="4"/>
        <v>0</v>
      </c>
      <c r="O41" s="74">
        <f t="shared" si="5"/>
        <v>0</v>
      </c>
      <c r="P41" s="75">
        <f t="shared" si="10"/>
        <v>0</v>
      </c>
    </row>
    <row r="42" spans="1:16" s="30" customFormat="1" ht="24" customHeight="1">
      <c r="A42" s="71">
        <f t="shared" si="7"/>
        <v>27</v>
      </c>
      <c r="B42" s="67"/>
      <c r="C42" s="76" t="s">
        <v>580</v>
      </c>
      <c r="D42" s="73" t="s">
        <v>85</v>
      </c>
      <c r="E42" s="93">
        <v>21</v>
      </c>
      <c r="F42" s="74"/>
      <c r="G42" s="74"/>
      <c r="H42" s="64">
        <f t="shared" si="8"/>
        <v>0</v>
      </c>
      <c r="I42" s="74"/>
      <c r="J42" s="74"/>
      <c r="K42" s="75">
        <f t="shared" si="9"/>
        <v>0</v>
      </c>
      <c r="L42" s="74">
        <f t="shared" si="2"/>
        <v>0</v>
      </c>
      <c r="M42" s="74">
        <f t="shared" si="3"/>
        <v>0</v>
      </c>
      <c r="N42" s="74">
        <f t="shared" si="4"/>
        <v>0</v>
      </c>
      <c r="O42" s="74">
        <f t="shared" si="5"/>
        <v>0</v>
      </c>
      <c r="P42" s="75">
        <f t="shared" si="10"/>
        <v>0</v>
      </c>
    </row>
    <row r="43" spans="1:16" s="30" customFormat="1">
      <c r="A43" s="71">
        <f t="shared" si="7"/>
        <v>28</v>
      </c>
      <c r="B43" s="66"/>
      <c r="C43" s="76" t="s">
        <v>310</v>
      </c>
      <c r="D43" s="73" t="s">
        <v>18</v>
      </c>
      <c r="E43" s="93">
        <v>4216</v>
      </c>
      <c r="F43" s="74"/>
      <c r="G43" s="74"/>
      <c r="H43" s="64">
        <f t="shared" si="8"/>
        <v>0</v>
      </c>
      <c r="I43" s="74"/>
      <c r="J43" s="74"/>
      <c r="K43" s="75">
        <f t="shared" si="9"/>
        <v>0</v>
      </c>
      <c r="L43" s="74">
        <f t="shared" si="2"/>
        <v>0</v>
      </c>
      <c r="M43" s="74">
        <f t="shared" si="3"/>
        <v>0</v>
      </c>
      <c r="N43" s="74">
        <f t="shared" si="4"/>
        <v>0</v>
      </c>
      <c r="O43" s="74">
        <f t="shared" si="5"/>
        <v>0</v>
      </c>
      <c r="P43" s="75">
        <f t="shared" si="10"/>
        <v>0</v>
      </c>
    </row>
    <row r="44" spans="1:16" s="30" customFormat="1">
      <c r="A44" s="71">
        <f t="shared" si="7"/>
        <v>29</v>
      </c>
      <c r="B44" s="66"/>
      <c r="C44" s="76" t="s">
        <v>311</v>
      </c>
      <c r="D44" s="73" t="s">
        <v>18</v>
      </c>
      <c r="E44" s="93">
        <v>2129</v>
      </c>
      <c r="F44" s="74"/>
      <c r="G44" s="74"/>
      <c r="H44" s="64">
        <f t="shared" si="8"/>
        <v>0</v>
      </c>
      <c r="I44" s="74"/>
      <c r="J44" s="74"/>
      <c r="K44" s="75">
        <f t="shared" si="9"/>
        <v>0</v>
      </c>
      <c r="L44" s="74">
        <f t="shared" si="2"/>
        <v>0</v>
      </c>
      <c r="M44" s="74">
        <f t="shared" si="3"/>
        <v>0</v>
      </c>
      <c r="N44" s="74">
        <f t="shared" si="4"/>
        <v>0</v>
      </c>
      <c r="O44" s="74">
        <f t="shared" si="5"/>
        <v>0</v>
      </c>
      <c r="P44" s="75">
        <f t="shared" si="10"/>
        <v>0</v>
      </c>
    </row>
    <row r="45" spans="1:16" s="30" customFormat="1">
      <c r="A45" s="71">
        <f t="shared" si="7"/>
        <v>30</v>
      </c>
      <c r="B45" s="67"/>
      <c r="C45" s="76" t="s">
        <v>312</v>
      </c>
      <c r="D45" s="73" t="s">
        <v>18</v>
      </c>
      <c r="E45" s="93">
        <v>499</v>
      </c>
      <c r="F45" s="74"/>
      <c r="G45" s="74"/>
      <c r="H45" s="64">
        <f t="shared" si="8"/>
        <v>0</v>
      </c>
      <c r="I45" s="74"/>
      <c r="J45" s="74"/>
      <c r="K45" s="75">
        <f t="shared" si="9"/>
        <v>0</v>
      </c>
      <c r="L45" s="74">
        <f t="shared" si="2"/>
        <v>0</v>
      </c>
      <c r="M45" s="74">
        <f t="shared" si="3"/>
        <v>0</v>
      </c>
      <c r="N45" s="74">
        <f t="shared" si="4"/>
        <v>0</v>
      </c>
      <c r="O45" s="74">
        <f t="shared" si="5"/>
        <v>0</v>
      </c>
      <c r="P45" s="75">
        <f t="shared" si="10"/>
        <v>0</v>
      </c>
    </row>
    <row r="46" spans="1:16" s="30" customFormat="1" ht="27">
      <c r="A46" s="71">
        <f t="shared" si="7"/>
        <v>31</v>
      </c>
      <c r="B46" s="67"/>
      <c r="C46" s="76" t="s">
        <v>581</v>
      </c>
      <c r="D46" s="73" t="s">
        <v>85</v>
      </c>
      <c r="E46" s="93">
        <v>44</v>
      </c>
      <c r="F46" s="74"/>
      <c r="G46" s="74"/>
      <c r="H46" s="64">
        <f t="shared" si="8"/>
        <v>0</v>
      </c>
      <c r="I46" s="74"/>
      <c r="J46" s="74"/>
      <c r="K46" s="75">
        <f t="shared" si="9"/>
        <v>0</v>
      </c>
      <c r="L46" s="74">
        <f t="shared" si="2"/>
        <v>0</v>
      </c>
      <c r="M46" s="74">
        <f t="shared" si="3"/>
        <v>0</v>
      </c>
      <c r="N46" s="74">
        <f t="shared" si="4"/>
        <v>0</v>
      </c>
      <c r="O46" s="74">
        <f t="shared" si="5"/>
        <v>0</v>
      </c>
      <c r="P46" s="75">
        <f t="shared" si="10"/>
        <v>0</v>
      </c>
    </row>
    <row r="47" spans="1:16" s="30" customFormat="1" ht="27">
      <c r="A47" s="71">
        <f t="shared" si="7"/>
        <v>32</v>
      </c>
      <c r="B47" s="67"/>
      <c r="C47" s="76" t="s">
        <v>313</v>
      </c>
      <c r="D47" s="73" t="s">
        <v>85</v>
      </c>
      <c r="E47" s="93">
        <v>3</v>
      </c>
      <c r="F47" s="74"/>
      <c r="G47" s="74"/>
      <c r="H47" s="64">
        <f t="shared" si="8"/>
        <v>0</v>
      </c>
      <c r="I47" s="74"/>
      <c r="J47" s="74"/>
      <c r="K47" s="75">
        <f t="shared" si="9"/>
        <v>0</v>
      </c>
      <c r="L47" s="74">
        <f t="shared" si="2"/>
        <v>0</v>
      </c>
      <c r="M47" s="74">
        <f t="shared" si="3"/>
        <v>0</v>
      </c>
      <c r="N47" s="74">
        <f t="shared" si="4"/>
        <v>0</v>
      </c>
      <c r="O47" s="74">
        <f t="shared" si="5"/>
        <v>0</v>
      </c>
      <c r="P47" s="75">
        <f t="shared" si="10"/>
        <v>0</v>
      </c>
    </row>
    <row r="48" spans="1:16" s="30" customFormat="1" ht="27">
      <c r="A48" s="71">
        <f t="shared" si="7"/>
        <v>33</v>
      </c>
      <c r="B48" s="67"/>
      <c r="C48" s="76" t="s">
        <v>314</v>
      </c>
      <c r="D48" s="73" t="s">
        <v>18</v>
      </c>
      <c r="E48" s="93">
        <v>2051</v>
      </c>
      <c r="F48" s="74"/>
      <c r="G48" s="74"/>
      <c r="H48" s="64">
        <f t="shared" si="8"/>
        <v>0</v>
      </c>
      <c r="I48" s="74"/>
      <c r="J48" s="74"/>
      <c r="K48" s="75">
        <f t="shared" si="9"/>
        <v>0</v>
      </c>
      <c r="L48" s="74">
        <f t="shared" si="2"/>
        <v>0</v>
      </c>
      <c r="M48" s="74">
        <f t="shared" si="3"/>
        <v>0</v>
      </c>
      <c r="N48" s="74">
        <f t="shared" si="4"/>
        <v>0</v>
      </c>
      <c r="O48" s="74">
        <f t="shared" si="5"/>
        <v>0</v>
      </c>
      <c r="P48" s="75">
        <f t="shared" si="10"/>
        <v>0</v>
      </c>
    </row>
    <row r="49" spans="1:16" s="30" customFormat="1">
      <c r="A49" s="71">
        <f t="shared" si="7"/>
        <v>34</v>
      </c>
      <c r="B49" s="67"/>
      <c r="C49" s="76" t="s">
        <v>315</v>
      </c>
      <c r="D49" s="73" t="s">
        <v>18</v>
      </c>
      <c r="E49" s="93">
        <v>2051</v>
      </c>
      <c r="F49" s="74"/>
      <c r="G49" s="74"/>
      <c r="H49" s="64">
        <f t="shared" si="8"/>
        <v>0</v>
      </c>
      <c r="I49" s="74"/>
      <c r="J49" s="74"/>
      <c r="K49" s="75">
        <f t="shared" si="9"/>
        <v>0</v>
      </c>
      <c r="L49" s="74">
        <f t="shared" si="2"/>
        <v>0</v>
      </c>
      <c r="M49" s="74">
        <f t="shared" si="3"/>
        <v>0</v>
      </c>
      <c r="N49" s="74">
        <f t="shared" si="4"/>
        <v>0</v>
      </c>
      <c r="O49" s="74">
        <f t="shared" si="5"/>
        <v>0</v>
      </c>
      <c r="P49" s="75">
        <f t="shared" si="10"/>
        <v>0</v>
      </c>
    </row>
    <row r="50" spans="1:16" s="30" customFormat="1">
      <c r="A50" s="71">
        <f t="shared" si="7"/>
        <v>35</v>
      </c>
      <c r="B50" s="67"/>
      <c r="C50" s="76" t="s">
        <v>316</v>
      </c>
      <c r="D50" s="73" t="s">
        <v>126</v>
      </c>
      <c r="E50" s="93">
        <v>1</v>
      </c>
      <c r="F50" s="74"/>
      <c r="G50" s="74"/>
      <c r="H50" s="64">
        <f t="shared" si="8"/>
        <v>0</v>
      </c>
      <c r="I50" s="74"/>
      <c r="J50" s="74"/>
      <c r="K50" s="75">
        <f t="shared" si="9"/>
        <v>0</v>
      </c>
      <c r="L50" s="74">
        <f t="shared" si="2"/>
        <v>0</v>
      </c>
      <c r="M50" s="74">
        <f t="shared" si="3"/>
        <v>0</v>
      </c>
      <c r="N50" s="74">
        <f t="shared" si="4"/>
        <v>0</v>
      </c>
      <c r="O50" s="74">
        <f t="shared" si="5"/>
        <v>0</v>
      </c>
      <c r="P50" s="75">
        <f t="shared" si="10"/>
        <v>0</v>
      </c>
    </row>
    <row r="51" spans="1:16" s="30" customFormat="1">
      <c r="A51" s="71">
        <f t="shared" si="7"/>
        <v>36</v>
      </c>
      <c r="B51" s="67"/>
      <c r="C51" s="76" t="s">
        <v>317</v>
      </c>
      <c r="D51" s="73" t="s">
        <v>126</v>
      </c>
      <c r="E51" s="93">
        <v>1</v>
      </c>
      <c r="F51" s="74"/>
      <c r="G51" s="74"/>
      <c r="H51" s="64">
        <f t="shared" si="8"/>
        <v>0</v>
      </c>
      <c r="I51" s="74"/>
      <c r="J51" s="74"/>
      <c r="K51" s="75">
        <f t="shared" si="9"/>
        <v>0</v>
      </c>
      <c r="L51" s="74">
        <f t="shared" si="2"/>
        <v>0</v>
      </c>
      <c r="M51" s="74">
        <f t="shared" si="3"/>
        <v>0</v>
      </c>
      <c r="N51" s="74">
        <f t="shared" si="4"/>
        <v>0</v>
      </c>
      <c r="O51" s="74">
        <f t="shared" si="5"/>
        <v>0</v>
      </c>
      <c r="P51" s="75">
        <f t="shared" si="10"/>
        <v>0</v>
      </c>
    </row>
    <row r="52" spans="1:16" s="30" customFormat="1" ht="27" customHeight="1">
      <c r="A52" s="197"/>
      <c r="B52" s="198"/>
      <c r="C52" s="199" t="s">
        <v>318</v>
      </c>
      <c r="D52" s="200"/>
      <c r="E52" s="201"/>
      <c r="F52" s="198"/>
      <c r="G52" s="198"/>
      <c r="H52" s="208"/>
      <c r="I52" s="198"/>
      <c r="J52" s="198"/>
      <c r="K52" s="198"/>
      <c r="L52" s="208"/>
      <c r="M52" s="208"/>
      <c r="N52" s="208"/>
      <c r="O52" s="208"/>
      <c r="P52" s="198"/>
    </row>
    <row r="53" spans="1:16" s="30" customFormat="1" ht="67.5">
      <c r="A53" s="71">
        <v>37</v>
      </c>
      <c r="B53" s="66"/>
      <c r="C53" s="76" t="s">
        <v>582</v>
      </c>
      <c r="D53" s="73" t="s">
        <v>18</v>
      </c>
      <c r="E53" s="93">
        <v>9</v>
      </c>
      <c r="F53" s="74"/>
      <c r="G53" s="74"/>
      <c r="H53" s="64">
        <f t="shared" ref="H53:H61" si="12">ROUND(F53*G53,2)</f>
        <v>0</v>
      </c>
      <c r="I53" s="74"/>
      <c r="J53" s="74"/>
      <c r="K53" s="75">
        <f t="shared" ref="K53:K61" si="13">SUM(H53:J53)</f>
        <v>0</v>
      </c>
      <c r="L53" s="74">
        <f t="shared" si="2"/>
        <v>0</v>
      </c>
      <c r="M53" s="74">
        <f t="shared" si="3"/>
        <v>0</v>
      </c>
      <c r="N53" s="74">
        <f t="shared" si="4"/>
        <v>0</v>
      </c>
      <c r="O53" s="74">
        <f t="shared" si="5"/>
        <v>0</v>
      </c>
      <c r="P53" s="75">
        <f t="shared" ref="P53:P61" si="14">SUM(M53:O53)</f>
        <v>0</v>
      </c>
    </row>
    <row r="54" spans="1:16" s="30" customFormat="1" ht="27">
      <c r="A54" s="71">
        <f t="shared" ref="A54:A61" si="15">A53+1</f>
        <v>38</v>
      </c>
      <c r="B54" s="66"/>
      <c r="C54" s="76" t="s">
        <v>583</v>
      </c>
      <c r="D54" s="73" t="s">
        <v>18</v>
      </c>
      <c r="E54" s="93">
        <v>10</v>
      </c>
      <c r="F54" s="74"/>
      <c r="G54" s="74"/>
      <c r="H54" s="64">
        <f t="shared" si="12"/>
        <v>0</v>
      </c>
      <c r="I54" s="74"/>
      <c r="J54" s="74"/>
      <c r="K54" s="75">
        <f t="shared" si="13"/>
        <v>0</v>
      </c>
      <c r="L54" s="74">
        <f t="shared" si="2"/>
        <v>0</v>
      </c>
      <c r="M54" s="74">
        <f t="shared" si="3"/>
        <v>0</v>
      </c>
      <c r="N54" s="74">
        <f t="shared" si="4"/>
        <v>0</v>
      </c>
      <c r="O54" s="74">
        <f t="shared" si="5"/>
        <v>0</v>
      </c>
      <c r="P54" s="75">
        <f t="shared" si="14"/>
        <v>0</v>
      </c>
    </row>
    <row r="55" spans="1:16" s="30" customFormat="1" ht="27">
      <c r="A55" s="71">
        <f t="shared" si="15"/>
        <v>39</v>
      </c>
      <c r="B55" s="66"/>
      <c r="C55" s="76" t="s">
        <v>495</v>
      </c>
      <c r="D55" s="73" t="s">
        <v>18</v>
      </c>
      <c r="E55" s="93">
        <v>10</v>
      </c>
      <c r="F55" s="74"/>
      <c r="G55" s="74"/>
      <c r="H55" s="64">
        <f t="shared" si="12"/>
        <v>0</v>
      </c>
      <c r="I55" s="74"/>
      <c r="J55" s="74"/>
      <c r="K55" s="75">
        <f t="shared" si="13"/>
        <v>0</v>
      </c>
      <c r="L55" s="74">
        <f t="shared" si="2"/>
        <v>0</v>
      </c>
      <c r="M55" s="74">
        <f t="shared" si="3"/>
        <v>0</v>
      </c>
      <c r="N55" s="74">
        <f t="shared" si="4"/>
        <v>0</v>
      </c>
      <c r="O55" s="74">
        <f t="shared" si="5"/>
        <v>0</v>
      </c>
      <c r="P55" s="75">
        <f t="shared" si="14"/>
        <v>0</v>
      </c>
    </row>
    <row r="56" spans="1:16" s="30" customFormat="1" ht="40.5">
      <c r="A56" s="71">
        <f t="shared" si="15"/>
        <v>40</v>
      </c>
      <c r="B56" s="66"/>
      <c r="C56" s="76" t="s">
        <v>584</v>
      </c>
      <c r="D56" s="73" t="s">
        <v>18</v>
      </c>
      <c r="E56" s="93">
        <v>10</v>
      </c>
      <c r="F56" s="74"/>
      <c r="G56" s="74"/>
      <c r="H56" s="64">
        <f t="shared" si="12"/>
        <v>0</v>
      </c>
      <c r="I56" s="74"/>
      <c r="J56" s="74"/>
      <c r="K56" s="75">
        <f t="shared" si="13"/>
        <v>0</v>
      </c>
      <c r="L56" s="74">
        <f t="shared" si="2"/>
        <v>0</v>
      </c>
      <c r="M56" s="74">
        <f t="shared" si="3"/>
        <v>0</v>
      </c>
      <c r="N56" s="74">
        <f t="shared" si="4"/>
        <v>0</v>
      </c>
      <c r="O56" s="74">
        <f t="shared" si="5"/>
        <v>0</v>
      </c>
      <c r="P56" s="75">
        <f t="shared" si="14"/>
        <v>0</v>
      </c>
    </row>
    <row r="57" spans="1:16" s="30" customFormat="1" ht="40.5">
      <c r="A57" s="71">
        <f t="shared" si="15"/>
        <v>41</v>
      </c>
      <c r="B57" s="66"/>
      <c r="C57" s="76" t="s">
        <v>585</v>
      </c>
      <c r="D57" s="73" t="s">
        <v>18</v>
      </c>
      <c r="E57" s="93">
        <v>10</v>
      </c>
      <c r="F57" s="74"/>
      <c r="G57" s="74"/>
      <c r="H57" s="64">
        <f t="shared" si="12"/>
        <v>0</v>
      </c>
      <c r="I57" s="74"/>
      <c r="J57" s="74"/>
      <c r="K57" s="75">
        <f t="shared" si="13"/>
        <v>0</v>
      </c>
      <c r="L57" s="74">
        <f t="shared" si="2"/>
        <v>0</v>
      </c>
      <c r="M57" s="74">
        <f t="shared" si="3"/>
        <v>0</v>
      </c>
      <c r="N57" s="74">
        <f t="shared" si="4"/>
        <v>0</v>
      </c>
      <c r="O57" s="74">
        <f t="shared" si="5"/>
        <v>0</v>
      </c>
      <c r="P57" s="75">
        <f t="shared" si="14"/>
        <v>0</v>
      </c>
    </row>
    <row r="58" spans="1:16" s="30" customFormat="1" ht="27">
      <c r="A58" s="71">
        <f t="shared" si="15"/>
        <v>42</v>
      </c>
      <c r="B58" s="66"/>
      <c r="C58" s="76" t="s">
        <v>131</v>
      </c>
      <c r="D58" s="73" t="s">
        <v>18</v>
      </c>
      <c r="E58" s="93">
        <v>10</v>
      </c>
      <c r="F58" s="74"/>
      <c r="G58" s="74"/>
      <c r="H58" s="64">
        <f t="shared" si="12"/>
        <v>0</v>
      </c>
      <c r="I58" s="74"/>
      <c r="J58" s="74"/>
      <c r="K58" s="75">
        <f t="shared" si="13"/>
        <v>0</v>
      </c>
      <c r="L58" s="74">
        <f t="shared" si="2"/>
        <v>0</v>
      </c>
      <c r="M58" s="74">
        <f t="shared" si="3"/>
        <v>0</v>
      </c>
      <c r="N58" s="74">
        <f t="shared" si="4"/>
        <v>0</v>
      </c>
      <c r="O58" s="74">
        <f t="shared" si="5"/>
        <v>0</v>
      </c>
      <c r="P58" s="75">
        <f t="shared" si="14"/>
        <v>0</v>
      </c>
    </row>
    <row r="59" spans="1:16" s="30" customFormat="1">
      <c r="A59" s="71">
        <f t="shared" si="15"/>
        <v>43</v>
      </c>
      <c r="B59" s="66"/>
      <c r="C59" s="76" t="s">
        <v>586</v>
      </c>
      <c r="D59" s="73" t="s">
        <v>126</v>
      </c>
      <c r="E59" s="93">
        <v>1</v>
      </c>
      <c r="F59" s="74"/>
      <c r="G59" s="74"/>
      <c r="H59" s="64">
        <f t="shared" si="12"/>
        <v>0</v>
      </c>
      <c r="I59" s="74"/>
      <c r="J59" s="74"/>
      <c r="K59" s="75">
        <f t="shared" si="13"/>
        <v>0</v>
      </c>
      <c r="L59" s="74">
        <f t="shared" si="2"/>
        <v>0</v>
      </c>
      <c r="M59" s="74">
        <f t="shared" si="3"/>
        <v>0</v>
      </c>
      <c r="N59" s="74">
        <f t="shared" si="4"/>
        <v>0</v>
      </c>
      <c r="O59" s="74">
        <f t="shared" si="5"/>
        <v>0</v>
      </c>
      <c r="P59" s="75">
        <f t="shared" si="14"/>
        <v>0</v>
      </c>
    </row>
    <row r="60" spans="1:16" s="30" customFormat="1" ht="27">
      <c r="A60" s="71">
        <f t="shared" si="15"/>
        <v>44</v>
      </c>
      <c r="B60" s="66"/>
      <c r="C60" s="76" t="s">
        <v>136</v>
      </c>
      <c r="D60" s="73" t="s">
        <v>126</v>
      </c>
      <c r="E60" s="93">
        <v>1</v>
      </c>
      <c r="F60" s="74"/>
      <c r="G60" s="74"/>
      <c r="H60" s="64">
        <f t="shared" si="12"/>
        <v>0</v>
      </c>
      <c r="I60" s="74"/>
      <c r="J60" s="74"/>
      <c r="K60" s="75">
        <f t="shared" si="13"/>
        <v>0</v>
      </c>
      <c r="L60" s="74">
        <f t="shared" si="2"/>
        <v>0</v>
      </c>
      <c r="M60" s="74">
        <f t="shared" si="3"/>
        <v>0</v>
      </c>
      <c r="N60" s="74">
        <f t="shared" si="4"/>
        <v>0</v>
      </c>
      <c r="O60" s="74">
        <f t="shared" si="5"/>
        <v>0</v>
      </c>
      <c r="P60" s="75">
        <f t="shared" si="14"/>
        <v>0</v>
      </c>
    </row>
    <row r="61" spans="1:16" s="30" customFormat="1" ht="54">
      <c r="A61" s="71">
        <f t="shared" si="15"/>
        <v>45</v>
      </c>
      <c r="B61" s="66"/>
      <c r="C61" s="76" t="s">
        <v>319</v>
      </c>
      <c r="D61" s="73" t="s">
        <v>84</v>
      </c>
      <c r="E61" s="93">
        <v>4</v>
      </c>
      <c r="F61" s="74"/>
      <c r="G61" s="74"/>
      <c r="H61" s="64">
        <f t="shared" si="12"/>
        <v>0</v>
      </c>
      <c r="I61" s="74"/>
      <c r="J61" s="74"/>
      <c r="K61" s="75">
        <f t="shared" si="13"/>
        <v>0</v>
      </c>
      <c r="L61" s="74">
        <f t="shared" si="2"/>
        <v>0</v>
      </c>
      <c r="M61" s="74">
        <f t="shared" si="3"/>
        <v>0</v>
      </c>
      <c r="N61" s="74">
        <f t="shared" si="4"/>
        <v>0</v>
      </c>
      <c r="O61" s="74">
        <f t="shared" si="5"/>
        <v>0</v>
      </c>
      <c r="P61" s="75">
        <f t="shared" si="14"/>
        <v>0</v>
      </c>
    </row>
    <row r="62" spans="1:16" s="30" customFormat="1" ht="30" customHeight="1">
      <c r="A62" s="197"/>
      <c r="B62" s="198"/>
      <c r="C62" s="199" t="s">
        <v>320</v>
      </c>
      <c r="D62" s="200"/>
      <c r="E62" s="201"/>
      <c r="F62" s="198"/>
      <c r="G62" s="198"/>
      <c r="H62" s="208"/>
      <c r="I62" s="198"/>
      <c r="J62" s="198"/>
      <c r="K62" s="198"/>
      <c r="L62" s="208"/>
      <c r="M62" s="208"/>
      <c r="N62" s="208"/>
      <c r="O62" s="208"/>
      <c r="P62" s="198"/>
    </row>
    <row r="63" spans="1:16" s="30" customFormat="1" ht="54">
      <c r="A63" s="71">
        <v>46</v>
      </c>
      <c r="B63" s="66"/>
      <c r="C63" s="76" t="s">
        <v>568</v>
      </c>
      <c r="D63" s="73" t="s">
        <v>85</v>
      </c>
      <c r="E63" s="93">
        <v>71</v>
      </c>
      <c r="F63" s="74"/>
      <c r="G63" s="74"/>
      <c r="H63" s="64">
        <f t="shared" ref="H63:H86" si="16">ROUND(F63*G63,2)</f>
        <v>0</v>
      </c>
      <c r="I63" s="74"/>
      <c r="J63" s="74"/>
      <c r="K63" s="75">
        <f t="shared" ref="K63:K86" si="17">SUM(H63:J63)</f>
        <v>0</v>
      </c>
      <c r="L63" s="74">
        <f t="shared" si="2"/>
        <v>0</v>
      </c>
      <c r="M63" s="74">
        <f t="shared" si="3"/>
        <v>0</v>
      </c>
      <c r="N63" s="74">
        <f t="shared" si="4"/>
        <v>0</v>
      </c>
      <c r="O63" s="74">
        <f t="shared" si="5"/>
        <v>0</v>
      </c>
      <c r="P63" s="75">
        <f t="shared" ref="P63:P86" si="18">SUM(M63:O63)</f>
        <v>0</v>
      </c>
    </row>
    <row r="64" spans="1:16" s="30" customFormat="1" ht="54">
      <c r="A64" s="71">
        <f t="shared" ref="A64:A86" si="19">A63+1</f>
        <v>47</v>
      </c>
      <c r="B64" s="66"/>
      <c r="C64" s="76" t="s">
        <v>587</v>
      </c>
      <c r="D64" s="73" t="s">
        <v>18</v>
      </c>
      <c r="E64" s="93">
        <v>260</v>
      </c>
      <c r="F64" s="74"/>
      <c r="G64" s="74"/>
      <c r="H64" s="64">
        <f t="shared" si="16"/>
        <v>0</v>
      </c>
      <c r="I64" s="74"/>
      <c r="J64" s="74"/>
      <c r="K64" s="75">
        <f t="shared" si="17"/>
        <v>0</v>
      </c>
      <c r="L64" s="74">
        <f t="shared" si="2"/>
        <v>0</v>
      </c>
      <c r="M64" s="74">
        <f t="shared" si="3"/>
        <v>0</v>
      </c>
      <c r="N64" s="74">
        <f t="shared" si="4"/>
        <v>0</v>
      </c>
      <c r="O64" s="74">
        <f t="shared" si="5"/>
        <v>0</v>
      </c>
      <c r="P64" s="75">
        <f t="shared" si="18"/>
        <v>0</v>
      </c>
    </row>
    <row r="65" spans="1:16" s="30" customFormat="1" ht="54">
      <c r="A65" s="71">
        <f t="shared" si="19"/>
        <v>48</v>
      </c>
      <c r="B65" s="66"/>
      <c r="C65" s="76" t="s">
        <v>588</v>
      </c>
      <c r="D65" s="73" t="s">
        <v>18</v>
      </c>
      <c r="E65" s="93">
        <v>21</v>
      </c>
      <c r="F65" s="74"/>
      <c r="G65" s="74"/>
      <c r="H65" s="64">
        <f t="shared" si="16"/>
        <v>0</v>
      </c>
      <c r="I65" s="74"/>
      <c r="J65" s="74"/>
      <c r="K65" s="75">
        <f t="shared" si="17"/>
        <v>0</v>
      </c>
      <c r="L65" s="74">
        <f t="shared" si="2"/>
        <v>0</v>
      </c>
      <c r="M65" s="74">
        <f t="shared" si="3"/>
        <v>0</v>
      </c>
      <c r="N65" s="74">
        <f t="shared" si="4"/>
        <v>0</v>
      </c>
      <c r="O65" s="74">
        <f t="shared" si="5"/>
        <v>0</v>
      </c>
      <c r="P65" s="75">
        <f t="shared" si="18"/>
        <v>0</v>
      </c>
    </row>
    <row r="66" spans="1:16" s="30" customFormat="1">
      <c r="A66" s="71">
        <f t="shared" si="19"/>
        <v>49</v>
      </c>
      <c r="B66" s="66"/>
      <c r="C66" s="76" t="s">
        <v>134</v>
      </c>
      <c r="D66" s="73" t="s">
        <v>18</v>
      </c>
      <c r="E66" s="93">
        <v>360</v>
      </c>
      <c r="F66" s="74"/>
      <c r="G66" s="74"/>
      <c r="H66" s="64">
        <f t="shared" si="16"/>
        <v>0</v>
      </c>
      <c r="I66" s="74"/>
      <c r="J66" s="74"/>
      <c r="K66" s="75">
        <f t="shared" si="17"/>
        <v>0</v>
      </c>
      <c r="L66" s="74">
        <f t="shared" si="2"/>
        <v>0</v>
      </c>
      <c r="M66" s="74">
        <f t="shared" si="3"/>
        <v>0</v>
      </c>
      <c r="N66" s="74">
        <f t="shared" si="4"/>
        <v>0</v>
      </c>
      <c r="O66" s="74">
        <f t="shared" si="5"/>
        <v>0</v>
      </c>
      <c r="P66" s="75">
        <f t="shared" si="18"/>
        <v>0</v>
      </c>
    </row>
    <row r="67" spans="1:16" s="30" customFormat="1" ht="27">
      <c r="A67" s="71">
        <f t="shared" si="19"/>
        <v>50</v>
      </c>
      <c r="B67" s="66"/>
      <c r="C67" s="76" t="s">
        <v>496</v>
      </c>
      <c r="D67" s="73" t="s">
        <v>18</v>
      </c>
      <c r="E67" s="93">
        <v>500</v>
      </c>
      <c r="F67" s="74"/>
      <c r="G67" s="74"/>
      <c r="H67" s="64">
        <f t="shared" si="16"/>
        <v>0</v>
      </c>
      <c r="I67" s="74"/>
      <c r="J67" s="74"/>
      <c r="K67" s="75">
        <f t="shared" si="17"/>
        <v>0</v>
      </c>
      <c r="L67" s="74">
        <f t="shared" si="2"/>
        <v>0</v>
      </c>
      <c r="M67" s="74">
        <f t="shared" si="3"/>
        <v>0</v>
      </c>
      <c r="N67" s="74">
        <f t="shared" si="4"/>
        <v>0</v>
      </c>
      <c r="O67" s="74">
        <f t="shared" si="5"/>
        <v>0</v>
      </c>
      <c r="P67" s="75">
        <f t="shared" si="18"/>
        <v>0</v>
      </c>
    </row>
    <row r="68" spans="1:16" s="30" customFormat="1" ht="27">
      <c r="A68" s="71">
        <f t="shared" si="19"/>
        <v>51</v>
      </c>
      <c r="B68" s="66"/>
      <c r="C68" s="76" t="s">
        <v>497</v>
      </c>
      <c r="D68" s="73" t="s">
        <v>18</v>
      </c>
      <c r="E68" s="93">
        <v>188</v>
      </c>
      <c r="F68" s="74"/>
      <c r="G68" s="74"/>
      <c r="H68" s="64">
        <f t="shared" si="16"/>
        <v>0</v>
      </c>
      <c r="I68" s="74"/>
      <c r="J68" s="74"/>
      <c r="K68" s="75">
        <f t="shared" si="17"/>
        <v>0</v>
      </c>
      <c r="L68" s="74">
        <f t="shared" si="2"/>
        <v>0</v>
      </c>
      <c r="M68" s="74">
        <f t="shared" si="3"/>
        <v>0</v>
      </c>
      <c r="N68" s="74">
        <f t="shared" si="4"/>
        <v>0</v>
      </c>
      <c r="O68" s="74">
        <f t="shared" si="5"/>
        <v>0</v>
      </c>
      <c r="P68" s="75">
        <f t="shared" si="18"/>
        <v>0</v>
      </c>
    </row>
    <row r="69" spans="1:16" s="30" customFormat="1" ht="24" customHeight="1">
      <c r="A69" s="71">
        <f t="shared" si="19"/>
        <v>52</v>
      </c>
      <c r="B69" s="66"/>
      <c r="C69" s="76" t="s">
        <v>589</v>
      </c>
      <c r="D69" s="73" t="s">
        <v>18</v>
      </c>
      <c r="E69" s="93">
        <v>12</v>
      </c>
      <c r="F69" s="74"/>
      <c r="G69" s="74"/>
      <c r="H69" s="64">
        <f t="shared" si="16"/>
        <v>0</v>
      </c>
      <c r="I69" s="74"/>
      <c r="J69" s="74"/>
      <c r="K69" s="75">
        <f t="shared" si="17"/>
        <v>0</v>
      </c>
      <c r="L69" s="74">
        <f t="shared" si="2"/>
        <v>0</v>
      </c>
      <c r="M69" s="74">
        <f t="shared" si="3"/>
        <v>0</v>
      </c>
      <c r="N69" s="74">
        <f t="shared" si="4"/>
        <v>0</v>
      </c>
      <c r="O69" s="74">
        <f t="shared" si="5"/>
        <v>0</v>
      </c>
      <c r="P69" s="75">
        <f t="shared" si="18"/>
        <v>0</v>
      </c>
    </row>
    <row r="70" spans="1:16" s="30" customFormat="1">
      <c r="A70" s="71">
        <f t="shared" si="19"/>
        <v>53</v>
      </c>
      <c r="B70" s="67"/>
      <c r="C70" s="76" t="s">
        <v>321</v>
      </c>
      <c r="D70" s="73" t="s">
        <v>18</v>
      </c>
      <c r="E70" s="93">
        <v>1</v>
      </c>
      <c r="F70" s="74"/>
      <c r="G70" s="74"/>
      <c r="H70" s="64">
        <f t="shared" si="16"/>
        <v>0</v>
      </c>
      <c r="I70" s="74"/>
      <c r="J70" s="74"/>
      <c r="K70" s="75">
        <f t="shared" si="17"/>
        <v>0</v>
      </c>
      <c r="L70" s="74">
        <f t="shared" si="2"/>
        <v>0</v>
      </c>
      <c r="M70" s="74">
        <f t="shared" si="3"/>
        <v>0</v>
      </c>
      <c r="N70" s="74">
        <f t="shared" si="4"/>
        <v>0</v>
      </c>
      <c r="O70" s="74">
        <f t="shared" si="5"/>
        <v>0</v>
      </c>
      <c r="P70" s="75">
        <f t="shared" si="18"/>
        <v>0</v>
      </c>
    </row>
    <row r="71" spans="1:16" s="30" customFormat="1">
      <c r="A71" s="71">
        <f t="shared" si="19"/>
        <v>54</v>
      </c>
      <c r="B71" s="67"/>
      <c r="C71" s="76" t="s">
        <v>322</v>
      </c>
      <c r="D71" s="73" t="s">
        <v>18</v>
      </c>
      <c r="E71" s="93">
        <v>1</v>
      </c>
      <c r="F71" s="74"/>
      <c r="G71" s="74"/>
      <c r="H71" s="64">
        <f t="shared" si="16"/>
        <v>0</v>
      </c>
      <c r="I71" s="74"/>
      <c r="J71" s="74"/>
      <c r="K71" s="75">
        <f t="shared" si="17"/>
        <v>0</v>
      </c>
      <c r="L71" s="74">
        <f t="shared" si="2"/>
        <v>0</v>
      </c>
      <c r="M71" s="74">
        <f t="shared" si="3"/>
        <v>0</v>
      </c>
      <c r="N71" s="74">
        <f t="shared" si="4"/>
        <v>0</v>
      </c>
      <c r="O71" s="74">
        <f t="shared" si="5"/>
        <v>0</v>
      </c>
      <c r="P71" s="75">
        <f t="shared" si="18"/>
        <v>0</v>
      </c>
    </row>
    <row r="72" spans="1:16" s="30" customFormat="1">
      <c r="A72" s="71">
        <f t="shared" si="19"/>
        <v>55</v>
      </c>
      <c r="B72" s="67"/>
      <c r="C72" s="76" t="s">
        <v>590</v>
      </c>
      <c r="D72" s="73" t="s">
        <v>85</v>
      </c>
      <c r="E72" s="93">
        <v>7</v>
      </c>
      <c r="F72" s="74"/>
      <c r="G72" s="74"/>
      <c r="H72" s="64">
        <f t="shared" si="16"/>
        <v>0</v>
      </c>
      <c r="I72" s="74"/>
      <c r="J72" s="74"/>
      <c r="K72" s="75">
        <f t="shared" si="17"/>
        <v>0</v>
      </c>
      <c r="L72" s="74">
        <f t="shared" si="2"/>
        <v>0</v>
      </c>
      <c r="M72" s="74">
        <f t="shared" si="3"/>
        <v>0</v>
      </c>
      <c r="N72" s="74">
        <f t="shared" si="4"/>
        <v>0</v>
      </c>
      <c r="O72" s="74">
        <f t="shared" si="5"/>
        <v>0</v>
      </c>
      <c r="P72" s="75">
        <f t="shared" si="18"/>
        <v>0</v>
      </c>
    </row>
    <row r="73" spans="1:16" s="30" customFormat="1">
      <c r="A73" s="71">
        <f t="shared" si="19"/>
        <v>56</v>
      </c>
      <c r="B73" s="67"/>
      <c r="C73" s="76" t="s">
        <v>138</v>
      </c>
      <c r="D73" s="73" t="s">
        <v>85</v>
      </c>
      <c r="E73" s="93">
        <v>2</v>
      </c>
      <c r="F73" s="74"/>
      <c r="G73" s="74"/>
      <c r="H73" s="64">
        <f t="shared" si="16"/>
        <v>0</v>
      </c>
      <c r="I73" s="74"/>
      <c r="J73" s="74"/>
      <c r="K73" s="75">
        <f t="shared" si="17"/>
        <v>0</v>
      </c>
      <c r="L73" s="74">
        <f t="shared" si="2"/>
        <v>0</v>
      </c>
      <c r="M73" s="74">
        <f t="shared" si="3"/>
        <v>0</v>
      </c>
      <c r="N73" s="74">
        <f t="shared" si="4"/>
        <v>0</v>
      </c>
      <c r="O73" s="74">
        <f t="shared" si="5"/>
        <v>0</v>
      </c>
      <c r="P73" s="75">
        <f t="shared" si="18"/>
        <v>0</v>
      </c>
    </row>
    <row r="74" spans="1:16" s="30" customFormat="1">
      <c r="A74" s="71">
        <f t="shared" si="19"/>
        <v>57</v>
      </c>
      <c r="B74" s="67"/>
      <c r="C74" s="76" t="s">
        <v>498</v>
      </c>
      <c r="D74" s="73" t="s">
        <v>85</v>
      </c>
      <c r="E74" s="93">
        <v>1</v>
      </c>
      <c r="F74" s="74"/>
      <c r="G74" s="74"/>
      <c r="H74" s="64">
        <f t="shared" si="16"/>
        <v>0</v>
      </c>
      <c r="I74" s="74"/>
      <c r="J74" s="74"/>
      <c r="K74" s="75">
        <f t="shared" si="17"/>
        <v>0</v>
      </c>
      <c r="L74" s="74">
        <f t="shared" si="2"/>
        <v>0</v>
      </c>
      <c r="M74" s="74">
        <f t="shared" si="3"/>
        <v>0</v>
      </c>
      <c r="N74" s="74">
        <f t="shared" si="4"/>
        <v>0</v>
      </c>
      <c r="O74" s="74">
        <f t="shared" si="5"/>
        <v>0</v>
      </c>
      <c r="P74" s="75">
        <f t="shared" si="18"/>
        <v>0</v>
      </c>
    </row>
    <row r="75" spans="1:16" s="30" customFormat="1">
      <c r="A75" s="71">
        <f t="shared" si="19"/>
        <v>58</v>
      </c>
      <c r="B75" s="67"/>
      <c r="C75" s="76" t="s">
        <v>591</v>
      </c>
      <c r="D75" s="73" t="s">
        <v>85</v>
      </c>
      <c r="E75" s="93">
        <v>8</v>
      </c>
      <c r="F75" s="74"/>
      <c r="G75" s="74"/>
      <c r="H75" s="64">
        <f t="shared" si="16"/>
        <v>0</v>
      </c>
      <c r="I75" s="74"/>
      <c r="J75" s="74"/>
      <c r="K75" s="75">
        <f t="shared" si="17"/>
        <v>0</v>
      </c>
      <c r="L75" s="74">
        <f t="shared" si="2"/>
        <v>0</v>
      </c>
      <c r="M75" s="74">
        <f t="shared" si="3"/>
        <v>0</v>
      </c>
      <c r="N75" s="74">
        <f t="shared" si="4"/>
        <v>0</v>
      </c>
      <c r="O75" s="74">
        <f t="shared" si="5"/>
        <v>0</v>
      </c>
      <c r="P75" s="75">
        <f t="shared" si="18"/>
        <v>0</v>
      </c>
    </row>
    <row r="76" spans="1:16" s="30" customFormat="1">
      <c r="A76" s="71">
        <f t="shared" si="19"/>
        <v>59</v>
      </c>
      <c r="B76" s="67"/>
      <c r="C76" s="76" t="s">
        <v>139</v>
      </c>
      <c r="D76" s="73" t="s">
        <v>85</v>
      </c>
      <c r="E76" s="93">
        <v>9</v>
      </c>
      <c r="F76" s="74"/>
      <c r="G76" s="74"/>
      <c r="H76" s="64">
        <f t="shared" si="16"/>
        <v>0</v>
      </c>
      <c r="I76" s="74"/>
      <c r="J76" s="74"/>
      <c r="K76" s="75">
        <f t="shared" si="17"/>
        <v>0</v>
      </c>
      <c r="L76" s="74">
        <f t="shared" ref="L76:L138" si="20">ROUND(F76*E76,2)</f>
        <v>0</v>
      </c>
      <c r="M76" s="74">
        <f t="shared" ref="M76:M138" si="21">ROUND(H76*E76,2)</f>
        <v>0</v>
      </c>
      <c r="N76" s="74">
        <f t="shared" ref="N76:N138" si="22">ROUND(I76*E76,2)</f>
        <v>0</v>
      </c>
      <c r="O76" s="74">
        <f t="shared" ref="O76:O138" si="23">ROUND(J76*E76,2)</f>
        <v>0</v>
      </c>
      <c r="P76" s="75">
        <f t="shared" si="18"/>
        <v>0</v>
      </c>
    </row>
    <row r="77" spans="1:16" s="30" customFormat="1" ht="27">
      <c r="A77" s="71">
        <f t="shared" si="19"/>
        <v>60</v>
      </c>
      <c r="B77" s="67"/>
      <c r="C77" s="76" t="s">
        <v>592</v>
      </c>
      <c r="D77" s="73" t="s">
        <v>85</v>
      </c>
      <c r="E77" s="93">
        <v>13</v>
      </c>
      <c r="F77" s="74"/>
      <c r="G77" s="74"/>
      <c r="H77" s="64">
        <f t="shared" si="16"/>
        <v>0</v>
      </c>
      <c r="I77" s="74"/>
      <c r="J77" s="74"/>
      <c r="K77" s="75">
        <f t="shared" si="17"/>
        <v>0</v>
      </c>
      <c r="L77" s="74">
        <f t="shared" si="20"/>
        <v>0</v>
      </c>
      <c r="M77" s="74">
        <f t="shared" si="21"/>
        <v>0</v>
      </c>
      <c r="N77" s="74">
        <f t="shared" si="22"/>
        <v>0</v>
      </c>
      <c r="O77" s="74">
        <f t="shared" si="23"/>
        <v>0</v>
      </c>
      <c r="P77" s="75">
        <f t="shared" si="18"/>
        <v>0</v>
      </c>
    </row>
    <row r="78" spans="1:16" s="30" customFormat="1">
      <c r="A78" s="71">
        <f t="shared" si="19"/>
        <v>61</v>
      </c>
      <c r="B78" s="67"/>
      <c r="C78" s="76" t="s">
        <v>323</v>
      </c>
      <c r="D78" s="73" t="s">
        <v>85</v>
      </c>
      <c r="E78" s="93">
        <v>2</v>
      </c>
      <c r="F78" s="74"/>
      <c r="G78" s="74"/>
      <c r="H78" s="64">
        <f t="shared" si="16"/>
        <v>0</v>
      </c>
      <c r="I78" s="74"/>
      <c r="J78" s="74"/>
      <c r="K78" s="75">
        <f t="shared" si="17"/>
        <v>0</v>
      </c>
      <c r="L78" s="74">
        <f t="shared" si="20"/>
        <v>0</v>
      </c>
      <c r="M78" s="74">
        <f t="shared" si="21"/>
        <v>0</v>
      </c>
      <c r="N78" s="74">
        <f t="shared" si="22"/>
        <v>0</v>
      </c>
      <c r="O78" s="74">
        <f t="shared" si="23"/>
        <v>0</v>
      </c>
      <c r="P78" s="75">
        <f t="shared" si="18"/>
        <v>0</v>
      </c>
    </row>
    <row r="79" spans="1:16" s="30" customFormat="1">
      <c r="A79" s="71">
        <f t="shared" si="19"/>
        <v>62</v>
      </c>
      <c r="B79" s="67"/>
      <c r="C79" s="76" t="s">
        <v>499</v>
      </c>
      <c r="D79" s="73" t="s">
        <v>18</v>
      </c>
      <c r="E79" s="93">
        <v>447</v>
      </c>
      <c r="F79" s="74"/>
      <c r="G79" s="74"/>
      <c r="H79" s="64">
        <f t="shared" si="16"/>
        <v>0</v>
      </c>
      <c r="I79" s="74"/>
      <c r="J79" s="74"/>
      <c r="K79" s="75">
        <f t="shared" si="17"/>
        <v>0</v>
      </c>
      <c r="L79" s="74">
        <f t="shared" si="20"/>
        <v>0</v>
      </c>
      <c r="M79" s="74">
        <f t="shared" si="21"/>
        <v>0</v>
      </c>
      <c r="N79" s="74">
        <f t="shared" si="22"/>
        <v>0</v>
      </c>
      <c r="O79" s="74">
        <f t="shared" si="23"/>
        <v>0</v>
      </c>
      <c r="P79" s="75">
        <f t="shared" si="18"/>
        <v>0</v>
      </c>
    </row>
    <row r="80" spans="1:16" s="30" customFormat="1">
      <c r="A80" s="71">
        <f t="shared" si="19"/>
        <v>63</v>
      </c>
      <c r="B80" s="67"/>
      <c r="C80" s="76" t="s">
        <v>500</v>
      </c>
      <c r="D80" s="73" t="s">
        <v>18</v>
      </c>
      <c r="E80" s="93">
        <v>155</v>
      </c>
      <c r="F80" s="74"/>
      <c r="G80" s="74"/>
      <c r="H80" s="64">
        <f t="shared" si="16"/>
        <v>0</v>
      </c>
      <c r="I80" s="74"/>
      <c r="J80" s="74"/>
      <c r="K80" s="75">
        <f t="shared" ref="K80" si="24">SUM(H80:J80)</f>
        <v>0</v>
      </c>
      <c r="L80" s="74">
        <f t="shared" si="20"/>
        <v>0</v>
      </c>
      <c r="M80" s="74">
        <f t="shared" si="21"/>
        <v>0</v>
      </c>
      <c r="N80" s="74">
        <f t="shared" si="22"/>
        <v>0</v>
      </c>
      <c r="O80" s="74">
        <f t="shared" si="23"/>
        <v>0</v>
      </c>
      <c r="P80" s="75">
        <f t="shared" si="18"/>
        <v>0</v>
      </c>
    </row>
    <row r="81" spans="1:16" s="30" customFormat="1" ht="40.5">
      <c r="A81" s="71">
        <f t="shared" si="19"/>
        <v>64</v>
      </c>
      <c r="B81" s="67"/>
      <c r="C81" s="76" t="s">
        <v>593</v>
      </c>
      <c r="D81" s="73" t="s">
        <v>85</v>
      </c>
      <c r="E81" s="93">
        <v>1</v>
      </c>
      <c r="F81" s="74"/>
      <c r="G81" s="74"/>
      <c r="H81" s="64">
        <f t="shared" si="16"/>
        <v>0</v>
      </c>
      <c r="I81" s="74"/>
      <c r="J81" s="74"/>
      <c r="K81" s="75">
        <f t="shared" si="17"/>
        <v>0</v>
      </c>
      <c r="L81" s="74">
        <f t="shared" si="20"/>
        <v>0</v>
      </c>
      <c r="M81" s="74">
        <f t="shared" si="21"/>
        <v>0</v>
      </c>
      <c r="N81" s="74">
        <f t="shared" si="22"/>
        <v>0</v>
      </c>
      <c r="O81" s="74">
        <f t="shared" si="23"/>
        <v>0</v>
      </c>
      <c r="P81" s="75">
        <f t="shared" si="18"/>
        <v>0</v>
      </c>
    </row>
    <row r="82" spans="1:16" s="30" customFormat="1" ht="27">
      <c r="A82" s="71">
        <f t="shared" si="19"/>
        <v>65</v>
      </c>
      <c r="B82" s="67"/>
      <c r="C82" s="76" t="s">
        <v>562</v>
      </c>
      <c r="D82" s="73" t="s">
        <v>85</v>
      </c>
      <c r="E82" s="93">
        <v>1</v>
      </c>
      <c r="F82" s="74"/>
      <c r="G82" s="74"/>
      <c r="H82" s="64">
        <f t="shared" si="16"/>
        <v>0</v>
      </c>
      <c r="I82" s="74"/>
      <c r="J82" s="74"/>
      <c r="K82" s="75">
        <f t="shared" si="17"/>
        <v>0</v>
      </c>
      <c r="L82" s="74">
        <f t="shared" si="20"/>
        <v>0</v>
      </c>
      <c r="M82" s="74">
        <f t="shared" si="21"/>
        <v>0</v>
      </c>
      <c r="N82" s="74">
        <f t="shared" si="22"/>
        <v>0</v>
      </c>
      <c r="O82" s="74">
        <f t="shared" si="23"/>
        <v>0</v>
      </c>
      <c r="P82" s="75">
        <f t="shared" si="18"/>
        <v>0</v>
      </c>
    </row>
    <row r="83" spans="1:16" s="30" customFormat="1" ht="33" customHeight="1">
      <c r="A83" s="71">
        <f t="shared" si="19"/>
        <v>66</v>
      </c>
      <c r="B83" s="67"/>
      <c r="C83" s="76" t="s">
        <v>594</v>
      </c>
      <c r="D83" s="73" t="s">
        <v>85</v>
      </c>
      <c r="E83" s="93">
        <v>7</v>
      </c>
      <c r="F83" s="74"/>
      <c r="G83" s="74"/>
      <c r="H83" s="64">
        <f t="shared" si="16"/>
        <v>0</v>
      </c>
      <c r="I83" s="74"/>
      <c r="J83" s="74"/>
      <c r="K83" s="75">
        <f t="shared" si="17"/>
        <v>0</v>
      </c>
      <c r="L83" s="74">
        <f t="shared" si="20"/>
        <v>0</v>
      </c>
      <c r="M83" s="74">
        <f t="shared" si="21"/>
        <v>0</v>
      </c>
      <c r="N83" s="74">
        <f t="shared" si="22"/>
        <v>0</v>
      </c>
      <c r="O83" s="74">
        <f t="shared" si="23"/>
        <v>0</v>
      </c>
      <c r="P83" s="75">
        <f t="shared" si="18"/>
        <v>0</v>
      </c>
    </row>
    <row r="84" spans="1:16" s="30" customFormat="1" ht="27">
      <c r="A84" s="71">
        <f t="shared" si="19"/>
        <v>67</v>
      </c>
      <c r="B84" s="67"/>
      <c r="C84" s="76" t="s">
        <v>595</v>
      </c>
      <c r="D84" s="73" t="s">
        <v>126</v>
      </c>
      <c r="E84" s="93">
        <v>1</v>
      </c>
      <c r="F84" s="74"/>
      <c r="G84" s="74"/>
      <c r="H84" s="64">
        <f t="shared" si="16"/>
        <v>0</v>
      </c>
      <c r="I84" s="74"/>
      <c r="J84" s="74"/>
      <c r="K84" s="75">
        <f t="shared" si="17"/>
        <v>0</v>
      </c>
      <c r="L84" s="74">
        <f t="shared" si="20"/>
        <v>0</v>
      </c>
      <c r="M84" s="74">
        <f t="shared" si="21"/>
        <v>0</v>
      </c>
      <c r="N84" s="74">
        <f t="shared" si="22"/>
        <v>0</v>
      </c>
      <c r="O84" s="74">
        <f t="shared" si="23"/>
        <v>0</v>
      </c>
      <c r="P84" s="75">
        <f t="shared" si="18"/>
        <v>0</v>
      </c>
    </row>
    <row r="85" spans="1:16" s="30" customFormat="1">
      <c r="A85" s="71">
        <f t="shared" si="19"/>
        <v>68</v>
      </c>
      <c r="B85" s="67"/>
      <c r="C85" s="76" t="s">
        <v>122</v>
      </c>
      <c r="D85" s="73" t="s">
        <v>18</v>
      </c>
      <c r="E85" s="93">
        <v>281</v>
      </c>
      <c r="F85" s="74"/>
      <c r="G85" s="74"/>
      <c r="H85" s="64">
        <f t="shared" si="16"/>
        <v>0</v>
      </c>
      <c r="I85" s="74"/>
      <c r="J85" s="74"/>
      <c r="K85" s="75">
        <f t="shared" si="17"/>
        <v>0</v>
      </c>
      <c r="L85" s="74">
        <f t="shared" si="20"/>
        <v>0</v>
      </c>
      <c r="M85" s="74">
        <f t="shared" si="21"/>
        <v>0</v>
      </c>
      <c r="N85" s="74">
        <f t="shared" si="22"/>
        <v>0</v>
      </c>
      <c r="O85" s="74">
        <f t="shared" si="23"/>
        <v>0</v>
      </c>
      <c r="P85" s="75">
        <f t="shared" si="18"/>
        <v>0</v>
      </c>
    </row>
    <row r="86" spans="1:16" s="30" customFormat="1">
      <c r="A86" s="71">
        <f t="shared" si="19"/>
        <v>69</v>
      </c>
      <c r="B86" s="67"/>
      <c r="C86" s="76" t="s">
        <v>132</v>
      </c>
      <c r="D86" s="73" t="s">
        <v>126</v>
      </c>
      <c r="E86" s="93">
        <v>1</v>
      </c>
      <c r="F86" s="74"/>
      <c r="G86" s="74"/>
      <c r="H86" s="64">
        <f t="shared" si="16"/>
        <v>0</v>
      </c>
      <c r="I86" s="74"/>
      <c r="J86" s="74"/>
      <c r="K86" s="75">
        <f t="shared" si="17"/>
        <v>0</v>
      </c>
      <c r="L86" s="74">
        <f t="shared" si="20"/>
        <v>0</v>
      </c>
      <c r="M86" s="74">
        <f t="shared" si="21"/>
        <v>0</v>
      </c>
      <c r="N86" s="74">
        <f t="shared" si="22"/>
        <v>0</v>
      </c>
      <c r="O86" s="74">
        <f t="shared" si="23"/>
        <v>0</v>
      </c>
      <c r="P86" s="75">
        <f t="shared" si="18"/>
        <v>0</v>
      </c>
    </row>
    <row r="87" spans="1:16" s="30" customFormat="1">
      <c r="A87" s="197"/>
      <c r="B87" s="198"/>
      <c r="C87" s="199" t="s">
        <v>324</v>
      </c>
      <c r="D87" s="200"/>
      <c r="E87" s="201"/>
      <c r="F87" s="198"/>
      <c r="G87" s="198"/>
      <c r="H87" s="208"/>
      <c r="I87" s="198"/>
      <c r="J87" s="198"/>
      <c r="K87" s="198"/>
      <c r="L87" s="208"/>
      <c r="M87" s="208"/>
      <c r="N87" s="208"/>
      <c r="O87" s="208"/>
      <c r="P87" s="198"/>
    </row>
    <row r="88" spans="1:16" s="30" customFormat="1" ht="54">
      <c r="A88" s="71">
        <v>70</v>
      </c>
      <c r="B88" s="66"/>
      <c r="C88" s="76" t="s">
        <v>568</v>
      </c>
      <c r="D88" s="73" t="s">
        <v>85</v>
      </c>
      <c r="E88" s="93">
        <v>221</v>
      </c>
      <c r="F88" s="74"/>
      <c r="G88" s="74"/>
      <c r="H88" s="64">
        <f t="shared" ref="H88:H138" si="25">ROUND(F88*G88,2)</f>
        <v>0</v>
      </c>
      <c r="I88" s="74"/>
      <c r="J88" s="74"/>
      <c r="K88" s="75">
        <f t="shared" ref="K88:K138" si="26">SUM(H88:J88)</f>
        <v>0</v>
      </c>
      <c r="L88" s="74">
        <f t="shared" si="20"/>
        <v>0</v>
      </c>
      <c r="M88" s="74">
        <f t="shared" si="21"/>
        <v>0</v>
      </c>
      <c r="N88" s="74">
        <f t="shared" si="22"/>
        <v>0</v>
      </c>
      <c r="O88" s="74">
        <f t="shared" si="23"/>
        <v>0</v>
      </c>
      <c r="P88" s="75">
        <f t="shared" ref="P88:P138" si="27">SUM(M88:O88)</f>
        <v>0</v>
      </c>
    </row>
    <row r="89" spans="1:16" s="30" customFormat="1" ht="40.5">
      <c r="A89" s="71">
        <f t="shared" ref="A89:A138" si="28">A88+1</f>
        <v>71</v>
      </c>
      <c r="B89" s="66"/>
      <c r="C89" s="76" t="s">
        <v>596</v>
      </c>
      <c r="D89" s="73" t="s">
        <v>85</v>
      </c>
      <c r="E89" s="93">
        <v>79</v>
      </c>
      <c r="F89" s="74"/>
      <c r="G89" s="74"/>
      <c r="H89" s="64">
        <f t="shared" si="25"/>
        <v>0</v>
      </c>
      <c r="I89" s="74"/>
      <c r="J89" s="74"/>
      <c r="K89" s="75">
        <f t="shared" si="26"/>
        <v>0</v>
      </c>
      <c r="L89" s="74">
        <f t="shared" si="20"/>
        <v>0</v>
      </c>
      <c r="M89" s="74">
        <f t="shared" si="21"/>
        <v>0</v>
      </c>
      <c r="N89" s="74">
        <f t="shared" si="22"/>
        <v>0</v>
      </c>
      <c r="O89" s="74">
        <f t="shared" si="23"/>
        <v>0</v>
      </c>
      <c r="P89" s="75">
        <f t="shared" si="27"/>
        <v>0</v>
      </c>
    </row>
    <row r="90" spans="1:16" s="30" customFormat="1" ht="40.5">
      <c r="A90" s="71">
        <f t="shared" si="28"/>
        <v>72</v>
      </c>
      <c r="B90" s="66"/>
      <c r="C90" s="76" t="s">
        <v>597</v>
      </c>
      <c r="D90" s="73" t="s">
        <v>85</v>
      </c>
      <c r="E90" s="93">
        <v>2</v>
      </c>
      <c r="F90" s="74"/>
      <c r="G90" s="74"/>
      <c r="H90" s="64">
        <f t="shared" si="25"/>
        <v>0</v>
      </c>
      <c r="I90" s="74"/>
      <c r="J90" s="74"/>
      <c r="K90" s="75">
        <f t="shared" si="26"/>
        <v>0</v>
      </c>
      <c r="L90" s="74">
        <f t="shared" si="20"/>
        <v>0</v>
      </c>
      <c r="M90" s="74">
        <f t="shared" si="21"/>
        <v>0</v>
      </c>
      <c r="N90" s="74">
        <f t="shared" si="22"/>
        <v>0</v>
      </c>
      <c r="O90" s="74">
        <f t="shared" si="23"/>
        <v>0</v>
      </c>
      <c r="P90" s="75">
        <f t="shared" si="27"/>
        <v>0</v>
      </c>
    </row>
    <row r="91" spans="1:16" s="30" customFormat="1" ht="54">
      <c r="A91" s="71">
        <f t="shared" si="28"/>
        <v>73</v>
      </c>
      <c r="B91" s="66"/>
      <c r="C91" s="76" t="s">
        <v>598</v>
      </c>
      <c r="D91" s="73" t="s">
        <v>18</v>
      </c>
      <c r="E91" s="93">
        <v>2295</v>
      </c>
      <c r="F91" s="74"/>
      <c r="G91" s="74"/>
      <c r="H91" s="64">
        <f t="shared" si="25"/>
        <v>0</v>
      </c>
      <c r="I91" s="74"/>
      <c r="J91" s="74"/>
      <c r="K91" s="75">
        <f t="shared" si="26"/>
        <v>0</v>
      </c>
      <c r="L91" s="74">
        <f t="shared" si="20"/>
        <v>0</v>
      </c>
      <c r="M91" s="74">
        <f t="shared" si="21"/>
        <v>0</v>
      </c>
      <c r="N91" s="74">
        <f t="shared" si="22"/>
        <v>0</v>
      </c>
      <c r="O91" s="74">
        <f t="shared" si="23"/>
        <v>0</v>
      </c>
      <c r="P91" s="75">
        <f t="shared" si="27"/>
        <v>0</v>
      </c>
    </row>
    <row r="92" spans="1:16" s="30" customFormat="1" ht="54">
      <c r="A92" s="71">
        <f t="shared" si="28"/>
        <v>74</v>
      </c>
      <c r="B92" s="66"/>
      <c r="C92" s="76" t="s">
        <v>599</v>
      </c>
      <c r="D92" s="73" t="s">
        <v>18</v>
      </c>
      <c r="E92" s="95">
        <v>228.5</v>
      </c>
      <c r="F92" s="74"/>
      <c r="G92" s="74"/>
      <c r="H92" s="64">
        <f t="shared" si="25"/>
        <v>0</v>
      </c>
      <c r="I92" s="74"/>
      <c r="J92" s="74"/>
      <c r="K92" s="75">
        <f t="shared" si="26"/>
        <v>0</v>
      </c>
      <c r="L92" s="74">
        <f t="shared" si="20"/>
        <v>0</v>
      </c>
      <c r="M92" s="74">
        <f t="shared" si="21"/>
        <v>0</v>
      </c>
      <c r="N92" s="74">
        <f t="shared" si="22"/>
        <v>0</v>
      </c>
      <c r="O92" s="74">
        <f t="shared" si="23"/>
        <v>0</v>
      </c>
      <c r="P92" s="75">
        <f t="shared" si="27"/>
        <v>0</v>
      </c>
    </row>
    <row r="93" spans="1:16" s="30" customFormat="1">
      <c r="A93" s="71">
        <f t="shared" si="28"/>
        <v>75</v>
      </c>
      <c r="B93" s="66"/>
      <c r="C93" s="76" t="s">
        <v>134</v>
      </c>
      <c r="D93" s="73" t="s">
        <v>18</v>
      </c>
      <c r="E93" s="93">
        <v>3633</v>
      </c>
      <c r="F93" s="74"/>
      <c r="G93" s="74"/>
      <c r="H93" s="64">
        <f t="shared" si="25"/>
        <v>0</v>
      </c>
      <c r="I93" s="74"/>
      <c r="J93" s="74"/>
      <c r="K93" s="75">
        <f t="shared" si="26"/>
        <v>0</v>
      </c>
      <c r="L93" s="74">
        <f t="shared" si="20"/>
        <v>0</v>
      </c>
      <c r="M93" s="74">
        <f t="shared" si="21"/>
        <v>0</v>
      </c>
      <c r="N93" s="74">
        <f t="shared" si="22"/>
        <v>0</v>
      </c>
      <c r="O93" s="74">
        <f t="shared" si="23"/>
        <v>0</v>
      </c>
      <c r="P93" s="75">
        <f t="shared" si="27"/>
        <v>0</v>
      </c>
    </row>
    <row r="94" spans="1:16" s="30" customFormat="1" ht="27">
      <c r="A94" s="71">
        <f t="shared" si="28"/>
        <v>76</v>
      </c>
      <c r="B94" s="67"/>
      <c r="C94" s="76" t="s">
        <v>501</v>
      </c>
      <c r="D94" s="73" t="s">
        <v>18</v>
      </c>
      <c r="E94" s="93">
        <v>228.5</v>
      </c>
      <c r="F94" s="74"/>
      <c r="G94" s="74"/>
      <c r="H94" s="64">
        <f t="shared" si="25"/>
        <v>0</v>
      </c>
      <c r="I94" s="74"/>
      <c r="J94" s="74"/>
      <c r="K94" s="75">
        <f t="shared" si="26"/>
        <v>0</v>
      </c>
      <c r="L94" s="74">
        <f t="shared" si="20"/>
        <v>0</v>
      </c>
      <c r="M94" s="74">
        <f t="shared" si="21"/>
        <v>0</v>
      </c>
      <c r="N94" s="74">
        <f t="shared" si="22"/>
        <v>0</v>
      </c>
      <c r="O94" s="74">
        <f t="shared" si="23"/>
        <v>0</v>
      </c>
      <c r="P94" s="75">
        <f t="shared" si="27"/>
        <v>0</v>
      </c>
    </row>
    <row r="95" spans="1:16" s="30" customFormat="1" ht="27">
      <c r="A95" s="71">
        <f t="shared" si="28"/>
        <v>77</v>
      </c>
      <c r="B95" s="67"/>
      <c r="C95" s="76" t="s">
        <v>502</v>
      </c>
      <c r="D95" s="73" t="s">
        <v>18</v>
      </c>
      <c r="E95" s="93">
        <v>706.5</v>
      </c>
      <c r="F95" s="74"/>
      <c r="G95" s="74"/>
      <c r="H95" s="64">
        <f t="shared" si="25"/>
        <v>0</v>
      </c>
      <c r="I95" s="74"/>
      <c r="J95" s="74"/>
      <c r="K95" s="75">
        <f t="shared" si="26"/>
        <v>0</v>
      </c>
      <c r="L95" s="74">
        <f t="shared" si="20"/>
        <v>0</v>
      </c>
      <c r="M95" s="74">
        <f t="shared" si="21"/>
        <v>0</v>
      </c>
      <c r="N95" s="74">
        <f t="shared" si="22"/>
        <v>0</v>
      </c>
      <c r="O95" s="74">
        <f t="shared" si="23"/>
        <v>0</v>
      </c>
      <c r="P95" s="75">
        <f t="shared" si="27"/>
        <v>0</v>
      </c>
    </row>
    <row r="96" spans="1:16" s="30" customFormat="1" ht="27">
      <c r="A96" s="71">
        <f t="shared" si="28"/>
        <v>78</v>
      </c>
      <c r="B96" s="67"/>
      <c r="C96" s="76" t="s">
        <v>503</v>
      </c>
      <c r="D96" s="73" t="s">
        <v>18</v>
      </c>
      <c r="E96" s="93">
        <v>85</v>
      </c>
      <c r="F96" s="74"/>
      <c r="G96" s="74"/>
      <c r="H96" s="64">
        <f t="shared" si="25"/>
        <v>0</v>
      </c>
      <c r="I96" s="74"/>
      <c r="J96" s="74"/>
      <c r="K96" s="75">
        <f t="shared" si="26"/>
        <v>0</v>
      </c>
      <c r="L96" s="74">
        <f t="shared" si="20"/>
        <v>0</v>
      </c>
      <c r="M96" s="74">
        <f t="shared" si="21"/>
        <v>0</v>
      </c>
      <c r="N96" s="74">
        <f t="shared" si="22"/>
        <v>0</v>
      </c>
      <c r="O96" s="74">
        <f t="shared" si="23"/>
        <v>0</v>
      </c>
      <c r="P96" s="75">
        <f t="shared" si="27"/>
        <v>0</v>
      </c>
    </row>
    <row r="97" spans="1:16" s="30" customFormat="1" ht="27" customHeight="1">
      <c r="A97" s="71">
        <f t="shared" si="28"/>
        <v>79</v>
      </c>
      <c r="B97" s="67"/>
      <c r="C97" s="76" t="s">
        <v>504</v>
      </c>
      <c r="D97" s="73" t="s">
        <v>18</v>
      </c>
      <c r="E97" s="93">
        <v>3280</v>
      </c>
      <c r="F97" s="74"/>
      <c r="G97" s="74"/>
      <c r="H97" s="64">
        <f t="shared" si="25"/>
        <v>0</v>
      </c>
      <c r="I97" s="74"/>
      <c r="J97" s="74"/>
      <c r="K97" s="75">
        <f t="shared" si="26"/>
        <v>0</v>
      </c>
      <c r="L97" s="74">
        <f t="shared" si="20"/>
        <v>0</v>
      </c>
      <c r="M97" s="74">
        <f t="shared" si="21"/>
        <v>0</v>
      </c>
      <c r="N97" s="74">
        <f t="shared" si="22"/>
        <v>0</v>
      </c>
      <c r="O97" s="74">
        <f t="shared" si="23"/>
        <v>0</v>
      </c>
      <c r="P97" s="75">
        <f t="shared" si="27"/>
        <v>0</v>
      </c>
    </row>
    <row r="98" spans="1:16" s="30" customFormat="1">
      <c r="A98" s="71">
        <f t="shared" si="28"/>
        <v>80</v>
      </c>
      <c r="B98" s="67"/>
      <c r="C98" s="76" t="s">
        <v>505</v>
      </c>
      <c r="D98" s="73" t="s">
        <v>18</v>
      </c>
      <c r="E98" s="93">
        <v>305</v>
      </c>
      <c r="F98" s="74"/>
      <c r="G98" s="74"/>
      <c r="H98" s="64">
        <f t="shared" si="25"/>
        <v>0</v>
      </c>
      <c r="I98" s="74"/>
      <c r="J98" s="74"/>
      <c r="K98" s="75">
        <f t="shared" si="26"/>
        <v>0</v>
      </c>
      <c r="L98" s="74">
        <f t="shared" si="20"/>
        <v>0</v>
      </c>
      <c r="M98" s="74">
        <f t="shared" si="21"/>
        <v>0</v>
      </c>
      <c r="N98" s="74">
        <f t="shared" si="22"/>
        <v>0</v>
      </c>
      <c r="O98" s="74">
        <f t="shared" si="23"/>
        <v>0</v>
      </c>
      <c r="P98" s="75">
        <f t="shared" si="27"/>
        <v>0</v>
      </c>
    </row>
    <row r="99" spans="1:16" s="30" customFormat="1">
      <c r="A99" s="71">
        <f t="shared" si="28"/>
        <v>81</v>
      </c>
      <c r="B99" s="67"/>
      <c r="C99" s="76" t="s">
        <v>506</v>
      </c>
      <c r="D99" s="73" t="s">
        <v>18</v>
      </c>
      <c r="E99" s="93">
        <v>2338</v>
      </c>
      <c r="F99" s="74"/>
      <c r="G99" s="74"/>
      <c r="H99" s="64">
        <f t="shared" si="25"/>
        <v>0</v>
      </c>
      <c r="I99" s="74"/>
      <c r="J99" s="74"/>
      <c r="K99" s="75">
        <f t="shared" si="26"/>
        <v>0</v>
      </c>
      <c r="L99" s="74">
        <f t="shared" si="20"/>
        <v>0</v>
      </c>
      <c r="M99" s="74">
        <f t="shared" si="21"/>
        <v>0</v>
      </c>
      <c r="N99" s="74">
        <f t="shared" si="22"/>
        <v>0</v>
      </c>
      <c r="O99" s="74">
        <f t="shared" si="23"/>
        <v>0</v>
      </c>
      <c r="P99" s="75">
        <f t="shared" si="27"/>
        <v>0</v>
      </c>
    </row>
    <row r="100" spans="1:16" s="30" customFormat="1">
      <c r="A100" s="71">
        <f t="shared" si="28"/>
        <v>82</v>
      </c>
      <c r="B100" s="67"/>
      <c r="C100" s="76" t="s">
        <v>507</v>
      </c>
      <c r="D100" s="73" t="s">
        <v>18</v>
      </c>
      <c r="E100" s="93">
        <v>120</v>
      </c>
      <c r="F100" s="74"/>
      <c r="G100" s="74"/>
      <c r="H100" s="64">
        <f t="shared" si="25"/>
        <v>0</v>
      </c>
      <c r="I100" s="74"/>
      <c r="J100" s="74"/>
      <c r="K100" s="75">
        <f t="shared" si="26"/>
        <v>0</v>
      </c>
      <c r="L100" s="74">
        <f t="shared" si="20"/>
        <v>0</v>
      </c>
      <c r="M100" s="74">
        <f t="shared" si="21"/>
        <v>0</v>
      </c>
      <c r="N100" s="74">
        <f t="shared" si="22"/>
        <v>0</v>
      </c>
      <c r="O100" s="74">
        <f t="shared" si="23"/>
        <v>0</v>
      </c>
      <c r="P100" s="75">
        <f t="shared" si="27"/>
        <v>0</v>
      </c>
    </row>
    <row r="101" spans="1:16" s="30" customFormat="1">
      <c r="A101" s="71">
        <f t="shared" si="28"/>
        <v>83</v>
      </c>
      <c r="B101" s="67"/>
      <c r="C101" s="76" t="s">
        <v>508</v>
      </c>
      <c r="D101" s="73" t="s">
        <v>18</v>
      </c>
      <c r="E101" s="93">
        <v>55</v>
      </c>
      <c r="F101" s="74"/>
      <c r="G101" s="74"/>
      <c r="H101" s="64">
        <f t="shared" si="25"/>
        <v>0</v>
      </c>
      <c r="I101" s="74"/>
      <c r="J101" s="74"/>
      <c r="K101" s="75">
        <f t="shared" si="26"/>
        <v>0</v>
      </c>
      <c r="L101" s="74">
        <f t="shared" si="20"/>
        <v>0</v>
      </c>
      <c r="M101" s="74">
        <f t="shared" si="21"/>
        <v>0</v>
      </c>
      <c r="N101" s="74">
        <f t="shared" si="22"/>
        <v>0</v>
      </c>
      <c r="O101" s="74">
        <f t="shared" si="23"/>
        <v>0</v>
      </c>
      <c r="P101" s="75">
        <f t="shared" si="27"/>
        <v>0</v>
      </c>
    </row>
    <row r="102" spans="1:16" s="30" customFormat="1">
      <c r="A102" s="71">
        <f t="shared" si="28"/>
        <v>84</v>
      </c>
      <c r="B102" s="67"/>
      <c r="C102" s="76" t="s">
        <v>509</v>
      </c>
      <c r="D102" s="73" t="s">
        <v>18</v>
      </c>
      <c r="E102" s="93">
        <v>912</v>
      </c>
      <c r="F102" s="74"/>
      <c r="G102" s="74"/>
      <c r="H102" s="64">
        <f t="shared" si="25"/>
        <v>0</v>
      </c>
      <c r="I102" s="74"/>
      <c r="J102" s="74"/>
      <c r="K102" s="75">
        <f t="shared" si="26"/>
        <v>0</v>
      </c>
      <c r="L102" s="74">
        <f t="shared" si="20"/>
        <v>0</v>
      </c>
      <c r="M102" s="74">
        <f t="shared" si="21"/>
        <v>0</v>
      </c>
      <c r="N102" s="74">
        <f t="shared" si="22"/>
        <v>0</v>
      </c>
      <c r="O102" s="74">
        <f t="shared" si="23"/>
        <v>0</v>
      </c>
      <c r="P102" s="75">
        <f t="shared" si="27"/>
        <v>0</v>
      </c>
    </row>
    <row r="103" spans="1:16" s="30" customFormat="1" ht="27">
      <c r="A103" s="71">
        <f t="shared" si="28"/>
        <v>85</v>
      </c>
      <c r="B103" s="67"/>
      <c r="C103" s="76" t="s">
        <v>304</v>
      </c>
      <c r="D103" s="73" t="s">
        <v>85</v>
      </c>
      <c r="E103" s="93">
        <v>156</v>
      </c>
      <c r="F103" s="74"/>
      <c r="G103" s="74"/>
      <c r="H103" s="64">
        <f t="shared" si="25"/>
        <v>0</v>
      </c>
      <c r="I103" s="74"/>
      <c r="J103" s="74"/>
      <c r="K103" s="75">
        <f t="shared" si="26"/>
        <v>0</v>
      </c>
      <c r="L103" s="74">
        <f t="shared" si="20"/>
        <v>0</v>
      </c>
      <c r="M103" s="74">
        <f t="shared" si="21"/>
        <v>0</v>
      </c>
      <c r="N103" s="74">
        <f t="shared" si="22"/>
        <v>0</v>
      </c>
      <c r="O103" s="74">
        <f t="shared" si="23"/>
        <v>0</v>
      </c>
      <c r="P103" s="75">
        <f t="shared" si="27"/>
        <v>0</v>
      </c>
    </row>
    <row r="104" spans="1:16" s="30" customFormat="1" ht="27">
      <c r="A104" s="71">
        <f t="shared" si="28"/>
        <v>86</v>
      </c>
      <c r="B104" s="67"/>
      <c r="C104" s="76" t="s">
        <v>325</v>
      </c>
      <c r="D104" s="73" t="s">
        <v>85</v>
      </c>
      <c r="E104" s="93">
        <v>5</v>
      </c>
      <c r="F104" s="74"/>
      <c r="G104" s="74"/>
      <c r="H104" s="64">
        <f t="shared" si="25"/>
        <v>0</v>
      </c>
      <c r="I104" s="74"/>
      <c r="J104" s="74"/>
      <c r="K104" s="75">
        <f t="shared" si="26"/>
        <v>0</v>
      </c>
      <c r="L104" s="74">
        <f t="shared" si="20"/>
        <v>0</v>
      </c>
      <c r="M104" s="74">
        <f t="shared" si="21"/>
        <v>0</v>
      </c>
      <c r="N104" s="74">
        <f t="shared" si="22"/>
        <v>0</v>
      </c>
      <c r="O104" s="74">
        <f t="shared" si="23"/>
        <v>0</v>
      </c>
      <c r="P104" s="75">
        <f t="shared" si="27"/>
        <v>0</v>
      </c>
    </row>
    <row r="105" spans="1:16" s="30" customFormat="1" ht="27">
      <c r="A105" s="71">
        <f t="shared" si="28"/>
        <v>87</v>
      </c>
      <c r="B105" s="67"/>
      <c r="C105" s="76" t="s">
        <v>326</v>
      </c>
      <c r="D105" s="73" t="s">
        <v>85</v>
      </c>
      <c r="E105" s="93">
        <v>69</v>
      </c>
      <c r="F105" s="74"/>
      <c r="G105" s="74"/>
      <c r="H105" s="64">
        <f t="shared" si="25"/>
        <v>0</v>
      </c>
      <c r="I105" s="74"/>
      <c r="J105" s="74"/>
      <c r="K105" s="75">
        <f t="shared" si="26"/>
        <v>0</v>
      </c>
      <c r="L105" s="74">
        <f t="shared" si="20"/>
        <v>0</v>
      </c>
      <c r="M105" s="74">
        <f t="shared" si="21"/>
        <v>0</v>
      </c>
      <c r="N105" s="74">
        <f t="shared" si="22"/>
        <v>0</v>
      </c>
      <c r="O105" s="74">
        <f t="shared" si="23"/>
        <v>0</v>
      </c>
      <c r="P105" s="75">
        <f t="shared" si="27"/>
        <v>0</v>
      </c>
    </row>
    <row r="106" spans="1:16" s="30" customFormat="1" ht="27">
      <c r="A106" s="71">
        <f t="shared" si="28"/>
        <v>88</v>
      </c>
      <c r="B106" s="67"/>
      <c r="C106" s="76" t="s">
        <v>327</v>
      </c>
      <c r="D106" s="73" t="s">
        <v>85</v>
      </c>
      <c r="E106" s="93">
        <v>5</v>
      </c>
      <c r="F106" s="74"/>
      <c r="G106" s="74"/>
      <c r="H106" s="64">
        <f t="shared" si="25"/>
        <v>0</v>
      </c>
      <c r="I106" s="74"/>
      <c r="J106" s="74"/>
      <c r="K106" s="75">
        <f t="shared" si="26"/>
        <v>0</v>
      </c>
      <c r="L106" s="74">
        <f t="shared" si="20"/>
        <v>0</v>
      </c>
      <c r="M106" s="74">
        <f t="shared" si="21"/>
        <v>0</v>
      </c>
      <c r="N106" s="74">
        <f t="shared" si="22"/>
        <v>0</v>
      </c>
      <c r="O106" s="74">
        <f t="shared" si="23"/>
        <v>0</v>
      </c>
      <c r="P106" s="75">
        <f t="shared" si="27"/>
        <v>0</v>
      </c>
    </row>
    <row r="107" spans="1:16" s="30" customFormat="1" ht="40.5">
      <c r="A107" s="71">
        <f t="shared" si="28"/>
        <v>89</v>
      </c>
      <c r="B107" s="67"/>
      <c r="C107" s="76" t="s">
        <v>600</v>
      </c>
      <c r="D107" s="73" t="s">
        <v>85</v>
      </c>
      <c r="E107" s="93">
        <v>11</v>
      </c>
      <c r="F107" s="74"/>
      <c r="G107" s="74"/>
      <c r="H107" s="64">
        <f t="shared" si="25"/>
        <v>0</v>
      </c>
      <c r="I107" s="74"/>
      <c r="J107" s="74"/>
      <c r="K107" s="75">
        <f t="shared" si="26"/>
        <v>0</v>
      </c>
      <c r="L107" s="74">
        <f t="shared" si="20"/>
        <v>0</v>
      </c>
      <c r="M107" s="74">
        <f t="shared" si="21"/>
        <v>0</v>
      </c>
      <c r="N107" s="74">
        <f t="shared" si="22"/>
        <v>0</v>
      </c>
      <c r="O107" s="74">
        <f t="shared" si="23"/>
        <v>0</v>
      </c>
      <c r="P107" s="75">
        <f t="shared" si="27"/>
        <v>0</v>
      </c>
    </row>
    <row r="108" spans="1:16" s="30" customFormat="1" ht="27">
      <c r="A108" s="71">
        <f t="shared" si="28"/>
        <v>90</v>
      </c>
      <c r="B108" s="67"/>
      <c r="C108" s="76" t="s">
        <v>601</v>
      </c>
      <c r="D108" s="73" t="s">
        <v>85</v>
      </c>
      <c r="E108" s="93">
        <v>1</v>
      </c>
      <c r="F108" s="74"/>
      <c r="G108" s="74"/>
      <c r="H108" s="64">
        <f t="shared" si="25"/>
        <v>0</v>
      </c>
      <c r="I108" s="74"/>
      <c r="J108" s="74"/>
      <c r="K108" s="75">
        <f t="shared" si="26"/>
        <v>0</v>
      </c>
      <c r="L108" s="74">
        <f t="shared" si="20"/>
        <v>0</v>
      </c>
      <c r="M108" s="74">
        <f t="shared" si="21"/>
        <v>0</v>
      </c>
      <c r="N108" s="74">
        <f t="shared" si="22"/>
        <v>0</v>
      </c>
      <c r="O108" s="74">
        <f t="shared" si="23"/>
        <v>0</v>
      </c>
      <c r="P108" s="75">
        <f t="shared" si="27"/>
        <v>0</v>
      </c>
    </row>
    <row r="109" spans="1:16" s="30" customFormat="1" ht="27">
      <c r="A109" s="71">
        <f t="shared" si="28"/>
        <v>91</v>
      </c>
      <c r="B109" s="67"/>
      <c r="C109" s="76" t="s">
        <v>602</v>
      </c>
      <c r="D109" s="73" t="s">
        <v>85</v>
      </c>
      <c r="E109" s="93">
        <v>11</v>
      </c>
      <c r="F109" s="74"/>
      <c r="G109" s="74"/>
      <c r="H109" s="64">
        <f t="shared" si="25"/>
        <v>0</v>
      </c>
      <c r="I109" s="74"/>
      <c r="J109" s="74"/>
      <c r="K109" s="75">
        <f t="shared" si="26"/>
        <v>0</v>
      </c>
      <c r="L109" s="74">
        <f t="shared" si="20"/>
        <v>0</v>
      </c>
      <c r="M109" s="74">
        <f t="shared" si="21"/>
        <v>0</v>
      </c>
      <c r="N109" s="74">
        <f t="shared" si="22"/>
        <v>0</v>
      </c>
      <c r="O109" s="74">
        <f t="shared" si="23"/>
        <v>0</v>
      </c>
      <c r="P109" s="75">
        <f t="shared" si="27"/>
        <v>0</v>
      </c>
    </row>
    <row r="110" spans="1:16" s="30" customFormat="1" ht="27">
      <c r="A110" s="71">
        <f t="shared" si="28"/>
        <v>92</v>
      </c>
      <c r="B110" s="67"/>
      <c r="C110" s="76" t="s">
        <v>510</v>
      </c>
      <c r="D110" s="73" t="s">
        <v>85</v>
      </c>
      <c r="E110" s="93">
        <v>6</v>
      </c>
      <c r="F110" s="74"/>
      <c r="G110" s="74"/>
      <c r="H110" s="64">
        <f t="shared" si="25"/>
        <v>0</v>
      </c>
      <c r="I110" s="74"/>
      <c r="J110" s="74"/>
      <c r="K110" s="75">
        <f t="shared" si="26"/>
        <v>0</v>
      </c>
      <c r="L110" s="74">
        <f t="shared" si="20"/>
        <v>0</v>
      </c>
      <c r="M110" s="74">
        <f t="shared" si="21"/>
        <v>0</v>
      </c>
      <c r="N110" s="74">
        <f t="shared" si="22"/>
        <v>0</v>
      </c>
      <c r="O110" s="74">
        <f t="shared" si="23"/>
        <v>0</v>
      </c>
      <c r="P110" s="75">
        <f t="shared" si="27"/>
        <v>0</v>
      </c>
    </row>
    <row r="111" spans="1:16" s="30" customFormat="1">
      <c r="A111" s="71">
        <f t="shared" si="28"/>
        <v>93</v>
      </c>
      <c r="B111" s="67"/>
      <c r="C111" s="76" t="s">
        <v>511</v>
      </c>
      <c r="D111" s="73" t="s">
        <v>85</v>
      </c>
      <c r="E111" s="93">
        <v>147</v>
      </c>
      <c r="F111" s="74"/>
      <c r="G111" s="74"/>
      <c r="H111" s="64">
        <f t="shared" si="25"/>
        <v>0</v>
      </c>
      <c r="I111" s="74"/>
      <c r="J111" s="74"/>
      <c r="K111" s="75">
        <f t="shared" si="26"/>
        <v>0</v>
      </c>
      <c r="L111" s="74">
        <f t="shared" si="20"/>
        <v>0</v>
      </c>
      <c r="M111" s="74">
        <f t="shared" si="21"/>
        <v>0</v>
      </c>
      <c r="N111" s="74">
        <f t="shared" si="22"/>
        <v>0</v>
      </c>
      <c r="O111" s="74">
        <f t="shared" si="23"/>
        <v>0</v>
      </c>
      <c r="P111" s="75">
        <f t="shared" si="27"/>
        <v>0</v>
      </c>
    </row>
    <row r="112" spans="1:16" s="30" customFormat="1" ht="40.5">
      <c r="A112" s="71">
        <f t="shared" si="28"/>
        <v>94</v>
      </c>
      <c r="B112" s="67"/>
      <c r="C112" s="76" t="s">
        <v>603</v>
      </c>
      <c r="D112" s="73" t="s">
        <v>84</v>
      </c>
      <c r="E112" s="93">
        <v>2</v>
      </c>
      <c r="F112" s="74"/>
      <c r="G112" s="74"/>
      <c r="H112" s="64">
        <f t="shared" si="25"/>
        <v>0</v>
      </c>
      <c r="I112" s="74"/>
      <c r="J112" s="74"/>
      <c r="K112" s="75">
        <f t="shared" si="26"/>
        <v>0</v>
      </c>
      <c r="L112" s="74">
        <f t="shared" si="20"/>
        <v>0</v>
      </c>
      <c r="M112" s="74">
        <f t="shared" si="21"/>
        <v>0</v>
      </c>
      <c r="N112" s="74">
        <f t="shared" si="22"/>
        <v>0</v>
      </c>
      <c r="O112" s="74">
        <f t="shared" si="23"/>
        <v>0</v>
      </c>
      <c r="P112" s="75">
        <f t="shared" si="27"/>
        <v>0</v>
      </c>
    </row>
    <row r="113" spans="1:16" s="30" customFormat="1" ht="40.5">
      <c r="A113" s="71">
        <f t="shared" si="28"/>
        <v>95</v>
      </c>
      <c r="B113" s="67"/>
      <c r="C113" s="76" t="s">
        <v>604</v>
      </c>
      <c r="D113" s="73" t="s">
        <v>84</v>
      </c>
      <c r="E113" s="93">
        <v>18</v>
      </c>
      <c r="F113" s="74"/>
      <c r="G113" s="74"/>
      <c r="H113" s="64">
        <f t="shared" si="25"/>
        <v>0</v>
      </c>
      <c r="I113" s="74"/>
      <c r="J113" s="74"/>
      <c r="K113" s="75">
        <f t="shared" si="26"/>
        <v>0</v>
      </c>
      <c r="L113" s="74">
        <f t="shared" si="20"/>
        <v>0</v>
      </c>
      <c r="M113" s="74">
        <f t="shared" si="21"/>
        <v>0</v>
      </c>
      <c r="N113" s="74">
        <f t="shared" si="22"/>
        <v>0</v>
      </c>
      <c r="O113" s="74">
        <f t="shared" si="23"/>
        <v>0</v>
      </c>
      <c r="P113" s="75">
        <f t="shared" si="27"/>
        <v>0</v>
      </c>
    </row>
    <row r="114" spans="1:16" s="30" customFormat="1" ht="40.5">
      <c r="A114" s="71">
        <f t="shared" si="28"/>
        <v>96</v>
      </c>
      <c r="B114" s="67"/>
      <c r="C114" s="76" t="s">
        <v>605</v>
      </c>
      <c r="D114" s="73" t="s">
        <v>84</v>
      </c>
      <c r="E114" s="93">
        <v>51</v>
      </c>
      <c r="F114" s="74"/>
      <c r="G114" s="74"/>
      <c r="H114" s="64">
        <f t="shared" si="25"/>
        <v>0</v>
      </c>
      <c r="I114" s="74"/>
      <c r="J114" s="74"/>
      <c r="K114" s="75">
        <f t="shared" si="26"/>
        <v>0</v>
      </c>
      <c r="L114" s="74">
        <f t="shared" si="20"/>
        <v>0</v>
      </c>
      <c r="M114" s="74">
        <f t="shared" si="21"/>
        <v>0</v>
      </c>
      <c r="N114" s="74">
        <f t="shared" si="22"/>
        <v>0</v>
      </c>
      <c r="O114" s="74">
        <f t="shared" si="23"/>
        <v>0</v>
      </c>
      <c r="P114" s="75">
        <f t="shared" si="27"/>
        <v>0</v>
      </c>
    </row>
    <row r="115" spans="1:16" s="30" customFormat="1" ht="40.5">
      <c r="A115" s="71">
        <f t="shared" si="28"/>
        <v>97</v>
      </c>
      <c r="B115" s="67"/>
      <c r="C115" s="76" t="s">
        <v>606</v>
      </c>
      <c r="D115" s="73" t="s">
        <v>84</v>
      </c>
      <c r="E115" s="93">
        <v>8</v>
      </c>
      <c r="F115" s="74"/>
      <c r="G115" s="74"/>
      <c r="H115" s="64">
        <f t="shared" si="25"/>
        <v>0</v>
      </c>
      <c r="I115" s="74"/>
      <c r="J115" s="74"/>
      <c r="K115" s="75">
        <f t="shared" si="26"/>
        <v>0</v>
      </c>
      <c r="L115" s="74">
        <f t="shared" si="20"/>
        <v>0</v>
      </c>
      <c r="M115" s="74">
        <f t="shared" si="21"/>
        <v>0</v>
      </c>
      <c r="N115" s="74">
        <f t="shared" si="22"/>
        <v>0</v>
      </c>
      <c r="O115" s="74">
        <f t="shared" si="23"/>
        <v>0</v>
      </c>
      <c r="P115" s="75">
        <f t="shared" si="27"/>
        <v>0</v>
      </c>
    </row>
    <row r="116" spans="1:16" s="30" customFormat="1" ht="40.5">
      <c r="A116" s="71">
        <f t="shared" si="28"/>
        <v>98</v>
      </c>
      <c r="B116" s="67"/>
      <c r="C116" s="76" t="s">
        <v>607</v>
      </c>
      <c r="D116" s="73" t="s">
        <v>84</v>
      </c>
      <c r="E116" s="93">
        <v>2</v>
      </c>
      <c r="F116" s="74"/>
      <c r="G116" s="74"/>
      <c r="H116" s="64">
        <f t="shared" si="25"/>
        <v>0</v>
      </c>
      <c r="I116" s="74"/>
      <c r="J116" s="74"/>
      <c r="K116" s="75">
        <f t="shared" si="26"/>
        <v>0</v>
      </c>
      <c r="L116" s="74">
        <f t="shared" si="20"/>
        <v>0</v>
      </c>
      <c r="M116" s="74">
        <f t="shared" si="21"/>
        <v>0</v>
      </c>
      <c r="N116" s="74">
        <f t="shared" si="22"/>
        <v>0</v>
      </c>
      <c r="O116" s="74">
        <f t="shared" si="23"/>
        <v>0</v>
      </c>
      <c r="P116" s="75">
        <f t="shared" si="27"/>
        <v>0</v>
      </c>
    </row>
    <row r="117" spans="1:16" s="30" customFormat="1" ht="40.5">
      <c r="A117" s="71">
        <f t="shared" si="28"/>
        <v>99</v>
      </c>
      <c r="B117" s="67"/>
      <c r="C117" s="76" t="s">
        <v>608</v>
      </c>
      <c r="D117" s="73" t="s">
        <v>84</v>
      </c>
      <c r="E117" s="93">
        <v>3</v>
      </c>
      <c r="F117" s="74"/>
      <c r="G117" s="74"/>
      <c r="H117" s="64">
        <f t="shared" si="25"/>
        <v>0</v>
      </c>
      <c r="I117" s="74"/>
      <c r="J117" s="74"/>
      <c r="K117" s="75">
        <f t="shared" si="26"/>
        <v>0</v>
      </c>
      <c r="L117" s="74">
        <f t="shared" si="20"/>
        <v>0</v>
      </c>
      <c r="M117" s="74">
        <f t="shared" si="21"/>
        <v>0</v>
      </c>
      <c r="N117" s="74">
        <f t="shared" si="22"/>
        <v>0</v>
      </c>
      <c r="O117" s="74">
        <f t="shared" si="23"/>
        <v>0</v>
      </c>
      <c r="P117" s="75">
        <f t="shared" si="27"/>
        <v>0</v>
      </c>
    </row>
    <row r="118" spans="1:16" s="30" customFormat="1">
      <c r="A118" s="71">
        <f t="shared" si="28"/>
        <v>100</v>
      </c>
      <c r="B118" s="67"/>
      <c r="C118" s="76" t="s">
        <v>328</v>
      </c>
      <c r="D118" s="73" t="s">
        <v>85</v>
      </c>
      <c r="E118" s="93">
        <v>21</v>
      </c>
      <c r="F118" s="74"/>
      <c r="G118" s="74"/>
      <c r="H118" s="64">
        <f t="shared" si="25"/>
        <v>0</v>
      </c>
      <c r="I118" s="74"/>
      <c r="J118" s="74"/>
      <c r="K118" s="75">
        <f t="shared" si="26"/>
        <v>0</v>
      </c>
      <c r="L118" s="74">
        <f t="shared" si="20"/>
        <v>0</v>
      </c>
      <c r="M118" s="74">
        <f t="shared" si="21"/>
        <v>0</v>
      </c>
      <c r="N118" s="74">
        <f t="shared" si="22"/>
        <v>0</v>
      </c>
      <c r="O118" s="74">
        <f t="shared" si="23"/>
        <v>0</v>
      </c>
      <c r="P118" s="75">
        <f t="shared" si="27"/>
        <v>0</v>
      </c>
    </row>
    <row r="119" spans="1:16" s="30" customFormat="1" ht="40.5">
      <c r="A119" s="71">
        <f t="shared" si="28"/>
        <v>101</v>
      </c>
      <c r="B119" s="66"/>
      <c r="C119" s="76" t="s">
        <v>609</v>
      </c>
      <c r="D119" s="73" t="s">
        <v>85</v>
      </c>
      <c r="E119" s="93">
        <v>5</v>
      </c>
      <c r="F119" s="74"/>
      <c r="G119" s="74"/>
      <c r="H119" s="64">
        <f t="shared" si="25"/>
        <v>0</v>
      </c>
      <c r="I119" s="74"/>
      <c r="J119" s="74"/>
      <c r="K119" s="75">
        <f t="shared" si="26"/>
        <v>0</v>
      </c>
      <c r="L119" s="74">
        <f t="shared" si="20"/>
        <v>0</v>
      </c>
      <c r="M119" s="74">
        <f t="shared" si="21"/>
        <v>0</v>
      </c>
      <c r="N119" s="74">
        <f t="shared" si="22"/>
        <v>0</v>
      </c>
      <c r="O119" s="74">
        <f t="shared" si="23"/>
        <v>0</v>
      </c>
      <c r="P119" s="75">
        <f t="shared" si="27"/>
        <v>0</v>
      </c>
    </row>
    <row r="120" spans="1:16" s="30" customFormat="1" ht="27">
      <c r="A120" s="71">
        <f t="shared" si="28"/>
        <v>102</v>
      </c>
      <c r="B120" s="66"/>
      <c r="C120" s="76" t="s">
        <v>610</v>
      </c>
      <c r="D120" s="73" t="s">
        <v>85</v>
      </c>
      <c r="E120" s="93">
        <v>38</v>
      </c>
      <c r="F120" s="74"/>
      <c r="G120" s="74"/>
      <c r="H120" s="64">
        <f t="shared" si="25"/>
        <v>0</v>
      </c>
      <c r="I120" s="74"/>
      <c r="J120" s="74"/>
      <c r="K120" s="75">
        <f t="shared" si="26"/>
        <v>0</v>
      </c>
      <c r="L120" s="74">
        <f t="shared" si="20"/>
        <v>0</v>
      </c>
      <c r="M120" s="74">
        <f t="shared" si="21"/>
        <v>0</v>
      </c>
      <c r="N120" s="74">
        <f t="shared" si="22"/>
        <v>0</v>
      </c>
      <c r="O120" s="74">
        <f t="shared" si="23"/>
        <v>0</v>
      </c>
      <c r="P120" s="75">
        <f t="shared" si="27"/>
        <v>0</v>
      </c>
    </row>
    <row r="121" spans="1:16" s="30" customFormat="1">
      <c r="A121" s="71">
        <f t="shared" si="28"/>
        <v>103</v>
      </c>
      <c r="B121" s="66"/>
      <c r="C121" s="76" t="s">
        <v>329</v>
      </c>
      <c r="D121" s="73" t="s">
        <v>85</v>
      </c>
      <c r="E121" s="93">
        <v>6</v>
      </c>
      <c r="F121" s="74"/>
      <c r="G121" s="74"/>
      <c r="H121" s="64">
        <f t="shared" si="25"/>
        <v>0</v>
      </c>
      <c r="I121" s="74"/>
      <c r="J121" s="74"/>
      <c r="K121" s="75">
        <f t="shared" si="26"/>
        <v>0</v>
      </c>
      <c r="L121" s="74">
        <f t="shared" si="20"/>
        <v>0</v>
      </c>
      <c r="M121" s="74">
        <f t="shared" si="21"/>
        <v>0</v>
      </c>
      <c r="N121" s="74">
        <f t="shared" si="22"/>
        <v>0</v>
      </c>
      <c r="O121" s="74">
        <f t="shared" si="23"/>
        <v>0</v>
      </c>
      <c r="P121" s="75">
        <f t="shared" si="27"/>
        <v>0</v>
      </c>
    </row>
    <row r="122" spans="1:16" s="30" customFormat="1" ht="27">
      <c r="A122" s="71">
        <f t="shared" si="28"/>
        <v>104</v>
      </c>
      <c r="B122" s="66"/>
      <c r="C122" s="76" t="s">
        <v>330</v>
      </c>
      <c r="D122" s="73" t="s">
        <v>84</v>
      </c>
      <c r="E122" s="93">
        <v>58</v>
      </c>
      <c r="F122" s="74"/>
      <c r="G122" s="74"/>
      <c r="H122" s="64">
        <f t="shared" si="25"/>
        <v>0</v>
      </c>
      <c r="I122" s="74"/>
      <c r="J122" s="74"/>
      <c r="K122" s="75">
        <f t="shared" si="26"/>
        <v>0</v>
      </c>
      <c r="L122" s="74">
        <f t="shared" si="20"/>
        <v>0</v>
      </c>
      <c r="M122" s="74">
        <f t="shared" si="21"/>
        <v>0</v>
      </c>
      <c r="N122" s="74">
        <f t="shared" si="22"/>
        <v>0</v>
      </c>
      <c r="O122" s="74">
        <f t="shared" si="23"/>
        <v>0</v>
      </c>
      <c r="P122" s="75">
        <f t="shared" si="27"/>
        <v>0</v>
      </c>
    </row>
    <row r="123" spans="1:16" s="30" customFormat="1" ht="27">
      <c r="A123" s="71">
        <f t="shared" si="28"/>
        <v>105</v>
      </c>
      <c r="B123" s="66"/>
      <c r="C123" s="76" t="s">
        <v>331</v>
      </c>
      <c r="D123" s="73" t="s">
        <v>84</v>
      </c>
      <c r="E123" s="93">
        <v>21</v>
      </c>
      <c r="F123" s="74"/>
      <c r="G123" s="74"/>
      <c r="H123" s="64">
        <f t="shared" si="25"/>
        <v>0</v>
      </c>
      <c r="I123" s="74"/>
      <c r="J123" s="74"/>
      <c r="K123" s="75">
        <f t="shared" si="26"/>
        <v>0</v>
      </c>
      <c r="L123" s="74">
        <f t="shared" si="20"/>
        <v>0</v>
      </c>
      <c r="M123" s="74">
        <f t="shared" si="21"/>
        <v>0</v>
      </c>
      <c r="N123" s="74">
        <f t="shared" si="22"/>
        <v>0</v>
      </c>
      <c r="O123" s="74">
        <f t="shared" si="23"/>
        <v>0</v>
      </c>
      <c r="P123" s="75">
        <f t="shared" si="27"/>
        <v>0</v>
      </c>
    </row>
    <row r="124" spans="1:16" s="30" customFormat="1" ht="40.5">
      <c r="A124" s="71">
        <f t="shared" si="28"/>
        <v>106</v>
      </c>
      <c r="B124" s="66"/>
      <c r="C124" s="76" t="s">
        <v>611</v>
      </c>
      <c r="D124" s="73" t="s">
        <v>84</v>
      </c>
      <c r="E124" s="93">
        <v>1</v>
      </c>
      <c r="F124" s="74"/>
      <c r="G124" s="74"/>
      <c r="H124" s="64">
        <f t="shared" si="25"/>
        <v>0</v>
      </c>
      <c r="I124" s="74"/>
      <c r="J124" s="74"/>
      <c r="K124" s="75">
        <f t="shared" si="26"/>
        <v>0</v>
      </c>
      <c r="L124" s="74">
        <f t="shared" si="20"/>
        <v>0</v>
      </c>
      <c r="M124" s="74">
        <f t="shared" si="21"/>
        <v>0</v>
      </c>
      <c r="N124" s="74">
        <f t="shared" si="22"/>
        <v>0</v>
      </c>
      <c r="O124" s="74">
        <f t="shared" si="23"/>
        <v>0</v>
      </c>
      <c r="P124" s="75">
        <f t="shared" si="27"/>
        <v>0</v>
      </c>
    </row>
    <row r="125" spans="1:16" s="30" customFormat="1">
      <c r="A125" s="71">
        <f t="shared" si="28"/>
        <v>107</v>
      </c>
      <c r="B125" s="67"/>
      <c r="C125" s="76" t="s">
        <v>135</v>
      </c>
      <c r="D125" s="73" t="s">
        <v>18</v>
      </c>
      <c r="E125" s="93">
        <v>2625</v>
      </c>
      <c r="F125" s="74"/>
      <c r="G125" s="74"/>
      <c r="H125" s="64">
        <f t="shared" si="25"/>
        <v>0</v>
      </c>
      <c r="I125" s="74"/>
      <c r="J125" s="74"/>
      <c r="K125" s="75">
        <f t="shared" si="26"/>
        <v>0</v>
      </c>
      <c r="L125" s="74">
        <f t="shared" si="20"/>
        <v>0</v>
      </c>
      <c r="M125" s="74">
        <f t="shared" si="21"/>
        <v>0</v>
      </c>
      <c r="N125" s="74">
        <f t="shared" si="22"/>
        <v>0</v>
      </c>
      <c r="O125" s="74">
        <f t="shared" si="23"/>
        <v>0</v>
      </c>
      <c r="P125" s="75">
        <f t="shared" si="27"/>
        <v>0</v>
      </c>
    </row>
    <row r="126" spans="1:16" s="30" customFormat="1">
      <c r="A126" s="71">
        <f t="shared" si="28"/>
        <v>108</v>
      </c>
      <c r="B126" s="67"/>
      <c r="C126" s="76" t="s">
        <v>332</v>
      </c>
      <c r="D126" s="73" t="s">
        <v>18</v>
      </c>
      <c r="E126" s="93">
        <v>1280</v>
      </c>
      <c r="F126" s="74"/>
      <c r="G126" s="74"/>
      <c r="H126" s="64">
        <f t="shared" si="25"/>
        <v>0</v>
      </c>
      <c r="I126" s="74"/>
      <c r="J126" s="74"/>
      <c r="K126" s="75">
        <f t="shared" si="26"/>
        <v>0</v>
      </c>
      <c r="L126" s="74">
        <f t="shared" si="20"/>
        <v>0</v>
      </c>
      <c r="M126" s="74">
        <f t="shared" si="21"/>
        <v>0</v>
      </c>
      <c r="N126" s="74">
        <f t="shared" si="22"/>
        <v>0</v>
      </c>
      <c r="O126" s="74">
        <f t="shared" si="23"/>
        <v>0</v>
      </c>
      <c r="P126" s="75">
        <f t="shared" si="27"/>
        <v>0</v>
      </c>
    </row>
    <row r="127" spans="1:16" s="30" customFormat="1">
      <c r="A127" s="71">
        <f t="shared" si="28"/>
        <v>109</v>
      </c>
      <c r="B127" s="67"/>
      <c r="C127" s="76" t="s">
        <v>333</v>
      </c>
      <c r="D127" s="73" t="s">
        <v>85</v>
      </c>
      <c r="E127" s="93">
        <v>6</v>
      </c>
      <c r="F127" s="74"/>
      <c r="G127" s="74"/>
      <c r="H127" s="64">
        <f t="shared" si="25"/>
        <v>0</v>
      </c>
      <c r="I127" s="74"/>
      <c r="J127" s="74"/>
      <c r="K127" s="75">
        <f t="shared" si="26"/>
        <v>0</v>
      </c>
      <c r="L127" s="74">
        <f t="shared" si="20"/>
        <v>0</v>
      </c>
      <c r="M127" s="74">
        <f t="shared" si="21"/>
        <v>0</v>
      </c>
      <c r="N127" s="74">
        <f t="shared" si="22"/>
        <v>0</v>
      </c>
      <c r="O127" s="74">
        <f t="shared" si="23"/>
        <v>0</v>
      </c>
      <c r="P127" s="75">
        <f t="shared" si="27"/>
        <v>0</v>
      </c>
    </row>
    <row r="128" spans="1:16" s="30" customFormat="1">
      <c r="A128" s="71">
        <f t="shared" si="28"/>
        <v>110</v>
      </c>
      <c r="B128" s="67"/>
      <c r="C128" s="76" t="s">
        <v>334</v>
      </c>
      <c r="D128" s="73" t="s">
        <v>85</v>
      </c>
      <c r="E128" s="93">
        <v>3</v>
      </c>
      <c r="F128" s="74"/>
      <c r="G128" s="74"/>
      <c r="H128" s="64">
        <f t="shared" si="25"/>
        <v>0</v>
      </c>
      <c r="I128" s="74"/>
      <c r="J128" s="74"/>
      <c r="K128" s="75">
        <f t="shared" si="26"/>
        <v>0</v>
      </c>
      <c r="L128" s="74">
        <f t="shared" si="20"/>
        <v>0</v>
      </c>
      <c r="M128" s="74">
        <f t="shared" si="21"/>
        <v>0</v>
      </c>
      <c r="N128" s="74">
        <f t="shared" si="22"/>
        <v>0</v>
      </c>
      <c r="O128" s="74">
        <f t="shared" si="23"/>
        <v>0</v>
      </c>
      <c r="P128" s="75">
        <f t="shared" si="27"/>
        <v>0</v>
      </c>
    </row>
    <row r="129" spans="1:16" s="30" customFormat="1" ht="27">
      <c r="A129" s="71">
        <f t="shared" si="28"/>
        <v>111</v>
      </c>
      <c r="B129" s="67"/>
      <c r="C129" s="76" t="s">
        <v>131</v>
      </c>
      <c r="D129" s="73" t="s">
        <v>18</v>
      </c>
      <c r="E129" s="93">
        <v>2400</v>
      </c>
      <c r="F129" s="74"/>
      <c r="G129" s="74"/>
      <c r="H129" s="64">
        <f t="shared" si="25"/>
        <v>0</v>
      </c>
      <c r="I129" s="74"/>
      <c r="J129" s="74"/>
      <c r="K129" s="75">
        <f t="shared" si="26"/>
        <v>0</v>
      </c>
      <c r="L129" s="74">
        <f t="shared" si="20"/>
        <v>0</v>
      </c>
      <c r="M129" s="74">
        <f t="shared" si="21"/>
        <v>0</v>
      </c>
      <c r="N129" s="74">
        <f t="shared" si="22"/>
        <v>0</v>
      </c>
      <c r="O129" s="74">
        <f t="shared" si="23"/>
        <v>0</v>
      </c>
      <c r="P129" s="75">
        <f t="shared" si="27"/>
        <v>0</v>
      </c>
    </row>
    <row r="130" spans="1:16" s="30" customFormat="1">
      <c r="A130" s="71">
        <f t="shared" si="28"/>
        <v>112</v>
      </c>
      <c r="B130" s="67"/>
      <c r="C130" s="76" t="s">
        <v>125</v>
      </c>
      <c r="D130" s="73" t="s">
        <v>126</v>
      </c>
      <c r="E130" s="93">
        <v>1</v>
      </c>
      <c r="F130" s="74"/>
      <c r="G130" s="74"/>
      <c r="H130" s="64">
        <f t="shared" si="25"/>
        <v>0</v>
      </c>
      <c r="I130" s="74"/>
      <c r="J130" s="74"/>
      <c r="K130" s="75">
        <f t="shared" si="26"/>
        <v>0</v>
      </c>
      <c r="L130" s="74">
        <f t="shared" si="20"/>
        <v>0</v>
      </c>
      <c r="M130" s="74">
        <f t="shared" si="21"/>
        <v>0</v>
      </c>
      <c r="N130" s="74">
        <f t="shared" si="22"/>
        <v>0</v>
      </c>
      <c r="O130" s="74">
        <f t="shared" si="23"/>
        <v>0</v>
      </c>
      <c r="P130" s="75">
        <f t="shared" si="27"/>
        <v>0</v>
      </c>
    </row>
    <row r="131" spans="1:16" s="30" customFormat="1">
      <c r="A131" s="71">
        <f t="shared" si="28"/>
        <v>113</v>
      </c>
      <c r="B131" s="67"/>
      <c r="C131" s="76" t="s">
        <v>127</v>
      </c>
      <c r="D131" s="73" t="s">
        <v>126</v>
      </c>
      <c r="E131" s="93">
        <v>1</v>
      </c>
      <c r="F131" s="74"/>
      <c r="G131" s="74"/>
      <c r="H131" s="64">
        <f t="shared" si="25"/>
        <v>0</v>
      </c>
      <c r="I131" s="74"/>
      <c r="J131" s="74"/>
      <c r="K131" s="75">
        <f t="shared" si="26"/>
        <v>0</v>
      </c>
      <c r="L131" s="74">
        <f t="shared" si="20"/>
        <v>0</v>
      </c>
      <c r="M131" s="74">
        <f t="shared" si="21"/>
        <v>0</v>
      </c>
      <c r="N131" s="74">
        <f t="shared" si="22"/>
        <v>0</v>
      </c>
      <c r="O131" s="74">
        <f t="shared" si="23"/>
        <v>0</v>
      </c>
      <c r="P131" s="75">
        <f t="shared" si="27"/>
        <v>0</v>
      </c>
    </row>
    <row r="132" spans="1:16" s="30" customFormat="1">
      <c r="A132" s="71">
        <f t="shared" si="28"/>
        <v>114</v>
      </c>
      <c r="B132" s="67"/>
      <c r="C132" s="76" t="s">
        <v>335</v>
      </c>
      <c r="D132" s="73" t="s">
        <v>126</v>
      </c>
      <c r="E132" s="93">
        <v>1</v>
      </c>
      <c r="F132" s="74"/>
      <c r="G132" s="74"/>
      <c r="H132" s="64">
        <f t="shared" si="25"/>
        <v>0</v>
      </c>
      <c r="I132" s="74"/>
      <c r="J132" s="74"/>
      <c r="K132" s="75">
        <f t="shared" si="26"/>
        <v>0</v>
      </c>
      <c r="L132" s="74">
        <f t="shared" si="20"/>
        <v>0</v>
      </c>
      <c r="M132" s="74">
        <f t="shared" si="21"/>
        <v>0</v>
      </c>
      <c r="N132" s="74">
        <f t="shared" si="22"/>
        <v>0</v>
      </c>
      <c r="O132" s="74">
        <f t="shared" si="23"/>
        <v>0</v>
      </c>
      <c r="P132" s="75">
        <f t="shared" si="27"/>
        <v>0</v>
      </c>
    </row>
    <row r="133" spans="1:16" s="30" customFormat="1" ht="27">
      <c r="A133" s="71">
        <f t="shared" si="28"/>
        <v>115</v>
      </c>
      <c r="B133" s="67"/>
      <c r="C133" s="76" t="s">
        <v>612</v>
      </c>
      <c r="D133" s="73" t="s">
        <v>336</v>
      </c>
      <c r="E133" s="93">
        <v>42</v>
      </c>
      <c r="F133" s="74"/>
      <c r="G133" s="74"/>
      <c r="H133" s="64">
        <f t="shared" si="25"/>
        <v>0</v>
      </c>
      <c r="I133" s="74"/>
      <c r="J133" s="74"/>
      <c r="K133" s="75">
        <f t="shared" si="26"/>
        <v>0</v>
      </c>
      <c r="L133" s="74">
        <f t="shared" si="20"/>
        <v>0</v>
      </c>
      <c r="M133" s="74">
        <f t="shared" si="21"/>
        <v>0</v>
      </c>
      <c r="N133" s="74">
        <f t="shared" si="22"/>
        <v>0</v>
      </c>
      <c r="O133" s="74">
        <f t="shared" si="23"/>
        <v>0</v>
      </c>
      <c r="P133" s="75">
        <f t="shared" si="27"/>
        <v>0</v>
      </c>
    </row>
    <row r="134" spans="1:16" s="30" customFormat="1" ht="27">
      <c r="A134" s="71">
        <f t="shared" si="28"/>
        <v>116</v>
      </c>
      <c r="B134" s="67"/>
      <c r="C134" s="76" t="s">
        <v>133</v>
      </c>
      <c r="D134" s="73" t="s">
        <v>126</v>
      </c>
      <c r="E134" s="93">
        <v>1</v>
      </c>
      <c r="F134" s="74"/>
      <c r="G134" s="74"/>
      <c r="H134" s="64">
        <f t="shared" si="25"/>
        <v>0</v>
      </c>
      <c r="I134" s="74"/>
      <c r="J134" s="74"/>
      <c r="K134" s="75">
        <f t="shared" si="26"/>
        <v>0</v>
      </c>
      <c r="L134" s="74">
        <f t="shared" si="20"/>
        <v>0</v>
      </c>
      <c r="M134" s="74">
        <f t="shared" si="21"/>
        <v>0</v>
      </c>
      <c r="N134" s="74">
        <f t="shared" si="22"/>
        <v>0</v>
      </c>
      <c r="O134" s="74">
        <f t="shared" si="23"/>
        <v>0</v>
      </c>
      <c r="P134" s="75">
        <f t="shared" si="27"/>
        <v>0</v>
      </c>
    </row>
    <row r="135" spans="1:16" s="30" customFormat="1" ht="27">
      <c r="A135" s="71">
        <f t="shared" si="28"/>
        <v>117</v>
      </c>
      <c r="B135" s="67"/>
      <c r="C135" s="76" t="s">
        <v>136</v>
      </c>
      <c r="D135" s="73" t="s">
        <v>126</v>
      </c>
      <c r="E135" s="93">
        <v>1</v>
      </c>
      <c r="F135" s="74"/>
      <c r="G135" s="74"/>
      <c r="H135" s="64">
        <f t="shared" si="25"/>
        <v>0</v>
      </c>
      <c r="I135" s="74"/>
      <c r="J135" s="74"/>
      <c r="K135" s="75">
        <f t="shared" si="26"/>
        <v>0</v>
      </c>
      <c r="L135" s="74">
        <f t="shared" si="20"/>
        <v>0</v>
      </c>
      <c r="M135" s="74">
        <f t="shared" si="21"/>
        <v>0</v>
      </c>
      <c r="N135" s="74">
        <f t="shared" si="22"/>
        <v>0</v>
      </c>
      <c r="O135" s="74">
        <f t="shared" si="23"/>
        <v>0</v>
      </c>
      <c r="P135" s="75">
        <f t="shared" si="27"/>
        <v>0</v>
      </c>
    </row>
    <row r="136" spans="1:16" s="30" customFormat="1" ht="40.5">
      <c r="A136" s="71">
        <f t="shared" si="28"/>
        <v>118</v>
      </c>
      <c r="B136" s="67"/>
      <c r="C136" s="76" t="s">
        <v>137</v>
      </c>
      <c r="D136" s="73" t="s">
        <v>126</v>
      </c>
      <c r="E136" s="93">
        <v>1</v>
      </c>
      <c r="F136" s="74"/>
      <c r="G136" s="74"/>
      <c r="H136" s="64">
        <f t="shared" si="25"/>
        <v>0</v>
      </c>
      <c r="I136" s="74"/>
      <c r="J136" s="74"/>
      <c r="K136" s="75">
        <f t="shared" si="26"/>
        <v>0</v>
      </c>
      <c r="L136" s="74">
        <f t="shared" si="20"/>
        <v>0</v>
      </c>
      <c r="M136" s="74">
        <f t="shared" si="21"/>
        <v>0</v>
      </c>
      <c r="N136" s="74">
        <f t="shared" si="22"/>
        <v>0</v>
      </c>
      <c r="O136" s="74">
        <f t="shared" si="23"/>
        <v>0</v>
      </c>
      <c r="P136" s="75">
        <f t="shared" si="27"/>
        <v>0</v>
      </c>
    </row>
    <row r="137" spans="1:16" s="30" customFormat="1" ht="40.5">
      <c r="A137" s="71">
        <f t="shared" si="28"/>
        <v>119</v>
      </c>
      <c r="B137" s="67"/>
      <c r="C137" s="76" t="s">
        <v>613</v>
      </c>
      <c r="D137" s="73" t="s">
        <v>126</v>
      </c>
      <c r="E137" s="93">
        <v>1</v>
      </c>
      <c r="F137" s="74"/>
      <c r="G137" s="74"/>
      <c r="H137" s="64">
        <f t="shared" si="25"/>
        <v>0</v>
      </c>
      <c r="I137" s="74"/>
      <c r="J137" s="74"/>
      <c r="K137" s="75">
        <f t="shared" si="26"/>
        <v>0</v>
      </c>
      <c r="L137" s="74">
        <f t="shared" si="20"/>
        <v>0</v>
      </c>
      <c r="M137" s="74">
        <f t="shared" si="21"/>
        <v>0</v>
      </c>
      <c r="N137" s="74">
        <f t="shared" si="22"/>
        <v>0</v>
      </c>
      <c r="O137" s="74">
        <f t="shared" si="23"/>
        <v>0</v>
      </c>
      <c r="P137" s="75">
        <f t="shared" si="27"/>
        <v>0</v>
      </c>
    </row>
    <row r="138" spans="1:16" s="30" customFormat="1">
      <c r="A138" s="71">
        <f t="shared" si="28"/>
        <v>120</v>
      </c>
      <c r="B138" s="67"/>
      <c r="C138" s="76" t="s">
        <v>337</v>
      </c>
      <c r="D138" s="73" t="s">
        <v>85</v>
      </c>
      <c r="E138" s="93">
        <v>8</v>
      </c>
      <c r="F138" s="74"/>
      <c r="G138" s="74"/>
      <c r="H138" s="64">
        <f t="shared" si="25"/>
        <v>0</v>
      </c>
      <c r="I138" s="74"/>
      <c r="J138" s="74"/>
      <c r="K138" s="75">
        <f t="shared" si="26"/>
        <v>0</v>
      </c>
      <c r="L138" s="74">
        <f t="shared" si="20"/>
        <v>0</v>
      </c>
      <c r="M138" s="74">
        <f t="shared" si="21"/>
        <v>0</v>
      </c>
      <c r="N138" s="74">
        <f t="shared" si="22"/>
        <v>0</v>
      </c>
      <c r="O138" s="74">
        <f t="shared" si="23"/>
        <v>0</v>
      </c>
      <c r="P138" s="75">
        <f t="shared" si="27"/>
        <v>0</v>
      </c>
    </row>
    <row r="139" spans="1:16" ht="15.75" customHeight="1">
      <c r="A139" s="91"/>
      <c r="B139" s="260" t="s">
        <v>450</v>
      </c>
      <c r="C139" s="260"/>
      <c r="D139" s="260"/>
      <c r="E139" s="260"/>
      <c r="F139" s="260"/>
      <c r="G139" s="260"/>
      <c r="H139" s="260"/>
      <c r="I139" s="260"/>
      <c r="J139" s="260"/>
      <c r="K139" s="260"/>
      <c r="L139" s="80">
        <f>SUM(L15:L138)</f>
        <v>0</v>
      </c>
      <c r="M139" s="80">
        <f>SUM(M15:M138)</f>
        <v>0</v>
      </c>
      <c r="N139" s="80">
        <f>SUM(N15:N138)</f>
        <v>0</v>
      </c>
      <c r="O139" s="80">
        <f>SUM(O15:O138)</f>
        <v>0</v>
      </c>
      <c r="P139" s="120">
        <f>SUM(P15:P138)</f>
        <v>0</v>
      </c>
    </row>
    <row r="140" spans="1:16">
      <c r="O140" s="127"/>
      <c r="P140" s="127"/>
    </row>
    <row r="141" spans="1:16" ht="16.5">
      <c r="A141" s="82" t="s">
        <v>8</v>
      </c>
      <c r="B141" s="47"/>
      <c r="C141" s="81"/>
      <c r="D141" s="81"/>
      <c r="E141" s="81"/>
      <c r="F141" s="81"/>
      <c r="G141" s="81"/>
      <c r="H141" s="81"/>
      <c r="I141" s="81"/>
      <c r="J141" s="81"/>
      <c r="K141" s="81"/>
      <c r="L141" s="81"/>
      <c r="M141" s="81"/>
      <c r="N141" s="81"/>
      <c r="O141" s="81"/>
      <c r="P141" s="81"/>
    </row>
    <row r="142" spans="1:16" ht="16.5">
      <c r="A142" s="81"/>
      <c r="B142" s="48"/>
      <c r="C142" s="241" t="s">
        <v>9</v>
      </c>
      <c r="D142" s="241"/>
      <c r="E142" s="241"/>
      <c r="F142" s="241"/>
      <c r="G142" s="241"/>
      <c r="H142" s="241"/>
      <c r="I142" s="241"/>
      <c r="J142" s="241"/>
      <c r="K142" s="241"/>
      <c r="L142" s="241"/>
      <c r="M142" s="241"/>
      <c r="N142" s="241"/>
      <c r="O142" s="241"/>
      <c r="P142" s="241"/>
    </row>
    <row r="143" spans="1:16" ht="16.5">
      <c r="A143" s="81"/>
      <c r="B143" s="48"/>
      <c r="C143" s="49"/>
      <c r="D143" s="49"/>
      <c r="E143" s="49"/>
      <c r="F143" s="49"/>
      <c r="G143" s="49"/>
      <c r="H143" s="49"/>
      <c r="I143" s="49"/>
      <c r="J143" s="49"/>
      <c r="K143" s="49"/>
      <c r="L143" s="49"/>
      <c r="M143" s="49"/>
      <c r="N143" s="49"/>
      <c r="O143" s="49"/>
      <c r="P143" s="49"/>
    </row>
    <row r="144" spans="1:16" ht="16.5">
      <c r="A144" s="82" t="s">
        <v>451</v>
      </c>
      <c r="B144" s="83"/>
      <c r="C144" s="81"/>
      <c r="D144" s="81"/>
      <c r="E144" s="81"/>
      <c r="F144" s="81"/>
      <c r="G144" s="81"/>
      <c r="H144" s="84"/>
      <c r="I144" s="81"/>
      <c r="J144" s="81"/>
      <c r="K144" s="81"/>
      <c r="L144" s="81"/>
      <c r="M144" s="81"/>
      <c r="N144" s="81"/>
      <c r="O144" s="81"/>
      <c r="P144" s="81"/>
    </row>
    <row r="145" spans="1:16" ht="16.5">
      <c r="A145" s="82"/>
      <c r="B145" s="83"/>
      <c r="C145" s="81"/>
      <c r="D145" s="81"/>
      <c r="E145" s="81"/>
      <c r="F145" s="81"/>
      <c r="G145" s="81"/>
      <c r="H145" s="84"/>
      <c r="I145" s="81"/>
      <c r="J145" s="81"/>
      <c r="K145" s="81"/>
      <c r="L145" s="81"/>
      <c r="M145" s="81"/>
      <c r="N145" s="81"/>
      <c r="O145" s="81"/>
      <c r="P145" s="81"/>
    </row>
    <row r="146" spans="1:16" ht="16.5">
      <c r="A146" s="82" t="s">
        <v>10</v>
      </c>
      <c r="B146" s="47"/>
      <c r="C146" s="81"/>
      <c r="D146" s="81"/>
      <c r="E146" s="81"/>
      <c r="F146" s="81"/>
      <c r="G146" s="81"/>
      <c r="H146" s="81"/>
      <c r="I146" s="81"/>
      <c r="J146" s="81"/>
      <c r="K146" s="81"/>
      <c r="L146" s="81"/>
      <c r="M146" s="81"/>
      <c r="N146" s="81"/>
      <c r="O146" s="81"/>
      <c r="P146" s="81"/>
    </row>
    <row r="147" spans="1:16" ht="16.5">
      <c r="A147" s="81"/>
      <c r="B147" s="48"/>
      <c r="C147" s="241" t="s">
        <v>9</v>
      </c>
      <c r="D147" s="241"/>
      <c r="E147" s="241"/>
      <c r="F147" s="241"/>
      <c r="G147" s="241"/>
      <c r="H147" s="241"/>
      <c r="I147" s="241"/>
      <c r="J147" s="241"/>
      <c r="K147" s="241"/>
      <c r="L147" s="241"/>
      <c r="M147" s="241"/>
      <c r="N147" s="241"/>
      <c r="O147" s="241"/>
      <c r="P147" s="241"/>
    </row>
  </sheetData>
  <mergeCells count="15">
    <mergeCell ref="A12:A13"/>
    <mergeCell ref="B12:B13"/>
    <mergeCell ref="C12:C13"/>
    <mergeCell ref="D12:D13"/>
    <mergeCell ref="E12:E13"/>
    <mergeCell ref="A1:P1"/>
    <mergeCell ref="A2:P2"/>
    <mergeCell ref="A3:P3"/>
    <mergeCell ref="I10:J10"/>
    <mergeCell ref="A5:P5"/>
    <mergeCell ref="B139:K139"/>
    <mergeCell ref="C142:P142"/>
    <mergeCell ref="C147:P147"/>
    <mergeCell ref="F12:K12"/>
    <mergeCell ref="L12:P12"/>
  </mergeCells>
  <pageMargins left="0.23622047244094491" right="0.23622047244094491" top="0.74803149606299213" bottom="0.74803149606299213" header="0.31496062992125984" footer="0.31496062992125984"/>
  <pageSetup paperSize="9" scale="94" orientation="landscape" r:id="rId1"/>
  <headerFooter>
    <oddHeader xml:space="preserve">&amp;C&amp;"Arial Narrow,Regular"&amp;8Būvniecības ierorinātājs:  RP SIA „Rīgas satiksme"
Būvprojekta izstrādātājs:  SIA „BRD projekts” </oddHeader>
    <oddFooter>&amp;C&amp;"Arial Narrow,Regular"&amp;8Objekts: Esošas tramvaju līnijas pārbūve 4.kārtas posmā no Ausekļa ielas loka (ieskaitot) līdz Aspazijas bulvāra / Radio ielas krustojumam pa Kronvalda, Z.A. Meierovica un Aspazijas bulvāriem (BŪVPROJEKTS)</oddFooter>
  </headerFooter>
  <rowBreaks count="1" manualBreakCount="1">
    <brk id="127" max="16383"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3"/>
  <sheetViews>
    <sheetView zoomScaleNormal="100" zoomScaleSheetLayoutView="100" zoomScalePageLayoutView="85" workbookViewId="0">
      <selection activeCell="S17" sqref="S17"/>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4" width="10.28515625" style="1" customWidth="1"/>
    <col min="15" max="15" width="8.85546875" style="1" customWidth="1"/>
    <col min="16" max="16" width="10.5703125" style="1" customWidth="1"/>
    <col min="17" max="16384" width="9.140625" style="1"/>
  </cols>
  <sheetData>
    <row r="1" spans="1:17" ht="17.25">
      <c r="A1" s="242" t="s">
        <v>140</v>
      </c>
      <c r="B1" s="242"/>
      <c r="C1" s="242"/>
      <c r="D1" s="242"/>
      <c r="E1" s="242"/>
      <c r="F1" s="242"/>
      <c r="G1" s="242"/>
      <c r="H1" s="242"/>
      <c r="I1" s="242"/>
      <c r="J1" s="242"/>
      <c r="K1" s="242"/>
      <c r="L1" s="242"/>
      <c r="M1" s="242"/>
      <c r="N1" s="242"/>
      <c r="O1" s="242"/>
      <c r="P1" s="242"/>
    </row>
    <row r="2" spans="1:17" ht="16.5">
      <c r="A2" s="243" t="s">
        <v>164</v>
      </c>
      <c r="B2" s="243"/>
      <c r="C2" s="243"/>
      <c r="D2" s="243"/>
      <c r="E2" s="243"/>
      <c r="F2" s="243"/>
      <c r="G2" s="243"/>
      <c r="H2" s="243"/>
      <c r="I2" s="243"/>
      <c r="J2" s="243"/>
      <c r="K2" s="243"/>
      <c r="L2" s="243"/>
      <c r="M2" s="243"/>
      <c r="N2" s="243"/>
      <c r="O2" s="243"/>
      <c r="P2" s="243"/>
    </row>
    <row r="3" spans="1:17" ht="16.5">
      <c r="A3" s="266" t="s">
        <v>161</v>
      </c>
      <c r="B3" s="266"/>
      <c r="C3" s="266"/>
      <c r="D3" s="266"/>
      <c r="E3" s="266"/>
      <c r="F3" s="266"/>
      <c r="G3" s="266"/>
      <c r="H3" s="266"/>
      <c r="I3" s="266"/>
      <c r="J3" s="266"/>
      <c r="K3" s="266"/>
      <c r="L3" s="266"/>
      <c r="M3" s="266"/>
      <c r="N3" s="266"/>
      <c r="O3" s="266"/>
      <c r="P3" s="266"/>
    </row>
    <row r="4" spans="1:17" ht="16.5">
      <c r="A4" s="41"/>
      <c r="B4" s="41"/>
      <c r="C4" s="41"/>
      <c r="D4" s="42"/>
      <c r="E4" s="41"/>
      <c r="F4" s="41"/>
      <c r="G4" s="41"/>
      <c r="H4" s="41"/>
      <c r="I4" s="41"/>
      <c r="J4" s="41"/>
      <c r="K4" s="41"/>
      <c r="L4" s="41"/>
      <c r="M4" s="41"/>
      <c r="N4" s="41"/>
      <c r="O4" s="41"/>
      <c r="P4" s="41"/>
    </row>
    <row r="5" spans="1:17" ht="31.15" customHeight="1">
      <c r="A5" s="246" t="s">
        <v>447</v>
      </c>
      <c r="B5" s="246"/>
      <c r="C5" s="246"/>
      <c r="D5" s="246"/>
      <c r="E5" s="246"/>
      <c r="F5" s="246"/>
      <c r="G5" s="246"/>
      <c r="H5" s="246"/>
      <c r="I5" s="246"/>
      <c r="J5" s="246"/>
      <c r="K5" s="246"/>
      <c r="L5" s="246"/>
      <c r="M5" s="246"/>
      <c r="N5" s="246"/>
      <c r="O5" s="246"/>
      <c r="P5" s="246"/>
      <c r="Q5" s="116"/>
    </row>
    <row r="6" spans="1:17" ht="16.5">
      <c r="A6" s="43" t="s">
        <v>162</v>
      </c>
      <c r="B6" s="41"/>
      <c r="C6" s="41"/>
      <c r="D6" s="42"/>
      <c r="E6" s="41"/>
      <c r="F6" s="41"/>
      <c r="G6" s="41"/>
      <c r="H6" s="41"/>
      <c r="I6" s="41"/>
      <c r="J6" s="41"/>
      <c r="K6" s="41"/>
      <c r="L6" s="41"/>
      <c r="M6" s="41"/>
      <c r="N6" s="41"/>
      <c r="O6" s="41"/>
      <c r="P6" s="41"/>
    </row>
    <row r="7" spans="1:17" ht="16.5">
      <c r="A7" s="43" t="s">
        <v>150</v>
      </c>
      <c r="B7" s="41"/>
      <c r="C7" s="41"/>
      <c r="D7" s="42"/>
      <c r="E7" s="41"/>
      <c r="F7" s="41"/>
      <c r="G7" s="41"/>
      <c r="H7" s="41"/>
      <c r="I7" s="41"/>
      <c r="J7" s="41"/>
      <c r="K7" s="41"/>
      <c r="L7" s="41"/>
      <c r="M7" s="41"/>
      <c r="N7" s="41"/>
      <c r="O7" s="41"/>
      <c r="P7" s="41"/>
    </row>
    <row r="8" spans="1:17" ht="16.5">
      <c r="A8" s="154" t="s">
        <v>473</v>
      </c>
      <c r="B8" s="41"/>
      <c r="C8" s="41"/>
      <c r="D8" s="42"/>
      <c r="E8" s="41"/>
      <c r="F8" s="41"/>
      <c r="G8" s="41"/>
      <c r="H8" s="41"/>
      <c r="I8" s="41"/>
      <c r="J8" s="41"/>
      <c r="K8" s="41"/>
      <c r="L8" s="41"/>
      <c r="M8" s="41"/>
      <c r="N8" s="41"/>
      <c r="O8" s="41"/>
      <c r="P8" s="41"/>
    </row>
    <row r="9" spans="1:17" ht="16.5">
      <c r="A9" s="41"/>
      <c r="B9" s="41"/>
      <c r="C9" s="41"/>
      <c r="D9" s="42"/>
      <c r="E9" s="41"/>
      <c r="F9" s="41"/>
      <c r="G9" s="41"/>
      <c r="H9" s="41"/>
      <c r="I9" s="41"/>
      <c r="J9" s="41"/>
      <c r="K9" s="41"/>
      <c r="L9" s="41"/>
      <c r="M9" s="41"/>
      <c r="N9" s="41"/>
      <c r="O9" s="41"/>
      <c r="P9" s="41"/>
    </row>
    <row r="10" spans="1:17" ht="16.5">
      <c r="A10" s="41" t="s">
        <v>163</v>
      </c>
      <c r="B10" s="41"/>
      <c r="C10" s="41"/>
      <c r="D10" s="42"/>
      <c r="E10" s="41"/>
      <c r="F10" s="41"/>
      <c r="G10" s="41"/>
      <c r="H10" s="41"/>
      <c r="I10" s="258">
        <f>P53</f>
        <v>0</v>
      </c>
      <c r="J10" s="259"/>
      <c r="K10" s="44" t="s">
        <v>68</v>
      </c>
      <c r="L10" s="41"/>
      <c r="M10" s="41"/>
      <c r="N10" s="41"/>
      <c r="O10" s="41"/>
      <c r="P10" s="41"/>
    </row>
    <row r="11" spans="1:17">
      <c r="A11" s="3"/>
    </row>
    <row r="12" spans="1:17">
      <c r="A12" s="247" t="s">
        <v>0</v>
      </c>
      <c r="B12" s="247" t="s">
        <v>14</v>
      </c>
      <c r="C12" s="247" t="s">
        <v>11</v>
      </c>
      <c r="D12" s="247" t="s">
        <v>16</v>
      </c>
      <c r="E12" s="247" t="s">
        <v>1</v>
      </c>
      <c r="F12" s="249" t="s">
        <v>2</v>
      </c>
      <c r="G12" s="250"/>
      <c r="H12" s="250"/>
      <c r="I12" s="250"/>
      <c r="J12" s="250"/>
      <c r="K12" s="251"/>
      <c r="L12" s="249" t="s">
        <v>3</v>
      </c>
      <c r="M12" s="250"/>
      <c r="N12" s="250"/>
      <c r="O12" s="250"/>
      <c r="P12" s="251"/>
    </row>
    <row r="13" spans="1:17" ht="51">
      <c r="A13" s="257"/>
      <c r="B13" s="257"/>
      <c r="C13" s="257"/>
      <c r="D13" s="257"/>
      <c r="E13" s="257"/>
      <c r="F13" s="60" t="s">
        <v>4</v>
      </c>
      <c r="G13" s="60" t="s">
        <v>267</v>
      </c>
      <c r="H13" s="60" t="s">
        <v>5</v>
      </c>
      <c r="I13" s="60" t="s">
        <v>268</v>
      </c>
      <c r="J13" s="60" t="s">
        <v>147</v>
      </c>
      <c r="K13" s="60" t="s">
        <v>6</v>
      </c>
      <c r="L13" s="60" t="s">
        <v>15</v>
      </c>
      <c r="M13" s="60" t="s">
        <v>5</v>
      </c>
      <c r="N13" s="60" t="s">
        <v>268</v>
      </c>
      <c r="O13" s="60" t="s">
        <v>147</v>
      </c>
      <c r="P13" s="60" t="s">
        <v>7</v>
      </c>
    </row>
    <row r="14" spans="1:17">
      <c r="A14" s="228">
        <f>0+1</f>
        <v>1</v>
      </c>
      <c r="B14" s="229" t="s">
        <v>512</v>
      </c>
      <c r="C14" s="230" t="s">
        <v>619</v>
      </c>
      <c r="D14" s="231" t="s">
        <v>85</v>
      </c>
      <c r="E14" s="232">
        <v>51</v>
      </c>
      <c r="F14" s="233"/>
      <c r="G14" s="233"/>
      <c r="H14" s="233">
        <f>ROUND(F14*G14,2)</f>
        <v>0</v>
      </c>
      <c r="I14" s="233"/>
      <c r="J14" s="233"/>
      <c r="K14" s="233">
        <f>SUM(H14:J14)</f>
        <v>0</v>
      </c>
      <c r="L14" s="233">
        <f t="shared" ref="L14:L52" si="0">ROUND(F14*E14,2)</f>
        <v>0</v>
      </c>
      <c r="M14" s="233">
        <f t="shared" ref="M14:M52" si="1">ROUND(H14*E14,2)</f>
        <v>0</v>
      </c>
      <c r="N14" s="233">
        <f t="shared" ref="N14:N52" si="2">ROUND(I14*E14,2)</f>
        <v>0</v>
      </c>
      <c r="O14" s="233">
        <f t="shared" ref="O14:O52" si="3">ROUND(J14*E14,2)</f>
        <v>0</v>
      </c>
      <c r="P14" s="233">
        <f t="shared" ref="P14:P52" si="4">SUM(M14:O14)</f>
        <v>0</v>
      </c>
    </row>
    <row r="15" spans="1:17">
      <c r="A15" s="228">
        <f t="shared" ref="A15:A52" si="5">A14+1</f>
        <v>2</v>
      </c>
      <c r="B15" s="229" t="s">
        <v>512</v>
      </c>
      <c r="C15" s="230" t="s">
        <v>620</v>
      </c>
      <c r="D15" s="231" t="s">
        <v>85</v>
      </c>
      <c r="E15" s="232">
        <v>51</v>
      </c>
      <c r="F15" s="233"/>
      <c r="G15" s="233"/>
      <c r="H15" s="233">
        <f t="shared" ref="H15:H52" si="6">ROUND(F15*G15,2)</f>
        <v>0</v>
      </c>
      <c r="I15" s="233"/>
      <c r="J15" s="233"/>
      <c r="K15" s="233">
        <f t="shared" ref="K15:K52" si="7">SUM(H15:J15)</f>
        <v>0</v>
      </c>
      <c r="L15" s="233">
        <f t="shared" si="0"/>
        <v>0</v>
      </c>
      <c r="M15" s="233">
        <f t="shared" si="1"/>
        <v>0</v>
      </c>
      <c r="N15" s="233">
        <f t="shared" si="2"/>
        <v>0</v>
      </c>
      <c r="O15" s="233">
        <f t="shared" si="3"/>
        <v>0</v>
      </c>
      <c r="P15" s="233">
        <f t="shared" si="4"/>
        <v>0</v>
      </c>
    </row>
    <row r="16" spans="1:17">
      <c r="A16" s="78">
        <f t="shared" si="5"/>
        <v>3</v>
      </c>
      <c r="B16" s="77" t="s">
        <v>512</v>
      </c>
      <c r="C16" s="85" t="s">
        <v>338</v>
      </c>
      <c r="D16" s="63" t="s">
        <v>85</v>
      </c>
      <c r="E16" s="96">
        <v>2</v>
      </c>
      <c r="F16" s="64"/>
      <c r="G16" s="64"/>
      <c r="H16" s="64">
        <f t="shared" si="6"/>
        <v>0</v>
      </c>
      <c r="I16" s="64"/>
      <c r="J16" s="64"/>
      <c r="K16" s="65">
        <f t="shared" si="7"/>
        <v>0</v>
      </c>
      <c r="L16" s="64">
        <f t="shared" si="0"/>
        <v>0</v>
      </c>
      <c r="M16" s="64">
        <f t="shared" si="1"/>
        <v>0</v>
      </c>
      <c r="N16" s="64">
        <f t="shared" si="2"/>
        <v>0</v>
      </c>
      <c r="O16" s="64">
        <f t="shared" si="3"/>
        <v>0</v>
      </c>
      <c r="P16" s="65">
        <f t="shared" si="4"/>
        <v>0</v>
      </c>
    </row>
    <row r="17" spans="1:16">
      <c r="A17" s="78">
        <f t="shared" si="5"/>
        <v>4</v>
      </c>
      <c r="B17" s="77" t="s">
        <v>512</v>
      </c>
      <c r="C17" s="85" t="s">
        <v>339</v>
      </c>
      <c r="D17" s="63" t="s">
        <v>85</v>
      </c>
      <c r="E17" s="96">
        <v>51</v>
      </c>
      <c r="F17" s="64"/>
      <c r="G17" s="64"/>
      <c r="H17" s="64">
        <f t="shared" si="6"/>
        <v>0</v>
      </c>
      <c r="I17" s="64"/>
      <c r="J17" s="64"/>
      <c r="K17" s="65">
        <f t="shared" si="7"/>
        <v>0</v>
      </c>
      <c r="L17" s="64">
        <f t="shared" si="0"/>
        <v>0</v>
      </c>
      <c r="M17" s="64">
        <f t="shared" si="1"/>
        <v>0</v>
      </c>
      <c r="N17" s="64">
        <f t="shared" si="2"/>
        <v>0</v>
      </c>
      <c r="O17" s="64">
        <f t="shared" si="3"/>
        <v>0</v>
      </c>
      <c r="P17" s="65">
        <f t="shared" si="4"/>
        <v>0</v>
      </c>
    </row>
    <row r="18" spans="1:16">
      <c r="A18" s="228">
        <f t="shared" si="5"/>
        <v>5</v>
      </c>
      <c r="B18" s="229" t="s">
        <v>512</v>
      </c>
      <c r="C18" s="230" t="s">
        <v>621</v>
      </c>
      <c r="D18" s="231" t="s">
        <v>85</v>
      </c>
      <c r="E18" s="232">
        <v>125</v>
      </c>
      <c r="F18" s="233"/>
      <c r="G18" s="233"/>
      <c r="H18" s="233">
        <f t="shared" si="6"/>
        <v>0</v>
      </c>
      <c r="I18" s="233"/>
      <c r="J18" s="233"/>
      <c r="K18" s="233">
        <f t="shared" si="7"/>
        <v>0</v>
      </c>
      <c r="L18" s="233">
        <f t="shared" si="0"/>
        <v>0</v>
      </c>
      <c r="M18" s="233">
        <f t="shared" si="1"/>
        <v>0</v>
      </c>
      <c r="N18" s="233">
        <f t="shared" si="2"/>
        <v>0</v>
      </c>
      <c r="O18" s="233">
        <f t="shared" si="3"/>
        <v>0</v>
      </c>
      <c r="P18" s="233">
        <f t="shared" si="4"/>
        <v>0</v>
      </c>
    </row>
    <row r="19" spans="1:16">
      <c r="A19" s="228">
        <f t="shared" si="5"/>
        <v>6</v>
      </c>
      <c r="B19" s="229" t="s">
        <v>512</v>
      </c>
      <c r="C19" s="230" t="s">
        <v>622</v>
      </c>
      <c r="D19" s="231" t="s">
        <v>85</v>
      </c>
      <c r="E19" s="232">
        <v>10</v>
      </c>
      <c r="F19" s="233"/>
      <c r="G19" s="233"/>
      <c r="H19" s="233">
        <f t="shared" si="6"/>
        <v>0</v>
      </c>
      <c r="I19" s="233"/>
      <c r="J19" s="233"/>
      <c r="K19" s="233">
        <f t="shared" si="7"/>
        <v>0</v>
      </c>
      <c r="L19" s="233">
        <f t="shared" si="0"/>
        <v>0</v>
      </c>
      <c r="M19" s="233">
        <f t="shared" si="1"/>
        <v>0</v>
      </c>
      <c r="N19" s="233">
        <f t="shared" si="2"/>
        <v>0</v>
      </c>
      <c r="O19" s="233">
        <f t="shared" si="3"/>
        <v>0</v>
      </c>
      <c r="P19" s="233">
        <f t="shared" si="4"/>
        <v>0</v>
      </c>
    </row>
    <row r="20" spans="1:16">
      <c r="A20" s="228">
        <f t="shared" si="5"/>
        <v>7</v>
      </c>
      <c r="B20" s="229" t="s">
        <v>512</v>
      </c>
      <c r="C20" s="230" t="s">
        <v>623</v>
      </c>
      <c r="D20" s="231" t="s">
        <v>85</v>
      </c>
      <c r="E20" s="232">
        <v>78</v>
      </c>
      <c r="F20" s="233"/>
      <c r="G20" s="233"/>
      <c r="H20" s="233">
        <f t="shared" si="6"/>
        <v>0</v>
      </c>
      <c r="I20" s="233"/>
      <c r="J20" s="233"/>
      <c r="K20" s="233">
        <f t="shared" si="7"/>
        <v>0</v>
      </c>
      <c r="L20" s="233">
        <f t="shared" si="0"/>
        <v>0</v>
      </c>
      <c r="M20" s="233">
        <f t="shared" si="1"/>
        <v>0</v>
      </c>
      <c r="N20" s="233">
        <f t="shared" si="2"/>
        <v>0</v>
      </c>
      <c r="O20" s="233">
        <f t="shared" si="3"/>
        <v>0</v>
      </c>
      <c r="P20" s="233">
        <f t="shared" si="4"/>
        <v>0</v>
      </c>
    </row>
    <row r="21" spans="1:16">
      <c r="A21" s="228">
        <f t="shared" si="5"/>
        <v>8</v>
      </c>
      <c r="B21" s="229" t="s">
        <v>512</v>
      </c>
      <c r="C21" s="230" t="s">
        <v>624</v>
      </c>
      <c r="D21" s="231" t="s">
        <v>85</v>
      </c>
      <c r="E21" s="232">
        <v>29</v>
      </c>
      <c r="F21" s="233"/>
      <c r="G21" s="233"/>
      <c r="H21" s="233">
        <f t="shared" si="6"/>
        <v>0</v>
      </c>
      <c r="I21" s="233"/>
      <c r="J21" s="233"/>
      <c r="K21" s="233">
        <f t="shared" si="7"/>
        <v>0</v>
      </c>
      <c r="L21" s="233">
        <f t="shared" si="0"/>
        <v>0</v>
      </c>
      <c r="M21" s="233">
        <f t="shared" si="1"/>
        <v>0</v>
      </c>
      <c r="N21" s="233">
        <f t="shared" si="2"/>
        <v>0</v>
      </c>
      <c r="O21" s="233">
        <f t="shared" si="3"/>
        <v>0</v>
      </c>
      <c r="P21" s="233">
        <f t="shared" si="4"/>
        <v>0</v>
      </c>
    </row>
    <row r="22" spans="1:16">
      <c r="A22" s="228">
        <f t="shared" si="5"/>
        <v>9</v>
      </c>
      <c r="B22" s="229" t="s">
        <v>512</v>
      </c>
      <c r="C22" s="230" t="s">
        <v>625</v>
      </c>
      <c r="D22" s="231" t="s">
        <v>85</v>
      </c>
      <c r="E22" s="232">
        <v>128</v>
      </c>
      <c r="F22" s="233"/>
      <c r="G22" s="233"/>
      <c r="H22" s="233">
        <f t="shared" si="6"/>
        <v>0</v>
      </c>
      <c r="I22" s="233"/>
      <c r="J22" s="233"/>
      <c r="K22" s="233">
        <f t="shared" si="7"/>
        <v>0</v>
      </c>
      <c r="L22" s="233">
        <f t="shared" si="0"/>
        <v>0</v>
      </c>
      <c r="M22" s="233">
        <f t="shared" si="1"/>
        <v>0</v>
      </c>
      <c r="N22" s="233">
        <f t="shared" si="2"/>
        <v>0</v>
      </c>
      <c r="O22" s="233">
        <f t="shared" si="3"/>
        <v>0</v>
      </c>
      <c r="P22" s="233">
        <f t="shared" si="4"/>
        <v>0</v>
      </c>
    </row>
    <row r="23" spans="1:16">
      <c r="A23" s="228">
        <f t="shared" si="5"/>
        <v>10</v>
      </c>
      <c r="B23" s="229" t="s">
        <v>512</v>
      </c>
      <c r="C23" s="230" t="s">
        <v>626</v>
      </c>
      <c r="D23" s="231" t="s">
        <v>85</v>
      </c>
      <c r="E23" s="232">
        <v>83</v>
      </c>
      <c r="F23" s="233"/>
      <c r="G23" s="233"/>
      <c r="H23" s="233">
        <f t="shared" si="6"/>
        <v>0</v>
      </c>
      <c r="I23" s="233"/>
      <c r="J23" s="233"/>
      <c r="K23" s="233">
        <f t="shared" si="7"/>
        <v>0</v>
      </c>
      <c r="L23" s="233">
        <f t="shared" si="0"/>
        <v>0</v>
      </c>
      <c r="M23" s="233">
        <f t="shared" si="1"/>
        <v>0</v>
      </c>
      <c r="N23" s="233">
        <f t="shared" si="2"/>
        <v>0</v>
      </c>
      <c r="O23" s="233">
        <f t="shared" si="3"/>
        <v>0</v>
      </c>
      <c r="P23" s="233">
        <f t="shared" si="4"/>
        <v>0</v>
      </c>
    </row>
    <row r="24" spans="1:16">
      <c r="A24" s="228">
        <f t="shared" si="5"/>
        <v>11</v>
      </c>
      <c r="B24" s="229" t="s">
        <v>512</v>
      </c>
      <c r="C24" s="230" t="s">
        <v>627</v>
      </c>
      <c r="D24" s="231" t="s">
        <v>85</v>
      </c>
      <c r="E24" s="232">
        <v>45</v>
      </c>
      <c r="F24" s="233"/>
      <c r="G24" s="233"/>
      <c r="H24" s="233">
        <f t="shared" si="6"/>
        <v>0</v>
      </c>
      <c r="I24" s="233"/>
      <c r="J24" s="233"/>
      <c r="K24" s="233">
        <f t="shared" si="7"/>
        <v>0</v>
      </c>
      <c r="L24" s="233">
        <f t="shared" si="0"/>
        <v>0</v>
      </c>
      <c r="M24" s="233">
        <f t="shared" si="1"/>
        <v>0</v>
      </c>
      <c r="N24" s="233">
        <f t="shared" si="2"/>
        <v>0</v>
      </c>
      <c r="O24" s="233">
        <f t="shared" si="3"/>
        <v>0</v>
      </c>
      <c r="P24" s="233">
        <f t="shared" si="4"/>
        <v>0</v>
      </c>
    </row>
    <row r="25" spans="1:16">
      <c r="A25" s="228">
        <f t="shared" si="5"/>
        <v>12</v>
      </c>
      <c r="B25" s="229" t="s">
        <v>512</v>
      </c>
      <c r="C25" s="230" t="s">
        <v>628</v>
      </c>
      <c r="D25" s="231" t="s">
        <v>85</v>
      </c>
      <c r="E25" s="232">
        <v>5</v>
      </c>
      <c r="F25" s="233"/>
      <c r="G25" s="233"/>
      <c r="H25" s="233">
        <f t="shared" si="6"/>
        <v>0</v>
      </c>
      <c r="I25" s="233"/>
      <c r="J25" s="233"/>
      <c r="K25" s="233">
        <f t="shared" si="7"/>
        <v>0</v>
      </c>
      <c r="L25" s="233">
        <f t="shared" si="0"/>
        <v>0</v>
      </c>
      <c r="M25" s="233">
        <f t="shared" si="1"/>
        <v>0</v>
      </c>
      <c r="N25" s="233">
        <f t="shared" si="2"/>
        <v>0</v>
      </c>
      <c r="O25" s="233">
        <f t="shared" si="3"/>
        <v>0</v>
      </c>
      <c r="P25" s="233">
        <f t="shared" si="4"/>
        <v>0</v>
      </c>
    </row>
    <row r="26" spans="1:16">
      <c r="A26" s="228">
        <f t="shared" si="5"/>
        <v>13</v>
      </c>
      <c r="B26" s="229" t="s">
        <v>512</v>
      </c>
      <c r="C26" s="230" t="s">
        <v>629</v>
      </c>
      <c r="D26" s="231" t="s">
        <v>85</v>
      </c>
      <c r="E26" s="232">
        <v>15</v>
      </c>
      <c r="F26" s="233"/>
      <c r="G26" s="233"/>
      <c r="H26" s="233">
        <f t="shared" si="6"/>
        <v>0</v>
      </c>
      <c r="I26" s="233"/>
      <c r="J26" s="233"/>
      <c r="K26" s="233">
        <f t="shared" si="7"/>
        <v>0</v>
      </c>
      <c r="L26" s="233">
        <f t="shared" si="0"/>
        <v>0</v>
      </c>
      <c r="M26" s="233">
        <f t="shared" si="1"/>
        <v>0</v>
      </c>
      <c r="N26" s="233">
        <f t="shared" si="2"/>
        <v>0</v>
      </c>
      <c r="O26" s="233">
        <f t="shared" si="3"/>
        <v>0</v>
      </c>
      <c r="P26" s="233">
        <f t="shared" si="4"/>
        <v>0</v>
      </c>
    </row>
    <row r="27" spans="1:16">
      <c r="A27" s="228">
        <f t="shared" si="5"/>
        <v>14</v>
      </c>
      <c r="B27" s="229" t="s">
        <v>512</v>
      </c>
      <c r="C27" s="230" t="s">
        <v>630</v>
      </c>
      <c r="D27" s="231" t="s">
        <v>85</v>
      </c>
      <c r="E27" s="232">
        <v>9</v>
      </c>
      <c r="F27" s="233"/>
      <c r="G27" s="233"/>
      <c r="H27" s="233">
        <f t="shared" si="6"/>
        <v>0</v>
      </c>
      <c r="I27" s="233"/>
      <c r="J27" s="233"/>
      <c r="K27" s="233">
        <f t="shared" si="7"/>
        <v>0</v>
      </c>
      <c r="L27" s="233">
        <f t="shared" si="0"/>
        <v>0</v>
      </c>
      <c r="M27" s="233">
        <f t="shared" si="1"/>
        <v>0</v>
      </c>
      <c r="N27" s="233">
        <f t="shared" si="2"/>
        <v>0</v>
      </c>
      <c r="O27" s="233">
        <f t="shared" si="3"/>
        <v>0</v>
      </c>
      <c r="P27" s="233">
        <f t="shared" si="4"/>
        <v>0</v>
      </c>
    </row>
    <row r="28" spans="1:16">
      <c r="A28" s="228">
        <f t="shared" si="5"/>
        <v>15</v>
      </c>
      <c r="B28" s="229" t="s">
        <v>512</v>
      </c>
      <c r="C28" s="230" t="s">
        <v>631</v>
      </c>
      <c r="D28" s="231" t="s">
        <v>85</v>
      </c>
      <c r="E28" s="232">
        <v>48</v>
      </c>
      <c r="F28" s="233"/>
      <c r="G28" s="233"/>
      <c r="H28" s="233">
        <f t="shared" si="6"/>
        <v>0</v>
      </c>
      <c r="I28" s="233"/>
      <c r="J28" s="233"/>
      <c r="K28" s="233">
        <f t="shared" si="7"/>
        <v>0</v>
      </c>
      <c r="L28" s="233">
        <f t="shared" si="0"/>
        <v>0</v>
      </c>
      <c r="M28" s="233">
        <f t="shared" si="1"/>
        <v>0</v>
      </c>
      <c r="N28" s="233">
        <f t="shared" si="2"/>
        <v>0</v>
      </c>
      <c r="O28" s="233">
        <f t="shared" si="3"/>
        <v>0</v>
      </c>
      <c r="P28" s="233">
        <f t="shared" si="4"/>
        <v>0</v>
      </c>
    </row>
    <row r="29" spans="1:16">
      <c r="A29" s="228">
        <f t="shared" si="5"/>
        <v>16</v>
      </c>
      <c r="B29" s="229" t="s">
        <v>512</v>
      </c>
      <c r="C29" s="230" t="s">
        <v>632</v>
      </c>
      <c r="D29" s="231" t="s">
        <v>18</v>
      </c>
      <c r="E29" s="232">
        <v>4050</v>
      </c>
      <c r="F29" s="233"/>
      <c r="G29" s="233"/>
      <c r="H29" s="233">
        <f t="shared" si="6"/>
        <v>0</v>
      </c>
      <c r="I29" s="233"/>
      <c r="J29" s="233"/>
      <c r="K29" s="233">
        <f t="shared" si="7"/>
        <v>0</v>
      </c>
      <c r="L29" s="233">
        <f t="shared" si="0"/>
        <v>0</v>
      </c>
      <c r="M29" s="233">
        <f t="shared" si="1"/>
        <v>0</v>
      </c>
      <c r="N29" s="233">
        <f t="shared" si="2"/>
        <v>0</v>
      </c>
      <c r="O29" s="233">
        <f t="shared" si="3"/>
        <v>0</v>
      </c>
      <c r="P29" s="233">
        <f t="shared" si="4"/>
        <v>0</v>
      </c>
    </row>
    <row r="30" spans="1:16">
      <c r="A30" s="228">
        <f t="shared" si="5"/>
        <v>17</v>
      </c>
      <c r="B30" s="229" t="s">
        <v>512</v>
      </c>
      <c r="C30" s="230" t="s">
        <v>633</v>
      </c>
      <c r="D30" s="231" t="s">
        <v>85</v>
      </c>
      <c r="E30" s="232">
        <v>8</v>
      </c>
      <c r="F30" s="233"/>
      <c r="G30" s="233"/>
      <c r="H30" s="233">
        <f t="shared" si="6"/>
        <v>0</v>
      </c>
      <c r="I30" s="233"/>
      <c r="J30" s="233"/>
      <c r="K30" s="233">
        <f t="shared" si="7"/>
        <v>0</v>
      </c>
      <c r="L30" s="233">
        <f t="shared" si="0"/>
        <v>0</v>
      </c>
      <c r="M30" s="233">
        <f t="shared" si="1"/>
        <v>0</v>
      </c>
      <c r="N30" s="233">
        <f t="shared" si="2"/>
        <v>0</v>
      </c>
      <c r="O30" s="233">
        <f t="shared" si="3"/>
        <v>0</v>
      </c>
      <c r="P30" s="233">
        <f t="shared" si="4"/>
        <v>0</v>
      </c>
    </row>
    <row r="31" spans="1:16" ht="15.6" customHeight="1">
      <c r="A31" s="228">
        <f t="shared" si="5"/>
        <v>18</v>
      </c>
      <c r="B31" s="229" t="s">
        <v>512</v>
      </c>
      <c r="C31" s="230" t="s">
        <v>634</v>
      </c>
      <c r="D31" s="231" t="s">
        <v>85</v>
      </c>
      <c r="E31" s="232">
        <v>1</v>
      </c>
      <c r="F31" s="233"/>
      <c r="G31" s="233"/>
      <c r="H31" s="233">
        <f t="shared" si="6"/>
        <v>0</v>
      </c>
      <c r="I31" s="233"/>
      <c r="J31" s="233"/>
      <c r="K31" s="233">
        <f t="shared" si="7"/>
        <v>0</v>
      </c>
      <c r="L31" s="233">
        <f t="shared" si="0"/>
        <v>0</v>
      </c>
      <c r="M31" s="233">
        <f t="shared" si="1"/>
        <v>0</v>
      </c>
      <c r="N31" s="233">
        <f t="shared" si="2"/>
        <v>0</v>
      </c>
      <c r="O31" s="233">
        <f t="shared" si="3"/>
        <v>0</v>
      </c>
      <c r="P31" s="233">
        <f t="shared" si="4"/>
        <v>0</v>
      </c>
    </row>
    <row r="32" spans="1:16">
      <c r="A32" s="228">
        <f t="shared" si="5"/>
        <v>19</v>
      </c>
      <c r="B32" s="229" t="s">
        <v>512</v>
      </c>
      <c r="C32" s="230" t="s">
        <v>635</v>
      </c>
      <c r="D32" s="231" t="s">
        <v>85</v>
      </c>
      <c r="E32" s="232">
        <v>1</v>
      </c>
      <c r="F32" s="233"/>
      <c r="G32" s="233"/>
      <c r="H32" s="233">
        <f t="shared" si="6"/>
        <v>0</v>
      </c>
      <c r="I32" s="233"/>
      <c r="J32" s="233"/>
      <c r="K32" s="233">
        <f t="shared" si="7"/>
        <v>0</v>
      </c>
      <c r="L32" s="233">
        <f t="shared" si="0"/>
        <v>0</v>
      </c>
      <c r="M32" s="233">
        <f t="shared" si="1"/>
        <v>0</v>
      </c>
      <c r="N32" s="233">
        <f t="shared" si="2"/>
        <v>0</v>
      </c>
      <c r="O32" s="233">
        <f t="shared" si="3"/>
        <v>0</v>
      </c>
      <c r="P32" s="233">
        <f t="shared" si="4"/>
        <v>0</v>
      </c>
    </row>
    <row r="33" spans="1:16">
      <c r="A33" s="228">
        <f t="shared" si="5"/>
        <v>20</v>
      </c>
      <c r="B33" s="229" t="s">
        <v>512</v>
      </c>
      <c r="C33" s="230" t="s">
        <v>636</v>
      </c>
      <c r="D33" s="231" t="s">
        <v>85</v>
      </c>
      <c r="E33" s="232">
        <v>1</v>
      </c>
      <c r="F33" s="233"/>
      <c r="G33" s="233"/>
      <c r="H33" s="233">
        <f t="shared" si="6"/>
        <v>0</v>
      </c>
      <c r="I33" s="233"/>
      <c r="J33" s="233"/>
      <c r="K33" s="233">
        <f t="shared" si="7"/>
        <v>0</v>
      </c>
      <c r="L33" s="233">
        <f t="shared" si="0"/>
        <v>0</v>
      </c>
      <c r="M33" s="233">
        <f t="shared" si="1"/>
        <v>0</v>
      </c>
      <c r="N33" s="233">
        <f t="shared" si="2"/>
        <v>0</v>
      </c>
      <c r="O33" s="233">
        <f t="shared" si="3"/>
        <v>0</v>
      </c>
      <c r="P33" s="233">
        <f t="shared" si="4"/>
        <v>0</v>
      </c>
    </row>
    <row r="34" spans="1:16">
      <c r="A34" s="228">
        <f t="shared" si="5"/>
        <v>21</v>
      </c>
      <c r="B34" s="229" t="s">
        <v>512</v>
      </c>
      <c r="C34" s="230" t="s">
        <v>637</v>
      </c>
      <c r="D34" s="231" t="s">
        <v>85</v>
      </c>
      <c r="E34" s="232">
        <v>6</v>
      </c>
      <c r="F34" s="233"/>
      <c r="G34" s="233"/>
      <c r="H34" s="233">
        <f t="shared" si="6"/>
        <v>0</v>
      </c>
      <c r="I34" s="233"/>
      <c r="J34" s="233"/>
      <c r="K34" s="233">
        <f t="shared" si="7"/>
        <v>0</v>
      </c>
      <c r="L34" s="233">
        <f t="shared" si="0"/>
        <v>0</v>
      </c>
      <c r="M34" s="233">
        <f t="shared" si="1"/>
        <v>0</v>
      </c>
      <c r="N34" s="233">
        <f t="shared" si="2"/>
        <v>0</v>
      </c>
      <c r="O34" s="233">
        <f t="shared" si="3"/>
        <v>0</v>
      </c>
      <c r="P34" s="233">
        <f t="shared" si="4"/>
        <v>0</v>
      </c>
    </row>
    <row r="35" spans="1:16">
      <c r="A35" s="228">
        <f t="shared" si="5"/>
        <v>22</v>
      </c>
      <c r="B35" s="229" t="s">
        <v>512</v>
      </c>
      <c r="C35" s="230" t="s">
        <v>638</v>
      </c>
      <c r="D35" s="231" t="s">
        <v>85</v>
      </c>
      <c r="E35" s="232">
        <v>12</v>
      </c>
      <c r="F35" s="233"/>
      <c r="G35" s="233"/>
      <c r="H35" s="233">
        <f t="shared" si="6"/>
        <v>0</v>
      </c>
      <c r="I35" s="233"/>
      <c r="J35" s="233"/>
      <c r="K35" s="233">
        <f t="shared" si="7"/>
        <v>0</v>
      </c>
      <c r="L35" s="233">
        <f t="shared" si="0"/>
        <v>0</v>
      </c>
      <c r="M35" s="233">
        <f t="shared" si="1"/>
        <v>0</v>
      </c>
      <c r="N35" s="233">
        <f t="shared" si="2"/>
        <v>0</v>
      </c>
      <c r="O35" s="233">
        <f t="shared" si="3"/>
        <v>0</v>
      </c>
      <c r="P35" s="233">
        <f t="shared" si="4"/>
        <v>0</v>
      </c>
    </row>
    <row r="36" spans="1:16">
      <c r="A36" s="228">
        <f t="shared" si="5"/>
        <v>23</v>
      </c>
      <c r="B36" s="229" t="s">
        <v>512</v>
      </c>
      <c r="C36" s="230" t="s">
        <v>639</v>
      </c>
      <c r="D36" s="231" t="s">
        <v>85</v>
      </c>
      <c r="E36" s="232">
        <v>39</v>
      </c>
      <c r="F36" s="233"/>
      <c r="G36" s="233"/>
      <c r="H36" s="233">
        <f t="shared" si="6"/>
        <v>0</v>
      </c>
      <c r="I36" s="233"/>
      <c r="J36" s="233"/>
      <c r="K36" s="233">
        <f t="shared" si="7"/>
        <v>0</v>
      </c>
      <c r="L36" s="233">
        <f t="shared" si="0"/>
        <v>0</v>
      </c>
      <c r="M36" s="233">
        <f t="shared" si="1"/>
        <v>0</v>
      </c>
      <c r="N36" s="233">
        <f t="shared" si="2"/>
        <v>0</v>
      </c>
      <c r="O36" s="233">
        <f t="shared" si="3"/>
        <v>0</v>
      </c>
      <c r="P36" s="233">
        <f t="shared" si="4"/>
        <v>0</v>
      </c>
    </row>
    <row r="37" spans="1:16">
      <c r="A37" s="228">
        <f t="shared" si="5"/>
        <v>24</v>
      </c>
      <c r="B37" s="229" t="s">
        <v>512</v>
      </c>
      <c r="C37" s="230" t="s">
        <v>640</v>
      </c>
      <c r="D37" s="231" t="s">
        <v>85</v>
      </c>
      <c r="E37" s="232">
        <v>41</v>
      </c>
      <c r="F37" s="233"/>
      <c r="G37" s="233"/>
      <c r="H37" s="233">
        <f t="shared" si="6"/>
        <v>0</v>
      </c>
      <c r="I37" s="233"/>
      <c r="J37" s="233"/>
      <c r="K37" s="233">
        <f t="shared" si="7"/>
        <v>0</v>
      </c>
      <c r="L37" s="233">
        <f t="shared" si="0"/>
        <v>0</v>
      </c>
      <c r="M37" s="233">
        <f t="shared" si="1"/>
        <v>0</v>
      </c>
      <c r="N37" s="233">
        <f t="shared" si="2"/>
        <v>0</v>
      </c>
      <c r="O37" s="233">
        <f t="shared" si="3"/>
        <v>0</v>
      </c>
      <c r="P37" s="233">
        <f t="shared" si="4"/>
        <v>0</v>
      </c>
    </row>
    <row r="38" spans="1:16">
      <c r="A38" s="228">
        <f t="shared" si="5"/>
        <v>25</v>
      </c>
      <c r="B38" s="229" t="s">
        <v>512</v>
      </c>
      <c r="C38" s="230" t="s">
        <v>641</v>
      </c>
      <c r="D38" s="231" t="s">
        <v>85</v>
      </c>
      <c r="E38" s="232">
        <v>98</v>
      </c>
      <c r="F38" s="233"/>
      <c r="G38" s="233"/>
      <c r="H38" s="233">
        <f t="shared" si="6"/>
        <v>0</v>
      </c>
      <c r="I38" s="233"/>
      <c r="J38" s="233"/>
      <c r="K38" s="233">
        <f t="shared" si="7"/>
        <v>0</v>
      </c>
      <c r="L38" s="233">
        <f t="shared" si="0"/>
        <v>0</v>
      </c>
      <c r="M38" s="233">
        <f t="shared" si="1"/>
        <v>0</v>
      </c>
      <c r="N38" s="233">
        <f t="shared" si="2"/>
        <v>0</v>
      </c>
      <c r="O38" s="233">
        <f t="shared" si="3"/>
        <v>0</v>
      </c>
      <c r="P38" s="233">
        <f t="shared" si="4"/>
        <v>0</v>
      </c>
    </row>
    <row r="39" spans="1:16">
      <c r="A39" s="228">
        <f t="shared" si="5"/>
        <v>26</v>
      </c>
      <c r="B39" s="229" t="s">
        <v>512</v>
      </c>
      <c r="C39" s="230" t="s">
        <v>642</v>
      </c>
      <c r="D39" s="231" t="s">
        <v>85</v>
      </c>
      <c r="E39" s="232">
        <v>18</v>
      </c>
      <c r="F39" s="233"/>
      <c r="G39" s="233"/>
      <c r="H39" s="233">
        <f t="shared" si="6"/>
        <v>0</v>
      </c>
      <c r="I39" s="233"/>
      <c r="J39" s="233"/>
      <c r="K39" s="233">
        <f t="shared" si="7"/>
        <v>0</v>
      </c>
      <c r="L39" s="233">
        <f t="shared" si="0"/>
        <v>0</v>
      </c>
      <c r="M39" s="233">
        <f t="shared" si="1"/>
        <v>0</v>
      </c>
      <c r="N39" s="233">
        <f t="shared" si="2"/>
        <v>0</v>
      </c>
      <c r="O39" s="233">
        <f t="shared" si="3"/>
        <v>0</v>
      </c>
      <c r="P39" s="233">
        <f t="shared" si="4"/>
        <v>0</v>
      </c>
    </row>
    <row r="40" spans="1:16" ht="40.5">
      <c r="A40" s="78">
        <f t="shared" si="5"/>
        <v>27</v>
      </c>
      <c r="B40" s="77" t="s">
        <v>512</v>
      </c>
      <c r="C40" s="85" t="s">
        <v>340</v>
      </c>
      <c r="D40" s="63" t="s">
        <v>84</v>
      </c>
      <c r="E40" s="96">
        <v>18</v>
      </c>
      <c r="F40" s="64"/>
      <c r="G40" s="64"/>
      <c r="H40" s="64">
        <f t="shared" si="6"/>
        <v>0</v>
      </c>
      <c r="I40" s="64"/>
      <c r="J40" s="64"/>
      <c r="K40" s="65">
        <f t="shared" si="7"/>
        <v>0</v>
      </c>
      <c r="L40" s="64">
        <f t="shared" si="0"/>
        <v>0</v>
      </c>
      <c r="M40" s="64">
        <f t="shared" si="1"/>
        <v>0</v>
      </c>
      <c r="N40" s="64">
        <f t="shared" si="2"/>
        <v>0</v>
      </c>
      <c r="O40" s="64">
        <f t="shared" si="3"/>
        <v>0</v>
      </c>
      <c r="P40" s="65">
        <f t="shared" si="4"/>
        <v>0</v>
      </c>
    </row>
    <row r="41" spans="1:16">
      <c r="A41" s="228">
        <f t="shared" si="5"/>
        <v>28</v>
      </c>
      <c r="B41" s="229" t="s">
        <v>512</v>
      </c>
      <c r="C41" s="230" t="s">
        <v>643</v>
      </c>
      <c r="D41" s="231" t="s">
        <v>85</v>
      </c>
      <c r="E41" s="232">
        <v>110</v>
      </c>
      <c r="F41" s="233"/>
      <c r="G41" s="233"/>
      <c r="H41" s="233">
        <f t="shared" si="6"/>
        <v>0</v>
      </c>
      <c r="I41" s="233"/>
      <c r="J41" s="233"/>
      <c r="K41" s="233">
        <f t="shared" si="7"/>
        <v>0</v>
      </c>
      <c r="L41" s="233">
        <f t="shared" si="0"/>
        <v>0</v>
      </c>
      <c r="M41" s="233">
        <f t="shared" si="1"/>
        <v>0</v>
      </c>
      <c r="N41" s="233">
        <f t="shared" si="2"/>
        <v>0</v>
      </c>
      <c r="O41" s="233">
        <f t="shared" si="3"/>
        <v>0</v>
      </c>
      <c r="P41" s="233">
        <f t="shared" si="4"/>
        <v>0</v>
      </c>
    </row>
    <row r="42" spans="1:16">
      <c r="A42" s="228">
        <f t="shared" si="5"/>
        <v>29</v>
      </c>
      <c r="B42" s="229" t="s">
        <v>512</v>
      </c>
      <c r="C42" s="230" t="s">
        <v>644</v>
      </c>
      <c r="D42" s="231" t="s">
        <v>85</v>
      </c>
      <c r="E42" s="232">
        <v>13</v>
      </c>
      <c r="F42" s="233"/>
      <c r="G42" s="233"/>
      <c r="H42" s="233">
        <f t="shared" si="6"/>
        <v>0</v>
      </c>
      <c r="I42" s="233"/>
      <c r="J42" s="233"/>
      <c r="K42" s="233">
        <f t="shared" si="7"/>
        <v>0</v>
      </c>
      <c r="L42" s="233">
        <f t="shared" si="0"/>
        <v>0</v>
      </c>
      <c r="M42" s="233">
        <f t="shared" si="1"/>
        <v>0</v>
      </c>
      <c r="N42" s="233">
        <f t="shared" si="2"/>
        <v>0</v>
      </c>
      <c r="O42" s="233">
        <f t="shared" si="3"/>
        <v>0</v>
      </c>
      <c r="P42" s="233">
        <f t="shared" si="4"/>
        <v>0</v>
      </c>
    </row>
    <row r="43" spans="1:16">
      <c r="A43" s="228">
        <f t="shared" si="5"/>
        <v>30</v>
      </c>
      <c r="B43" s="229" t="s">
        <v>512</v>
      </c>
      <c r="C43" s="230" t="s">
        <v>645</v>
      </c>
      <c r="D43" s="231" t="s">
        <v>85</v>
      </c>
      <c r="E43" s="232">
        <v>36</v>
      </c>
      <c r="F43" s="233"/>
      <c r="G43" s="233"/>
      <c r="H43" s="233">
        <f t="shared" si="6"/>
        <v>0</v>
      </c>
      <c r="I43" s="233"/>
      <c r="J43" s="233"/>
      <c r="K43" s="233">
        <f t="shared" si="7"/>
        <v>0</v>
      </c>
      <c r="L43" s="233">
        <f t="shared" si="0"/>
        <v>0</v>
      </c>
      <c r="M43" s="233">
        <f t="shared" si="1"/>
        <v>0</v>
      </c>
      <c r="N43" s="233">
        <f t="shared" si="2"/>
        <v>0</v>
      </c>
      <c r="O43" s="233">
        <f t="shared" si="3"/>
        <v>0</v>
      </c>
      <c r="P43" s="233">
        <f t="shared" si="4"/>
        <v>0</v>
      </c>
    </row>
    <row r="44" spans="1:16">
      <c r="A44" s="228">
        <f t="shared" si="5"/>
        <v>31</v>
      </c>
      <c r="B44" s="229" t="s">
        <v>512</v>
      </c>
      <c r="C44" s="230" t="s">
        <v>646</v>
      </c>
      <c r="D44" s="231" t="s">
        <v>85</v>
      </c>
      <c r="E44" s="232">
        <v>91</v>
      </c>
      <c r="F44" s="233"/>
      <c r="G44" s="233"/>
      <c r="H44" s="233">
        <f t="shared" si="6"/>
        <v>0</v>
      </c>
      <c r="I44" s="233"/>
      <c r="J44" s="233"/>
      <c r="K44" s="233">
        <f t="shared" si="7"/>
        <v>0</v>
      </c>
      <c r="L44" s="233">
        <f t="shared" si="0"/>
        <v>0</v>
      </c>
      <c r="M44" s="233">
        <f t="shared" si="1"/>
        <v>0</v>
      </c>
      <c r="N44" s="233">
        <f t="shared" si="2"/>
        <v>0</v>
      </c>
      <c r="O44" s="233">
        <f t="shared" si="3"/>
        <v>0</v>
      </c>
      <c r="P44" s="233">
        <f t="shared" si="4"/>
        <v>0</v>
      </c>
    </row>
    <row r="45" spans="1:16">
      <c r="A45" s="228">
        <f t="shared" si="5"/>
        <v>32</v>
      </c>
      <c r="B45" s="229" t="s">
        <v>512</v>
      </c>
      <c r="C45" s="230" t="s">
        <v>647</v>
      </c>
      <c r="D45" s="231" t="s">
        <v>18</v>
      </c>
      <c r="E45" s="232">
        <v>4050</v>
      </c>
      <c r="F45" s="233"/>
      <c r="G45" s="233"/>
      <c r="H45" s="233">
        <f t="shared" si="6"/>
        <v>0</v>
      </c>
      <c r="I45" s="233"/>
      <c r="J45" s="233"/>
      <c r="K45" s="233">
        <f t="shared" si="7"/>
        <v>0</v>
      </c>
      <c r="L45" s="233">
        <f t="shared" si="0"/>
        <v>0</v>
      </c>
      <c r="M45" s="233">
        <f t="shared" si="1"/>
        <v>0</v>
      </c>
      <c r="N45" s="233">
        <f t="shared" si="2"/>
        <v>0</v>
      </c>
      <c r="O45" s="233">
        <f t="shared" si="3"/>
        <v>0</v>
      </c>
      <c r="P45" s="233">
        <f t="shared" si="4"/>
        <v>0</v>
      </c>
    </row>
    <row r="46" spans="1:16">
      <c r="A46" s="228">
        <f t="shared" si="5"/>
        <v>33</v>
      </c>
      <c r="B46" s="229" t="s">
        <v>512</v>
      </c>
      <c r="C46" s="230" t="s">
        <v>648</v>
      </c>
      <c r="D46" s="231" t="s">
        <v>85</v>
      </c>
      <c r="E46" s="232">
        <v>8</v>
      </c>
      <c r="F46" s="233"/>
      <c r="G46" s="233"/>
      <c r="H46" s="233">
        <f t="shared" si="6"/>
        <v>0</v>
      </c>
      <c r="I46" s="233"/>
      <c r="J46" s="233"/>
      <c r="K46" s="233">
        <f t="shared" si="7"/>
        <v>0</v>
      </c>
      <c r="L46" s="233">
        <f t="shared" si="0"/>
        <v>0</v>
      </c>
      <c r="M46" s="233">
        <f t="shared" si="1"/>
        <v>0</v>
      </c>
      <c r="N46" s="233">
        <f t="shared" si="2"/>
        <v>0</v>
      </c>
      <c r="O46" s="233">
        <f t="shared" si="3"/>
        <v>0</v>
      </c>
      <c r="P46" s="233">
        <f t="shared" si="4"/>
        <v>0</v>
      </c>
    </row>
    <row r="47" spans="1:16">
      <c r="A47" s="228">
        <f t="shared" si="5"/>
        <v>34</v>
      </c>
      <c r="B47" s="229" t="s">
        <v>512</v>
      </c>
      <c r="C47" s="230" t="s">
        <v>649</v>
      </c>
      <c r="D47" s="231" t="s">
        <v>85</v>
      </c>
      <c r="E47" s="232">
        <v>1</v>
      </c>
      <c r="F47" s="233"/>
      <c r="G47" s="233"/>
      <c r="H47" s="233">
        <f t="shared" si="6"/>
        <v>0</v>
      </c>
      <c r="I47" s="233"/>
      <c r="J47" s="233"/>
      <c r="K47" s="233">
        <f t="shared" si="7"/>
        <v>0</v>
      </c>
      <c r="L47" s="233">
        <f t="shared" si="0"/>
        <v>0</v>
      </c>
      <c r="M47" s="233">
        <f t="shared" si="1"/>
        <v>0</v>
      </c>
      <c r="N47" s="233">
        <f t="shared" si="2"/>
        <v>0</v>
      </c>
      <c r="O47" s="233">
        <f t="shared" si="3"/>
        <v>0</v>
      </c>
      <c r="P47" s="233">
        <f t="shared" si="4"/>
        <v>0</v>
      </c>
    </row>
    <row r="48" spans="1:16">
      <c r="A48" s="228">
        <f t="shared" si="5"/>
        <v>35</v>
      </c>
      <c r="B48" s="229" t="s">
        <v>512</v>
      </c>
      <c r="C48" s="230" t="s">
        <v>650</v>
      </c>
      <c r="D48" s="231" t="s">
        <v>85</v>
      </c>
      <c r="E48" s="232">
        <v>1</v>
      </c>
      <c r="F48" s="233"/>
      <c r="G48" s="233"/>
      <c r="H48" s="233">
        <f t="shared" si="6"/>
        <v>0</v>
      </c>
      <c r="I48" s="233"/>
      <c r="J48" s="233"/>
      <c r="K48" s="233">
        <f t="shared" si="7"/>
        <v>0</v>
      </c>
      <c r="L48" s="233">
        <f t="shared" si="0"/>
        <v>0</v>
      </c>
      <c r="M48" s="233">
        <f t="shared" si="1"/>
        <v>0</v>
      </c>
      <c r="N48" s="233">
        <f t="shared" si="2"/>
        <v>0</v>
      </c>
      <c r="O48" s="233">
        <f t="shared" si="3"/>
        <v>0</v>
      </c>
      <c r="P48" s="233">
        <f t="shared" si="4"/>
        <v>0</v>
      </c>
    </row>
    <row r="49" spans="1:16">
      <c r="A49" s="228">
        <f t="shared" si="5"/>
        <v>36</v>
      </c>
      <c r="B49" s="229" t="s">
        <v>512</v>
      </c>
      <c r="C49" s="230" t="s">
        <v>651</v>
      </c>
      <c r="D49" s="231" t="s">
        <v>85</v>
      </c>
      <c r="E49" s="232">
        <v>1</v>
      </c>
      <c r="F49" s="233"/>
      <c r="G49" s="233"/>
      <c r="H49" s="233">
        <f t="shared" si="6"/>
        <v>0</v>
      </c>
      <c r="I49" s="233"/>
      <c r="J49" s="233"/>
      <c r="K49" s="233">
        <f t="shared" si="7"/>
        <v>0</v>
      </c>
      <c r="L49" s="233">
        <f t="shared" si="0"/>
        <v>0</v>
      </c>
      <c r="M49" s="233">
        <f t="shared" si="1"/>
        <v>0</v>
      </c>
      <c r="N49" s="233">
        <f t="shared" si="2"/>
        <v>0</v>
      </c>
      <c r="O49" s="233">
        <f t="shared" si="3"/>
        <v>0</v>
      </c>
      <c r="P49" s="233">
        <f t="shared" si="4"/>
        <v>0</v>
      </c>
    </row>
    <row r="50" spans="1:16">
      <c r="A50" s="228">
        <f t="shared" si="5"/>
        <v>37</v>
      </c>
      <c r="B50" s="229" t="s">
        <v>512</v>
      </c>
      <c r="C50" s="230" t="s">
        <v>652</v>
      </c>
      <c r="D50" s="231" t="s">
        <v>85</v>
      </c>
      <c r="E50" s="232">
        <v>2</v>
      </c>
      <c r="F50" s="233"/>
      <c r="G50" s="233"/>
      <c r="H50" s="233">
        <f t="shared" si="6"/>
        <v>0</v>
      </c>
      <c r="I50" s="233"/>
      <c r="J50" s="233"/>
      <c r="K50" s="233">
        <f t="shared" si="7"/>
        <v>0</v>
      </c>
      <c r="L50" s="233">
        <f t="shared" si="0"/>
        <v>0</v>
      </c>
      <c r="M50" s="233">
        <f t="shared" si="1"/>
        <v>0</v>
      </c>
      <c r="N50" s="233">
        <f t="shared" si="2"/>
        <v>0</v>
      </c>
      <c r="O50" s="233">
        <f t="shared" si="3"/>
        <v>0</v>
      </c>
      <c r="P50" s="233">
        <f t="shared" si="4"/>
        <v>0</v>
      </c>
    </row>
    <row r="51" spans="1:16">
      <c r="A51" s="228">
        <f t="shared" si="5"/>
        <v>38</v>
      </c>
      <c r="B51" s="229" t="s">
        <v>512</v>
      </c>
      <c r="C51" s="230" t="s">
        <v>653</v>
      </c>
      <c r="D51" s="231" t="s">
        <v>85</v>
      </c>
      <c r="E51" s="232">
        <v>7</v>
      </c>
      <c r="F51" s="233"/>
      <c r="G51" s="233"/>
      <c r="H51" s="233">
        <f t="shared" si="6"/>
        <v>0</v>
      </c>
      <c r="I51" s="233"/>
      <c r="J51" s="233"/>
      <c r="K51" s="233">
        <f t="shared" si="7"/>
        <v>0</v>
      </c>
      <c r="L51" s="233">
        <f t="shared" si="0"/>
        <v>0</v>
      </c>
      <c r="M51" s="233">
        <f t="shared" si="1"/>
        <v>0</v>
      </c>
      <c r="N51" s="233">
        <f t="shared" si="2"/>
        <v>0</v>
      </c>
      <c r="O51" s="233">
        <f t="shared" si="3"/>
        <v>0</v>
      </c>
      <c r="P51" s="233">
        <f t="shared" si="4"/>
        <v>0</v>
      </c>
    </row>
    <row r="52" spans="1:16">
      <c r="A52" s="228">
        <f t="shared" si="5"/>
        <v>39</v>
      </c>
      <c r="B52" s="229" t="s">
        <v>512</v>
      </c>
      <c r="C52" s="230" t="s">
        <v>654</v>
      </c>
      <c r="D52" s="231" t="s">
        <v>85</v>
      </c>
      <c r="E52" s="232">
        <v>27</v>
      </c>
      <c r="F52" s="233"/>
      <c r="G52" s="233"/>
      <c r="H52" s="233">
        <f t="shared" si="6"/>
        <v>0</v>
      </c>
      <c r="I52" s="233"/>
      <c r="J52" s="233"/>
      <c r="K52" s="233">
        <f t="shared" si="7"/>
        <v>0</v>
      </c>
      <c r="L52" s="233">
        <f t="shared" si="0"/>
        <v>0</v>
      </c>
      <c r="M52" s="233">
        <f t="shared" si="1"/>
        <v>0</v>
      </c>
      <c r="N52" s="233">
        <f t="shared" si="2"/>
        <v>0</v>
      </c>
      <c r="O52" s="233">
        <f t="shared" si="3"/>
        <v>0</v>
      </c>
      <c r="P52" s="233">
        <f t="shared" si="4"/>
        <v>0</v>
      </c>
    </row>
    <row r="53" spans="1:16" ht="15.75" customHeight="1">
      <c r="A53" s="62"/>
      <c r="B53" s="260" t="s">
        <v>450</v>
      </c>
      <c r="C53" s="260"/>
      <c r="D53" s="260"/>
      <c r="E53" s="260"/>
      <c r="F53" s="260"/>
      <c r="G53" s="260"/>
      <c r="H53" s="260"/>
      <c r="I53" s="260"/>
      <c r="J53" s="260"/>
      <c r="K53" s="260"/>
      <c r="L53" s="79">
        <f>SUM(L14:L52)</f>
        <v>0</v>
      </c>
      <c r="M53" s="79">
        <f t="shared" ref="M53:O53" si="8">SUM(M14:M52)</f>
        <v>0</v>
      </c>
      <c r="N53" s="79">
        <f t="shared" si="8"/>
        <v>0</v>
      </c>
      <c r="O53" s="79">
        <f t="shared" si="8"/>
        <v>0</v>
      </c>
      <c r="P53" s="79">
        <f>SUM(P14:P52)</f>
        <v>0</v>
      </c>
    </row>
    <row r="54" spans="1:16" ht="15.75" customHeight="1">
      <c r="A54" s="128"/>
      <c r="B54" s="129"/>
      <c r="C54" s="129"/>
      <c r="D54" s="129"/>
      <c r="E54" s="129"/>
      <c r="F54" s="129"/>
      <c r="G54" s="129"/>
      <c r="H54" s="129"/>
      <c r="I54" s="129"/>
      <c r="J54" s="129"/>
      <c r="K54" s="129"/>
      <c r="L54" s="130"/>
      <c r="M54" s="130"/>
      <c r="N54" s="130"/>
      <c r="O54" s="130"/>
      <c r="P54" s="130"/>
    </row>
    <row r="55" spans="1:16" ht="15.75" customHeight="1">
      <c r="A55" s="128"/>
      <c r="B55" s="129"/>
      <c r="C55" s="226" t="s">
        <v>618</v>
      </c>
      <c r="D55" s="227"/>
      <c r="E55" s="227"/>
      <c r="F55" s="227"/>
      <c r="G55" s="227"/>
      <c r="H55" s="227"/>
      <c r="I55" s="227"/>
      <c r="J55" s="227"/>
      <c r="K55" s="129"/>
      <c r="L55" s="130"/>
      <c r="M55" s="130"/>
      <c r="N55" s="130"/>
      <c r="O55" s="130"/>
      <c r="P55" s="130"/>
    </row>
    <row r="56" spans="1:16" ht="15.75" customHeight="1">
      <c r="A56" s="128"/>
      <c r="B56" s="129"/>
      <c r="C56" s="129"/>
      <c r="D56" s="129"/>
      <c r="E56" s="129"/>
      <c r="F56" s="129"/>
      <c r="G56" s="129"/>
      <c r="H56" s="129"/>
      <c r="I56" s="129"/>
      <c r="J56" s="129"/>
      <c r="K56" s="129"/>
      <c r="L56" s="130"/>
      <c r="M56" s="130"/>
      <c r="N56" s="130"/>
      <c r="O56" s="130"/>
      <c r="P56" s="130"/>
    </row>
    <row r="57" spans="1:16" ht="16.5">
      <c r="A57" s="82" t="s">
        <v>8</v>
      </c>
      <c r="B57" s="47"/>
      <c r="C57" s="81"/>
      <c r="D57" s="81"/>
      <c r="E57" s="81"/>
      <c r="F57" s="81"/>
      <c r="G57" s="81"/>
      <c r="H57" s="81"/>
      <c r="I57" s="81"/>
      <c r="J57" s="81"/>
      <c r="K57" s="81"/>
      <c r="L57" s="81"/>
      <c r="M57" s="81"/>
      <c r="N57" s="81"/>
      <c r="O57" s="81"/>
      <c r="P57" s="81"/>
    </row>
    <row r="58" spans="1:16" ht="16.5">
      <c r="A58" s="81"/>
      <c r="B58" s="48"/>
      <c r="C58" s="241" t="s">
        <v>9</v>
      </c>
      <c r="D58" s="241"/>
      <c r="E58" s="241"/>
      <c r="F58" s="241"/>
      <c r="G58" s="241"/>
      <c r="H58" s="241"/>
      <c r="I58" s="241"/>
      <c r="J58" s="241"/>
      <c r="K58" s="241"/>
      <c r="L58" s="241"/>
      <c r="M58" s="241"/>
      <c r="N58" s="241"/>
      <c r="O58" s="241"/>
      <c r="P58" s="241"/>
    </row>
    <row r="59" spans="1:16" ht="16.5">
      <c r="A59" s="81"/>
      <c r="B59" s="48"/>
      <c r="C59" s="49"/>
      <c r="D59" s="49"/>
      <c r="E59" s="49"/>
      <c r="F59" s="49"/>
      <c r="G59" s="49"/>
      <c r="H59" s="49"/>
      <c r="I59" s="49"/>
      <c r="J59" s="49"/>
      <c r="K59" s="49"/>
      <c r="L59" s="49"/>
      <c r="M59" s="49"/>
      <c r="N59" s="49"/>
      <c r="O59" s="49"/>
      <c r="P59" s="49"/>
    </row>
    <row r="60" spans="1:16" ht="16.5">
      <c r="A60" s="82" t="s">
        <v>451</v>
      </c>
      <c r="B60" s="83"/>
      <c r="C60" s="81"/>
      <c r="D60" s="81"/>
      <c r="E60" s="81"/>
      <c r="F60" s="81"/>
      <c r="G60" s="81"/>
      <c r="H60" s="84"/>
      <c r="I60" s="81"/>
      <c r="J60" s="81"/>
      <c r="K60" s="81"/>
      <c r="L60" s="81"/>
      <c r="M60" s="81"/>
      <c r="N60" s="81"/>
      <c r="O60" s="81"/>
      <c r="P60" s="81"/>
    </row>
    <row r="61" spans="1:16" ht="16.5">
      <c r="A61" s="82"/>
      <c r="B61" s="83"/>
      <c r="C61" s="81"/>
      <c r="D61" s="81"/>
      <c r="E61" s="81"/>
      <c r="F61" s="81"/>
      <c r="G61" s="81"/>
      <c r="H61" s="84"/>
      <c r="I61" s="81"/>
      <c r="J61" s="81"/>
      <c r="K61" s="81"/>
      <c r="L61" s="81"/>
      <c r="M61" s="81"/>
      <c r="N61" s="81"/>
      <c r="O61" s="81"/>
      <c r="P61" s="81"/>
    </row>
    <row r="62" spans="1:16" ht="16.5">
      <c r="A62" s="82" t="s">
        <v>10</v>
      </c>
      <c r="B62" s="47"/>
      <c r="C62" s="81"/>
      <c r="D62" s="81"/>
      <c r="E62" s="81"/>
      <c r="F62" s="81"/>
      <c r="G62" s="81"/>
      <c r="H62" s="81"/>
      <c r="I62" s="81"/>
      <c r="J62" s="81"/>
      <c r="K62" s="81"/>
      <c r="L62" s="81"/>
      <c r="M62" s="81"/>
      <c r="N62" s="81"/>
      <c r="O62" s="81"/>
      <c r="P62" s="81"/>
    </row>
    <row r="63" spans="1:16" ht="16.5">
      <c r="A63" s="81"/>
      <c r="B63" s="48"/>
      <c r="C63" s="241" t="s">
        <v>9</v>
      </c>
      <c r="D63" s="241"/>
      <c r="E63" s="241"/>
      <c r="F63" s="241"/>
      <c r="G63" s="241"/>
      <c r="H63" s="241"/>
      <c r="I63" s="241"/>
      <c r="J63" s="241"/>
      <c r="K63" s="241"/>
      <c r="L63" s="241"/>
      <c r="M63" s="241"/>
      <c r="N63" s="241"/>
      <c r="O63" s="241"/>
      <c r="P63" s="241"/>
    </row>
  </sheetData>
  <mergeCells count="15">
    <mergeCell ref="C63:P63"/>
    <mergeCell ref="A12:A13"/>
    <mergeCell ref="B12:B13"/>
    <mergeCell ref="C12:C13"/>
    <mergeCell ref="D12:D13"/>
    <mergeCell ref="E12:E13"/>
    <mergeCell ref="B53:K53"/>
    <mergeCell ref="C58:P58"/>
    <mergeCell ref="F12:K12"/>
    <mergeCell ref="L12:P12"/>
    <mergeCell ref="A1:P1"/>
    <mergeCell ref="A2:P2"/>
    <mergeCell ref="A3:P3"/>
    <mergeCell ref="I10:J10"/>
    <mergeCell ref="A5:P5"/>
  </mergeCells>
  <pageMargins left="0.23622047244094491" right="0.23622047244094491" top="0.74803149606299213" bottom="0.74803149606299213" header="0.31496062992125984" footer="0.31496062992125984"/>
  <pageSetup paperSize="9" scale="88" orientation="landscape" r:id="rId1"/>
  <headerFooter>
    <oddHeader xml:space="preserve">&amp;C&amp;"Arial Narrow,Regular"&amp;8Būvniecības ierorinātājs:  RP SIA „Rīgas satiksme"
Būvprojekta izstrādātājs:  SIA „BRD projekts” </oddHeader>
    <oddFooter xml:space="preserve">&amp;C&amp;"Arial Narrow,Regular"&amp;8Esošas tramvaju līnijas pārbūve 4.kārtas posmā no Ausekļa ielas loka (ieskaitot) līdz Aspazijas bulvāra / Radio ielas krustojumam pa Kronvalda, Z.A. Meierovica un Aspazijas bulvāriem&amp;R&amp;"Times New Roman,Regular"&amp;12
</oddFooter>
  </headerFooter>
  <rowBreaks count="1" manualBreakCount="1">
    <brk id="31"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Koptāme</vt:lpstr>
      <vt:lpstr>Kopsavilkums</vt:lpstr>
      <vt:lpstr>1.TS-CD</vt:lpstr>
      <vt:lpstr>2.LKT</vt:lpstr>
      <vt:lpstr>3.UKT</vt:lpstr>
      <vt:lpstr>4.ELT1</vt:lpstr>
      <vt:lpstr>5.ELT2</vt:lpstr>
      <vt:lpstr>6.ELT-TKT</vt:lpstr>
      <vt:lpstr>'4.ELT1'!Print_Area</vt:lpstr>
      <vt:lpstr>'1.TS-CD'!Print_Titles</vt:lpstr>
      <vt:lpstr>'2.LKT'!Print_Titles</vt:lpstr>
      <vt:lpstr>'3.UKT'!Print_Titles</vt:lpstr>
      <vt:lpstr>'4.ELT1'!Print_Titles</vt:lpstr>
      <vt:lpstr>'5.ELT2'!Print_Titles</vt:lpstr>
      <vt:lpstr>'6.ELT-TKT'!Print_Titles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Solvita Riekstiņa</cp:lastModifiedBy>
  <cp:lastPrinted>2021-05-21T11:01:31Z</cp:lastPrinted>
  <dcterms:created xsi:type="dcterms:W3CDTF">2020-07-24T06:42:27Z</dcterms:created>
  <dcterms:modified xsi:type="dcterms:W3CDTF">2021-08-25T10:44:46Z</dcterms:modified>
</cp:coreProperties>
</file>