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parks-6\Sagadnieki\Sagade\IEPIRKUMI\Artūrs K\1_IEPIRKUMI\12_Automātiskās ugunsgrēka atklāšanas un trauksmes sistēmas ierīkošana Fridriķa ielā 2, Rīgā\"/>
    </mc:Choice>
  </mc:AlternateContent>
  <xr:revisionPtr revIDLastSave="0" documentId="8_{493FE072-7C30-4B70-8E32-BC56D90BC9F2}" xr6:coauthVersionLast="44" xr6:coauthVersionMax="44" xr10:uidLastSave="{00000000-0000-0000-0000-000000000000}"/>
  <bookViews>
    <workbookView xWindow="-120" yWindow="-120" windowWidth="29040" windowHeight="15840" xr2:uid="{D3360229-0500-4227-91E7-E0C0580F17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6" i="1" l="1"/>
  <c r="O56" i="1"/>
  <c r="N56" i="1"/>
  <c r="M56" i="1"/>
  <c r="I56" i="1"/>
  <c r="L56" i="1" s="1"/>
  <c r="P55" i="1"/>
  <c r="O55" i="1"/>
  <c r="M55" i="1"/>
  <c r="I55" i="1"/>
  <c r="N55" i="1" s="1"/>
  <c r="Q55" i="1" s="1"/>
  <c r="P54" i="1"/>
  <c r="O54" i="1"/>
  <c r="M54" i="1"/>
  <c r="I54" i="1"/>
  <c r="L54" i="1" s="1"/>
  <c r="P46" i="1"/>
  <c r="O46" i="1"/>
  <c r="M46" i="1"/>
  <c r="I46" i="1"/>
  <c r="L46" i="1" s="1"/>
  <c r="P45" i="1"/>
  <c r="O45" i="1"/>
  <c r="M45" i="1"/>
  <c r="I45" i="1"/>
  <c r="N45" i="1" s="1"/>
  <c r="P44" i="1"/>
  <c r="O44" i="1"/>
  <c r="M44" i="1"/>
  <c r="I44" i="1"/>
  <c r="L44" i="1" s="1"/>
  <c r="P43" i="1"/>
  <c r="O43" i="1"/>
  <c r="M43" i="1"/>
  <c r="I43" i="1"/>
  <c r="L43" i="1" s="1"/>
  <c r="P42" i="1"/>
  <c r="O42" i="1"/>
  <c r="M42" i="1"/>
  <c r="I42" i="1"/>
  <c r="L42" i="1" s="1"/>
  <c r="P41" i="1"/>
  <c r="O41" i="1"/>
  <c r="M41" i="1"/>
  <c r="I41" i="1"/>
  <c r="N41" i="1" s="1"/>
  <c r="P40" i="1"/>
  <c r="O40" i="1"/>
  <c r="M40" i="1"/>
  <c r="I40" i="1"/>
  <c r="N40" i="1" s="1"/>
  <c r="P39" i="1"/>
  <c r="O39" i="1"/>
  <c r="M39" i="1"/>
  <c r="I39" i="1"/>
  <c r="L39" i="1" s="1"/>
  <c r="P38" i="1"/>
  <c r="O38" i="1"/>
  <c r="M38" i="1"/>
  <c r="I38" i="1"/>
  <c r="L38" i="1" s="1"/>
  <c r="P37" i="1"/>
  <c r="O37" i="1"/>
  <c r="M37" i="1"/>
  <c r="I37" i="1"/>
  <c r="N37" i="1" s="1"/>
  <c r="P30" i="1"/>
  <c r="O30" i="1"/>
  <c r="M30" i="1"/>
  <c r="I30" i="1"/>
  <c r="N30" i="1" s="1"/>
  <c r="P29" i="1"/>
  <c r="O29" i="1"/>
  <c r="M29" i="1"/>
  <c r="I29" i="1"/>
  <c r="N29" i="1" s="1"/>
  <c r="P28" i="1"/>
  <c r="O28" i="1"/>
  <c r="M28" i="1"/>
  <c r="I28" i="1"/>
  <c r="L28" i="1" s="1"/>
  <c r="P27" i="1"/>
  <c r="O27" i="1"/>
  <c r="M27" i="1"/>
  <c r="I27" i="1"/>
  <c r="L27" i="1" s="1"/>
  <c r="P26" i="1"/>
  <c r="O26" i="1"/>
  <c r="M26" i="1"/>
  <c r="I26" i="1"/>
  <c r="L26" i="1" s="1"/>
  <c r="P25" i="1"/>
  <c r="O25" i="1"/>
  <c r="M25" i="1"/>
  <c r="I25" i="1"/>
  <c r="N25" i="1" s="1"/>
  <c r="P24" i="1"/>
  <c r="O24" i="1"/>
  <c r="M24" i="1"/>
  <c r="I24" i="1"/>
  <c r="N24" i="1" s="1"/>
  <c r="P23" i="1"/>
  <c r="O23" i="1"/>
  <c r="M23" i="1"/>
  <c r="I23" i="1"/>
  <c r="N23" i="1" s="1"/>
  <c r="P22" i="1"/>
  <c r="O22" i="1"/>
  <c r="M22" i="1"/>
  <c r="I22" i="1"/>
  <c r="L22" i="1" s="1"/>
  <c r="P21" i="1"/>
  <c r="O21" i="1"/>
  <c r="M21" i="1"/>
  <c r="I21" i="1"/>
  <c r="N21" i="1" s="1"/>
  <c r="P20" i="1"/>
  <c r="O20" i="1"/>
  <c r="M20" i="1"/>
  <c r="I20" i="1"/>
  <c r="L20" i="1" s="1"/>
  <c r="P19" i="1"/>
  <c r="O19" i="1"/>
  <c r="M19" i="1"/>
  <c r="I19" i="1"/>
  <c r="L19" i="1" s="1"/>
  <c r="P18" i="1"/>
  <c r="O18" i="1"/>
  <c r="M18" i="1"/>
  <c r="I18" i="1"/>
  <c r="N18" i="1" s="1"/>
  <c r="P17" i="1"/>
  <c r="O17" i="1"/>
  <c r="M17" i="1"/>
  <c r="I17" i="1"/>
  <c r="N17" i="1" s="1"/>
  <c r="P16" i="1"/>
  <c r="O16" i="1"/>
  <c r="M16" i="1"/>
  <c r="I16" i="1"/>
  <c r="L16" i="1" s="1"/>
  <c r="P15" i="1"/>
  <c r="O15" i="1"/>
  <c r="M15" i="1"/>
  <c r="I15" i="1"/>
  <c r="N15" i="1" s="1"/>
  <c r="N42" i="1" l="1"/>
  <c r="N46" i="1"/>
  <c r="Q46" i="1" s="1"/>
  <c r="N38" i="1"/>
  <c r="N54" i="1"/>
  <c r="Q54" i="1" s="1"/>
  <c r="Q56" i="1"/>
  <c r="Q37" i="1"/>
  <c r="Q40" i="1"/>
  <c r="N43" i="1"/>
  <c r="Q43" i="1" s="1"/>
  <c r="Q45" i="1"/>
  <c r="N19" i="1"/>
  <c r="Q19" i="1" s="1"/>
  <c r="Q38" i="1"/>
  <c r="L55" i="1"/>
  <c r="Q41" i="1"/>
  <c r="N39" i="1"/>
  <c r="Q39" i="1" s="1"/>
  <c r="Q42" i="1"/>
  <c r="N44" i="1"/>
  <c r="Q44" i="1" s="1"/>
  <c r="L41" i="1"/>
  <c r="L40" i="1"/>
  <c r="L37" i="1"/>
  <c r="L45" i="1"/>
  <c r="Q18" i="1"/>
  <c r="N27" i="1"/>
  <c r="Q27" i="1" s="1"/>
  <c r="N26" i="1"/>
  <c r="Q26" i="1" s="1"/>
  <c r="Q15" i="1"/>
  <c r="Q24" i="1"/>
  <c r="N20" i="1"/>
  <c r="Q20" i="1" s="1"/>
  <c r="L17" i="1"/>
  <c r="Q21" i="1"/>
  <c r="Q23" i="1"/>
  <c r="Q29" i="1"/>
  <c r="L25" i="1"/>
  <c r="N28" i="1"/>
  <c r="Q28" i="1" s="1"/>
  <c r="L30" i="1"/>
  <c r="Q25" i="1"/>
  <c r="L18" i="1"/>
  <c r="Q30" i="1"/>
  <c r="Q17" i="1"/>
  <c r="L24" i="1"/>
  <c r="L15" i="1"/>
  <c r="L23" i="1"/>
  <c r="N16" i="1"/>
  <c r="Q16" i="1" s="1"/>
  <c r="L21" i="1"/>
  <c r="L29" i="1"/>
  <c r="N22" i="1"/>
  <c r="Q22" i="1" s="1"/>
  <c r="P58" i="1"/>
  <c r="O58" i="1"/>
  <c r="M58" i="1"/>
  <c r="I58" i="1"/>
  <c r="N58" i="1" s="1"/>
  <c r="Q58" i="1" l="1"/>
  <c r="L58" i="1"/>
  <c r="I32" i="1"/>
  <c r="N32" i="1" s="1"/>
  <c r="M32" i="1"/>
  <c r="O32" i="1"/>
  <c r="P32" i="1"/>
  <c r="I33" i="1"/>
  <c r="L33" i="1" s="1"/>
  <c r="M33" i="1"/>
  <c r="O33" i="1"/>
  <c r="P33" i="1"/>
  <c r="I34" i="1"/>
  <c r="N34" i="1" s="1"/>
  <c r="M34" i="1"/>
  <c r="O34" i="1"/>
  <c r="P34" i="1"/>
  <c r="I35" i="1"/>
  <c r="N35" i="1" s="1"/>
  <c r="M35" i="1"/>
  <c r="O35" i="1"/>
  <c r="P35" i="1"/>
  <c r="I36" i="1"/>
  <c r="N36" i="1" s="1"/>
  <c r="M36" i="1"/>
  <c r="O36" i="1"/>
  <c r="P36" i="1"/>
  <c r="I47" i="1"/>
  <c r="L47" i="1" s="1"/>
  <c r="M47" i="1"/>
  <c r="O47" i="1"/>
  <c r="P47" i="1"/>
  <c r="I48" i="1"/>
  <c r="N48" i="1" s="1"/>
  <c r="M48" i="1"/>
  <c r="O48" i="1"/>
  <c r="P48" i="1"/>
  <c r="I49" i="1"/>
  <c r="N49" i="1" s="1"/>
  <c r="M49" i="1"/>
  <c r="O49" i="1"/>
  <c r="P49" i="1"/>
  <c r="I50" i="1"/>
  <c r="N50" i="1" s="1"/>
  <c r="M50" i="1"/>
  <c r="O50" i="1"/>
  <c r="P50" i="1"/>
  <c r="I51" i="1"/>
  <c r="L51" i="1" s="1"/>
  <c r="M51" i="1"/>
  <c r="O51" i="1"/>
  <c r="P51" i="1"/>
  <c r="I52" i="1"/>
  <c r="N52" i="1" s="1"/>
  <c r="M52" i="1"/>
  <c r="O52" i="1"/>
  <c r="P52" i="1"/>
  <c r="I53" i="1"/>
  <c r="N53" i="1" s="1"/>
  <c r="M53" i="1"/>
  <c r="O53" i="1"/>
  <c r="P53" i="1"/>
  <c r="I57" i="1"/>
  <c r="L57" i="1" s="1"/>
  <c r="M57" i="1"/>
  <c r="O57" i="1"/>
  <c r="P57" i="1"/>
  <c r="I59" i="1"/>
  <c r="L59" i="1" s="1"/>
  <c r="M59" i="1"/>
  <c r="O59" i="1"/>
  <c r="P59" i="1"/>
  <c r="P31" i="1"/>
  <c r="O31" i="1"/>
  <c r="M31" i="1"/>
  <c r="I31" i="1"/>
  <c r="N31" i="1" s="1"/>
  <c r="L50" i="1" l="1"/>
  <c r="L31" i="1"/>
  <c r="L32" i="1"/>
  <c r="L52" i="1"/>
  <c r="N57" i="1"/>
  <c r="Q57" i="1" s="1"/>
  <c r="L48" i="1"/>
  <c r="L36" i="1"/>
  <c r="Q35" i="1"/>
  <c r="Q50" i="1"/>
  <c r="Q48" i="1"/>
  <c r="L34" i="1"/>
  <c r="Q36" i="1"/>
  <c r="Q53" i="1"/>
  <c r="O60" i="1"/>
  <c r="Q32" i="1"/>
  <c r="Q49" i="1"/>
  <c r="Q34" i="1"/>
  <c r="P60" i="1"/>
  <c r="M60" i="1"/>
  <c r="Q52" i="1"/>
  <c r="Q31" i="1"/>
  <c r="L53" i="1"/>
  <c r="L49" i="1"/>
  <c r="L35" i="1"/>
  <c r="N51" i="1"/>
  <c r="Q51" i="1" s="1"/>
  <c r="N47" i="1"/>
  <c r="Q47" i="1" s="1"/>
  <c r="N33" i="1"/>
  <c r="Q33" i="1" s="1"/>
  <c r="N59" i="1"/>
  <c r="Q59" i="1" s="1"/>
  <c r="N60" i="1" l="1"/>
  <c r="N61" i="1" s="1"/>
  <c r="Q61" i="1" s="1"/>
  <c r="Q60" i="1"/>
  <c r="Q62" i="1" l="1"/>
  <c r="Q63" i="1"/>
  <c r="Q64" i="1" l="1"/>
  <c r="Q65" i="1" s="1"/>
  <c r="Q66" i="1" s="1"/>
</calcChain>
</file>

<file path=xl/sharedStrings.xml><?xml version="1.0" encoding="utf-8"?>
<sst xmlns="http://schemas.openxmlformats.org/spreadsheetml/2006/main" count="155" uniqueCount="101">
  <si>
    <t>Kods*</t>
  </si>
  <si>
    <t>Mērvienība</t>
  </si>
  <si>
    <t>Daudzums</t>
  </si>
  <si>
    <t>Vienības izmaksas</t>
  </si>
  <si>
    <t>laika
norma
(c/h)</t>
  </si>
  <si>
    <t>darba
alga</t>
  </si>
  <si>
    <t>kopā</t>
  </si>
  <si>
    <t>Kopā uz visu apjomu</t>
  </si>
  <si>
    <t>summa</t>
  </si>
  <si>
    <t>Lokālā tāme Nr.____</t>
  </si>
  <si>
    <t>(būvdarbu veids vai konstruktīvā elementa nosaukums)</t>
  </si>
  <si>
    <t>Objekta nosaukums</t>
  </si>
  <si>
    <t>Būves nosaukums</t>
  </si>
  <si>
    <t>Objekta adrese</t>
  </si>
  <si>
    <t>Būvdarbu nosaukums</t>
  </si>
  <si>
    <t>būvizstrā-dājumi</t>
  </si>
  <si>
    <t>mehā-nismi</t>
  </si>
  <si>
    <t>gab.</t>
  </si>
  <si>
    <t>Sastādīja</t>
  </si>
  <si>
    <t>Nr.
p.
k.</t>
  </si>
  <si>
    <t>(paraksts un tā atšifrējums, datums)</t>
  </si>
  <si>
    <t>Tāme sastādīta 20__.gada __.__________</t>
  </si>
  <si>
    <t>Pārbaudīja</t>
  </si>
  <si>
    <t>Sertifikāta Nr.</t>
  </si>
  <si>
    <t>darbie-
tilpība
(c/h)</t>
  </si>
  <si>
    <t>Tiešās izmaksas kopā</t>
  </si>
  <si>
    <t>Darba devēja sociālais nodoklis (%)</t>
  </si>
  <si>
    <t>Virsizdevumi, t. sk. darba aizsardzība (%)</t>
  </si>
  <si>
    <t>Peļņa (%)</t>
  </si>
  <si>
    <t>Kopā</t>
  </si>
  <si>
    <t>PVN (%)</t>
  </si>
  <si>
    <t>Pavisam kopā</t>
  </si>
  <si>
    <t>darba
samaksas
likme
(euro/h)</t>
  </si>
  <si>
    <t>Pretendenta nosaukums</t>
  </si>
  <si>
    <t>Ugunsgrēka atklāšanas un trauksmes signalizācijas sistēmas izbūve</t>
  </si>
  <si>
    <t>Frīdriķa iela 2, Rīga</t>
  </si>
  <si>
    <t>Administratīvā ēka, noliktāvas, remontceha ēka, apsardzes ēka</t>
  </si>
  <si>
    <t xml:space="preserve">3. Tramvaju depo </t>
  </si>
  <si>
    <t>Kontroles un indikācijas iekārta (KII)</t>
  </si>
  <si>
    <t>WEB-serveris</t>
  </si>
  <si>
    <t>Licencēšanas atslēga</t>
  </si>
  <si>
    <t>Akumulators</t>
  </si>
  <si>
    <t>Displeja modulis (atkārtotājs)</t>
  </si>
  <si>
    <t>Displeja moduļa metāliskā aizsargkaste</t>
  </si>
  <si>
    <t>Adrešu kombinētais detektors</t>
  </si>
  <si>
    <t>Adrešu detektora bāze</t>
  </si>
  <si>
    <t>Adrešu detektora bāze ar sirēnu</t>
  </si>
  <si>
    <t>Adrešu kombinētais detektors ar izolatoru</t>
  </si>
  <si>
    <t>Adrešu detektora bāze (detektoriem ar izolatoriem)</t>
  </si>
  <si>
    <t>Adrešu dūmu detektors</t>
  </si>
  <si>
    <t>Adrešu dūmu detektors ar izolatoru</t>
  </si>
  <si>
    <t>Adrešu detektora bāze ar izolatoru</t>
  </si>
  <si>
    <t>Iznēsājamais LED-indikators</t>
  </si>
  <si>
    <t>Adrešu siltuma detektors (IP67)</t>
  </si>
  <si>
    <t>Adrešu trauksmes poga</t>
  </si>
  <si>
    <t>Adrešu trauksmes poga (IP66)</t>
  </si>
  <si>
    <t>Detektoru adresācijas daudzfunkcionālā ierīce</t>
  </si>
  <si>
    <t>I/O modulis</t>
  </si>
  <si>
    <t>Ārējais barošanas bloks</t>
  </si>
  <si>
    <t>Apakšcilpas plate</t>
  </si>
  <si>
    <t>Izejas plate</t>
  </si>
  <si>
    <t>Sirēna</t>
  </si>
  <si>
    <t>Sirēna ar stroblampu</t>
  </si>
  <si>
    <t>Sirēna ar stroblampu (ārējā, IP65)</t>
  </si>
  <si>
    <t>Kabelis (atkārtotājam)</t>
  </si>
  <si>
    <t xml:space="preserve">Kabelis </t>
  </si>
  <si>
    <t>PVC caurule/PVC kabeļu kanāls</t>
  </si>
  <si>
    <t>Avārijas gaismeklis KII apgaismojumam</t>
  </si>
  <si>
    <t>Barošanas automāts</t>
  </si>
  <si>
    <t>Objektā esošas AUATSS ierīču un kabeļu demontāža</t>
  </si>
  <si>
    <t xml:space="preserve">Ugunsdroša paplāksne </t>
  </si>
  <si>
    <t>Ugunsizturīgie materiāli (caurumu aizblīvēšanai)</t>
  </si>
  <si>
    <t>Marķēšanas materiāli</t>
  </si>
  <si>
    <t>Stiprinājumi</t>
  </si>
  <si>
    <t>Sistēmas programmēšana, darbībās iestatīšana, regulēšana</t>
  </si>
  <si>
    <t>AUATSS elektroinstalācijas pārbaudes un izolācijas pretestības mērījumi</t>
  </si>
  <si>
    <t>Izdilddokumentācija</t>
  </si>
  <si>
    <t>PANASONIC EBL512 G3 (5000)</t>
  </si>
  <si>
    <t>EBL Win Key</t>
  </si>
  <si>
    <t>12V 17A/H</t>
  </si>
  <si>
    <t>3312F</t>
  </si>
  <si>
    <t>4400I</t>
  </si>
  <si>
    <t>4412F</t>
  </si>
  <si>
    <t>3312FL</t>
  </si>
  <si>
    <t>4401I</t>
  </si>
  <si>
    <t>RI-31</t>
  </si>
  <si>
    <t>4414 E</t>
  </si>
  <si>
    <t>12V 7.2A/H</t>
  </si>
  <si>
    <t>SF 100 RSND</t>
  </si>
  <si>
    <t>SF 100 RSST</t>
  </si>
  <si>
    <t>PSC-0013 24V</t>
  </si>
  <si>
    <t>RS485 LIHCH-TP (2x2x0,75mm2)</t>
  </si>
  <si>
    <t>min. PH30 klase (1x2x1,0mm2)</t>
  </si>
  <si>
    <t>min. PH30 klase (1x2x1,5mm2)</t>
  </si>
  <si>
    <t>caurule Dn20, kanāls 25x16</t>
  </si>
  <si>
    <t>caurule Dn25, kanāls 40x25</t>
  </si>
  <si>
    <t>EATON O-Ledus8, 8LEDx1W</t>
  </si>
  <si>
    <t>HILTI CFS-D25</t>
  </si>
  <si>
    <t>kompl.</t>
  </si>
  <si>
    <t>m.</t>
  </si>
  <si>
    <t>Izstradājums vai tā ekvavilents atbilstoši projekta dokumentācijai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</si>
</sst>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186"/>
      <scheme val="minor"/>
    </font>
    <font>
      <sz val="10"/>
      <color rgb="FF414142"/>
      <name val="Arial"/>
      <family val="2"/>
      <charset val="186"/>
    </font>
    <font>
      <b/>
      <sz val="10"/>
      <color rgb="FF414142"/>
      <name val="Arial"/>
      <family val="2"/>
      <charset val="186"/>
    </font>
    <font>
      <b/>
      <sz val="14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color rgb="FF000000"/>
      <name val="ISOCPEUR"/>
      <family val="2"/>
      <charset val="204"/>
    </font>
    <font>
      <sz val="11"/>
      <color theme="1"/>
      <name val="ISOCPEUR"/>
      <family val="2"/>
      <charset val="204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5" fillId="0" borderId="3" xfId="0" applyFont="1" applyBorder="1" applyAlignment="1"/>
    <xf numFmtId="0" fontId="5" fillId="0" borderId="3" xfId="0" applyFont="1" applyBorder="1" applyAlignment="1">
      <alignment horizontal="center" wrapText="1"/>
    </xf>
    <xf numFmtId="0" fontId="5" fillId="0" borderId="3" xfId="0" applyFont="1" applyBorder="1"/>
    <xf numFmtId="0" fontId="0" fillId="0" borderId="0" xfId="0"/>
    <xf numFmtId="0" fontId="4" fillId="0" borderId="0" xfId="0" applyFont="1"/>
    <xf numFmtId="0" fontId="5" fillId="0" borderId="3" xfId="0" applyFont="1" applyBorder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0" fillId="0" borderId="3" xfId="0" applyBorder="1" applyAlignment="1"/>
    <xf numFmtId="0" fontId="1" fillId="0" borderId="3" xfId="0" applyFont="1" applyBorder="1" applyAlignment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top"/>
    </xf>
    <xf numFmtId="49" fontId="6" fillId="0" borderId="0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7" fillId="0" borderId="3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8" fillId="0" borderId="3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wrapText="1" indent="1"/>
    </xf>
    <xf numFmtId="0" fontId="0" fillId="0" borderId="0" xfId="0" applyBorder="1"/>
    <xf numFmtId="0" fontId="10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75960-1DEC-4BE8-A9B1-F98E20FDFA4F}">
  <sheetPr>
    <pageSetUpPr fitToPage="1"/>
  </sheetPr>
  <dimension ref="A2:Q74"/>
  <sheetViews>
    <sheetView tabSelected="1" workbookViewId="0">
      <selection activeCell="D77" sqref="D77"/>
    </sheetView>
  </sheetViews>
  <sheetFormatPr defaultRowHeight="15"/>
  <cols>
    <col min="1" max="1" width="5.140625" customWidth="1"/>
    <col min="2" max="2" width="13.7109375" customWidth="1"/>
    <col min="3" max="3" width="66" customWidth="1"/>
    <col min="4" max="4" width="66" style="8" customWidth="1"/>
    <col min="5" max="5" width="9.5703125" customWidth="1"/>
    <col min="6" max="6" width="9.85546875" customWidth="1"/>
    <col min="7" max="7" width="6" customWidth="1"/>
    <col min="8" max="8" width="9.28515625" customWidth="1"/>
    <col min="9" max="9" width="5.5703125" customWidth="1"/>
    <col min="10" max="10" width="8.7109375" customWidth="1"/>
    <col min="11" max="11" width="6" customWidth="1"/>
    <col min="12" max="12" width="5.28515625" customWidth="1"/>
    <col min="13" max="13" width="7" customWidth="1"/>
    <col min="14" max="14" width="5.7109375" customWidth="1"/>
    <col min="15" max="15" width="8.85546875" customWidth="1"/>
    <col min="16" max="16" width="6.140625" customWidth="1"/>
    <col min="17" max="17" width="7.28515625" customWidth="1"/>
  </cols>
  <sheetData>
    <row r="2" spans="1:17" ht="18">
      <c r="A2" s="26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>
      <c r="A3" s="2"/>
      <c r="B3" s="2"/>
      <c r="C3" s="2"/>
      <c r="D3" s="9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27" t="s">
        <v>34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>
      <c r="A5" s="19" t="s">
        <v>10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>
      <c r="A6" s="2"/>
      <c r="B6" s="2"/>
      <c r="C6" s="2"/>
      <c r="D6" s="9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>
      <c r="A7" s="1" t="s">
        <v>11</v>
      </c>
      <c r="B7" s="2"/>
      <c r="C7" s="20" t="s">
        <v>37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>
      <c r="A8" s="1" t="s">
        <v>12</v>
      </c>
      <c r="B8" s="2"/>
      <c r="C8" s="21" t="s">
        <v>36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>
      <c r="A9" s="1" t="s">
        <v>13</v>
      </c>
      <c r="B9" s="2"/>
      <c r="C9" s="21" t="s">
        <v>35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 ht="28.5" customHeight="1">
      <c r="A10" s="28" t="s">
        <v>33</v>
      </c>
      <c r="B10" s="28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>
      <c r="A11" s="2"/>
      <c r="B11" s="2"/>
      <c r="C11" s="2"/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>
      <c r="A12" s="2"/>
      <c r="B12" s="2"/>
      <c r="C12" s="2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30" customHeight="1">
      <c r="A13" s="43" t="s">
        <v>19</v>
      </c>
      <c r="B13" s="43" t="s">
        <v>0</v>
      </c>
      <c r="C13" s="43" t="s">
        <v>14</v>
      </c>
      <c r="D13" s="44" t="s">
        <v>100</v>
      </c>
      <c r="E13" s="45" t="s">
        <v>1</v>
      </c>
      <c r="F13" s="45" t="s">
        <v>2</v>
      </c>
      <c r="G13" s="45" t="s">
        <v>3</v>
      </c>
      <c r="H13" s="45"/>
      <c r="I13" s="45"/>
      <c r="J13" s="45"/>
      <c r="K13" s="45"/>
      <c r="L13" s="45"/>
      <c r="M13" s="45" t="s">
        <v>7</v>
      </c>
      <c r="N13" s="45"/>
      <c r="O13" s="45"/>
      <c r="P13" s="45"/>
      <c r="Q13" s="45"/>
    </row>
    <row r="14" spans="1:17" ht="59.25" customHeight="1">
      <c r="A14" s="45"/>
      <c r="B14" s="43"/>
      <c r="C14" s="43"/>
      <c r="D14" s="46"/>
      <c r="E14" s="45"/>
      <c r="F14" s="45"/>
      <c r="G14" s="47" t="s">
        <v>4</v>
      </c>
      <c r="H14" s="47" t="s">
        <v>32</v>
      </c>
      <c r="I14" s="47" t="s">
        <v>5</v>
      </c>
      <c r="J14" s="47" t="s">
        <v>15</v>
      </c>
      <c r="K14" s="47" t="s">
        <v>16</v>
      </c>
      <c r="L14" s="47" t="s">
        <v>6</v>
      </c>
      <c r="M14" s="47" t="s">
        <v>24</v>
      </c>
      <c r="N14" s="47" t="s">
        <v>5</v>
      </c>
      <c r="O14" s="47" t="s">
        <v>15</v>
      </c>
      <c r="P14" s="47" t="s">
        <v>16</v>
      </c>
      <c r="Q14" s="47" t="s">
        <v>8</v>
      </c>
    </row>
    <row r="15" spans="1:17" s="8" customFormat="1" ht="15" customHeight="1">
      <c r="A15" s="15">
        <v>1</v>
      </c>
      <c r="B15" s="16"/>
      <c r="C15" s="35" t="s">
        <v>38</v>
      </c>
      <c r="D15" s="37" t="s">
        <v>77</v>
      </c>
      <c r="E15" s="42" t="s">
        <v>98</v>
      </c>
      <c r="F15" s="42">
        <v>1</v>
      </c>
      <c r="G15" s="10"/>
      <c r="H15" s="10"/>
      <c r="I15" s="10">
        <f>G15*H15</f>
        <v>0</v>
      </c>
      <c r="J15" s="10"/>
      <c r="K15" s="10"/>
      <c r="L15" s="10">
        <f>SUM(I15:K15)</f>
        <v>0</v>
      </c>
      <c r="M15" s="10">
        <f>F15*G15</f>
        <v>0</v>
      </c>
      <c r="N15" s="10">
        <f>F15*I15</f>
        <v>0</v>
      </c>
      <c r="O15" s="10">
        <f>F15*J15</f>
        <v>0</v>
      </c>
      <c r="P15" s="10">
        <f>F15*K15</f>
        <v>0</v>
      </c>
      <c r="Q15" s="10">
        <f>SUM(N15:P15)</f>
        <v>0</v>
      </c>
    </row>
    <row r="16" spans="1:17" s="8" customFormat="1">
      <c r="A16" s="15">
        <v>2</v>
      </c>
      <c r="B16" s="11"/>
      <c r="C16" s="35" t="s">
        <v>39</v>
      </c>
      <c r="D16" s="35">
        <v>1598</v>
      </c>
      <c r="E16" s="42" t="s">
        <v>17</v>
      </c>
      <c r="F16" s="42">
        <v>1</v>
      </c>
      <c r="G16" s="10"/>
      <c r="H16" s="10"/>
      <c r="I16" s="10">
        <f t="shared" ref="I16:I30" si="0">G16*H16</f>
        <v>0</v>
      </c>
      <c r="J16" s="10"/>
      <c r="K16" s="10"/>
      <c r="L16" s="10">
        <f t="shared" ref="L16:L30" si="1">SUM(I16:K16)</f>
        <v>0</v>
      </c>
      <c r="M16" s="10">
        <f t="shared" ref="M16:M30" si="2">F16*G16</f>
        <v>0</v>
      </c>
      <c r="N16" s="10">
        <f t="shared" ref="N16:N30" si="3">F16*I16</f>
        <v>0</v>
      </c>
      <c r="O16" s="10">
        <f t="shared" ref="O16:O30" si="4">F16*J16</f>
        <v>0</v>
      </c>
      <c r="P16" s="10">
        <f t="shared" ref="P16:P30" si="5">F16*K16</f>
        <v>0</v>
      </c>
      <c r="Q16" s="10">
        <f t="shared" ref="Q16:Q30" si="6">SUM(N16:P16)</f>
        <v>0</v>
      </c>
    </row>
    <row r="17" spans="1:17" s="8" customFormat="1">
      <c r="A17" s="15">
        <v>3</v>
      </c>
      <c r="B17" s="11"/>
      <c r="C17" s="35" t="s">
        <v>40</v>
      </c>
      <c r="D17" s="35" t="s">
        <v>78</v>
      </c>
      <c r="E17" s="42" t="s">
        <v>17</v>
      </c>
      <c r="F17" s="42">
        <v>1</v>
      </c>
      <c r="G17" s="10"/>
      <c r="H17" s="10"/>
      <c r="I17" s="10">
        <f t="shared" si="0"/>
        <v>0</v>
      </c>
      <c r="J17" s="10"/>
      <c r="K17" s="10"/>
      <c r="L17" s="10">
        <f t="shared" si="1"/>
        <v>0</v>
      </c>
      <c r="M17" s="10">
        <f t="shared" si="2"/>
        <v>0</v>
      </c>
      <c r="N17" s="10">
        <f t="shared" si="3"/>
        <v>0</v>
      </c>
      <c r="O17" s="10">
        <f t="shared" si="4"/>
        <v>0</v>
      </c>
      <c r="P17" s="10">
        <f t="shared" si="5"/>
        <v>0</v>
      </c>
      <c r="Q17" s="10">
        <f t="shared" si="6"/>
        <v>0</v>
      </c>
    </row>
    <row r="18" spans="1:17" s="8" customFormat="1">
      <c r="A18" s="15">
        <v>4</v>
      </c>
      <c r="B18" s="11"/>
      <c r="C18" s="35" t="s">
        <v>41</v>
      </c>
      <c r="D18" s="35" t="s">
        <v>79</v>
      </c>
      <c r="E18" s="42" t="s">
        <v>17</v>
      </c>
      <c r="F18" s="42">
        <v>2</v>
      </c>
      <c r="G18" s="10"/>
      <c r="H18" s="10"/>
      <c r="I18" s="10">
        <f t="shared" si="0"/>
        <v>0</v>
      </c>
      <c r="J18" s="10"/>
      <c r="K18" s="10"/>
      <c r="L18" s="10">
        <f t="shared" si="1"/>
        <v>0</v>
      </c>
      <c r="M18" s="10">
        <f t="shared" si="2"/>
        <v>0</v>
      </c>
      <c r="N18" s="10">
        <f t="shared" si="3"/>
        <v>0</v>
      </c>
      <c r="O18" s="10">
        <f t="shared" si="4"/>
        <v>0</v>
      </c>
      <c r="P18" s="10">
        <f t="shared" si="5"/>
        <v>0</v>
      </c>
      <c r="Q18" s="10">
        <f t="shared" si="6"/>
        <v>0</v>
      </c>
    </row>
    <row r="19" spans="1:17" s="8" customFormat="1">
      <c r="A19" s="15">
        <v>5</v>
      </c>
      <c r="B19" s="11"/>
      <c r="C19" s="35" t="s">
        <v>42</v>
      </c>
      <c r="D19" s="35">
        <v>5054</v>
      </c>
      <c r="E19" s="42" t="s">
        <v>17</v>
      </c>
      <c r="F19" s="42">
        <v>1</v>
      </c>
      <c r="G19" s="10"/>
      <c r="H19" s="10"/>
      <c r="I19" s="10">
        <f t="shared" si="0"/>
        <v>0</v>
      </c>
      <c r="J19" s="10"/>
      <c r="K19" s="10"/>
      <c r="L19" s="10">
        <f t="shared" si="1"/>
        <v>0</v>
      </c>
      <c r="M19" s="10">
        <f t="shared" si="2"/>
        <v>0</v>
      </c>
      <c r="N19" s="10">
        <f t="shared" si="3"/>
        <v>0</v>
      </c>
      <c r="O19" s="10">
        <f t="shared" si="4"/>
        <v>0</v>
      </c>
      <c r="P19" s="10">
        <f t="shared" si="5"/>
        <v>0</v>
      </c>
      <c r="Q19" s="10">
        <f t="shared" si="6"/>
        <v>0</v>
      </c>
    </row>
    <row r="20" spans="1:17" s="8" customFormat="1">
      <c r="A20" s="15">
        <v>6</v>
      </c>
      <c r="B20" s="11"/>
      <c r="C20" s="35" t="s">
        <v>43</v>
      </c>
      <c r="D20" s="35">
        <v>5055</v>
      </c>
      <c r="E20" s="42" t="s">
        <v>17</v>
      </c>
      <c r="F20" s="42">
        <v>1</v>
      </c>
      <c r="G20" s="10"/>
      <c r="H20" s="10"/>
      <c r="I20" s="10">
        <f t="shared" si="0"/>
        <v>0</v>
      </c>
      <c r="J20" s="10"/>
      <c r="K20" s="10"/>
      <c r="L20" s="10">
        <f t="shared" si="1"/>
        <v>0</v>
      </c>
      <c r="M20" s="10">
        <f t="shared" si="2"/>
        <v>0</v>
      </c>
      <c r="N20" s="10">
        <f t="shared" si="3"/>
        <v>0</v>
      </c>
      <c r="O20" s="10">
        <f t="shared" si="4"/>
        <v>0</v>
      </c>
      <c r="P20" s="10">
        <f t="shared" si="5"/>
        <v>0</v>
      </c>
      <c r="Q20" s="10">
        <f t="shared" si="6"/>
        <v>0</v>
      </c>
    </row>
    <row r="21" spans="1:17" s="8" customFormat="1" ht="15" customHeight="1">
      <c r="A21" s="15">
        <v>7</v>
      </c>
      <c r="B21" s="11"/>
      <c r="C21" s="35" t="s">
        <v>44</v>
      </c>
      <c r="D21" s="35">
        <v>4400</v>
      </c>
      <c r="E21" s="42" t="s">
        <v>17</v>
      </c>
      <c r="F21" s="42">
        <v>92</v>
      </c>
      <c r="G21" s="10"/>
      <c r="H21" s="10"/>
      <c r="I21" s="10">
        <f t="shared" si="0"/>
        <v>0</v>
      </c>
      <c r="J21" s="10"/>
      <c r="K21" s="10"/>
      <c r="L21" s="10">
        <f t="shared" si="1"/>
        <v>0</v>
      </c>
      <c r="M21" s="10">
        <f t="shared" si="2"/>
        <v>0</v>
      </c>
      <c r="N21" s="10">
        <f t="shared" si="3"/>
        <v>0</v>
      </c>
      <c r="O21" s="10">
        <f t="shared" si="4"/>
        <v>0</v>
      </c>
      <c r="P21" s="10">
        <f t="shared" si="5"/>
        <v>0</v>
      </c>
      <c r="Q21" s="10">
        <f t="shared" si="6"/>
        <v>0</v>
      </c>
    </row>
    <row r="22" spans="1:17" s="8" customFormat="1">
      <c r="A22" s="15">
        <v>8</v>
      </c>
      <c r="B22" s="11"/>
      <c r="C22" s="36" t="s">
        <v>45</v>
      </c>
      <c r="D22" s="35" t="s">
        <v>80</v>
      </c>
      <c r="E22" s="42" t="s">
        <v>17</v>
      </c>
      <c r="F22" s="42">
        <v>85</v>
      </c>
      <c r="G22" s="10"/>
      <c r="H22" s="10"/>
      <c r="I22" s="10">
        <f t="shared" si="0"/>
        <v>0</v>
      </c>
      <c r="J22" s="10"/>
      <c r="K22" s="10"/>
      <c r="L22" s="10">
        <f t="shared" si="1"/>
        <v>0</v>
      </c>
      <c r="M22" s="10">
        <f t="shared" si="2"/>
        <v>0</v>
      </c>
      <c r="N22" s="10">
        <f t="shared" si="3"/>
        <v>0</v>
      </c>
      <c r="O22" s="10">
        <f t="shared" si="4"/>
        <v>0</v>
      </c>
      <c r="P22" s="10">
        <f t="shared" si="5"/>
        <v>0</v>
      </c>
      <c r="Q22" s="10">
        <f t="shared" si="6"/>
        <v>0</v>
      </c>
    </row>
    <row r="23" spans="1:17" s="8" customFormat="1">
      <c r="A23" s="15">
        <v>9</v>
      </c>
      <c r="B23" s="11"/>
      <c r="C23" s="36" t="s">
        <v>46</v>
      </c>
      <c r="D23" s="35">
        <v>4479</v>
      </c>
      <c r="E23" s="42" t="s">
        <v>17</v>
      </c>
      <c r="F23" s="42">
        <v>7</v>
      </c>
      <c r="G23" s="10"/>
      <c r="H23" s="10"/>
      <c r="I23" s="10">
        <f t="shared" si="0"/>
        <v>0</v>
      </c>
      <c r="J23" s="10"/>
      <c r="K23" s="10"/>
      <c r="L23" s="10">
        <f t="shared" si="1"/>
        <v>0</v>
      </c>
      <c r="M23" s="10">
        <f t="shared" si="2"/>
        <v>0</v>
      </c>
      <c r="N23" s="10">
        <f t="shared" si="3"/>
        <v>0</v>
      </c>
      <c r="O23" s="10">
        <f t="shared" si="4"/>
        <v>0</v>
      </c>
      <c r="P23" s="10">
        <f t="shared" si="5"/>
        <v>0</v>
      </c>
      <c r="Q23" s="10">
        <f t="shared" si="6"/>
        <v>0</v>
      </c>
    </row>
    <row r="24" spans="1:17" s="8" customFormat="1" ht="45" customHeight="1">
      <c r="A24" s="15">
        <v>10</v>
      </c>
      <c r="B24" s="11"/>
      <c r="C24" s="35" t="s">
        <v>47</v>
      </c>
      <c r="D24" s="35" t="s">
        <v>81</v>
      </c>
      <c r="E24" s="42" t="s">
        <v>17</v>
      </c>
      <c r="F24" s="42">
        <v>7</v>
      </c>
      <c r="G24" s="10"/>
      <c r="H24" s="10"/>
      <c r="I24" s="10">
        <f t="shared" si="0"/>
        <v>0</v>
      </c>
      <c r="J24" s="10"/>
      <c r="K24" s="10"/>
      <c r="L24" s="10">
        <f t="shared" si="1"/>
        <v>0</v>
      </c>
      <c r="M24" s="10">
        <f t="shared" si="2"/>
        <v>0</v>
      </c>
      <c r="N24" s="10">
        <f t="shared" si="3"/>
        <v>0</v>
      </c>
      <c r="O24" s="10">
        <f t="shared" si="4"/>
        <v>0</v>
      </c>
      <c r="P24" s="10">
        <f t="shared" si="5"/>
        <v>0</v>
      </c>
      <c r="Q24" s="10">
        <f t="shared" si="6"/>
        <v>0</v>
      </c>
    </row>
    <row r="25" spans="1:17" s="8" customFormat="1">
      <c r="A25" s="15">
        <v>11</v>
      </c>
      <c r="B25" s="11"/>
      <c r="C25" s="36" t="s">
        <v>48</v>
      </c>
      <c r="D25" s="35" t="s">
        <v>82</v>
      </c>
      <c r="E25" s="42" t="s">
        <v>17</v>
      </c>
      <c r="F25" s="42">
        <v>7</v>
      </c>
      <c r="G25" s="10"/>
      <c r="H25" s="10"/>
      <c r="I25" s="10">
        <f t="shared" si="0"/>
        <v>0</v>
      </c>
      <c r="J25" s="10"/>
      <c r="K25" s="10"/>
      <c r="L25" s="10">
        <f t="shared" si="1"/>
        <v>0</v>
      </c>
      <c r="M25" s="10">
        <f t="shared" si="2"/>
        <v>0</v>
      </c>
      <c r="N25" s="10">
        <f t="shared" si="3"/>
        <v>0</v>
      </c>
      <c r="O25" s="10">
        <f t="shared" si="4"/>
        <v>0</v>
      </c>
      <c r="P25" s="10">
        <f t="shared" si="5"/>
        <v>0</v>
      </c>
      <c r="Q25" s="10">
        <f t="shared" si="6"/>
        <v>0</v>
      </c>
    </row>
    <row r="26" spans="1:17" s="8" customFormat="1">
      <c r="A26" s="15">
        <v>12</v>
      </c>
      <c r="B26" s="11"/>
      <c r="C26" s="35" t="s">
        <v>49</v>
      </c>
      <c r="D26" s="35">
        <v>4401</v>
      </c>
      <c r="E26" s="42" t="s">
        <v>17</v>
      </c>
      <c r="F26" s="42">
        <v>62</v>
      </c>
      <c r="G26" s="10"/>
      <c r="H26" s="10"/>
      <c r="I26" s="10">
        <f t="shared" si="0"/>
        <v>0</v>
      </c>
      <c r="J26" s="10"/>
      <c r="K26" s="10"/>
      <c r="L26" s="10">
        <f t="shared" si="1"/>
        <v>0</v>
      </c>
      <c r="M26" s="10">
        <f t="shared" si="2"/>
        <v>0</v>
      </c>
      <c r="N26" s="10">
        <f t="shared" si="3"/>
        <v>0</v>
      </c>
      <c r="O26" s="10">
        <f t="shared" si="4"/>
        <v>0</v>
      </c>
      <c r="P26" s="10">
        <f t="shared" si="5"/>
        <v>0</v>
      </c>
      <c r="Q26" s="10">
        <f t="shared" si="6"/>
        <v>0</v>
      </c>
    </row>
    <row r="27" spans="1:17" s="8" customFormat="1">
      <c r="A27" s="15">
        <v>13</v>
      </c>
      <c r="B27" s="11"/>
      <c r="C27" s="36" t="s">
        <v>45</v>
      </c>
      <c r="D27" s="35" t="s">
        <v>80</v>
      </c>
      <c r="E27" s="42" t="s">
        <v>17</v>
      </c>
      <c r="F27" s="42">
        <v>25</v>
      </c>
      <c r="G27" s="10"/>
      <c r="H27" s="10"/>
      <c r="I27" s="10">
        <f t="shared" si="0"/>
        <v>0</v>
      </c>
      <c r="J27" s="10"/>
      <c r="K27" s="10"/>
      <c r="L27" s="10">
        <f t="shared" si="1"/>
        <v>0</v>
      </c>
      <c r="M27" s="10">
        <f t="shared" si="2"/>
        <v>0</v>
      </c>
      <c r="N27" s="10">
        <f t="shared" si="3"/>
        <v>0</v>
      </c>
      <c r="O27" s="10">
        <f t="shared" si="4"/>
        <v>0</v>
      </c>
      <c r="P27" s="10">
        <f t="shared" si="5"/>
        <v>0</v>
      </c>
      <c r="Q27" s="10">
        <f t="shared" si="6"/>
        <v>0</v>
      </c>
    </row>
    <row r="28" spans="1:17" s="8" customFormat="1" ht="15" customHeight="1">
      <c r="A28" s="15">
        <v>14</v>
      </c>
      <c r="B28" s="11"/>
      <c r="C28" s="36" t="s">
        <v>45</v>
      </c>
      <c r="D28" s="35" t="s">
        <v>83</v>
      </c>
      <c r="E28" s="42" t="s">
        <v>17</v>
      </c>
      <c r="F28" s="42">
        <v>41</v>
      </c>
      <c r="G28" s="10"/>
      <c r="H28" s="10"/>
      <c r="I28" s="10">
        <f t="shared" si="0"/>
        <v>0</v>
      </c>
      <c r="J28" s="10"/>
      <c r="K28" s="10"/>
      <c r="L28" s="10">
        <f t="shared" si="1"/>
        <v>0</v>
      </c>
      <c r="M28" s="10">
        <f t="shared" si="2"/>
        <v>0</v>
      </c>
      <c r="N28" s="10">
        <f t="shared" si="3"/>
        <v>0</v>
      </c>
      <c r="O28" s="10">
        <f t="shared" si="4"/>
        <v>0</v>
      </c>
      <c r="P28" s="10">
        <f t="shared" si="5"/>
        <v>0</v>
      </c>
      <c r="Q28" s="10">
        <f t="shared" si="6"/>
        <v>0</v>
      </c>
    </row>
    <row r="29" spans="1:17" s="8" customFormat="1" ht="27.75" customHeight="1">
      <c r="A29" s="15">
        <v>15</v>
      </c>
      <c r="B29" s="11"/>
      <c r="C29" s="35" t="s">
        <v>50</v>
      </c>
      <c r="D29" s="35" t="s">
        <v>84</v>
      </c>
      <c r="E29" s="42" t="s">
        <v>17</v>
      </c>
      <c r="F29" s="42">
        <v>7</v>
      </c>
      <c r="G29" s="10"/>
      <c r="H29" s="10"/>
      <c r="I29" s="10">
        <f t="shared" si="0"/>
        <v>0</v>
      </c>
      <c r="J29" s="10"/>
      <c r="K29" s="10"/>
      <c r="L29" s="10">
        <f t="shared" si="1"/>
        <v>0</v>
      </c>
      <c r="M29" s="10">
        <f t="shared" si="2"/>
        <v>0</v>
      </c>
      <c r="N29" s="10">
        <f t="shared" si="3"/>
        <v>0</v>
      </c>
      <c r="O29" s="10">
        <f t="shared" si="4"/>
        <v>0</v>
      </c>
      <c r="P29" s="10">
        <f t="shared" si="5"/>
        <v>0</v>
      </c>
      <c r="Q29" s="10">
        <f t="shared" si="6"/>
        <v>0</v>
      </c>
    </row>
    <row r="30" spans="1:17" s="8" customFormat="1" ht="20.25" customHeight="1">
      <c r="A30" s="15">
        <v>16</v>
      </c>
      <c r="B30" s="11"/>
      <c r="C30" s="36" t="s">
        <v>48</v>
      </c>
      <c r="D30" s="35" t="s">
        <v>82</v>
      </c>
      <c r="E30" s="42" t="s">
        <v>17</v>
      </c>
      <c r="F30" s="42">
        <v>2</v>
      </c>
      <c r="G30" s="10"/>
      <c r="H30" s="10"/>
      <c r="I30" s="10">
        <f t="shared" si="0"/>
        <v>0</v>
      </c>
      <c r="J30" s="10"/>
      <c r="K30" s="10"/>
      <c r="L30" s="10">
        <f t="shared" si="1"/>
        <v>0</v>
      </c>
      <c r="M30" s="10">
        <f t="shared" si="2"/>
        <v>0</v>
      </c>
      <c r="N30" s="10">
        <f t="shared" si="3"/>
        <v>0</v>
      </c>
      <c r="O30" s="10">
        <f t="shared" si="4"/>
        <v>0</v>
      </c>
      <c r="P30" s="10">
        <f t="shared" si="5"/>
        <v>0</v>
      </c>
      <c r="Q30" s="10">
        <f t="shared" si="6"/>
        <v>0</v>
      </c>
    </row>
    <row r="31" spans="1:17" ht="15" customHeight="1">
      <c r="A31" s="15">
        <v>17</v>
      </c>
      <c r="B31" s="6"/>
      <c r="C31" s="36" t="s">
        <v>51</v>
      </c>
      <c r="D31" s="35">
        <v>4313</v>
      </c>
      <c r="E31" s="42" t="s">
        <v>17</v>
      </c>
      <c r="F31" s="42">
        <v>5</v>
      </c>
      <c r="G31" s="7"/>
      <c r="H31" s="7"/>
      <c r="I31" s="7">
        <f>G31*H31</f>
        <v>0</v>
      </c>
      <c r="J31" s="7"/>
      <c r="K31" s="7"/>
      <c r="L31" s="7">
        <f>SUM(I31:K31)</f>
        <v>0</v>
      </c>
      <c r="M31" s="7">
        <f>F31*G31</f>
        <v>0</v>
      </c>
      <c r="N31" s="7">
        <f>F31*I31</f>
        <v>0</v>
      </c>
      <c r="O31" s="7">
        <f>F31*J31</f>
        <v>0</v>
      </c>
      <c r="P31" s="7">
        <f>F31*K31</f>
        <v>0</v>
      </c>
      <c r="Q31" s="7">
        <f>SUM(N31:P31)</f>
        <v>0</v>
      </c>
    </row>
    <row r="32" spans="1:17">
      <c r="A32" s="15">
        <v>18</v>
      </c>
      <c r="B32" s="5"/>
      <c r="C32" s="36" t="s">
        <v>52</v>
      </c>
      <c r="D32" s="35" t="s">
        <v>85</v>
      </c>
      <c r="E32" s="42" t="s">
        <v>17</v>
      </c>
      <c r="F32" s="42">
        <v>46</v>
      </c>
      <c r="G32" s="7"/>
      <c r="H32" s="7"/>
      <c r="I32" s="7">
        <f t="shared" ref="I32:I59" si="7">G32*H32</f>
        <v>0</v>
      </c>
      <c r="J32" s="7"/>
      <c r="K32" s="7"/>
      <c r="L32" s="7">
        <f t="shared" ref="L32:L59" si="8">SUM(I32:K32)</f>
        <v>0</v>
      </c>
      <c r="M32" s="7">
        <f t="shared" ref="M32:M59" si="9">F32*G32</f>
        <v>0</v>
      </c>
      <c r="N32" s="7">
        <f t="shared" ref="N32:N59" si="10">F32*I32</f>
        <v>0</v>
      </c>
      <c r="O32" s="7">
        <f t="shared" ref="O32:O59" si="11">F32*J32</f>
        <v>0</v>
      </c>
      <c r="P32" s="7">
        <f t="shared" ref="P32:P59" si="12">F32*K32</f>
        <v>0</v>
      </c>
      <c r="Q32" s="7">
        <f t="shared" ref="Q32:Q59" si="13">SUM(N32:P32)</f>
        <v>0</v>
      </c>
    </row>
    <row r="33" spans="1:17">
      <c r="A33" s="15">
        <v>19</v>
      </c>
      <c r="B33" s="5"/>
      <c r="C33" s="35" t="s">
        <v>53</v>
      </c>
      <c r="D33" s="35">
        <v>3309</v>
      </c>
      <c r="E33" s="42" t="s">
        <v>17</v>
      </c>
      <c r="F33" s="42">
        <v>27</v>
      </c>
      <c r="G33" s="7"/>
      <c r="H33" s="7"/>
      <c r="I33" s="7">
        <f t="shared" si="7"/>
        <v>0</v>
      </c>
      <c r="J33" s="7"/>
      <c r="K33" s="7"/>
      <c r="L33" s="7">
        <f t="shared" si="8"/>
        <v>0</v>
      </c>
      <c r="M33" s="7">
        <f t="shared" si="9"/>
        <v>0</v>
      </c>
      <c r="N33" s="7">
        <f t="shared" si="10"/>
        <v>0</v>
      </c>
      <c r="O33" s="7">
        <f t="shared" si="11"/>
        <v>0</v>
      </c>
      <c r="P33" s="7">
        <f t="shared" si="12"/>
        <v>0</v>
      </c>
      <c r="Q33" s="7">
        <f t="shared" si="13"/>
        <v>0</v>
      </c>
    </row>
    <row r="34" spans="1:17">
      <c r="A34" s="15">
        <v>20</v>
      </c>
      <c r="B34" s="5"/>
      <c r="C34" s="36" t="s">
        <v>54</v>
      </c>
      <c r="D34" s="35">
        <v>4433</v>
      </c>
      <c r="E34" s="42" t="s">
        <v>17</v>
      </c>
      <c r="F34" s="42">
        <v>18</v>
      </c>
      <c r="G34" s="7"/>
      <c r="H34" s="7"/>
      <c r="I34" s="7">
        <f t="shared" si="7"/>
        <v>0</v>
      </c>
      <c r="J34" s="7"/>
      <c r="K34" s="7"/>
      <c r="L34" s="7">
        <f t="shared" si="8"/>
        <v>0</v>
      </c>
      <c r="M34" s="7">
        <f t="shared" si="9"/>
        <v>0</v>
      </c>
      <c r="N34" s="7">
        <f t="shared" si="10"/>
        <v>0</v>
      </c>
      <c r="O34" s="7">
        <f t="shared" si="11"/>
        <v>0</v>
      </c>
      <c r="P34" s="7">
        <f t="shared" si="12"/>
        <v>0</v>
      </c>
      <c r="Q34" s="7">
        <f t="shared" si="13"/>
        <v>0</v>
      </c>
    </row>
    <row r="35" spans="1:17">
      <c r="A35" s="15">
        <v>21</v>
      </c>
      <c r="B35" s="5"/>
      <c r="C35" s="36" t="s">
        <v>55</v>
      </c>
      <c r="D35" s="35">
        <v>4439</v>
      </c>
      <c r="E35" s="42" t="s">
        <v>17</v>
      </c>
      <c r="F35" s="42">
        <v>12</v>
      </c>
      <c r="G35" s="7"/>
      <c r="H35" s="7"/>
      <c r="I35" s="7">
        <f t="shared" si="7"/>
        <v>0</v>
      </c>
      <c r="J35" s="7"/>
      <c r="K35" s="7"/>
      <c r="L35" s="7">
        <f t="shared" si="8"/>
        <v>0</v>
      </c>
      <c r="M35" s="7">
        <f t="shared" si="9"/>
        <v>0</v>
      </c>
      <c r="N35" s="7">
        <f t="shared" si="10"/>
        <v>0</v>
      </c>
      <c r="O35" s="7">
        <f t="shared" si="11"/>
        <v>0</v>
      </c>
      <c r="P35" s="7">
        <f t="shared" si="12"/>
        <v>0</v>
      </c>
      <c r="Q35" s="7">
        <f t="shared" si="13"/>
        <v>0</v>
      </c>
    </row>
    <row r="36" spans="1:17">
      <c r="A36" s="15">
        <v>22</v>
      </c>
      <c r="B36" s="5"/>
      <c r="C36" s="35" t="s">
        <v>56</v>
      </c>
      <c r="D36" s="35" t="s">
        <v>86</v>
      </c>
      <c r="E36" s="42" t="s">
        <v>17</v>
      </c>
      <c r="F36" s="42">
        <v>1</v>
      </c>
      <c r="G36" s="7"/>
      <c r="H36" s="7"/>
      <c r="I36" s="7">
        <f t="shared" si="7"/>
        <v>0</v>
      </c>
      <c r="J36" s="7"/>
      <c r="K36" s="7"/>
      <c r="L36" s="7">
        <f t="shared" si="8"/>
        <v>0</v>
      </c>
      <c r="M36" s="7">
        <f t="shared" si="9"/>
        <v>0</v>
      </c>
      <c r="N36" s="7">
        <f t="shared" si="10"/>
        <v>0</v>
      </c>
      <c r="O36" s="7">
        <f t="shared" si="11"/>
        <v>0</v>
      </c>
      <c r="P36" s="7">
        <f t="shared" si="12"/>
        <v>0</v>
      </c>
      <c r="Q36" s="7">
        <f t="shared" si="13"/>
        <v>0</v>
      </c>
    </row>
    <row r="37" spans="1:17" s="8" customFormat="1" ht="15" customHeight="1">
      <c r="A37" s="15">
        <v>23</v>
      </c>
      <c r="B37" s="11"/>
      <c r="C37" s="36" t="s">
        <v>57</v>
      </c>
      <c r="D37" s="35">
        <v>4461</v>
      </c>
      <c r="E37" s="42" t="s">
        <v>17</v>
      </c>
      <c r="F37" s="42">
        <v>2</v>
      </c>
      <c r="G37" s="10"/>
      <c r="H37" s="10"/>
      <c r="I37" s="10">
        <f t="shared" ref="I37:I46" si="14">G37*H37</f>
        <v>0</v>
      </c>
      <c r="J37" s="10"/>
      <c r="K37" s="10"/>
      <c r="L37" s="10">
        <f t="shared" ref="L37:L46" si="15">SUM(I37:K37)</f>
        <v>0</v>
      </c>
      <c r="M37" s="10">
        <f t="shared" ref="M37:M46" si="16">F37*G37</f>
        <v>0</v>
      </c>
      <c r="N37" s="10">
        <f t="shared" ref="N37:N46" si="17">F37*I37</f>
        <v>0</v>
      </c>
      <c r="O37" s="10">
        <f t="shared" ref="O37:O46" si="18">F37*J37</f>
        <v>0</v>
      </c>
      <c r="P37" s="10">
        <f t="shared" ref="P37:P46" si="19">F37*K37</f>
        <v>0</v>
      </c>
      <c r="Q37" s="10">
        <f t="shared" ref="Q37:Q46" si="20">SUM(N37:P37)</f>
        <v>0</v>
      </c>
    </row>
    <row r="38" spans="1:17" s="8" customFormat="1">
      <c r="A38" s="15">
        <v>24</v>
      </c>
      <c r="B38" s="11"/>
      <c r="C38" s="36" t="s">
        <v>58</v>
      </c>
      <c r="D38" s="35">
        <v>4466</v>
      </c>
      <c r="E38" s="42" t="s">
        <v>17</v>
      </c>
      <c r="F38" s="42">
        <v>1</v>
      </c>
      <c r="G38" s="10"/>
      <c r="H38" s="10"/>
      <c r="I38" s="10">
        <f t="shared" si="14"/>
        <v>0</v>
      </c>
      <c r="J38" s="10"/>
      <c r="K38" s="10"/>
      <c r="L38" s="10">
        <f t="shared" si="15"/>
        <v>0</v>
      </c>
      <c r="M38" s="10">
        <f t="shared" si="16"/>
        <v>0</v>
      </c>
      <c r="N38" s="10">
        <f t="shared" si="17"/>
        <v>0</v>
      </c>
      <c r="O38" s="10">
        <f t="shared" si="18"/>
        <v>0</v>
      </c>
      <c r="P38" s="10">
        <f t="shared" si="19"/>
        <v>0</v>
      </c>
      <c r="Q38" s="10">
        <f t="shared" si="20"/>
        <v>0</v>
      </c>
    </row>
    <row r="39" spans="1:17" s="8" customFormat="1">
      <c r="A39" s="15">
        <v>25</v>
      </c>
      <c r="B39" s="11"/>
      <c r="C39" s="35" t="s">
        <v>41</v>
      </c>
      <c r="D39" s="35" t="s">
        <v>87</v>
      </c>
      <c r="E39" s="42" t="s">
        <v>17</v>
      </c>
      <c r="F39" s="42">
        <v>2</v>
      </c>
      <c r="G39" s="10"/>
      <c r="H39" s="10"/>
      <c r="I39" s="10">
        <f t="shared" si="14"/>
        <v>0</v>
      </c>
      <c r="J39" s="10"/>
      <c r="K39" s="10"/>
      <c r="L39" s="10">
        <f t="shared" si="15"/>
        <v>0</v>
      </c>
      <c r="M39" s="10">
        <f t="shared" si="16"/>
        <v>0</v>
      </c>
      <c r="N39" s="10">
        <f t="shared" si="17"/>
        <v>0</v>
      </c>
      <c r="O39" s="10">
        <f t="shared" si="18"/>
        <v>0</v>
      </c>
      <c r="P39" s="10">
        <f t="shared" si="19"/>
        <v>0</v>
      </c>
      <c r="Q39" s="10">
        <f t="shared" si="20"/>
        <v>0</v>
      </c>
    </row>
    <row r="40" spans="1:17" s="8" customFormat="1" ht="45" customHeight="1">
      <c r="A40" s="15">
        <v>26</v>
      </c>
      <c r="B40" s="11"/>
      <c r="C40" s="36" t="s">
        <v>59</v>
      </c>
      <c r="D40" s="35">
        <v>4585</v>
      </c>
      <c r="E40" s="42" t="s">
        <v>17</v>
      </c>
      <c r="F40" s="42">
        <v>1</v>
      </c>
      <c r="G40" s="10"/>
      <c r="H40" s="10"/>
      <c r="I40" s="10">
        <f t="shared" si="14"/>
        <v>0</v>
      </c>
      <c r="J40" s="10"/>
      <c r="K40" s="10"/>
      <c r="L40" s="10">
        <f t="shared" si="15"/>
        <v>0</v>
      </c>
      <c r="M40" s="10">
        <f t="shared" si="16"/>
        <v>0</v>
      </c>
      <c r="N40" s="10">
        <f t="shared" si="17"/>
        <v>0</v>
      </c>
      <c r="O40" s="10">
        <f t="shared" si="18"/>
        <v>0</v>
      </c>
      <c r="P40" s="10">
        <f t="shared" si="19"/>
        <v>0</v>
      </c>
      <c r="Q40" s="10">
        <f t="shared" si="20"/>
        <v>0</v>
      </c>
    </row>
    <row r="41" spans="1:17" s="8" customFormat="1">
      <c r="A41" s="15">
        <v>27</v>
      </c>
      <c r="B41" s="11"/>
      <c r="C41" s="36" t="s">
        <v>60</v>
      </c>
      <c r="D41" s="35">
        <v>4464</v>
      </c>
      <c r="E41" s="42" t="s">
        <v>17</v>
      </c>
      <c r="F41" s="42">
        <v>1</v>
      </c>
      <c r="G41" s="10"/>
      <c r="H41" s="10"/>
      <c r="I41" s="10">
        <f t="shared" si="14"/>
        <v>0</v>
      </c>
      <c r="J41" s="10"/>
      <c r="K41" s="10"/>
      <c r="L41" s="10">
        <f t="shared" si="15"/>
        <v>0</v>
      </c>
      <c r="M41" s="10">
        <f t="shared" si="16"/>
        <v>0</v>
      </c>
      <c r="N41" s="10">
        <f t="shared" si="17"/>
        <v>0</v>
      </c>
      <c r="O41" s="10">
        <f t="shared" si="18"/>
        <v>0</v>
      </c>
      <c r="P41" s="10">
        <f t="shared" si="19"/>
        <v>0</v>
      </c>
      <c r="Q41" s="10">
        <f t="shared" si="20"/>
        <v>0</v>
      </c>
    </row>
    <row r="42" spans="1:17" s="8" customFormat="1">
      <c r="A42" s="15">
        <v>28</v>
      </c>
      <c r="B42" s="11"/>
      <c r="C42" s="35" t="s">
        <v>61</v>
      </c>
      <c r="D42" s="35" t="s">
        <v>88</v>
      </c>
      <c r="E42" s="42" t="s">
        <v>17</v>
      </c>
      <c r="F42" s="42">
        <v>16</v>
      </c>
      <c r="G42" s="10"/>
      <c r="H42" s="10"/>
      <c r="I42" s="10">
        <f t="shared" si="14"/>
        <v>0</v>
      </c>
      <c r="J42" s="10"/>
      <c r="K42" s="10"/>
      <c r="L42" s="10">
        <f t="shared" si="15"/>
        <v>0</v>
      </c>
      <c r="M42" s="10">
        <f t="shared" si="16"/>
        <v>0</v>
      </c>
      <c r="N42" s="10">
        <f t="shared" si="17"/>
        <v>0</v>
      </c>
      <c r="O42" s="10">
        <f t="shared" si="18"/>
        <v>0</v>
      </c>
      <c r="P42" s="10">
        <f t="shared" si="19"/>
        <v>0</v>
      </c>
      <c r="Q42" s="10">
        <f t="shared" si="20"/>
        <v>0</v>
      </c>
    </row>
    <row r="43" spans="1:17" s="8" customFormat="1">
      <c r="A43" s="15">
        <v>29</v>
      </c>
      <c r="B43" s="11"/>
      <c r="C43" s="35" t="s">
        <v>62</v>
      </c>
      <c r="D43" s="35" t="s">
        <v>89</v>
      </c>
      <c r="E43" s="42" t="s">
        <v>17</v>
      </c>
      <c r="F43" s="42">
        <v>19</v>
      </c>
      <c r="G43" s="10"/>
      <c r="H43" s="10"/>
      <c r="I43" s="10">
        <f t="shared" si="14"/>
        <v>0</v>
      </c>
      <c r="J43" s="10"/>
      <c r="K43" s="10"/>
      <c r="L43" s="10">
        <f t="shared" si="15"/>
        <v>0</v>
      </c>
      <c r="M43" s="10">
        <f t="shared" si="16"/>
        <v>0</v>
      </c>
      <c r="N43" s="10">
        <f t="shared" si="17"/>
        <v>0</v>
      </c>
      <c r="O43" s="10">
        <f t="shared" si="18"/>
        <v>0</v>
      </c>
      <c r="P43" s="10">
        <f t="shared" si="19"/>
        <v>0</v>
      </c>
      <c r="Q43" s="10">
        <f t="shared" si="20"/>
        <v>0</v>
      </c>
    </row>
    <row r="44" spans="1:17" s="8" customFormat="1" ht="15" customHeight="1">
      <c r="A44" s="15">
        <v>30</v>
      </c>
      <c r="B44" s="11"/>
      <c r="C44" s="35" t="s">
        <v>63</v>
      </c>
      <c r="D44" s="35" t="s">
        <v>90</v>
      </c>
      <c r="E44" s="42" t="s">
        <v>17</v>
      </c>
      <c r="F44" s="42">
        <v>8</v>
      </c>
      <c r="G44" s="10"/>
      <c r="H44" s="10"/>
      <c r="I44" s="10">
        <f t="shared" si="14"/>
        <v>0</v>
      </c>
      <c r="J44" s="10"/>
      <c r="K44" s="10"/>
      <c r="L44" s="10">
        <f t="shared" si="15"/>
        <v>0</v>
      </c>
      <c r="M44" s="10">
        <f t="shared" si="16"/>
        <v>0</v>
      </c>
      <c r="N44" s="10">
        <f t="shared" si="17"/>
        <v>0</v>
      </c>
      <c r="O44" s="10">
        <f t="shared" si="18"/>
        <v>0</v>
      </c>
      <c r="P44" s="10">
        <f t="shared" si="19"/>
        <v>0</v>
      </c>
      <c r="Q44" s="10">
        <f t="shared" si="20"/>
        <v>0</v>
      </c>
    </row>
    <row r="45" spans="1:17" s="8" customFormat="1" ht="27.75" customHeight="1">
      <c r="A45" s="15">
        <v>31</v>
      </c>
      <c r="B45" s="11"/>
      <c r="C45" s="35" t="s">
        <v>64</v>
      </c>
      <c r="D45" s="35" t="s">
        <v>91</v>
      </c>
      <c r="E45" s="42" t="s">
        <v>99</v>
      </c>
      <c r="F45" s="42">
        <v>85</v>
      </c>
      <c r="G45" s="10"/>
      <c r="H45" s="10"/>
      <c r="I45" s="10">
        <f t="shared" si="14"/>
        <v>0</v>
      </c>
      <c r="J45" s="10"/>
      <c r="K45" s="10"/>
      <c r="L45" s="10">
        <f t="shared" si="15"/>
        <v>0</v>
      </c>
      <c r="M45" s="10">
        <f t="shared" si="16"/>
        <v>0</v>
      </c>
      <c r="N45" s="10">
        <f t="shared" si="17"/>
        <v>0</v>
      </c>
      <c r="O45" s="10">
        <f t="shared" si="18"/>
        <v>0</v>
      </c>
      <c r="P45" s="10">
        <f t="shared" si="19"/>
        <v>0</v>
      </c>
      <c r="Q45" s="10">
        <f t="shared" si="20"/>
        <v>0</v>
      </c>
    </row>
    <row r="46" spans="1:17" s="8" customFormat="1" ht="20.25" customHeight="1">
      <c r="A46" s="15">
        <v>32</v>
      </c>
      <c r="B46" s="11"/>
      <c r="C46" s="35" t="s">
        <v>65</v>
      </c>
      <c r="D46" s="35" t="s">
        <v>92</v>
      </c>
      <c r="E46" s="42" t="s">
        <v>99</v>
      </c>
      <c r="F46" s="42">
        <v>4400</v>
      </c>
      <c r="G46" s="10"/>
      <c r="H46" s="10"/>
      <c r="I46" s="10">
        <f t="shared" si="14"/>
        <v>0</v>
      </c>
      <c r="J46" s="10"/>
      <c r="K46" s="10"/>
      <c r="L46" s="10">
        <f t="shared" si="15"/>
        <v>0</v>
      </c>
      <c r="M46" s="10">
        <f t="shared" si="16"/>
        <v>0</v>
      </c>
      <c r="N46" s="10">
        <f t="shared" si="17"/>
        <v>0</v>
      </c>
      <c r="O46" s="10">
        <f t="shared" si="18"/>
        <v>0</v>
      </c>
      <c r="P46" s="10">
        <f t="shared" si="19"/>
        <v>0</v>
      </c>
      <c r="Q46" s="10">
        <f t="shared" si="20"/>
        <v>0</v>
      </c>
    </row>
    <row r="47" spans="1:17" ht="15" customHeight="1">
      <c r="A47" s="15">
        <v>33</v>
      </c>
      <c r="B47" s="5"/>
      <c r="C47" s="35" t="s">
        <v>65</v>
      </c>
      <c r="D47" s="35" t="s">
        <v>93</v>
      </c>
      <c r="E47" s="42" t="s">
        <v>99</v>
      </c>
      <c r="F47" s="42">
        <v>50</v>
      </c>
      <c r="G47" s="7"/>
      <c r="H47" s="7"/>
      <c r="I47" s="7">
        <f t="shared" si="7"/>
        <v>0</v>
      </c>
      <c r="J47" s="7"/>
      <c r="K47" s="7"/>
      <c r="L47" s="7">
        <f t="shared" si="8"/>
        <v>0</v>
      </c>
      <c r="M47" s="7">
        <f t="shared" si="9"/>
        <v>0</v>
      </c>
      <c r="N47" s="7">
        <f t="shared" si="10"/>
        <v>0</v>
      </c>
      <c r="O47" s="7">
        <f t="shared" si="11"/>
        <v>0</v>
      </c>
      <c r="P47" s="7">
        <f t="shared" si="12"/>
        <v>0</v>
      </c>
      <c r="Q47" s="7">
        <f t="shared" si="13"/>
        <v>0</v>
      </c>
    </row>
    <row r="48" spans="1:17">
      <c r="A48" s="15">
        <v>34</v>
      </c>
      <c r="B48" s="5"/>
      <c r="C48" s="35" t="s">
        <v>66</v>
      </c>
      <c r="D48" s="35" t="s">
        <v>94</v>
      </c>
      <c r="E48" s="42" t="s">
        <v>99</v>
      </c>
      <c r="F48" s="42">
        <v>1105</v>
      </c>
      <c r="G48" s="7"/>
      <c r="H48" s="7"/>
      <c r="I48" s="7">
        <f t="shared" si="7"/>
        <v>0</v>
      </c>
      <c r="J48" s="7"/>
      <c r="K48" s="7"/>
      <c r="L48" s="7">
        <f t="shared" si="8"/>
        <v>0</v>
      </c>
      <c r="M48" s="7">
        <f t="shared" si="9"/>
        <v>0</v>
      </c>
      <c r="N48" s="7">
        <f t="shared" si="10"/>
        <v>0</v>
      </c>
      <c r="O48" s="7">
        <f t="shared" si="11"/>
        <v>0</v>
      </c>
      <c r="P48" s="7">
        <f t="shared" si="12"/>
        <v>0</v>
      </c>
      <c r="Q48" s="7">
        <f t="shared" si="13"/>
        <v>0</v>
      </c>
    </row>
    <row r="49" spans="1:17">
      <c r="A49" s="15">
        <v>35</v>
      </c>
      <c r="B49" s="5"/>
      <c r="C49" s="35" t="s">
        <v>66</v>
      </c>
      <c r="D49" s="35" t="s">
        <v>95</v>
      </c>
      <c r="E49" s="42" t="s">
        <v>99</v>
      </c>
      <c r="F49" s="42">
        <v>370</v>
      </c>
      <c r="G49" s="7"/>
      <c r="H49" s="7"/>
      <c r="I49" s="7">
        <f t="shared" si="7"/>
        <v>0</v>
      </c>
      <c r="J49" s="7"/>
      <c r="K49" s="7"/>
      <c r="L49" s="7">
        <f t="shared" si="8"/>
        <v>0</v>
      </c>
      <c r="M49" s="7">
        <f t="shared" si="9"/>
        <v>0</v>
      </c>
      <c r="N49" s="7">
        <f t="shared" si="10"/>
        <v>0</v>
      </c>
      <c r="O49" s="7">
        <f t="shared" si="11"/>
        <v>0</v>
      </c>
      <c r="P49" s="7">
        <f t="shared" si="12"/>
        <v>0</v>
      </c>
      <c r="Q49" s="7">
        <f t="shared" si="13"/>
        <v>0</v>
      </c>
    </row>
    <row r="50" spans="1:17" ht="45" customHeight="1">
      <c r="A50" s="15">
        <v>36</v>
      </c>
      <c r="B50" s="5"/>
      <c r="C50" s="35" t="s">
        <v>67</v>
      </c>
      <c r="D50" s="35" t="s">
        <v>96</v>
      </c>
      <c r="E50" s="42" t="s">
        <v>98</v>
      </c>
      <c r="F50" s="42">
        <v>1</v>
      </c>
      <c r="G50" s="7"/>
      <c r="H50" s="7"/>
      <c r="I50" s="7">
        <f t="shared" si="7"/>
        <v>0</v>
      </c>
      <c r="J50" s="7"/>
      <c r="K50" s="7"/>
      <c r="L50" s="7">
        <f t="shared" si="8"/>
        <v>0</v>
      </c>
      <c r="M50" s="7">
        <f t="shared" si="9"/>
        <v>0</v>
      </c>
      <c r="N50" s="7">
        <f t="shared" si="10"/>
        <v>0</v>
      </c>
      <c r="O50" s="7">
        <f t="shared" si="11"/>
        <v>0</v>
      </c>
      <c r="P50" s="7">
        <f t="shared" si="12"/>
        <v>0</v>
      </c>
      <c r="Q50" s="7">
        <f t="shared" si="13"/>
        <v>0</v>
      </c>
    </row>
    <row r="51" spans="1:17">
      <c r="A51" s="15">
        <v>37</v>
      </c>
      <c r="B51" s="5"/>
      <c r="C51" s="35" t="s">
        <v>68</v>
      </c>
      <c r="D51" s="35"/>
      <c r="E51" s="42" t="s">
        <v>17</v>
      </c>
      <c r="F51" s="42">
        <v>1</v>
      </c>
      <c r="G51" s="7"/>
      <c r="H51" s="7"/>
      <c r="I51" s="7">
        <f t="shared" si="7"/>
        <v>0</v>
      </c>
      <c r="J51" s="7"/>
      <c r="K51" s="7"/>
      <c r="L51" s="7">
        <f t="shared" si="8"/>
        <v>0</v>
      </c>
      <c r="M51" s="7">
        <f t="shared" si="9"/>
        <v>0</v>
      </c>
      <c r="N51" s="7">
        <f t="shared" si="10"/>
        <v>0</v>
      </c>
      <c r="O51" s="7">
        <f t="shared" si="11"/>
        <v>0</v>
      </c>
      <c r="P51" s="7">
        <f t="shared" si="12"/>
        <v>0</v>
      </c>
      <c r="Q51" s="7">
        <f t="shared" si="13"/>
        <v>0</v>
      </c>
    </row>
    <row r="52" spans="1:17">
      <c r="A52" s="15">
        <v>38</v>
      </c>
      <c r="B52" s="5"/>
      <c r="C52" s="35" t="s">
        <v>69</v>
      </c>
      <c r="D52" s="35"/>
      <c r="E52" s="42" t="s">
        <v>98</v>
      </c>
      <c r="F52" s="42">
        <v>1</v>
      </c>
      <c r="G52" s="7"/>
      <c r="H52" s="7"/>
      <c r="I52" s="7">
        <f t="shared" si="7"/>
        <v>0</v>
      </c>
      <c r="J52" s="7"/>
      <c r="K52" s="7"/>
      <c r="L52" s="7">
        <f t="shared" si="8"/>
        <v>0</v>
      </c>
      <c r="M52" s="7">
        <f t="shared" si="9"/>
        <v>0</v>
      </c>
      <c r="N52" s="7">
        <f t="shared" si="10"/>
        <v>0</v>
      </c>
      <c r="O52" s="7">
        <f t="shared" si="11"/>
        <v>0</v>
      </c>
      <c r="P52" s="7">
        <f t="shared" si="12"/>
        <v>0</v>
      </c>
      <c r="Q52" s="7">
        <f t="shared" si="13"/>
        <v>0</v>
      </c>
    </row>
    <row r="53" spans="1:17">
      <c r="A53" s="15">
        <v>39</v>
      </c>
      <c r="B53" s="5"/>
      <c r="C53" s="35" t="s">
        <v>70</v>
      </c>
      <c r="D53" s="35" t="s">
        <v>97</v>
      </c>
      <c r="E53" s="42" t="s">
        <v>98</v>
      </c>
      <c r="F53" s="42">
        <v>1</v>
      </c>
      <c r="G53" s="7"/>
      <c r="H53" s="7"/>
      <c r="I53" s="7">
        <f t="shared" si="7"/>
        <v>0</v>
      </c>
      <c r="J53" s="7"/>
      <c r="K53" s="7"/>
      <c r="L53" s="7">
        <f t="shared" si="8"/>
        <v>0</v>
      </c>
      <c r="M53" s="7">
        <f t="shared" si="9"/>
        <v>0</v>
      </c>
      <c r="N53" s="7">
        <f t="shared" si="10"/>
        <v>0</v>
      </c>
      <c r="O53" s="7">
        <f t="shared" si="11"/>
        <v>0</v>
      </c>
      <c r="P53" s="7">
        <f t="shared" si="12"/>
        <v>0</v>
      </c>
      <c r="Q53" s="7">
        <f t="shared" si="13"/>
        <v>0</v>
      </c>
    </row>
    <row r="54" spans="1:17" s="8" customFormat="1" ht="15" customHeight="1">
      <c r="A54" s="15">
        <v>40</v>
      </c>
      <c r="B54" s="11"/>
      <c r="C54" s="35" t="s">
        <v>71</v>
      </c>
      <c r="D54" s="39"/>
      <c r="E54" s="42" t="s">
        <v>98</v>
      </c>
      <c r="F54" s="42">
        <v>1</v>
      </c>
      <c r="G54" s="10"/>
      <c r="H54" s="10"/>
      <c r="I54" s="10">
        <f t="shared" ref="I54:I56" si="21">G54*H54</f>
        <v>0</v>
      </c>
      <c r="J54" s="10"/>
      <c r="K54" s="10"/>
      <c r="L54" s="10">
        <f t="shared" ref="L54:L56" si="22">SUM(I54:K54)</f>
        <v>0</v>
      </c>
      <c r="M54" s="10">
        <f t="shared" ref="M54:M56" si="23">F54*G54</f>
        <v>0</v>
      </c>
      <c r="N54" s="10">
        <f t="shared" ref="N54:N56" si="24">F54*I54</f>
        <v>0</v>
      </c>
      <c r="O54" s="10">
        <f t="shared" ref="O54:O56" si="25">F54*J54</f>
        <v>0</v>
      </c>
      <c r="P54" s="10">
        <f t="shared" ref="P54:P56" si="26">F54*K54</f>
        <v>0</v>
      </c>
      <c r="Q54" s="10">
        <f t="shared" ref="Q54:Q56" si="27">SUM(N54:P54)</f>
        <v>0</v>
      </c>
    </row>
    <row r="55" spans="1:17" s="8" customFormat="1" ht="27.75" customHeight="1">
      <c r="A55" s="15">
        <v>41</v>
      </c>
      <c r="B55" s="11"/>
      <c r="C55" s="35" t="s">
        <v>72</v>
      </c>
      <c r="D55" s="40"/>
      <c r="E55" s="42" t="s">
        <v>98</v>
      </c>
      <c r="F55" s="42">
        <v>1</v>
      </c>
      <c r="G55" s="10"/>
      <c r="H55" s="10"/>
      <c r="I55" s="10">
        <f t="shared" si="21"/>
        <v>0</v>
      </c>
      <c r="J55" s="10"/>
      <c r="K55" s="10"/>
      <c r="L55" s="10">
        <f t="shared" si="22"/>
        <v>0</v>
      </c>
      <c r="M55" s="10">
        <f t="shared" si="23"/>
        <v>0</v>
      </c>
      <c r="N55" s="10">
        <f t="shared" si="24"/>
        <v>0</v>
      </c>
      <c r="O55" s="10">
        <f t="shared" si="25"/>
        <v>0</v>
      </c>
      <c r="P55" s="10">
        <f t="shared" si="26"/>
        <v>0</v>
      </c>
      <c r="Q55" s="10">
        <f t="shared" si="27"/>
        <v>0</v>
      </c>
    </row>
    <row r="56" spans="1:17" s="8" customFormat="1" ht="20.25" customHeight="1">
      <c r="A56" s="15">
        <v>42</v>
      </c>
      <c r="B56" s="11"/>
      <c r="C56" s="35" t="s">
        <v>73</v>
      </c>
      <c r="D56" s="40"/>
      <c r="E56" s="42" t="s">
        <v>98</v>
      </c>
      <c r="F56" s="42">
        <v>1</v>
      </c>
      <c r="G56" s="10"/>
      <c r="H56" s="10"/>
      <c r="I56" s="10">
        <f t="shared" si="21"/>
        <v>0</v>
      </c>
      <c r="J56" s="10"/>
      <c r="K56" s="10"/>
      <c r="L56" s="10">
        <f t="shared" si="22"/>
        <v>0</v>
      </c>
      <c r="M56" s="10">
        <f t="shared" si="23"/>
        <v>0</v>
      </c>
      <c r="N56" s="10">
        <f t="shared" si="24"/>
        <v>0</v>
      </c>
      <c r="O56" s="10">
        <f t="shared" si="25"/>
        <v>0</v>
      </c>
      <c r="P56" s="10">
        <f t="shared" si="26"/>
        <v>0</v>
      </c>
      <c r="Q56" s="10">
        <f t="shared" si="27"/>
        <v>0</v>
      </c>
    </row>
    <row r="57" spans="1:17" ht="15" customHeight="1">
      <c r="A57" s="15">
        <v>43</v>
      </c>
      <c r="B57" s="5"/>
      <c r="C57" s="35" t="s">
        <v>74</v>
      </c>
      <c r="D57" s="40"/>
      <c r="E57" s="42" t="s">
        <v>98</v>
      </c>
      <c r="F57" s="42">
        <v>1</v>
      </c>
      <c r="G57" s="7"/>
      <c r="H57" s="7"/>
      <c r="I57" s="7">
        <f t="shared" si="7"/>
        <v>0</v>
      </c>
      <c r="J57" s="7"/>
      <c r="K57" s="7"/>
      <c r="L57" s="7">
        <f t="shared" si="8"/>
        <v>0</v>
      </c>
      <c r="M57" s="7">
        <f t="shared" si="9"/>
        <v>0</v>
      </c>
      <c r="N57" s="7">
        <f t="shared" si="10"/>
        <v>0</v>
      </c>
      <c r="O57" s="7">
        <f t="shared" si="11"/>
        <v>0</v>
      </c>
      <c r="P57" s="7">
        <f t="shared" si="12"/>
        <v>0</v>
      </c>
      <c r="Q57" s="7">
        <f t="shared" si="13"/>
        <v>0</v>
      </c>
    </row>
    <row r="58" spans="1:17" s="8" customFormat="1" ht="27.75" customHeight="1">
      <c r="A58" s="15">
        <v>44</v>
      </c>
      <c r="B58" s="11"/>
      <c r="C58" s="37" t="s">
        <v>75</v>
      </c>
      <c r="D58" s="41"/>
      <c r="E58" s="42" t="s">
        <v>98</v>
      </c>
      <c r="F58" s="42">
        <v>1</v>
      </c>
      <c r="G58" s="10"/>
      <c r="H58" s="10"/>
      <c r="I58" s="10">
        <f t="shared" ref="I58" si="28">G58*H58</f>
        <v>0</v>
      </c>
      <c r="J58" s="10"/>
      <c r="K58" s="10"/>
      <c r="L58" s="10">
        <f t="shared" ref="L58" si="29">SUM(I58:K58)</f>
        <v>0</v>
      </c>
      <c r="M58" s="10">
        <f t="shared" ref="M58" si="30">F58*G58</f>
        <v>0</v>
      </c>
      <c r="N58" s="10">
        <f t="shared" ref="N58" si="31">F58*I58</f>
        <v>0</v>
      </c>
      <c r="O58" s="10">
        <f t="shared" ref="O58" si="32">F58*J58</f>
        <v>0</v>
      </c>
      <c r="P58" s="10">
        <f t="shared" ref="P58" si="33">F58*K58</f>
        <v>0</v>
      </c>
      <c r="Q58" s="10">
        <f t="shared" ref="Q58" si="34">SUM(N58:P58)</f>
        <v>0</v>
      </c>
    </row>
    <row r="59" spans="1:17" ht="20.25" customHeight="1">
      <c r="A59" s="15">
        <v>45</v>
      </c>
      <c r="B59" s="5"/>
      <c r="C59" s="37" t="s">
        <v>76</v>
      </c>
      <c r="D59" s="41"/>
      <c r="E59" s="42" t="s">
        <v>98</v>
      </c>
      <c r="F59" s="42">
        <v>1</v>
      </c>
      <c r="G59" s="7"/>
      <c r="H59" s="7"/>
      <c r="I59" s="7">
        <f t="shared" si="7"/>
        <v>0</v>
      </c>
      <c r="J59" s="7"/>
      <c r="K59" s="7"/>
      <c r="L59" s="7">
        <f t="shared" si="8"/>
        <v>0</v>
      </c>
      <c r="M59" s="7">
        <f t="shared" si="9"/>
        <v>0</v>
      </c>
      <c r="N59" s="7">
        <f t="shared" si="10"/>
        <v>0</v>
      </c>
      <c r="O59" s="7">
        <f t="shared" si="11"/>
        <v>0</v>
      </c>
      <c r="P59" s="7">
        <f t="shared" si="12"/>
        <v>0</v>
      </c>
      <c r="Q59" s="7">
        <f t="shared" si="13"/>
        <v>0</v>
      </c>
    </row>
    <row r="60" spans="1:17">
      <c r="A60" s="23" t="s">
        <v>25</v>
      </c>
      <c r="B60" s="23"/>
      <c r="C60" s="23"/>
      <c r="D60" s="23"/>
      <c r="E60" s="23"/>
      <c r="F60" s="29"/>
      <c r="G60" s="29"/>
      <c r="H60" s="29"/>
      <c r="I60" s="29"/>
      <c r="J60" s="29"/>
      <c r="K60" s="29"/>
      <c r="L60" s="29"/>
      <c r="M60" s="10">
        <f>SUM(M31:M59)</f>
        <v>0</v>
      </c>
      <c r="N60" s="10">
        <f t="shared" ref="N60:Q60" si="35">SUM(N31:N59)</f>
        <v>0</v>
      </c>
      <c r="O60" s="10">
        <f t="shared" si="35"/>
        <v>0</v>
      </c>
      <c r="P60" s="10">
        <f t="shared" si="35"/>
        <v>0</v>
      </c>
      <c r="Q60" s="10">
        <f t="shared" si="35"/>
        <v>0</v>
      </c>
    </row>
    <row r="61" spans="1:17">
      <c r="A61" s="31" t="s">
        <v>26</v>
      </c>
      <c r="B61" s="31"/>
      <c r="C61" s="31"/>
      <c r="D61" s="31"/>
      <c r="E61" s="31"/>
      <c r="F61" s="14">
        <v>24.09</v>
      </c>
      <c r="G61" s="32"/>
      <c r="H61" s="33"/>
      <c r="I61" s="33"/>
      <c r="J61" s="33"/>
      <c r="K61" s="33"/>
      <c r="L61" s="33"/>
      <c r="M61" s="34"/>
      <c r="N61" s="10">
        <f>N60*F61%</f>
        <v>0</v>
      </c>
      <c r="O61" s="22"/>
      <c r="P61" s="22"/>
      <c r="Q61" s="10">
        <f>N61</f>
        <v>0</v>
      </c>
    </row>
    <row r="62" spans="1:17">
      <c r="A62" s="23" t="s">
        <v>27</v>
      </c>
      <c r="B62" s="30"/>
      <c r="C62" s="30"/>
      <c r="D62" s="30"/>
      <c r="E62" s="30"/>
      <c r="F62" s="12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11">
        <f>(Q60+Q61)*F62%</f>
        <v>0</v>
      </c>
    </row>
    <row r="63" spans="1:17">
      <c r="A63" s="23" t="s">
        <v>28</v>
      </c>
      <c r="B63" s="30"/>
      <c r="C63" s="30"/>
      <c r="D63" s="30"/>
      <c r="E63" s="30"/>
      <c r="F63" s="11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13">
        <f>(Q60+Q61)*F63%</f>
        <v>0</v>
      </c>
    </row>
    <row r="64" spans="1:17">
      <c r="A64" s="23" t="s">
        <v>29</v>
      </c>
      <c r="B64" s="23"/>
      <c r="C64" s="23"/>
      <c r="D64" s="23"/>
      <c r="E64" s="23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13">
        <f>SUM(Q60:Q63)</f>
        <v>0</v>
      </c>
    </row>
    <row r="65" spans="1:17">
      <c r="A65" s="23" t="s">
        <v>30</v>
      </c>
      <c r="B65" s="23"/>
      <c r="C65" s="23"/>
      <c r="D65" s="23"/>
      <c r="E65" s="23"/>
      <c r="F65" s="11">
        <v>21</v>
      </c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13">
        <f>Q64*F65%</f>
        <v>0</v>
      </c>
    </row>
    <row r="66" spans="1:17">
      <c r="A66" s="23" t="s">
        <v>31</v>
      </c>
      <c r="B66" s="23"/>
      <c r="C66" s="23"/>
      <c r="D66" s="23"/>
      <c r="E66" s="23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13">
        <f>Q64+Q65</f>
        <v>0</v>
      </c>
    </row>
    <row r="67" spans="1:17">
      <c r="A67" s="2"/>
      <c r="B67" s="2"/>
      <c r="C67" s="2"/>
      <c r="D67" s="9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>
      <c r="A68" s="1" t="s">
        <v>18</v>
      </c>
      <c r="B68" s="2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>
      <c r="A69" s="2"/>
      <c r="B69" s="2"/>
      <c r="C69" s="18" t="s">
        <v>20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1:17">
      <c r="A70" s="3" t="s">
        <v>21</v>
      </c>
      <c r="B70" s="2"/>
      <c r="C70" s="2"/>
      <c r="D70" s="9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>
      <c r="A71" s="2"/>
      <c r="B71" s="2"/>
      <c r="C71" s="2"/>
      <c r="D71" s="9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>
      <c r="A72" s="3" t="s">
        <v>22</v>
      </c>
      <c r="B72" s="2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</row>
    <row r="73" spans="1:17">
      <c r="A73" s="2"/>
      <c r="B73" s="2"/>
      <c r="C73" s="18" t="s">
        <v>20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1:17">
      <c r="A74" s="3" t="s">
        <v>23</v>
      </c>
      <c r="C74" s="4"/>
      <c r="D74" s="38"/>
    </row>
  </sheetData>
  <mergeCells count="35">
    <mergeCell ref="F60:L60"/>
    <mergeCell ref="A62:E62"/>
    <mergeCell ref="O61:P61"/>
    <mergeCell ref="A61:E61"/>
    <mergeCell ref="A64:E64"/>
    <mergeCell ref="F64:P64"/>
    <mergeCell ref="G61:M61"/>
    <mergeCell ref="G62:P62"/>
    <mergeCell ref="A63:E63"/>
    <mergeCell ref="G63:P63"/>
    <mergeCell ref="A2:Q2"/>
    <mergeCell ref="F13:F14"/>
    <mergeCell ref="E13:E14"/>
    <mergeCell ref="C13:C14"/>
    <mergeCell ref="B13:B14"/>
    <mergeCell ref="A13:A14"/>
    <mergeCell ref="A4:Q4"/>
    <mergeCell ref="A10:B10"/>
    <mergeCell ref="D13:D14"/>
    <mergeCell ref="C68:Q68"/>
    <mergeCell ref="C69:Q69"/>
    <mergeCell ref="C72:Q72"/>
    <mergeCell ref="C73:Q73"/>
    <mergeCell ref="A5:Q5"/>
    <mergeCell ref="C7:Q7"/>
    <mergeCell ref="C8:Q8"/>
    <mergeCell ref="C9:Q9"/>
    <mergeCell ref="C10:Q10"/>
    <mergeCell ref="G13:L13"/>
    <mergeCell ref="M13:Q13"/>
    <mergeCell ref="A65:E65"/>
    <mergeCell ref="G65:P65"/>
    <mergeCell ref="A66:E66"/>
    <mergeCell ref="F66:P66"/>
    <mergeCell ref="A60:E60"/>
  </mergeCells>
  <pageMargins left="0.7" right="0.7" top="0.75" bottom="0.75" header="0.3" footer="0.3"/>
  <pageSetup paperSize="9"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3412EE106B63F44A6D639B311D8D2D5" ma:contentTypeVersion="9" ma:contentTypeDescription="Izveidot jaunu dokumentu." ma:contentTypeScope="" ma:versionID="fa72197cce89b702585fc833b8c18a90">
  <xsd:schema xmlns:xsd="http://www.w3.org/2001/XMLSchema" xmlns:xs="http://www.w3.org/2001/XMLSchema" xmlns:p="http://schemas.microsoft.com/office/2006/metadata/properties" xmlns:ns3="9da6383c-9756-4074-bb8c-4f7bfe5c6960" targetNamespace="http://schemas.microsoft.com/office/2006/metadata/properties" ma:root="true" ma:fieldsID="f24ffb4d41e4870c302fc85f99fb6b6d" ns3:_="">
    <xsd:import namespace="9da6383c-9756-4074-bb8c-4f7bfe5c69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6383c-9756-4074-bb8c-4f7bfe5c69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D742DD-3086-4BFB-BA97-E4A5334B03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B9AC86-2524-44A0-84A0-940ED27DC1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a6383c-9756-4074-bb8c-4f7bfe5c69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BA488F-6430-40CF-AEB8-28E623F6380A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da6383c-9756-4074-bb8c-4f7bfe5c696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Imants Zīverts</dc:creator>
  <cp:lastModifiedBy>Artūrs Kurbatovs</cp:lastModifiedBy>
  <cp:lastPrinted>2020-09-07T12:19:09Z</cp:lastPrinted>
  <dcterms:created xsi:type="dcterms:W3CDTF">2020-09-02T05:02:03Z</dcterms:created>
  <dcterms:modified xsi:type="dcterms:W3CDTF">2020-11-27T10:26:24Z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0x010100C3412EE106B63F44A6D639B311D8D2D5</vt:lpwstr>
  </property>
</Properties>
</file>