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rigassatiksme-my.sharepoint.com/personal/evita_lazdane_rigassatiksme_lv/Documents/Desktop/Iepirkumi/Iepirkumi/Ugunsgrēka un trauksmes sistēmas ierīkošana/"/>
    </mc:Choice>
  </mc:AlternateContent>
  <xr:revisionPtr revIDLastSave="139" documentId="8_{A9DBECA7-B732-4DF5-968D-C20AFAE8B1CF}" xr6:coauthVersionLast="47" xr6:coauthVersionMax="47" xr10:uidLastSave="{BAD7F0C2-1EC8-4FD3-9D21-7065613F1F6B}"/>
  <bookViews>
    <workbookView xWindow="-120" yWindow="-120" windowWidth="29040" windowHeight="15840" xr2:uid="{D3360229-0500-4227-91E7-E0C0580F17A6}"/>
  </bookViews>
  <sheets>
    <sheet name="Sheet1" sheetId="1" r:id="rId1"/>
  </sheets>
  <definedNames>
    <definedName name="_xlnm.Print_Area" localSheetId="0">Sheet1!$A$2:$R$295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2" i="1" l="1"/>
  <c r="M252" i="1" s="1"/>
  <c r="N252" i="1"/>
  <c r="O252" i="1"/>
  <c r="P252" i="1"/>
  <c r="Q252" i="1"/>
  <c r="J232" i="1"/>
  <c r="M232" i="1" s="1"/>
  <c r="N232" i="1"/>
  <c r="P232" i="1"/>
  <c r="Q232" i="1"/>
  <c r="J214" i="1"/>
  <c r="M214" i="1" s="1"/>
  <c r="N214" i="1"/>
  <c r="P214" i="1"/>
  <c r="Q214" i="1"/>
  <c r="J179" i="1"/>
  <c r="M179" i="1" s="1"/>
  <c r="N179" i="1"/>
  <c r="P179" i="1"/>
  <c r="Q179" i="1"/>
  <c r="J144" i="1"/>
  <c r="M144" i="1" s="1"/>
  <c r="N144" i="1"/>
  <c r="P144" i="1"/>
  <c r="Q144" i="1"/>
  <c r="J118" i="1"/>
  <c r="M118" i="1" s="1"/>
  <c r="N118" i="1"/>
  <c r="P118" i="1"/>
  <c r="Q118" i="1"/>
  <c r="J88" i="1"/>
  <c r="O88" i="1" s="1"/>
  <c r="N88" i="1"/>
  <c r="P88" i="1"/>
  <c r="Q88" i="1"/>
  <c r="J62" i="1"/>
  <c r="O62" i="1" s="1"/>
  <c r="N62" i="1"/>
  <c r="P62" i="1"/>
  <c r="Q62" i="1"/>
  <c r="J26" i="1"/>
  <c r="M26" i="1" s="1"/>
  <c r="N26" i="1"/>
  <c r="P26" i="1"/>
  <c r="Q26" i="1"/>
  <c r="J256" i="1"/>
  <c r="M256" i="1" s="1"/>
  <c r="N256" i="1"/>
  <c r="P256" i="1"/>
  <c r="Q256" i="1"/>
  <c r="J234" i="1"/>
  <c r="M234" i="1" s="1"/>
  <c r="N234" i="1"/>
  <c r="P234" i="1"/>
  <c r="Q234" i="1"/>
  <c r="J217" i="1"/>
  <c r="M217" i="1" s="1"/>
  <c r="N217" i="1"/>
  <c r="P217" i="1"/>
  <c r="Q217" i="1"/>
  <c r="J187" i="1"/>
  <c r="M187" i="1" s="1"/>
  <c r="N187" i="1"/>
  <c r="P187" i="1"/>
  <c r="Q187" i="1"/>
  <c r="J147" i="1"/>
  <c r="O147" i="1" s="1"/>
  <c r="N147" i="1"/>
  <c r="P147" i="1"/>
  <c r="Q147" i="1"/>
  <c r="J124" i="1"/>
  <c r="M124" i="1" s="1"/>
  <c r="N124" i="1"/>
  <c r="P124" i="1"/>
  <c r="Q124" i="1"/>
  <c r="J79" i="1"/>
  <c r="M79" i="1" s="1"/>
  <c r="N79" i="1"/>
  <c r="P79" i="1"/>
  <c r="Q79" i="1"/>
  <c r="J80" i="1"/>
  <c r="M80" i="1" s="1"/>
  <c r="J81" i="1"/>
  <c r="M81" i="1" s="1"/>
  <c r="N81" i="1"/>
  <c r="P81" i="1"/>
  <c r="Q81" i="1"/>
  <c r="J82" i="1"/>
  <c r="M82" i="1" s="1"/>
  <c r="J83" i="1"/>
  <c r="M83" i="1" s="1"/>
  <c r="N83" i="1"/>
  <c r="P83" i="1"/>
  <c r="Q83" i="1"/>
  <c r="J84" i="1"/>
  <c r="M84" i="1" s="1"/>
  <c r="N84" i="1"/>
  <c r="P84" i="1"/>
  <c r="Q84" i="1"/>
  <c r="J85" i="1"/>
  <c r="M85" i="1" s="1"/>
  <c r="N85" i="1"/>
  <c r="P85" i="1"/>
  <c r="Q85" i="1"/>
  <c r="J86" i="1"/>
  <c r="M86" i="1" s="1"/>
  <c r="J87" i="1"/>
  <c r="M87" i="1" s="1"/>
  <c r="N87" i="1"/>
  <c r="P87" i="1"/>
  <c r="Q87" i="1"/>
  <c r="J89" i="1"/>
  <c r="M89" i="1" s="1"/>
  <c r="N89" i="1"/>
  <c r="P89" i="1"/>
  <c r="Q89" i="1"/>
  <c r="J90" i="1"/>
  <c r="O90" i="1" s="1"/>
  <c r="N90" i="1"/>
  <c r="P90" i="1"/>
  <c r="Q90" i="1"/>
  <c r="J91" i="1"/>
  <c r="O91" i="1" s="1"/>
  <c r="N91" i="1"/>
  <c r="P91" i="1"/>
  <c r="Q91" i="1"/>
  <c r="J68" i="1"/>
  <c r="M68" i="1" s="1"/>
  <c r="N68" i="1"/>
  <c r="P68" i="1"/>
  <c r="Q68" i="1"/>
  <c r="J10" i="1"/>
  <c r="O10" i="1" s="1"/>
  <c r="N10" i="1"/>
  <c r="P10" i="1"/>
  <c r="Q10" i="1"/>
  <c r="J11" i="1"/>
  <c r="M11" i="1" s="1"/>
  <c r="N11" i="1"/>
  <c r="P11" i="1"/>
  <c r="Q11" i="1"/>
  <c r="J12" i="1"/>
  <c r="O12" i="1" s="1"/>
  <c r="N12" i="1"/>
  <c r="P12" i="1"/>
  <c r="Q12" i="1"/>
  <c r="J13" i="1"/>
  <c r="O13" i="1" s="1"/>
  <c r="N13" i="1"/>
  <c r="P13" i="1"/>
  <c r="Q13" i="1"/>
  <c r="J14" i="1"/>
  <c r="M14" i="1" s="1"/>
  <c r="N14" i="1"/>
  <c r="P14" i="1"/>
  <c r="Q14" i="1"/>
  <c r="J15" i="1"/>
  <c r="M15" i="1" s="1"/>
  <c r="N15" i="1"/>
  <c r="P15" i="1"/>
  <c r="Q15" i="1"/>
  <c r="J16" i="1"/>
  <c r="M16" i="1" s="1"/>
  <c r="J17" i="1"/>
  <c r="O17" i="1" s="1"/>
  <c r="N17" i="1"/>
  <c r="P17" i="1"/>
  <c r="Q17" i="1"/>
  <c r="J18" i="1"/>
  <c r="O18" i="1" s="1"/>
  <c r="N18" i="1"/>
  <c r="P18" i="1"/>
  <c r="Q18" i="1"/>
  <c r="J19" i="1"/>
  <c r="M19" i="1" s="1"/>
  <c r="J20" i="1"/>
  <c r="O20" i="1" s="1"/>
  <c r="N20" i="1"/>
  <c r="P20" i="1"/>
  <c r="Q20" i="1"/>
  <c r="J21" i="1"/>
  <c r="O21" i="1" s="1"/>
  <c r="N21" i="1"/>
  <c r="P21" i="1"/>
  <c r="Q21" i="1"/>
  <c r="J22" i="1"/>
  <c r="O22" i="1" s="1"/>
  <c r="N22" i="1"/>
  <c r="P22" i="1"/>
  <c r="Q22" i="1"/>
  <c r="J23" i="1"/>
  <c r="O23" i="1" s="1"/>
  <c r="N23" i="1"/>
  <c r="P23" i="1"/>
  <c r="Q23" i="1"/>
  <c r="J24" i="1"/>
  <c r="M24" i="1" s="1"/>
  <c r="J25" i="1"/>
  <c r="O25" i="1" s="1"/>
  <c r="N25" i="1"/>
  <c r="P25" i="1"/>
  <c r="Q25" i="1"/>
  <c r="J27" i="1"/>
  <c r="O27" i="1" s="1"/>
  <c r="N27" i="1"/>
  <c r="P27" i="1"/>
  <c r="Q27" i="1"/>
  <c r="J28" i="1"/>
  <c r="M28" i="1" s="1"/>
  <c r="N28" i="1"/>
  <c r="P28" i="1"/>
  <c r="Q28" i="1"/>
  <c r="J29" i="1"/>
  <c r="M29" i="1" s="1"/>
  <c r="N29" i="1"/>
  <c r="P29" i="1"/>
  <c r="Q29" i="1"/>
  <c r="J30" i="1"/>
  <c r="O30" i="1" s="1"/>
  <c r="N30" i="1"/>
  <c r="P30" i="1"/>
  <c r="Q30" i="1"/>
  <c r="J31" i="1"/>
  <c r="M31" i="1" s="1"/>
  <c r="N31" i="1"/>
  <c r="P31" i="1"/>
  <c r="Q31" i="1"/>
  <c r="J32" i="1"/>
  <c r="O32" i="1" s="1"/>
  <c r="N32" i="1"/>
  <c r="P32" i="1"/>
  <c r="Q32" i="1"/>
  <c r="J33" i="1"/>
  <c r="M33" i="1" s="1"/>
  <c r="N33" i="1"/>
  <c r="P33" i="1"/>
  <c r="Q33" i="1"/>
  <c r="J192" i="1"/>
  <c r="M192" i="1" s="1"/>
  <c r="N192" i="1"/>
  <c r="P192" i="1"/>
  <c r="Q192" i="1"/>
  <c r="J123" i="1"/>
  <c r="O123" i="1" s="1"/>
  <c r="N123" i="1"/>
  <c r="P123" i="1"/>
  <c r="Q123" i="1"/>
  <c r="J185" i="1"/>
  <c r="O185" i="1" s="1"/>
  <c r="N185" i="1"/>
  <c r="P185" i="1"/>
  <c r="Q185" i="1"/>
  <c r="J186" i="1"/>
  <c r="M186" i="1" s="1"/>
  <c r="N186" i="1"/>
  <c r="P186" i="1"/>
  <c r="Q186" i="1"/>
  <c r="N261" i="1"/>
  <c r="G258" i="1"/>
  <c r="N258" i="1" s="1"/>
  <c r="G250" i="1"/>
  <c r="N250" i="1" s="1"/>
  <c r="G246" i="1"/>
  <c r="N246" i="1" s="1"/>
  <c r="G244" i="1"/>
  <c r="Q244" i="1" s="1"/>
  <c r="J243" i="1"/>
  <c r="M243" i="1" s="1"/>
  <c r="N243" i="1"/>
  <c r="P243" i="1"/>
  <c r="Q243" i="1"/>
  <c r="J244" i="1"/>
  <c r="M244" i="1" s="1"/>
  <c r="J245" i="1"/>
  <c r="O245" i="1" s="1"/>
  <c r="N245" i="1"/>
  <c r="P245" i="1"/>
  <c r="Q245" i="1"/>
  <c r="J246" i="1"/>
  <c r="M246" i="1" s="1"/>
  <c r="J247" i="1"/>
  <c r="M247" i="1" s="1"/>
  <c r="N247" i="1"/>
  <c r="P247" i="1"/>
  <c r="Q247" i="1"/>
  <c r="J248" i="1"/>
  <c r="M248" i="1" s="1"/>
  <c r="N248" i="1"/>
  <c r="P248" i="1"/>
  <c r="Q248" i="1"/>
  <c r="J249" i="1"/>
  <c r="O249" i="1" s="1"/>
  <c r="N249" i="1"/>
  <c r="P249" i="1"/>
  <c r="Q249" i="1"/>
  <c r="J250" i="1"/>
  <c r="M250" i="1" s="1"/>
  <c r="J251" i="1"/>
  <c r="M251" i="1" s="1"/>
  <c r="N251" i="1"/>
  <c r="P251" i="1"/>
  <c r="Q251" i="1"/>
  <c r="J253" i="1"/>
  <c r="M253" i="1" s="1"/>
  <c r="N253" i="1"/>
  <c r="P253" i="1"/>
  <c r="Q253" i="1"/>
  <c r="J254" i="1"/>
  <c r="O254" i="1" s="1"/>
  <c r="N254" i="1"/>
  <c r="P254" i="1"/>
  <c r="Q254" i="1"/>
  <c r="J255" i="1"/>
  <c r="O255" i="1" s="1"/>
  <c r="N255" i="1"/>
  <c r="P255" i="1"/>
  <c r="Q255" i="1"/>
  <c r="J258" i="1"/>
  <c r="M258" i="1" s="1"/>
  <c r="J259" i="1"/>
  <c r="M259" i="1" s="1"/>
  <c r="N259" i="1"/>
  <c r="P259" i="1"/>
  <c r="Q259" i="1"/>
  <c r="J260" i="1"/>
  <c r="M260" i="1" s="1"/>
  <c r="N260" i="1"/>
  <c r="P260" i="1"/>
  <c r="Q260" i="1"/>
  <c r="J261" i="1"/>
  <c r="M261" i="1" s="1"/>
  <c r="J262" i="1"/>
  <c r="M262" i="1" s="1"/>
  <c r="J263" i="1"/>
  <c r="O263" i="1" s="1"/>
  <c r="N263" i="1"/>
  <c r="P263" i="1"/>
  <c r="Q263" i="1"/>
  <c r="J264" i="1"/>
  <c r="O264" i="1" s="1"/>
  <c r="N264" i="1"/>
  <c r="P264" i="1"/>
  <c r="Q264" i="1"/>
  <c r="G239" i="1"/>
  <c r="G236" i="1"/>
  <c r="N236" i="1" s="1"/>
  <c r="G230" i="1"/>
  <c r="N230" i="1" s="1"/>
  <c r="G227" i="1"/>
  <c r="N227" i="1" s="1"/>
  <c r="G222" i="1"/>
  <c r="G219" i="1"/>
  <c r="N219" i="1" s="1"/>
  <c r="G212" i="1"/>
  <c r="Q212" i="1" s="1"/>
  <c r="G205" i="1"/>
  <c r="N205" i="1" s="1"/>
  <c r="G203" i="1"/>
  <c r="N203" i="1" s="1"/>
  <c r="N215" i="1"/>
  <c r="Q200" i="1"/>
  <c r="J199" i="1"/>
  <c r="M199" i="1" s="1"/>
  <c r="N199" i="1"/>
  <c r="P199" i="1"/>
  <c r="Q199" i="1"/>
  <c r="J200" i="1"/>
  <c r="M200" i="1" s="1"/>
  <c r="N200" i="1"/>
  <c r="P200" i="1"/>
  <c r="J201" i="1"/>
  <c r="O201" i="1" s="1"/>
  <c r="N201" i="1"/>
  <c r="P201" i="1"/>
  <c r="Q201" i="1"/>
  <c r="J202" i="1"/>
  <c r="O202" i="1" s="1"/>
  <c r="N202" i="1"/>
  <c r="P202" i="1"/>
  <c r="Q202" i="1"/>
  <c r="J203" i="1"/>
  <c r="M203" i="1" s="1"/>
  <c r="J204" i="1"/>
  <c r="M204" i="1" s="1"/>
  <c r="N204" i="1"/>
  <c r="P204" i="1"/>
  <c r="Q204" i="1"/>
  <c r="J205" i="1"/>
  <c r="M205" i="1" s="1"/>
  <c r="J206" i="1"/>
  <c r="O206" i="1" s="1"/>
  <c r="N206" i="1"/>
  <c r="P206" i="1"/>
  <c r="Q206" i="1"/>
  <c r="J207" i="1"/>
  <c r="M207" i="1" s="1"/>
  <c r="N207" i="1"/>
  <c r="P207" i="1"/>
  <c r="Q207" i="1"/>
  <c r="J208" i="1"/>
  <c r="M208" i="1" s="1"/>
  <c r="N208" i="1"/>
  <c r="P208" i="1"/>
  <c r="Q208" i="1"/>
  <c r="J209" i="1"/>
  <c r="O209" i="1" s="1"/>
  <c r="N209" i="1"/>
  <c r="P209" i="1"/>
  <c r="Q209" i="1"/>
  <c r="J210" i="1"/>
  <c r="O210" i="1" s="1"/>
  <c r="N210" i="1"/>
  <c r="P210" i="1"/>
  <c r="Q210" i="1"/>
  <c r="J211" i="1"/>
  <c r="M211" i="1" s="1"/>
  <c r="N211" i="1"/>
  <c r="P211" i="1"/>
  <c r="Q211" i="1"/>
  <c r="J212" i="1"/>
  <c r="M212" i="1" s="1"/>
  <c r="J213" i="1"/>
  <c r="M213" i="1" s="1"/>
  <c r="N213" i="1"/>
  <c r="P213" i="1"/>
  <c r="Q213" i="1"/>
  <c r="J215" i="1"/>
  <c r="M215" i="1" s="1"/>
  <c r="J216" i="1"/>
  <c r="M216" i="1" s="1"/>
  <c r="J219" i="1"/>
  <c r="M219" i="1" s="1"/>
  <c r="J220" i="1"/>
  <c r="O220" i="1" s="1"/>
  <c r="N220" i="1"/>
  <c r="P220" i="1"/>
  <c r="Q220" i="1"/>
  <c r="J221" i="1"/>
  <c r="M221" i="1" s="1"/>
  <c r="N221" i="1"/>
  <c r="J222" i="1"/>
  <c r="M222" i="1" s="1"/>
  <c r="J223" i="1"/>
  <c r="M223" i="1" s="1"/>
  <c r="N223" i="1"/>
  <c r="P223" i="1"/>
  <c r="Q223" i="1"/>
  <c r="J224" i="1"/>
  <c r="M224" i="1" s="1"/>
  <c r="N224" i="1"/>
  <c r="P224" i="1"/>
  <c r="Q224" i="1"/>
  <c r="J226" i="1"/>
  <c r="O226" i="1" s="1"/>
  <c r="N226" i="1"/>
  <c r="P226" i="1"/>
  <c r="Q226" i="1"/>
  <c r="J227" i="1"/>
  <c r="M227" i="1" s="1"/>
  <c r="J228" i="1"/>
  <c r="O228" i="1" s="1"/>
  <c r="N228" i="1"/>
  <c r="P228" i="1"/>
  <c r="Q228" i="1"/>
  <c r="J229" i="1"/>
  <c r="O229" i="1" s="1"/>
  <c r="N229" i="1"/>
  <c r="P229" i="1"/>
  <c r="Q229" i="1"/>
  <c r="J230" i="1"/>
  <c r="M230" i="1" s="1"/>
  <c r="J231" i="1"/>
  <c r="O231" i="1" s="1"/>
  <c r="N231" i="1"/>
  <c r="P231" i="1"/>
  <c r="Q231" i="1"/>
  <c r="J233" i="1"/>
  <c r="M233" i="1" s="1"/>
  <c r="N233" i="1"/>
  <c r="P233" i="1"/>
  <c r="Q233" i="1"/>
  <c r="J236" i="1"/>
  <c r="J237" i="1"/>
  <c r="M237" i="1" s="1"/>
  <c r="N237" i="1"/>
  <c r="P237" i="1"/>
  <c r="Q237" i="1"/>
  <c r="J238" i="1"/>
  <c r="O238" i="1" s="1"/>
  <c r="J239" i="1"/>
  <c r="J240" i="1"/>
  <c r="M240" i="1" s="1"/>
  <c r="N240" i="1"/>
  <c r="P240" i="1"/>
  <c r="Q240" i="1"/>
  <c r="J241" i="1"/>
  <c r="M241" i="1" s="1"/>
  <c r="N241" i="1"/>
  <c r="P241" i="1"/>
  <c r="Q241" i="1"/>
  <c r="G189" i="1"/>
  <c r="N189" i="1" s="1"/>
  <c r="G177" i="1"/>
  <c r="N177" i="1" s="1"/>
  <c r="G171" i="1"/>
  <c r="N171" i="1" s="1"/>
  <c r="G168" i="1"/>
  <c r="N168" i="1" s="1"/>
  <c r="G153" i="1"/>
  <c r="G149" i="1"/>
  <c r="P149" i="1" s="1"/>
  <c r="G142" i="1"/>
  <c r="N142" i="1" s="1"/>
  <c r="G137" i="1"/>
  <c r="Q137" i="1" s="1"/>
  <c r="G135" i="1"/>
  <c r="P135" i="1" s="1"/>
  <c r="J134" i="1"/>
  <c r="O134" i="1" s="1"/>
  <c r="N134" i="1"/>
  <c r="P134" i="1"/>
  <c r="Q134" i="1"/>
  <c r="J135" i="1"/>
  <c r="J136" i="1"/>
  <c r="O136" i="1" s="1"/>
  <c r="N136" i="1"/>
  <c r="P136" i="1"/>
  <c r="Q136" i="1"/>
  <c r="J137" i="1"/>
  <c r="M137" i="1" s="1"/>
  <c r="J138" i="1"/>
  <c r="O138" i="1" s="1"/>
  <c r="N138" i="1"/>
  <c r="P138" i="1"/>
  <c r="Q138" i="1"/>
  <c r="J139" i="1"/>
  <c r="O139" i="1" s="1"/>
  <c r="N139" i="1"/>
  <c r="P139" i="1"/>
  <c r="Q139" i="1"/>
  <c r="J140" i="1"/>
  <c r="M140" i="1" s="1"/>
  <c r="N140" i="1"/>
  <c r="P140" i="1"/>
  <c r="Q140" i="1"/>
  <c r="J141" i="1"/>
  <c r="O141" i="1" s="1"/>
  <c r="N141" i="1"/>
  <c r="P141" i="1"/>
  <c r="Q141" i="1"/>
  <c r="J142" i="1"/>
  <c r="J143" i="1"/>
  <c r="M143" i="1" s="1"/>
  <c r="N143" i="1"/>
  <c r="P143" i="1"/>
  <c r="Q143" i="1"/>
  <c r="J145" i="1"/>
  <c r="M145" i="1" s="1"/>
  <c r="N145" i="1"/>
  <c r="P145" i="1"/>
  <c r="Q145" i="1"/>
  <c r="J146" i="1"/>
  <c r="M146" i="1" s="1"/>
  <c r="N146" i="1"/>
  <c r="P146" i="1"/>
  <c r="Q146" i="1"/>
  <c r="J149" i="1"/>
  <c r="M149" i="1" s="1"/>
  <c r="J150" i="1"/>
  <c r="M150" i="1" s="1"/>
  <c r="N150" i="1"/>
  <c r="P150" i="1"/>
  <c r="Q150" i="1"/>
  <c r="J151" i="1"/>
  <c r="O151" i="1" s="1"/>
  <c r="N151" i="1"/>
  <c r="P151" i="1"/>
  <c r="Q151" i="1"/>
  <c r="J152" i="1"/>
  <c r="M152" i="1" s="1"/>
  <c r="P152" i="1"/>
  <c r="Q152" i="1"/>
  <c r="J153" i="1"/>
  <c r="M153" i="1" s="1"/>
  <c r="J154" i="1"/>
  <c r="O154" i="1" s="1"/>
  <c r="N154" i="1"/>
  <c r="P154" i="1"/>
  <c r="Q154" i="1"/>
  <c r="J155" i="1"/>
  <c r="M155" i="1" s="1"/>
  <c r="N155" i="1"/>
  <c r="P155" i="1"/>
  <c r="Q155" i="1"/>
  <c r="J157" i="1"/>
  <c r="O157" i="1" s="1"/>
  <c r="N157" i="1"/>
  <c r="P157" i="1"/>
  <c r="Q157" i="1"/>
  <c r="J158" i="1"/>
  <c r="M158" i="1" s="1"/>
  <c r="N158" i="1"/>
  <c r="P158" i="1"/>
  <c r="Q158" i="1"/>
  <c r="J159" i="1"/>
  <c r="M159" i="1" s="1"/>
  <c r="N159" i="1"/>
  <c r="P159" i="1"/>
  <c r="Q159" i="1"/>
  <c r="J160" i="1"/>
  <c r="O160" i="1" s="1"/>
  <c r="N160" i="1"/>
  <c r="P160" i="1"/>
  <c r="Q160" i="1"/>
  <c r="J161" i="1"/>
  <c r="O161" i="1" s="1"/>
  <c r="N161" i="1"/>
  <c r="P161" i="1"/>
  <c r="Q161" i="1"/>
  <c r="J162" i="1"/>
  <c r="O162" i="1" s="1"/>
  <c r="N162" i="1"/>
  <c r="P162" i="1"/>
  <c r="Q162" i="1"/>
  <c r="J163" i="1"/>
  <c r="M163" i="1" s="1"/>
  <c r="N163" i="1"/>
  <c r="P163" i="1"/>
  <c r="Q163" i="1"/>
  <c r="J164" i="1"/>
  <c r="M164" i="1" s="1"/>
  <c r="N164" i="1"/>
  <c r="P164" i="1"/>
  <c r="Q164" i="1"/>
  <c r="J165" i="1"/>
  <c r="O165" i="1" s="1"/>
  <c r="N165" i="1"/>
  <c r="P165" i="1"/>
  <c r="Q165" i="1"/>
  <c r="J166" i="1"/>
  <c r="M166" i="1" s="1"/>
  <c r="N166" i="1"/>
  <c r="P166" i="1"/>
  <c r="Q166" i="1"/>
  <c r="J167" i="1"/>
  <c r="M167" i="1" s="1"/>
  <c r="N167" i="1"/>
  <c r="P167" i="1"/>
  <c r="Q167" i="1"/>
  <c r="J168" i="1"/>
  <c r="J169" i="1"/>
  <c r="O169" i="1" s="1"/>
  <c r="N169" i="1"/>
  <c r="P169" i="1"/>
  <c r="Q169" i="1"/>
  <c r="J170" i="1"/>
  <c r="M170" i="1" s="1"/>
  <c r="N170" i="1"/>
  <c r="P170" i="1"/>
  <c r="Q170" i="1"/>
  <c r="J171" i="1"/>
  <c r="M171" i="1" s="1"/>
  <c r="J172" i="1"/>
  <c r="M172" i="1" s="1"/>
  <c r="N172" i="1"/>
  <c r="P172" i="1"/>
  <c r="Q172" i="1"/>
  <c r="J173" i="1"/>
  <c r="M173" i="1" s="1"/>
  <c r="N173" i="1"/>
  <c r="P173" i="1"/>
  <c r="Q173" i="1"/>
  <c r="J174" i="1"/>
  <c r="M174" i="1" s="1"/>
  <c r="N174" i="1"/>
  <c r="P174" i="1"/>
  <c r="Q174" i="1"/>
  <c r="J175" i="1"/>
  <c r="M175" i="1" s="1"/>
  <c r="N175" i="1"/>
  <c r="P175" i="1"/>
  <c r="Q175" i="1"/>
  <c r="J176" i="1"/>
  <c r="O176" i="1" s="1"/>
  <c r="N176" i="1"/>
  <c r="P176" i="1"/>
  <c r="Q176" i="1"/>
  <c r="G130" i="1"/>
  <c r="Q130" i="1" s="1"/>
  <c r="G126" i="1"/>
  <c r="N126" i="1" s="1"/>
  <c r="G116" i="1"/>
  <c r="N116" i="1" s="1"/>
  <c r="G112" i="1"/>
  <c r="P112" i="1" s="1"/>
  <c r="G109" i="1"/>
  <c r="N109" i="1" s="1"/>
  <c r="G97" i="1"/>
  <c r="G93" i="1"/>
  <c r="N93" i="1" s="1"/>
  <c r="G86" i="1"/>
  <c r="P86" i="1" s="1"/>
  <c r="G82" i="1"/>
  <c r="N82" i="1" s="1"/>
  <c r="G80" i="1"/>
  <c r="P80" i="1" s="1"/>
  <c r="N95" i="1"/>
  <c r="J78" i="1"/>
  <c r="O78" i="1" s="1"/>
  <c r="N78" i="1"/>
  <c r="P78" i="1"/>
  <c r="Q78" i="1"/>
  <c r="J93" i="1"/>
  <c r="M93" i="1" s="1"/>
  <c r="J94" i="1"/>
  <c r="M94" i="1" s="1"/>
  <c r="N94" i="1"/>
  <c r="P94" i="1"/>
  <c r="Q94" i="1"/>
  <c r="J95" i="1"/>
  <c r="M95" i="1" s="1"/>
  <c r="J96" i="1"/>
  <c r="M96" i="1" s="1"/>
  <c r="J97" i="1"/>
  <c r="M97" i="1" s="1"/>
  <c r="J98" i="1"/>
  <c r="M98" i="1" s="1"/>
  <c r="N98" i="1"/>
  <c r="P98" i="1"/>
  <c r="Q98" i="1"/>
  <c r="J99" i="1"/>
  <c r="M99" i="1" s="1"/>
  <c r="N99" i="1"/>
  <c r="P99" i="1"/>
  <c r="Q99" i="1"/>
  <c r="J101" i="1"/>
  <c r="M101" i="1" s="1"/>
  <c r="N101" i="1"/>
  <c r="P101" i="1"/>
  <c r="Q101" i="1"/>
  <c r="J102" i="1"/>
  <c r="O102" i="1" s="1"/>
  <c r="N102" i="1"/>
  <c r="P102" i="1"/>
  <c r="Q102" i="1"/>
  <c r="J103" i="1"/>
  <c r="M103" i="1" s="1"/>
  <c r="N103" i="1"/>
  <c r="P103" i="1"/>
  <c r="Q103" i="1"/>
  <c r="J104" i="1"/>
  <c r="M104" i="1" s="1"/>
  <c r="N104" i="1"/>
  <c r="P104" i="1"/>
  <c r="Q104" i="1"/>
  <c r="J105" i="1"/>
  <c r="O105" i="1" s="1"/>
  <c r="N105" i="1"/>
  <c r="P105" i="1"/>
  <c r="Q105" i="1"/>
  <c r="J106" i="1"/>
  <c r="M106" i="1" s="1"/>
  <c r="N106" i="1"/>
  <c r="P106" i="1"/>
  <c r="Q106" i="1"/>
  <c r="J107" i="1"/>
  <c r="M107" i="1" s="1"/>
  <c r="N107" i="1"/>
  <c r="P107" i="1"/>
  <c r="Q107" i="1"/>
  <c r="J108" i="1"/>
  <c r="M108" i="1" s="1"/>
  <c r="N108" i="1"/>
  <c r="P108" i="1"/>
  <c r="Q108" i="1"/>
  <c r="J109" i="1"/>
  <c r="M109" i="1" s="1"/>
  <c r="J110" i="1"/>
  <c r="O110" i="1" s="1"/>
  <c r="N110" i="1"/>
  <c r="P110" i="1"/>
  <c r="Q110" i="1"/>
  <c r="J111" i="1"/>
  <c r="M111" i="1" s="1"/>
  <c r="N111" i="1"/>
  <c r="P111" i="1"/>
  <c r="Q111" i="1"/>
  <c r="J112" i="1"/>
  <c r="M112" i="1" s="1"/>
  <c r="J113" i="1"/>
  <c r="O113" i="1" s="1"/>
  <c r="N113" i="1"/>
  <c r="P113" i="1"/>
  <c r="Q113" i="1"/>
  <c r="J114" i="1"/>
  <c r="M114" i="1" s="1"/>
  <c r="N114" i="1"/>
  <c r="P114" i="1"/>
  <c r="Q114" i="1"/>
  <c r="J115" i="1"/>
  <c r="M115" i="1" s="1"/>
  <c r="N115" i="1"/>
  <c r="P115" i="1"/>
  <c r="Q115" i="1"/>
  <c r="J116" i="1"/>
  <c r="M116" i="1" s="1"/>
  <c r="J117" i="1"/>
  <c r="M117" i="1" s="1"/>
  <c r="N117" i="1"/>
  <c r="P117" i="1"/>
  <c r="Q117" i="1"/>
  <c r="J119" i="1"/>
  <c r="O119" i="1" s="1"/>
  <c r="N119" i="1"/>
  <c r="P119" i="1"/>
  <c r="Q119" i="1"/>
  <c r="J120" i="1"/>
  <c r="M120" i="1" s="1"/>
  <c r="N120" i="1"/>
  <c r="P120" i="1"/>
  <c r="Q120" i="1"/>
  <c r="J121" i="1"/>
  <c r="M121" i="1" s="1"/>
  <c r="N121" i="1"/>
  <c r="P121" i="1"/>
  <c r="Q121" i="1"/>
  <c r="J122" i="1"/>
  <c r="O122" i="1" s="1"/>
  <c r="N122" i="1"/>
  <c r="P122" i="1"/>
  <c r="Q122" i="1"/>
  <c r="J126" i="1"/>
  <c r="M126" i="1" s="1"/>
  <c r="J127" i="1"/>
  <c r="M127" i="1" s="1"/>
  <c r="N127" i="1"/>
  <c r="P127" i="1"/>
  <c r="Q127" i="1"/>
  <c r="J128" i="1"/>
  <c r="M128" i="1" s="1"/>
  <c r="N128" i="1"/>
  <c r="P128" i="1"/>
  <c r="Q128" i="1"/>
  <c r="J129" i="1"/>
  <c r="O129" i="1" s="1"/>
  <c r="N129" i="1"/>
  <c r="P129" i="1"/>
  <c r="Q129" i="1"/>
  <c r="J130" i="1"/>
  <c r="J131" i="1"/>
  <c r="M131" i="1" s="1"/>
  <c r="N131" i="1"/>
  <c r="P131" i="1"/>
  <c r="Q131" i="1"/>
  <c r="J132" i="1"/>
  <c r="O132" i="1" s="1"/>
  <c r="N132" i="1"/>
  <c r="P132" i="1"/>
  <c r="Q132" i="1"/>
  <c r="J177" i="1"/>
  <c r="M177" i="1" s="1"/>
  <c r="J178" i="1"/>
  <c r="M178" i="1" s="1"/>
  <c r="N178" i="1"/>
  <c r="P178" i="1"/>
  <c r="Q178" i="1"/>
  <c r="J180" i="1"/>
  <c r="M180" i="1" s="1"/>
  <c r="N180" i="1"/>
  <c r="P180" i="1"/>
  <c r="Q180" i="1"/>
  <c r="J181" i="1"/>
  <c r="O181" i="1" s="1"/>
  <c r="N181" i="1"/>
  <c r="P181" i="1"/>
  <c r="Q181" i="1"/>
  <c r="J182" i="1"/>
  <c r="O182" i="1" s="1"/>
  <c r="N182" i="1"/>
  <c r="P182" i="1"/>
  <c r="Q182" i="1"/>
  <c r="J183" i="1"/>
  <c r="M183" i="1" s="1"/>
  <c r="N183" i="1"/>
  <c r="P183" i="1"/>
  <c r="Q183" i="1"/>
  <c r="J184" i="1"/>
  <c r="O184" i="1" s="1"/>
  <c r="N184" i="1"/>
  <c r="P184" i="1"/>
  <c r="Q184" i="1"/>
  <c r="J189" i="1"/>
  <c r="J190" i="1"/>
  <c r="O190" i="1" s="1"/>
  <c r="N190" i="1"/>
  <c r="P190" i="1"/>
  <c r="Q190" i="1"/>
  <c r="J191" i="1"/>
  <c r="M191" i="1" s="1"/>
  <c r="N191" i="1"/>
  <c r="P191" i="1"/>
  <c r="Q191" i="1"/>
  <c r="J193" i="1"/>
  <c r="N193" i="1"/>
  <c r="Q193" i="1"/>
  <c r="J194" i="1"/>
  <c r="M194" i="1" s="1"/>
  <c r="J195" i="1"/>
  <c r="M195" i="1" s="1"/>
  <c r="N195" i="1"/>
  <c r="P195" i="1"/>
  <c r="Q195" i="1"/>
  <c r="J196" i="1"/>
  <c r="M196" i="1" s="1"/>
  <c r="N196" i="1"/>
  <c r="P196" i="1"/>
  <c r="Q196" i="1"/>
  <c r="J198" i="1"/>
  <c r="M198" i="1" s="1"/>
  <c r="N198" i="1"/>
  <c r="P198" i="1"/>
  <c r="Q198" i="1"/>
  <c r="J266" i="1"/>
  <c r="M266" i="1" s="1"/>
  <c r="N266" i="1"/>
  <c r="P266" i="1"/>
  <c r="Q266" i="1"/>
  <c r="G70" i="1"/>
  <c r="G60" i="1"/>
  <c r="Q60" i="1" s="1"/>
  <c r="G55" i="1"/>
  <c r="N55" i="1" s="1"/>
  <c r="G52" i="1"/>
  <c r="N52" i="1" s="1"/>
  <c r="J43" i="1"/>
  <c r="O43" i="1" s="1"/>
  <c r="J44" i="1"/>
  <c r="O44" i="1" s="1"/>
  <c r="J45" i="1"/>
  <c r="M45" i="1" s="1"/>
  <c r="J46" i="1"/>
  <c r="M46" i="1" s="1"/>
  <c r="J47" i="1"/>
  <c r="M47" i="1" s="1"/>
  <c r="J48" i="1"/>
  <c r="O48" i="1" s="1"/>
  <c r="J49" i="1"/>
  <c r="M49" i="1" s="1"/>
  <c r="J50" i="1"/>
  <c r="M50" i="1" s="1"/>
  <c r="J51" i="1"/>
  <c r="M51" i="1" s="1"/>
  <c r="J52" i="1"/>
  <c r="M52" i="1" s="1"/>
  <c r="J53" i="1"/>
  <c r="O53" i="1" s="1"/>
  <c r="J54" i="1"/>
  <c r="O54" i="1" s="1"/>
  <c r="J55" i="1"/>
  <c r="J56" i="1"/>
  <c r="M56" i="1" s="1"/>
  <c r="J57" i="1"/>
  <c r="M57" i="1" s="1"/>
  <c r="J58" i="1"/>
  <c r="M58" i="1" s="1"/>
  <c r="J59" i="1"/>
  <c r="O59" i="1" s="1"/>
  <c r="J60" i="1"/>
  <c r="M60" i="1" s="1"/>
  <c r="J61" i="1"/>
  <c r="O61" i="1" s="1"/>
  <c r="J63" i="1"/>
  <c r="M63" i="1" s="1"/>
  <c r="J64" i="1"/>
  <c r="M64" i="1" s="1"/>
  <c r="J65" i="1"/>
  <c r="M65" i="1" s="1"/>
  <c r="J66" i="1"/>
  <c r="M66" i="1" s="1"/>
  <c r="J67" i="1"/>
  <c r="J70" i="1"/>
  <c r="J71" i="1"/>
  <c r="J72" i="1"/>
  <c r="J73" i="1"/>
  <c r="J74" i="1"/>
  <c r="J75" i="1"/>
  <c r="J76" i="1"/>
  <c r="N43" i="1"/>
  <c r="P43" i="1"/>
  <c r="Q43" i="1"/>
  <c r="N44" i="1"/>
  <c r="P44" i="1"/>
  <c r="Q44" i="1"/>
  <c r="N45" i="1"/>
  <c r="P45" i="1"/>
  <c r="Q45" i="1"/>
  <c r="N46" i="1"/>
  <c r="P46" i="1"/>
  <c r="Q46" i="1"/>
  <c r="N47" i="1"/>
  <c r="P47" i="1"/>
  <c r="Q47" i="1"/>
  <c r="N48" i="1"/>
  <c r="P48" i="1"/>
  <c r="Q48" i="1"/>
  <c r="N49" i="1"/>
  <c r="P49" i="1"/>
  <c r="Q49" i="1"/>
  <c r="N50" i="1"/>
  <c r="P50" i="1"/>
  <c r="Q50" i="1"/>
  <c r="N51" i="1"/>
  <c r="P51" i="1"/>
  <c r="Q51" i="1"/>
  <c r="N53" i="1"/>
  <c r="P53" i="1"/>
  <c r="Q53" i="1"/>
  <c r="N54" i="1"/>
  <c r="P54" i="1"/>
  <c r="Q54" i="1"/>
  <c r="N56" i="1"/>
  <c r="P56" i="1"/>
  <c r="Q56" i="1"/>
  <c r="N57" i="1"/>
  <c r="P57" i="1"/>
  <c r="Q57" i="1"/>
  <c r="N58" i="1"/>
  <c r="P58" i="1"/>
  <c r="Q58" i="1"/>
  <c r="N59" i="1"/>
  <c r="P59" i="1"/>
  <c r="Q59" i="1"/>
  <c r="N61" i="1"/>
  <c r="P61" i="1"/>
  <c r="Q61" i="1"/>
  <c r="N63" i="1"/>
  <c r="P63" i="1"/>
  <c r="Q63" i="1"/>
  <c r="N64" i="1"/>
  <c r="P64" i="1"/>
  <c r="Q64" i="1"/>
  <c r="N65" i="1"/>
  <c r="P65" i="1"/>
  <c r="Q65" i="1"/>
  <c r="N66" i="1"/>
  <c r="P66" i="1"/>
  <c r="Q66" i="1"/>
  <c r="G37" i="1"/>
  <c r="G36" i="1"/>
  <c r="G35" i="1"/>
  <c r="G24" i="1"/>
  <c r="N24" i="1" s="1"/>
  <c r="G19" i="1"/>
  <c r="P19" i="1" s="1"/>
  <c r="G16" i="1"/>
  <c r="N16" i="1" s="1"/>
  <c r="R252" i="1" l="1"/>
  <c r="O232" i="1"/>
  <c r="R232" i="1" s="1"/>
  <c r="O214" i="1"/>
  <c r="R214" i="1" s="1"/>
  <c r="O179" i="1"/>
  <c r="R179" i="1" s="1"/>
  <c r="O144" i="1"/>
  <c r="R144" i="1" s="1"/>
  <c r="M18" i="1"/>
  <c r="O118" i="1"/>
  <c r="R118" i="1" s="1"/>
  <c r="M22" i="1"/>
  <c r="M62" i="1"/>
  <c r="R20" i="1"/>
  <c r="R90" i="1"/>
  <c r="M88" i="1"/>
  <c r="R88" i="1"/>
  <c r="M23" i="1"/>
  <c r="M12" i="1"/>
  <c r="R10" i="1"/>
  <c r="O31" i="1"/>
  <c r="R31" i="1" s="1"/>
  <c r="M27" i="1"/>
  <c r="R22" i="1"/>
  <c r="R62" i="1"/>
  <c r="M25" i="1"/>
  <c r="Q24" i="1"/>
  <c r="R17" i="1"/>
  <c r="O14" i="1"/>
  <c r="R14" i="1" s="1"/>
  <c r="O68" i="1"/>
  <c r="R68" i="1" s="1"/>
  <c r="O85" i="1"/>
  <c r="R85" i="1" s="1"/>
  <c r="O83" i="1"/>
  <c r="R83" i="1" s="1"/>
  <c r="R27" i="1"/>
  <c r="M90" i="1"/>
  <c r="O26" i="1"/>
  <c r="R26" i="1" s="1"/>
  <c r="R32" i="1"/>
  <c r="M20" i="1"/>
  <c r="R12" i="1"/>
  <c r="M10" i="1"/>
  <c r="N86" i="1"/>
  <c r="P82" i="1"/>
  <c r="N19" i="1"/>
  <c r="N80" i="1"/>
  <c r="O29" i="1"/>
  <c r="R29" i="1" s="1"/>
  <c r="R23" i="1"/>
  <c r="O84" i="1"/>
  <c r="R84" i="1" s="1"/>
  <c r="R18" i="1"/>
  <c r="O81" i="1"/>
  <c r="R81" i="1" s="1"/>
  <c r="M32" i="1"/>
  <c r="R25" i="1"/>
  <c r="M17" i="1"/>
  <c r="O15" i="1"/>
  <c r="R15" i="1" s="1"/>
  <c r="Q82" i="1"/>
  <c r="P24" i="1"/>
  <c r="Q16" i="1"/>
  <c r="O82" i="1"/>
  <c r="M147" i="1"/>
  <c r="R30" i="1"/>
  <c r="Q19" i="1"/>
  <c r="P16" i="1"/>
  <c r="Q86" i="1"/>
  <c r="Q80" i="1"/>
  <c r="R147" i="1"/>
  <c r="R21" i="1"/>
  <c r="R13" i="1"/>
  <c r="R91" i="1"/>
  <c r="O256" i="1"/>
  <c r="R256" i="1" s="1"/>
  <c r="O234" i="1"/>
  <c r="R234" i="1" s="1"/>
  <c r="O217" i="1"/>
  <c r="R217" i="1" s="1"/>
  <c r="O187" i="1"/>
  <c r="R187" i="1" s="1"/>
  <c r="O124" i="1"/>
  <c r="R124" i="1" s="1"/>
  <c r="M91" i="1"/>
  <c r="O86" i="1"/>
  <c r="O87" i="1"/>
  <c r="R87" i="1" s="1"/>
  <c r="O79" i="1"/>
  <c r="R79" i="1" s="1"/>
  <c r="O89" i="1"/>
  <c r="R89" i="1" s="1"/>
  <c r="O80" i="1"/>
  <c r="M30" i="1"/>
  <c r="M21" i="1"/>
  <c r="M13" i="1"/>
  <c r="O33" i="1"/>
  <c r="R33" i="1" s="1"/>
  <c r="O24" i="1"/>
  <c r="O16" i="1"/>
  <c r="O28" i="1"/>
  <c r="R28" i="1" s="1"/>
  <c r="O19" i="1"/>
  <c r="O11" i="1"/>
  <c r="R11" i="1" s="1"/>
  <c r="R123" i="1"/>
  <c r="O192" i="1"/>
  <c r="R192" i="1" s="1"/>
  <c r="M123" i="1"/>
  <c r="R185" i="1"/>
  <c r="O186" i="1"/>
  <c r="R186" i="1" s="1"/>
  <c r="M185" i="1"/>
  <c r="P55" i="1"/>
  <c r="Q205" i="1"/>
  <c r="P212" i="1"/>
  <c r="N137" i="1"/>
  <c r="Q230" i="1"/>
  <c r="P230" i="1"/>
  <c r="O168" i="1"/>
  <c r="P203" i="1"/>
  <c r="P109" i="1"/>
  <c r="Q171" i="1"/>
  <c r="P171" i="1"/>
  <c r="Q116" i="1"/>
  <c r="P116" i="1"/>
  <c r="P205" i="1"/>
  <c r="P244" i="1"/>
  <c r="N244" i="1"/>
  <c r="Q177" i="1"/>
  <c r="Q109" i="1"/>
  <c r="O236" i="1"/>
  <c r="O130" i="1"/>
  <c r="P93" i="1"/>
  <c r="Q227" i="1"/>
  <c r="Q246" i="1"/>
  <c r="P227" i="1"/>
  <c r="Q135" i="1"/>
  <c r="P137" i="1"/>
  <c r="N135" i="1"/>
  <c r="O135" i="1"/>
  <c r="Q55" i="1"/>
  <c r="O55" i="1"/>
  <c r="M254" i="1"/>
  <c r="R264" i="1"/>
  <c r="M249" i="1"/>
  <c r="O251" i="1"/>
  <c r="R251" i="1" s="1"/>
  <c r="R254" i="1"/>
  <c r="O247" i="1"/>
  <c r="R247" i="1" s="1"/>
  <c r="M264" i="1"/>
  <c r="M255" i="1"/>
  <c r="O248" i="1"/>
  <c r="R248" i="1" s="1"/>
  <c r="O258" i="1"/>
  <c r="O259" i="1"/>
  <c r="R259" i="1" s="1"/>
  <c r="M245" i="1"/>
  <c r="O243" i="1"/>
  <c r="R243" i="1" s="1"/>
  <c r="O260" i="1"/>
  <c r="R260" i="1" s="1"/>
  <c r="M263" i="1"/>
  <c r="R249" i="1"/>
  <c r="P246" i="1"/>
  <c r="G262" i="1"/>
  <c r="O262" i="1" s="1"/>
  <c r="Q261" i="1"/>
  <c r="R255" i="1"/>
  <c r="R245" i="1"/>
  <c r="P261" i="1"/>
  <c r="Q258" i="1"/>
  <c r="Q250" i="1"/>
  <c r="R263" i="1"/>
  <c r="O261" i="1"/>
  <c r="P258" i="1"/>
  <c r="P250" i="1"/>
  <c r="O246" i="1"/>
  <c r="O250" i="1"/>
  <c r="O253" i="1"/>
  <c r="R253" i="1" s="1"/>
  <c r="O244" i="1"/>
  <c r="O204" i="1"/>
  <c r="R204" i="1" s="1"/>
  <c r="O224" i="1"/>
  <c r="R224" i="1" s="1"/>
  <c r="M209" i="1"/>
  <c r="M238" i="1"/>
  <c r="M220" i="1"/>
  <c r="R206" i="1"/>
  <c r="R229" i="1"/>
  <c r="O212" i="1"/>
  <c r="M226" i="1"/>
  <c r="M231" i="1"/>
  <c r="M206" i="1"/>
  <c r="O240" i="1"/>
  <c r="R240" i="1" s="1"/>
  <c r="M229" i="1"/>
  <c r="O230" i="1"/>
  <c r="M202" i="1"/>
  <c r="N239" i="1"/>
  <c r="P239" i="1"/>
  <c r="Q239" i="1"/>
  <c r="O239" i="1"/>
  <c r="Q238" i="1"/>
  <c r="Q236" i="1"/>
  <c r="N238" i="1"/>
  <c r="P236" i="1"/>
  <c r="R231" i="1"/>
  <c r="P238" i="1"/>
  <c r="O241" i="1"/>
  <c r="R241" i="1" s="1"/>
  <c r="O221" i="1"/>
  <c r="O205" i="1"/>
  <c r="M236" i="1"/>
  <c r="M228" i="1"/>
  <c r="M210" i="1"/>
  <c r="R228" i="1"/>
  <c r="O213" i="1"/>
  <c r="R213" i="1" s="1"/>
  <c r="M239" i="1"/>
  <c r="O233" i="1"/>
  <c r="R233" i="1" s="1"/>
  <c r="R226" i="1"/>
  <c r="O223" i="1"/>
  <c r="R223" i="1" s="1"/>
  <c r="O211" i="1"/>
  <c r="R211" i="1" s="1"/>
  <c r="M201" i="1"/>
  <c r="O222" i="1"/>
  <c r="P222" i="1"/>
  <c r="Q222" i="1"/>
  <c r="N222" i="1"/>
  <c r="O219" i="1"/>
  <c r="Q203" i="1"/>
  <c r="Q219" i="1"/>
  <c r="P219" i="1"/>
  <c r="Q221" i="1"/>
  <c r="O203" i="1"/>
  <c r="R202" i="1"/>
  <c r="P221" i="1"/>
  <c r="R220" i="1"/>
  <c r="N212" i="1"/>
  <c r="R209" i="1"/>
  <c r="R201" i="1"/>
  <c r="Q215" i="1"/>
  <c r="P215" i="1"/>
  <c r="R210" i="1"/>
  <c r="O215" i="1"/>
  <c r="O216" i="1"/>
  <c r="O207" i="1"/>
  <c r="R207" i="1" s="1"/>
  <c r="O199" i="1"/>
  <c r="R199" i="1" s="1"/>
  <c r="O237" i="1"/>
  <c r="R237" i="1" s="1"/>
  <c r="O227" i="1"/>
  <c r="O208" i="1"/>
  <c r="R208" i="1" s="1"/>
  <c r="O200" i="1"/>
  <c r="R200" i="1" s="1"/>
  <c r="Q142" i="1"/>
  <c r="P142" i="1"/>
  <c r="P177" i="1"/>
  <c r="N112" i="1"/>
  <c r="Q168" i="1"/>
  <c r="O142" i="1"/>
  <c r="P168" i="1"/>
  <c r="M135" i="1"/>
  <c r="M136" i="1"/>
  <c r="O195" i="1"/>
  <c r="R195" i="1" s="1"/>
  <c r="O155" i="1"/>
  <c r="R155" i="1" s="1"/>
  <c r="M176" i="1"/>
  <c r="O163" i="1"/>
  <c r="R163" i="1" s="1"/>
  <c r="O266" i="1"/>
  <c r="R266" i="1" s="1"/>
  <c r="M141" i="1"/>
  <c r="O166" i="1"/>
  <c r="R166" i="1" s="1"/>
  <c r="O143" i="1"/>
  <c r="R143" i="1" s="1"/>
  <c r="R138" i="1"/>
  <c r="R154" i="1"/>
  <c r="M162" i="1"/>
  <c r="M138" i="1"/>
  <c r="O149" i="1"/>
  <c r="O173" i="1"/>
  <c r="R173" i="1" s="1"/>
  <c r="O145" i="1"/>
  <c r="R145" i="1" s="1"/>
  <c r="O196" i="1"/>
  <c r="R196" i="1" s="1"/>
  <c r="R136" i="1"/>
  <c r="M157" i="1"/>
  <c r="O137" i="1"/>
  <c r="M169" i="1"/>
  <c r="R165" i="1"/>
  <c r="M160" i="1"/>
  <c r="M151" i="1"/>
  <c r="P194" i="1"/>
  <c r="N194" i="1"/>
  <c r="Q194" i="1"/>
  <c r="P193" i="1"/>
  <c r="P189" i="1"/>
  <c r="R161" i="1"/>
  <c r="Q189" i="1"/>
  <c r="O193" i="1"/>
  <c r="O189" i="1"/>
  <c r="R157" i="1"/>
  <c r="O194" i="1"/>
  <c r="O172" i="1"/>
  <c r="R172" i="1" s="1"/>
  <c r="R162" i="1"/>
  <c r="M165" i="1"/>
  <c r="M154" i="1"/>
  <c r="M134" i="1"/>
  <c r="O174" i="1"/>
  <c r="R174" i="1" s="1"/>
  <c r="O170" i="1"/>
  <c r="R170" i="1" s="1"/>
  <c r="R169" i="1"/>
  <c r="R176" i="1"/>
  <c r="O171" i="1"/>
  <c r="O164" i="1"/>
  <c r="R164" i="1" s="1"/>
  <c r="R160" i="1"/>
  <c r="O158" i="1"/>
  <c r="R158" i="1" s="1"/>
  <c r="R151" i="1"/>
  <c r="O146" i="1"/>
  <c r="R146" i="1" s="1"/>
  <c r="M139" i="1"/>
  <c r="M168" i="1"/>
  <c r="M161" i="1"/>
  <c r="M142" i="1"/>
  <c r="Q153" i="1"/>
  <c r="N153" i="1"/>
  <c r="O153" i="1"/>
  <c r="P153" i="1"/>
  <c r="N152" i="1"/>
  <c r="N149" i="1"/>
  <c r="O152" i="1"/>
  <c r="R152" i="1" s="1"/>
  <c r="R134" i="1"/>
  <c r="R141" i="1"/>
  <c r="Q149" i="1"/>
  <c r="R139" i="1"/>
  <c r="O175" i="1"/>
  <c r="R175" i="1" s="1"/>
  <c r="O150" i="1"/>
  <c r="R150" i="1" s="1"/>
  <c r="O140" i="1"/>
  <c r="R140" i="1" s="1"/>
  <c r="O167" i="1"/>
  <c r="R167" i="1" s="1"/>
  <c r="O159" i="1"/>
  <c r="R159" i="1" s="1"/>
  <c r="Q52" i="1"/>
  <c r="O198" i="1"/>
  <c r="R198" i="1" s="1"/>
  <c r="M193" i="1"/>
  <c r="P52" i="1"/>
  <c r="P60" i="1"/>
  <c r="Q112" i="1"/>
  <c r="O131" i="1"/>
  <c r="R131" i="1" s="1"/>
  <c r="M181" i="1"/>
  <c r="O178" i="1"/>
  <c r="R178" i="1" s="1"/>
  <c r="M189" i="1"/>
  <c r="M184" i="1"/>
  <c r="R102" i="1"/>
  <c r="M132" i="1"/>
  <c r="M119" i="1"/>
  <c r="O116" i="1"/>
  <c r="M110" i="1"/>
  <c r="O108" i="1"/>
  <c r="R108" i="1" s="1"/>
  <c r="R181" i="1"/>
  <c r="O98" i="1"/>
  <c r="R98" i="1" s="1"/>
  <c r="O107" i="1"/>
  <c r="R107" i="1" s="1"/>
  <c r="O177" i="1"/>
  <c r="R190" i="1"/>
  <c r="R184" i="1"/>
  <c r="O115" i="1"/>
  <c r="R115" i="1" s="1"/>
  <c r="M102" i="1"/>
  <c r="O99" i="1"/>
  <c r="R99" i="1" s="1"/>
  <c r="O126" i="1"/>
  <c r="P130" i="1"/>
  <c r="N130" i="1"/>
  <c r="R119" i="1"/>
  <c r="Q126" i="1"/>
  <c r="P126" i="1"/>
  <c r="R110" i="1"/>
  <c r="M182" i="1"/>
  <c r="R132" i="1"/>
  <c r="M122" i="1"/>
  <c r="M113" i="1"/>
  <c r="M105" i="1"/>
  <c r="O183" i="1"/>
  <c r="R183" i="1" s="1"/>
  <c r="R182" i="1"/>
  <c r="M129" i="1"/>
  <c r="O127" i="1"/>
  <c r="R127" i="1" s="1"/>
  <c r="R122" i="1"/>
  <c r="O117" i="1"/>
  <c r="R117" i="1" s="1"/>
  <c r="R113" i="1"/>
  <c r="O109" i="1"/>
  <c r="R105" i="1"/>
  <c r="O101" i="1"/>
  <c r="R101" i="1" s="1"/>
  <c r="O128" i="1"/>
  <c r="R128" i="1" s="1"/>
  <c r="O114" i="1"/>
  <c r="R114" i="1" s="1"/>
  <c r="O106" i="1"/>
  <c r="R106" i="1" s="1"/>
  <c r="R129" i="1"/>
  <c r="M190" i="1"/>
  <c r="M130" i="1"/>
  <c r="M78" i="1"/>
  <c r="Q97" i="1"/>
  <c r="N97" i="1"/>
  <c r="O97" i="1"/>
  <c r="P97" i="1"/>
  <c r="O93" i="1"/>
  <c r="Q93" i="1"/>
  <c r="R78" i="1"/>
  <c r="Q95" i="1"/>
  <c r="P95" i="1"/>
  <c r="O191" i="1"/>
  <c r="R191" i="1" s="1"/>
  <c r="O103" i="1"/>
  <c r="R103" i="1" s="1"/>
  <c r="O94" i="1"/>
  <c r="R94" i="1" s="1"/>
  <c r="O121" i="1"/>
  <c r="R121" i="1" s="1"/>
  <c r="O112" i="1"/>
  <c r="O104" i="1"/>
  <c r="R104" i="1" s="1"/>
  <c r="O95" i="1"/>
  <c r="O180" i="1"/>
  <c r="R180" i="1" s="1"/>
  <c r="O120" i="1"/>
  <c r="R120" i="1" s="1"/>
  <c r="O111" i="1"/>
  <c r="R111" i="1" s="1"/>
  <c r="O58" i="1"/>
  <c r="R58" i="1" s="1"/>
  <c r="O46" i="1"/>
  <c r="R46" i="1" s="1"/>
  <c r="O50" i="1"/>
  <c r="R50" i="1" s="1"/>
  <c r="O51" i="1"/>
  <c r="R51" i="1" s="1"/>
  <c r="M55" i="1"/>
  <c r="O64" i="1"/>
  <c r="R64" i="1" s="1"/>
  <c r="M48" i="1"/>
  <c r="O65" i="1"/>
  <c r="R65" i="1" s="1"/>
  <c r="M54" i="1"/>
  <c r="O56" i="1"/>
  <c r="R56" i="1" s="1"/>
  <c r="O63" i="1"/>
  <c r="R63" i="1" s="1"/>
  <c r="O47" i="1"/>
  <c r="R47" i="1" s="1"/>
  <c r="O60" i="1"/>
  <c r="O52" i="1"/>
  <c r="M43" i="1"/>
  <c r="M59" i="1"/>
  <c r="M61" i="1"/>
  <c r="M53" i="1"/>
  <c r="N60" i="1"/>
  <c r="R43" i="1"/>
  <c r="M44" i="1"/>
  <c r="O45" i="1"/>
  <c r="R45" i="1" s="1"/>
  <c r="R48" i="1"/>
  <c r="R44" i="1"/>
  <c r="R61" i="1"/>
  <c r="R53" i="1"/>
  <c r="R59" i="1"/>
  <c r="R54" i="1"/>
  <c r="O57" i="1"/>
  <c r="R57" i="1" s="1"/>
  <c r="O66" i="1"/>
  <c r="R66" i="1" s="1"/>
  <c r="O49" i="1"/>
  <c r="R49" i="1" s="1"/>
  <c r="Q76" i="1"/>
  <c r="P76" i="1"/>
  <c r="N76" i="1"/>
  <c r="M76" i="1"/>
  <c r="Q75" i="1"/>
  <c r="P75" i="1"/>
  <c r="N75" i="1"/>
  <c r="O75" i="1"/>
  <c r="Q74" i="1"/>
  <c r="P74" i="1"/>
  <c r="N74" i="1"/>
  <c r="M74" i="1"/>
  <c r="Q41" i="1"/>
  <c r="P41" i="1"/>
  <c r="N41" i="1"/>
  <c r="J41" i="1"/>
  <c r="M41" i="1" s="1"/>
  <c r="Q40" i="1"/>
  <c r="P40" i="1"/>
  <c r="N40" i="1"/>
  <c r="J40" i="1"/>
  <c r="O40" i="1" s="1"/>
  <c r="Q39" i="1"/>
  <c r="P39" i="1"/>
  <c r="N39" i="1"/>
  <c r="J39" i="1"/>
  <c r="M39" i="1" s="1"/>
  <c r="Q38" i="1"/>
  <c r="P38" i="1"/>
  <c r="N38" i="1"/>
  <c r="J38" i="1"/>
  <c r="M38" i="1" s="1"/>
  <c r="Q37" i="1"/>
  <c r="P37" i="1"/>
  <c r="N37" i="1"/>
  <c r="J37" i="1"/>
  <c r="O37" i="1" s="1"/>
  <c r="Q36" i="1"/>
  <c r="P36" i="1"/>
  <c r="N36" i="1"/>
  <c r="J36" i="1"/>
  <c r="O36" i="1" s="1"/>
  <c r="Q35" i="1"/>
  <c r="P35" i="1"/>
  <c r="N35" i="1"/>
  <c r="J35" i="1"/>
  <c r="M35" i="1" s="1"/>
  <c r="Q9" i="1"/>
  <c r="P9" i="1"/>
  <c r="N9" i="1"/>
  <c r="J9" i="1"/>
  <c r="O9" i="1" s="1"/>
  <c r="R16" i="1" l="1"/>
  <c r="R24" i="1"/>
  <c r="R86" i="1"/>
  <c r="R82" i="1"/>
  <c r="R19" i="1"/>
  <c r="R80" i="1"/>
  <c r="R212" i="1"/>
  <c r="R230" i="1"/>
  <c r="R130" i="1"/>
  <c r="R171" i="1"/>
  <c r="R55" i="1"/>
  <c r="R244" i="1"/>
  <c r="R116" i="1"/>
  <c r="R205" i="1"/>
  <c r="R227" i="1"/>
  <c r="R109" i="1"/>
  <c r="R135" i="1"/>
  <c r="R137" i="1"/>
  <c r="R246" i="1"/>
  <c r="R258" i="1"/>
  <c r="R261" i="1"/>
  <c r="Q262" i="1"/>
  <c r="N262" i="1"/>
  <c r="P262" i="1"/>
  <c r="R250" i="1"/>
  <c r="R236" i="1"/>
  <c r="R219" i="1"/>
  <c r="R238" i="1"/>
  <c r="R239" i="1"/>
  <c r="R221" i="1"/>
  <c r="R203" i="1"/>
  <c r="R222" i="1"/>
  <c r="R215" i="1"/>
  <c r="Q216" i="1"/>
  <c r="N216" i="1"/>
  <c r="P216" i="1"/>
  <c r="R168" i="1"/>
  <c r="R142" i="1"/>
  <c r="R177" i="1"/>
  <c r="R193" i="1"/>
  <c r="R189" i="1"/>
  <c r="R149" i="1"/>
  <c r="R194" i="1"/>
  <c r="R153" i="1"/>
  <c r="R112" i="1"/>
  <c r="R52" i="1"/>
  <c r="R60" i="1"/>
  <c r="R93" i="1"/>
  <c r="R126" i="1"/>
  <c r="R97" i="1"/>
  <c r="Q96" i="1"/>
  <c r="N96" i="1"/>
  <c r="P96" i="1"/>
  <c r="O96" i="1"/>
  <c r="R95" i="1"/>
  <c r="O76" i="1"/>
  <c r="R76" i="1" s="1"/>
  <c r="R75" i="1"/>
  <c r="O41" i="1"/>
  <c r="R41" i="1" s="1"/>
  <c r="O74" i="1"/>
  <c r="R74" i="1" s="1"/>
  <c r="R36" i="1"/>
  <c r="O38" i="1"/>
  <c r="R38" i="1" s="1"/>
  <c r="R40" i="1"/>
  <c r="M75" i="1"/>
  <c r="R37" i="1"/>
  <c r="O35" i="1"/>
  <c r="R35" i="1" s="1"/>
  <c r="O39" i="1"/>
  <c r="R39" i="1" s="1"/>
  <c r="M37" i="1"/>
  <c r="M36" i="1"/>
  <c r="M40" i="1"/>
  <c r="R9" i="1"/>
  <c r="M9" i="1"/>
  <c r="R262" i="1" l="1"/>
  <c r="R216" i="1"/>
  <c r="R96" i="1"/>
  <c r="M67" i="1"/>
  <c r="N67" i="1"/>
  <c r="P67" i="1"/>
  <c r="Q67" i="1"/>
  <c r="O70" i="1"/>
  <c r="N70" i="1"/>
  <c r="P70" i="1"/>
  <c r="Q70" i="1"/>
  <c r="O71" i="1"/>
  <c r="N71" i="1"/>
  <c r="P71" i="1"/>
  <c r="Q71" i="1"/>
  <c r="M72" i="1"/>
  <c r="N72" i="1"/>
  <c r="P72" i="1"/>
  <c r="Q72" i="1"/>
  <c r="O73" i="1"/>
  <c r="N73" i="1"/>
  <c r="P73" i="1"/>
  <c r="Q73" i="1"/>
  <c r="Q267" i="1" l="1"/>
  <c r="P267" i="1"/>
  <c r="N267" i="1"/>
  <c r="M71" i="1"/>
  <c r="R71" i="1"/>
  <c r="R73" i="1"/>
  <c r="R70" i="1"/>
  <c r="M73" i="1"/>
  <c r="M70" i="1"/>
  <c r="O72" i="1"/>
  <c r="R72" i="1" s="1"/>
  <c r="O67" i="1"/>
  <c r="R67" i="1" s="1"/>
  <c r="R267" i="1" l="1"/>
  <c r="O267" i="1"/>
</calcChain>
</file>

<file path=xl/sharedStrings.xml><?xml version="1.0" encoding="utf-8"?>
<sst xmlns="http://schemas.openxmlformats.org/spreadsheetml/2006/main" count="745" uniqueCount="141">
  <si>
    <t>Kods*</t>
  </si>
  <si>
    <t>Mērvienība</t>
  </si>
  <si>
    <t>Daudzums</t>
  </si>
  <si>
    <t>Vienības izmaksas</t>
  </si>
  <si>
    <t>laika
norma
(c/h)</t>
  </si>
  <si>
    <t>darba
alga</t>
  </si>
  <si>
    <t>kopā</t>
  </si>
  <si>
    <t>Kopā uz visu apjomu</t>
  </si>
  <si>
    <t>summa</t>
  </si>
  <si>
    <t>Objekta nosaukums</t>
  </si>
  <si>
    <t>Būves nosaukums</t>
  </si>
  <si>
    <t>Objekta adrese</t>
  </si>
  <si>
    <t>Būvdarbu nosaukums</t>
  </si>
  <si>
    <t>mehā-nismi</t>
  </si>
  <si>
    <t>gab.</t>
  </si>
  <si>
    <t>Nr.
p.
k.</t>
  </si>
  <si>
    <t>darbie-
tilpība
(c/h)</t>
  </si>
  <si>
    <t>darba
samaksas
likme
(euro/h)</t>
  </si>
  <si>
    <t>Adrešu kombinētais detektors</t>
  </si>
  <si>
    <t>Adrešu dūmu detektors</t>
  </si>
  <si>
    <t>4412F</t>
  </si>
  <si>
    <t>RI-31</t>
  </si>
  <si>
    <t>kompl.</t>
  </si>
  <si>
    <t>Administratīvā ēka, noliktavas, remontcehu ēkas, stāvietas ēka, u.c.</t>
  </si>
  <si>
    <t>Kleistu iela 28, Rīga</t>
  </si>
  <si>
    <t xml:space="preserve">Ugunsgrēka kontroles panelis </t>
  </si>
  <si>
    <t>Akumulatoru kaste</t>
  </si>
  <si>
    <t>Akumulators (AKB)</t>
  </si>
  <si>
    <t>TLON tikla plāte</t>
  </si>
  <si>
    <t>Adrešu siltuma detektors</t>
  </si>
  <si>
    <t>Adrešu dūmu detektora iznesamais indikators</t>
  </si>
  <si>
    <t>Adrešu detektora pamatne ar izolatoru</t>
  </si>
  <si>
    <t>Mitrumizturīga kārba detektoriem IP53</t>
  </si>
  <si>
    <t>Adrešu manuālā tālvadības iedarbināšanas ierīce ar izolatoru</t>
  </si>
  <si>
    <t>Aizsargstikls</t>
  </si>
  <si>
    <t>Adrešu skaņas signalizators ar izolatoru</t>
  </si>
  <si>
    <t>Konvencionalā gaismas skaņas sirena, IP65</t>
  </si>
  <si>
    <t>Moduļa korpuss, IP66</t>
  </si>
  <si>
    <t>Barošanas bloks, EN 54-4</t>
  </si>
  <si>
    <t>Savienošanas kārba ugunsdroša, E30</t>
  </si>
  <si>
    <t>Signalizācijas kabelis ekranēts</t>
  </si>
  <si>
    <t xml:space="preserve">Ārpustelpu signalizācijas kabelis ekranēts </t>
  </si>
  <si>
    <t xml:space="preserve">Spēka  kabelis </t>
  </si>
  <si>
    <t xml:space="preserve">Ārpustelpu tikla kabelis </t>
  </si>
  <si>
    <t xml:space="preserve">Palīgmateriāli: </t>
  </si>
  <si>
    <t>Detektoru marķējums</t>
  </si>
  <si>
    <t>PVC caurules / gofrēta caurule / aizsegs</t>
  </si>
  <si>
    <t>Ārpustelpu gofra</t>
  </si>
  <si>
    <t>Gofra zemes darbiem</t>
  </si>
  <si>
    <t>Skava uguns noturīgā E90</t>
  </si>
  <si>
    <t>Skrūve betonā  ugunsnoturīgā E90 6.3x35mm</t>
  </si>
  <si>
    <t>Montāžas materiāli (spailes, skrūves, dībeļi, stiprinājumi, skavas, kabeļu savilces utt.)</t>
  </si>
  <si>
    <t>Ugunizturīgais starpsienu pildījums atbilstoši normatīvajiem dokumentiem</t>
  </si>
  <si>
    <t>5000 EBL512</t>
  </si>
  <si>
    <t>12V 36Ah</t>
  </si>
  <si>
    <t>4401W</t>
  </si>
  <si>
    <t>4487RE</t>
  </si>
  <si>
    <t>PSC-0013</t>
  </si>
  <si>
    <t>ZSP100-4.0A-18</t>
  </si>
  <si>
    <t>KSK 100</t>
  </si>
  <si>
    <t>JE-H(St)H FE180/E90 1x2x1+0.8 screened</t>
  </si>
  <si>
    <t xml:space="preserve">2x1,5 ERVITAL (N)HXH FE180/PH120/E30 </t>
  </si>
  <si>
    <t xml:space="preserve">(N)HXH-J E30/E60 3x2.5mm </t>
  </si>
  <si>
    <t>4x2x0.63mm Cat5e F/UTP FE180/E30</t>
  </si>
  <si>
    <t>Dažādi</t>
  </si>
  <si>
    <t>dažādu izmēru</t>
  </si>
  <si>
    <t xml:space="preserve">dažādu izmēru PVC elektroinstalācijas caurule ar UV aizsargpārklājumu, 750N </t>
  </si>
  <si>
    <t>D=50mm 450N 50m sarkana EVOCAB FLEX</t>
  </si>
  <si>
    <t>6716E_PO</t>
  </si>
  <si>
    <t>SB 6.3X35_POGMT</t>
  </si>
  <si>
    <t>Knauf FPA Acrylic</t>
  </si>
  <si>
    <t>5000 EBL512 Panasonic</t>
  </si>
  <si>
    <t>5014 Panasonic</t>
  </si>
  <si>
    <t>5090 Panasonic</t>
  </si>
  <si>
    <t>4401W Panasonic</t>
  </si>
  <si>
    <t>3308 Panasonic</t>
  </si>
  <si>
    <t>RI-31 Unipos</t>
  </si>
  <si>
    <t>4412F Panasonic</t>
  </si>
  <si>
    <t>6218 Panasonic</t>
  </si>
  <si>
    <t>4439 Panasonic</t>
  </si>
  <si>
    <t>2348 Panasonic</t>
  </si>
  <si>
    <t>4487RE Panasonic</t>
  </si>
  <si>
    <t>PSC-0013 Klaxon</t>
  </si>
  <si>
    <t>4461 Panasonic</t>
  </si>
  <si>
    <t>3364 Panasonic</t>
  </si>
  <si>
    <t>3362 Panasonic</t>
  </si>
  <si>
    <t>ZSP100-4.0A-18 Merawex</t>
  </si>
  <si>
    <t>KSK 100 Kopos</t>
  </si>
  <si>
    <t>2x1,5 ERVITAL (N)HXH FE180/PH120/E30 Erse</t>
  </si>
  <si>
    <t>4x2x0.56mm Cat6 F/UTP Secnet</t>
  </si>
  <si>
    <t>dažādu izmēru Evol</t>
  </si>
  <si>
    <t>dažādu izmēru PVC elektroinstalācijas caurule ar UV aizsargpārklājumu, 750N  Evopipes</t>
  </si>
  <si>
    <t xml:space="preserve">gab. </t>
  </si>
  <si>
    <t>m</t>
  </si>
  <si>
    <t>Autobusu darbnīca 0100 080 0916 002</t>
  </si>
  <si>
    <t>Autobusu remonta cehs 0100 080 0916 001 / 0100 080 0916 004</t>
  </si>
  <si>
    <t>12V 45Ah</t>
  </si>
  <si>
    <t>3308  Panasonic</t>
  </si>
  <si>
    <t>6298 Panasonic</t>
  </si>
  <si>
    <t>4400 Panasonic</t>
  </si>
  <si>
    <t>6218  Panasonic</t>
  </si>
  <si>
    <t xml:space="preserve">2x1,5 ERVITAL (N)HXH FE180/PH120/E30 Erese  </t>
  </si>
  <si>
    <t>Noliktava 0100 080 0916 003</t>
  </si>
  <si>
    <t>Slēgta autobusu stāvvieta 0100 080 0916 005</t>
  </si>
  <si>
    <t>12V 30Ah</t>
  </si>
  <si>
    <t>Autobusu mazgāšanas korpuss 0100 080 0916 006</t>
  </si>
  <si>
    <t>Adrešu siltuma detektors (A1, IP67)</t>
  </si>
  <si>
    <t>3309 Panasonic</t>
  </si>
  <si>
    <t>Administratīvā ēka 0100 080 0916 007</t>
  </si>
  <si>
    <t>12V 55Ah</t>
  </si>
  <si>
    <t>Gateway</t>
  </si>
  <si>
    <t>EBL net license</t>
  </si>
  <si>
    <t>Iebraukšanas-izbraukšanas punkts 0100 080 0916 008</t>
  </si>
  <si>
    <t>Konvencionalā sirena, IP44</t>
  </si>
  <si>
    <t>Konvencionalā gaismas skaņas sirena, IP44</t>
  </si>
  <si>
    <t>AH-03127-S Horing</t>
  </si>
  <si>
    <t>AH-03127-BS Horing</t>
  </si>
  <si>
    <t>Degvielas uzpildes stacija 0100 080 0916 009</t>
  </si>
  <si>
    <t>Citi darbi</t>
  </si>
  <si>
    <t>Dators, monitors, aksesuāri EBL graphic vizualzācijas programai</t>
  </si>
  <si>
    <t>EBL graphic uzstādīšana, programmēšana</t>
  </si>
  <si>
    <t>Ekvivalents (ja piedāvā)</t>
  </si>
  <si>
    <t>materiāli</t>
  </si>
  <si>
    <t>Tiešās izmaksas kopā, t. sk. darba devēja sociālais nodoklis (%)</t>
  </si>
  <si>
    <t>Darbu daudzumu un izmaksu saraksts</t>
  </si>
  <si>
    <t>Projektā paredzētais būvizstrādājums</t>
  </si>
  <si>
    <t>Objektā esošas ugunsdrošības sistēmas un kabeļu un iekārtu demontāža</t>
  </si>
  <si>
    <t>2. Piedāvājumā ir iekļautas visas izmaksas, kas saistītas ar tāmē norādīto darbu veikšanu, sakopšanu, darbu rezultātā radušos atkritumu savākšanu un nodošanu atkritumu apsaimniekotajam, ierīkojot automātiskās ugunsgrēka atklāšanas un trauksmes sistēmu.</t>
  </si>
  <si>
    <t>1. Var piedāvāt ekvivalentu sistēmu, kuras īpašības un parametri nav zemāki (vai labāki) par lokālā tāmē norādītās sistēmas parametriem, kuru var saslēgt vienotā attālinātas pārraudzības, kontroles un vadības sistēmā (mākonī), ar RS izmantoto PANASONIC sistēmu, norādot precīzus saslēgšanas tehniskos risinājumus, un ievērojot visas normatīvās prasības. Ja piedāvā ekvivalentu, tad jānorāda arī ražotājs un parametri.</t>
  </si>
  <si>
    <r>
      <t>Konvencionālais siltuma detektors (IP67, 110</t>
    </r>
    <r>
      <rPr>
        <vertAlign val="superscript"/>
        <sz val="9"/>
        <rFont val="Times New Roman"/>
        <family val="1"/>
        <charset val="186"/>
      </rPr>
      <t>o</t>
    </r>
    <r>
      <rPr>
        <sz val="9"/>
        <color theme="1"/>
        <rFont val="Times New Roman"/>
        <family val="1"/>
        <charset val="186"/>
      </rPr>
      <t>C)</t>
    </r>
  </si>
  <si>
    <t xml:space="preserve">Adrešu ieejas/izejas modulis </t>
  </si>
  <si>
    <t>Konvencionalās linijas modulis</t>
  </si>
  <si>
    <t xml:space="preserve">Konvencionalās linijas modulis </t>
  </si>
  <si>
    <t>Sagatavoja</t>
  </si>
  <si>
    <t>(paraksts un tā atšifrējums, datums)</t>
  </si>
  <si>
    <t>Ugunsgrēka atklāšanas un trauksmes signalizācijas sistēmas ierīkošana</t>
  </si>
  <si>
    <t>Riepu noliktava un darbnīcas 01000800916008</t>
  </si>
  <si>
    <t>Izpilddokumentācija sagatavošana (izpildshēmas,  sertifikāti un deklarācijas, kā arī atbilstoši 02.09.2014 MK Nr.529 “Ēku būvnoteikumi”  noteiktie segto darbu akti un ugunsdrošībai nozīmīgas inženiertehniskās sistēmas pieņemšanas akts, u.c. nepieciešamie dokumenti)</t>
  </si>
  <si>
    <t>12V 18Ah</t>
  </si>
  <si>
    <t>Tīkla kabelis</t>
  </si>
  <si>
    <t xml:space="preserve">Ārpustelpu tīkla kabelis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</si>
</sst>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8"/>
      <name val="Calibri"/>
      <family val="2"/>
      <charset val="186"/>
      <scheme val="minor"/>
    </font>
    <font>
      <sz val="11"/>
      <color theme="1"/>
      <name val="Calibri"/>
      <family val="2"/>
      <charset val="186"/>
      <scheme val="minor"/>
    </font>
    <font>
      <sz val="10"/>
      <name val="Arial"/>
      <family val="2"/>
      <charset val="186"/>
    </font>
    <font>
      <sz val="9"/>
      <color theme="1"/>
      <name val="Times New Roman"/>
      <family val="1"/>
      <charset val="186"/>
    </font>
    <font>
      <sz val="11"/>
      <color theme="1"/>
      <name val="Times New Roman"/>
      <family val="1"/>
      <charset val="186"/>
    </font>
    <font>
      <b/>
      <sz val="11"/>
      <color theme="1"/>
      <name val="Times New Roman"/>
      <family val="1"/>
      <charset val="186"/>
    </font>
    <font>
      <b/>
      <sz val="9"/>
      <color theme="1"/>
      <name val="Times New Roman"/>
      <family val="1"/>
      <charset val="186"/>
    </font>
    <font>
      <sz val="9"/>
      <color rgb="FF414142"/>
      <name val="Times New Roman"/>
      <family val="1"/>
      <charset val="186"/>
    </font>
    <font>
      <sz val="9"/>
      <name val="Times New Roman"/>
      <family val="1"/>
      <charset val="186"/>
    </font>
    <font>
      <sz val="9"/>
      <color rgb="FF000000"/>
      <name val="Times New Roman"/>
      <family val="1"/>
      <charset val="186"/>
    </font>
    <font>
      <sz val="11"/>
      <color rgb="FFFF0000"/>
      <name val="Times New Roman"/>
      <family val="1"/>
      <charset val="186"/>
    </font>
    <font>
      <b/>
      <i/>
      <sz val="9"/>
      <name val="Times New Roman"/>
      <family val="1"/>
      <charset val="186"/>
    </font>
    <font>
      <sz val="9"/>
      <color indexed="8"/>
      <name val="Times New Roman"/>
      <family val="1"/>
      <charset val="186"/>
    </font>
    <font>
      <vertAlign val="superscript"/>
      <sz val="9"/>
      <name val="Times New Roman"/>
      <family val="1"/>
      <charset val="186"/>
    </font>
    <font>
      <b/>
      <sz val="9"/>
      <color indexed="8"/>
      <name val="Times New Roman"/>
      <family val="1"/>
      <charset val="186"/>
    </font>
    <font>
      <sz val="10"/>
      <color theme="1"/>
      <name val="Times New Roman"/>
      <family val="1"/>
      <charset val="186"/>
    </font>
    <font>
      <b/>
      <sz val="9"/>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2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bottom style="medium">
        <color indexed="64"/>
      </bottom>
      <diagonal/>
    </border>
    <border>
      <left/>
      <right/>
      <top style="thin">
        <color indexed="64"/>
      </top>
      <bottom/>
      <diagonal/>
    </border>
    <border>
      <left style="thin">
        <color auto="1"/>
      </left>
      <right/>
      <top/>
      <bottom/>
      <diagonal/>
    </border>
    <border>
      <left style="thin">
        <color auto="1"/>
      </left>
      <right style="thin">
        <color auto="1"/>
      </right>
      <top style="thin">
        <color auto="1"/>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xf numFmtId="0" fontId="3" fillId="0" borderId="0"/>
    <xf numFmtId="0" fontId="2" fillId="0" borderId="0"/>
    <xf numFmtId="0" fontId="3" fillId="0" borderId="0"/>
  </cellStyleXfs>
  <cellXfs count="133">
    <xf numFmtId="0" fontId="0" fillId="0" borderId="0" xfId="0"/>
    <xf numFmtId="0" fontId="5" fillId="0" borderId="0" xfId="0" applyFont="1"/>
    <xf numFmtId="0" fontId="7" fillId="3"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wrapText="1"/>
    </xf>
    <xf numFmtId="0" fontId="10" fillId="0" borderId="7" xfId="0" applyFont="1" applyBorder="1" applyAlignment="1">
      <alignment horizontal="left" vertical="center" wrapText="1" indent="1"/>
    </xf>
    <xf numFmtId="0" fontId="4" fillId="2" borderId="7"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wrapText="1"/>
    </xf>
    <xf numFmtId="0" fontId="10" fillId="0" borderId="2" xfId="0" applyFont="1" applyBorder="1" applyAlignment="1">
      <alignment horizontal="left" vertical="center" indent="1"/>
    </xf>
    <xf numFmtId="0" fontId="4" fillId="2" borderId="2" xfId="0" applyFont="1" applyFill="1" applyBorder="1" applyAlignment="1">
      <alignment horizontal="center" vertical="center"/>
    </xf>
    <xf numFmtId="0" fontId="4" fillId="2" borderId="5" xfId="0" applyFont="1" applyFill="1" applyBorder="1" applyAlignment="1">
      <alignment horizontal="left" vertical="center" wrapText="1"/>
    </xf>
    <xf numFmtId="0" fontId="9" fillId="0" borderId="2" xfId="0" applyFont="1" applyBorder="1" applyAlignment="1">
      <alignment horizontal="left" vertical="center" wrapText="1"/>
    </xf>
    <xf numFmtId="0" fontId="11" fillId="0" borderId="0" xfId="0" applyFont="1"/>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3" fontId="4" fillId="2" borderId="2" xfId="0" applyNumberFormat="1" applyFont="1" applyFill="1" applyBorder="1" applyAlignment="1">
      <alignment horizontal="center" vertical="center"/>
    </xf>
    <xf numFmtId="0" fontId="4" fillId="0" borderId="5" xfId="0" applyFont="1" applyBorder="1" applyAlignment="1">
      <alignment horizontal="left" vertical="center" wrapText="1"/>
    </xf>
    <xf numFmtId="1" fontId="4" fillId="2" borderId="2"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5" xfId="2" applyFont="1" applyFill="1" applyBorder="1" applyAlignment="1" applyProtection="1">
      <alignment horizontal="left" vertical="center" wrapText="1"/>
      <protection locked="0"/>
    </xf>
    <xf numFmtId="0" fontId="9" fillId="2" borderId="2" xfId="2" applyFont="1" applyFill="1" applyBorder="1" applyAlignment="1" applyProtection="1">
      <alignment horizontal="left" vertical="center" wrapText="1"/>
      <protection locked="0"/>
    </xf>
    <xf numFmtId="3" fontId="4" fillId="2" borderId="8" xfId="0" applyNumberFormat="1" applyFont="1" applyFill="1" applyBorder="1" applyAlignment="1">
      <alignment horizontal="center" vertical="center"/>
    </xf>
    <xf numFmtId="0" fontId="13" fillId="0" borderId="5" xfId="2" applyFont="1" applyBorder="1" applyAlignment="1" applyProtection="1">
      <alignment horizontal="left" vertical="center" wrapText="1"/>
      <protection locked="0"/>
    </xf>
    <xf numFmtId="0" fontId="9" fillId="0" borderId="2" xfId="2" applyFont="1" applyBorder="1" applyAlignment="1" applyProtection="1">
      <alignment horizontal="left" vertical="center" wrapText="1"/>
      <protection locked="0"/>
    </xf>
    <xf numFmtId="0" fontId="9" fillId="0" borderId="5" xfId="0" applyFont="1" applyBorder="1" applyAlignment="1">
      <alignment horizontal="left" vertical="center" wrapText="1"/>
    </xf>
    <xf numFmtId="0" fontId="4" fillId="0" borderId="2" xfId="0" applyFont="1" applyBorder="1" applyAlignment="1">
      <alignment horizontal="left" vertical="center" wrapText="1"/>
    </xf>
    <xf numFmtId="0" fontId="9"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6" xfId="0" applyFont="1" applyBorder="1" applyAlignment="1">
      <alignment horizontal="center" wrapText="1"/>
    </xf>
    <xf numFmtId="0" fontId="13" fillId="2" borderId="6" xfId="2" applyFont="1" applyFill="1" applyBorder="1" applyAlignment="1" applyProtection="1">
      <alignment horizontal="left" vertical="center" wrapText="1"/>
      <protection locked="0"/>
    </xf>
    <xf numFmtId="0" fontId="9" fillId="2" borderId="6" xfId="2" applyFont="1" applyFill="1" applyBorder="1" applyAlignment="1" applyProtection="1">
      <alignment horizontal="left" vertical="center" wrapText="1"/>
      <protection locked="0"/>
    </xf>
    <xf numFmtId="0" fontId="10" fillId="0" borderId="6" xfId="0" applyFont="1" applyBorder="1" applyAlignment="1">
      <alignment horizontal="left" vertical="center" indent="1"/>
    </xf>
    <xf numFmtId="0" fontId="9" fillId="0" borderId="6" xfId="0" applyFont="1" applyBorder="1" applyAlignment="1">
      <alignment horizontal="center" vertical="center"/>
    </xf>
    <xf numFmtId="0" fontId="4" fillId="2" borderId="9" xfId="0" applyFont="1" applyFill="1" applyBorder="1" applyAlignment="1">
      <alignment horizontal="center" vertical="center" wrapText="1"/>
    </xf>
    <xf numFmtId="0" fontId="10" fillId="0" borderId="7" xfId="0" applyFont="1" applyBorder="1" applyAlignment="1">
      <alignment horizontal="left" vertical="center" indent="1"/>
    </xf>
    <xf numFmtId="0" fontId="9" fillId="0" borderId="2" xfId="0" applyFont="1" applyBorder="1" applyAlignment="1">
      <alignment horizontal="left" vertical="center"/>
    </xf>
    <xf numFmtId="0" fontId="13" fillId="0" borderId="2" xfId="0" applyFont="1" applyBorder="1" applyAlignment="1">
      <alignment horizontal="left" vertical="center" wrapText="1"/>
    </xf>
    <xf numFmtId="0" fontId="13" fillId="0" borderId="6" xfId="0" applyFont="1" applyBorder="1" applyAlignment="1">
      <alignment horizontal="left" vertical="center" wrapText="1"/>
    </xf>
    <xf numFmtId="0" fontId="4" fillId="2" borderId="6" xfId="0" applyFont="1" applyFill="1" applyBorder="1" applyAlignment="1">
      <alignment horizontal="center" vertical="center" wrapText="1"/>
    </xf>
    <xf numFmtId="0" fontId="9" fillId="0" borderId="7"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4" fillId="0" borderId="9" xfId="0" applyFont="1" applyBorder="1" applyAlignment="1">
      <alignment horizontal="center" wrapText="1"/>
    </xf>
    <xf numFmtId="0" fontId="9" fillId="0" borderId="9" xfId="0" applyFont="1" applyBorder="1" applyAlignment="1">
      <alignment vertical="center"/>
    </xf>
    <xf numFmtId="0" fontId="9" fillId="0" borderId="6" xfId="2" applyFont="1" applyFill="1" applyBorder="1" applyAlignment="1" applyProtection="1">
      <alignment horizontal="left" vertical="center" wrapText="1"/>
      <protection locked="0"/>
    </xf>
    <xf numFmtId="0" fontId="10" fillId="0" borderId="2" xfId="0" applyFont="1" applyBorder="1" applyAlignment="1">
      <alignment horizontal="center" vertical="center"/>
    </xf>
    <xf numFmtId="0" fontId="4" fillId="0" borderId="0" xfId="0" applyFont="1" applyBorder="1" applyAlignment="1">
      <alignment vertical="center"/>
    </xf>
    <xf numFmtId="0" fontId="4" fillId="0" borderId="0" xfId="0" applyFont="1" applyBorder="1"/>
    <xf numFmtId="0" fontId="7" fillId="0" borderId="0" xfId="0" applyFont="1" applyBorder="1" applyAlignment="1">
      <alignment vertical="center"/>
    </xf>
    <xf numFmtId="0" fontId="7" fillId="0" borderId="0" xfId="0" applyFont="1" applyBorder="1" applyAlignment="1"/>
    <xf numFmtId="0" fontId="4" fillId="0" borderId="0" xfId="0" applyFont="1" applyBorder="1" applyAlignment="1"/>
    <xf numFmtId="0" fontId="4" fillId="0" borderId="0" xfId="0" applyFont="1" applyAlignment="1">
      <alignment vertical="center"/>
    </xf>
    <xf numFmtId="0" fontId="4" fillId="0" borderId="0" xfId="0" applyFont="1"/>
    <xf numFmtId="0" fontId="9" fillId="0" borderId="10" xfId="0" applyFont="1" applyBorder="1" applyAlignment="1">
      <alignment horizontal="justify" vertical="center" wrapText="1"/>
    </xf>
    <xf numFmtId="0" fontId="9" fillId="0" borderId="5" xfId="0" applyFont="1" applyBorder="1" applyAlignment="1">
      <alignment horizontal="justify" vertical="center" wrapText="1"/>
    </xf>
    <xf numFmtId="0" fontId="9" fillId="2" borderId="5" xfId="0" applyFont="1" applyFill="1" applyBorder="1" applyAlignment="1">
      <alignment horizontal="justify" vertical="center" wrapText="1"/>
    </xf>
    <xf numFmtId="0" fontId="4" fillId="0" borderId="0" xfId="0" applyFont="1" applyBorder="1" applyAlignment="1">
      <alignment vertical="center" wrapText="1"/>
    </xf>
    <xf numFmtId="0" fontId="7" fillId="0" borderId="0" xfId="0" applyFont="1" applyBorder="1" applyAlignment="1">
      <alignment vertical="center" wrapText="1"/>
    </xf>
    <xf numFmtId="0" fontId="4" fillId="0" borderId="0" xfId="0" applyFont="1" applyAlignment="1">
      <alignment vertical="center" wrapText="1"/>
    </xf>
    <xf numFmtId="0" fontId="9" fillId="0" borderId="7" xfId="0" applyFont="1" applyBorder="1" applyAlignment="1">
      <alignment horizontal="left" vertical="center" wrapText="1"/>
    </xf>
    <xf numFmtId="0" fontId="9" fillId="2" borderId="2" xfId="0" applyFont="1" applyFill="1" applyBorder="1" applyAlignment="1">
      <alignment horizontal="left" vertical="center" wrapText="1"/>
    </xf>
    <xf numFmtId="0" fontId="9" fillId="0" borderId="0" xfId="0" applyFont="1" applyAlignment="1">
      <alignment horizontal="left" vertical="center" wrapText="1"/>
    </xf>
    <xf numFmtId="2" fontId="4" fillId="0" borderId="7" xfId="0" applyNumberFormat="1" applyFont="1" applyBorder="1" applyAlignment="1">
      <alignment horizontal="center" vertical="center"/>
    </xf>
    <xf numFmtId="2" fontId="4" fillId="0" borderId="2" xfId="0" applyNumberFormat="1" applyFont="1" applyBorder="1" applyAlignment="1">
      <alignment horizontal="center" vertical="center"/>
    </xf>
    <xf numFmtId="2" fontId="4" fillId="0" borderId="6" xfId="0" applyNumberFormat="1" applyFont="1" applyBorder="1" applyAlignment="1">
      <alignment horizontal="center" vertical="center"/>
    </xf>
    <xf numFmtId="2" fontId="4" fillId="0" borderId="9" xfId="0" applyNumberFormat="1" applyFont="1" applyBorder="1" applyAlignment="1">
      <alignment horizontal="center" vertical="center"/>
    </xf>
    <xf numFmtId="0" fontId="4" fillId="0" borderId="0" xfId="0" applyFont="1" applyBorder="1" applyAlignment="1">
      <alignment horizontal="center" vertical="center"/>
    </xf>
    <xf numFmtId="2" fontId="4" fillId="0" borderId="0" xfId="0" applyNumberFormat="1" applyFont="1" applyBorder="1" applyAlignment="1">
      <alignment horizontal="center" vertical="center"/>
    </xf>
    <xf numFmtId="0" fontId="4" fillId="0" borderId="0" xfId="0" applyFont="1" applyAlignment="1">
      <alignment horizontal="center" vertical="center"/>
    </xf>
    <xf numFmtId="0" fontId="16" fillId="0" borderId="0" xfId="0" applyFont="1" applyAlignment="1">
      <alignment vertical="center"/>
    </xf>
    <xf numFmtId="0" fontId="16" fillId="0" borderId="0" xfId="0" applyFont="1"/>
    <xf numFmtId="0" fontId="4" fillId="0" borderId="2" xfId="0" applyFont="1" applyFill="1" applyBorder="1" applyAlignment="1">
      <alignment horizontal="center" wrapText="1"/>
    </xf>
    <xf numFmtId="0" fontId="13" fillId="0" borderId="5" xfId="2" applyFont="1" applyFill="1" applyBorder="1" applyAlignment="1" applyProtection="1">
      <alignment horizontal="left" vertical="center" wrapText="1"/>
      <protection locked="0"/>
    </xf>
    <xf numFmtId="0" fontId="9" fillId="0" borderId="2" xfId="2" applyFont="1" applyFill="1" applyBorder="1" applyAlignment="1" applyProtection="1">
      <alignment horizontal="left" vertical="center" wrapText="1"/>
      <protection locked="0"/>
    </xf>
    <xf numFmtId="0" fontId="9" fillId="0" borderId="2" xfId="0" applyFont="1" applyFill="1" applyBorder="1" applyAlignment="1">
      <alignment vertical="center"/>
    </xf>
    <xf numFmtId="0" fontId="9"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2" fontId="4" fillId="0" borderId="2" xfId="0"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vertical="center" wrapText="1"/>
    </xf>
    <xf numFmtId="0" fontId="10" fillId="0" borderId="17" xfId="0" applyFont="1" applyBorder="1" applyAlignment="1">
      <alignment horizontal="center" vertical="center"/>
    </xf>
    <xf numFmtId="0" fontId="13" fillId="2" borderId="10" xfId="1" applyFont="1" applyFill="1" applyBorder="1" applyAlignment="1" applyProtection="1">
      <alignment horizontal="left" vertical="center" wrapText="1"/>
      <protection locked="0"/>
    </xf>
    <xf numFmtId="0" fontId="13" fillId="2" borderId="7" xfId="2" applyFont="1" applyFill="1" applyBorder="1" applyAlignment="1" applyProtection="1">
      <alignment horizontal="left" vertical="center" wrapText="1"/>
      <protection locked="0"/>
    </xf>
    <xf numFmtId="0" fontId="9" fillId="0" borderId="7" xfId="0" applyFont="1" applyBorder="1" applyAlignment="1">
      <alignment horizontal="center" vertical="center" wrapText="1"/>
    </xf>
    <xf numFmtId="2" fontId="4" fillId="0" borderId="21"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wrapText="1"/>
    </xf>
    <xf numFmtId="0" fontId="12" fillId="0" borderId="22" xfId="0" applyFont="1" applyBorder="1" applyAlignment="1">
      <alignment vertical="center" wrapText="1"/>
    </xf>
    <xf numFmtId="0" fontId="9" fillId="0" borderId="14" xfId="0" applyFont="1" applyBorder="1" applyAlignment="1">
      <alignment horizontal="left" vertical="center" wrapText="1"/>
    </xf>
    <xf numFmtId="0" fontId="10" fillId="0" borderId="14" xfId="0" applyFont="1" applyBorder="1" applyAlignment="1">
      <alignment horizontal="left" vertical="center" indent="1"/>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2" fontId="4" fillId="0" borderId="23" xfId="0" applyNumberFormat="1" applyFont="1" applyBorder="1" applyAlignment="1">
      <alignment horizontal="center" vertical="center"/>
    </xf>
    <xf numFmtId="2" fontId="4" fillId="0" borderId="24" xfId="0" applyNumberFormat="1" applyFont="1" applyBorder="1" applyAlignment="1">
      <alignment horizontal="center" vertical="center"/>
    </xf>
    <xf numFmtId="0" fontId="17" fillId="0" borderId="25" xfId="0" applyFont="1" applyBorder="1" applyAlignment="1">
      <alignment vertical="center"/>
    </xf>
    <xf numFmtId="0" fontId="17" fillId="0" borderId="18" xfId="0" applyFont="1" applyBorder="1" applyAlignment="1"/>
    <xf numFmtId="0" fontId="17" fillId="0" borderId="18" xfId="0" applyFont="1" applyBorder="1" applyAlignment="1">
      <alignment vertical="center" wrapText="1"/>
    </xf>
    <xf numFmtId="0" fontId="17" fillId="0" borderId="18" xfId="0" applyFont="1" applyBorder="1" applyAlignment="1">
      <alignment vertical="center"/>
    </xf>
    <xf numFmtId="0" fontId="17" fillId="0" borderId="18" xfId="0" applyFont="1" applyBorder="1" applyAlignment="1">
      <alignment horizontal="center" vertical="center"/>
    </xf>
    <xf numFmtId="2" fontId="9" fillId="0" borderId="18" xfId="0" applyNumberFormat="1" applyFont="1" applyBorder="1" applyAlignment="1">
      <alignment horizontal="center" vertical="center"/>
    </xf>
    <xf numFmtId="2" fontId="9" fillId="0" borderId="26" xfId="0" applyNumberFormat="1" applyFont="1" applyBorder="1" applyAlignment="1">
      <alignment horizontal="center"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12" fillId="0" borderId="19" xfId="0" applyFont="1" applyBorder="1" applyAlignment="1">
      <alignment horizontal="left" vertical="center" wrapText="1"/>
    </xf>
    <xf numFmtId="0" fontId="12" fillId="0" borderId="12" xfId="0" applyFont="1" applyBorder="1" applyAlignment="1">
      <alignment horizontal="left" vertical="center" wrapText="1"/>
    </xf>
    <xf numFmtId="0" fontId="12" fillId="0" borderId="20" xfId="0" applyFont="1" applyBorder="1" applyAlignment="1">
      <alignment horizontal="left" vertical="center" wrapText="1"/>
    </xf>
    <xf numFmtId="0" fontId="8" fillId="0" borderId="0" xfId="0" applyFont="1" applyAlignment="1">
      <alignment horizontal="left"/>
    </xf>
    <xf numFmtId="0" fontId="7" fillId="0" borderId="3" xfId="0" applyFont="1" applyBorder="1" applyAlignment="1">
      <alignment horizontal="left"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7" fillId="3" borderId="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4" fillId="0" borderId="0" xfId="0" applyFont="1" applyBorder="1" applyAlignment="1">
      <alignment horizontal="left"/>
    </xf>
    <xf numFmtId="0" fontId="7" fillId="0" borderId="0" xfId="0" applyFont="1" applyBorder="1" applyAlignment="1">
      <alignment horizontal="left"/>
    </xf>
    <xf numFmtId="0" fontId="16" fillId="0" borderId="0" xfId="0" applyFont="1" applyAlignment="1">
      <alignment horizontal="center" vertical="center"/>
    </xf>
    <xf numFmtId="0" fontId="16" fillId="0" borderId="1" xfId="0" applyFont="1" applyBorder="1" applyAlignment="1">
      <alignment horizontal="center"/>
    </xf>
    <xf numFmtId="0" fontId="16" fillId="0" borderId="15" xfId="0" applyFont="1" applyBorder="1" applyAlignment="1">
      <alignment horizontal="center"/>
    </xf>
    <xf numFmtId="0" fontId="5" fillId="0" borderId="16"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left" wrapText="1"/>
    </xf>
    <xf numFmtId="0" fontId="7" fillId="0" borderId="0" xfId="0" applyFont="1" applyAlignment="1">
      <alignment horizontal="left" vertical="center" wrapText="1"/>
    </xf>
    <xf numFmtId="0" fontId="15" fillId="4" borderId="11" xfId="2" applyFont="1" applyFill="1" applyBorder="1" applyAlignment="1" applyProtection="1">
      <alignment horizontal="left" vertical="center" wrapText="1"/>
      <protection locked="0"/>
    </xf>
    <xf numFmtId="0" fontId="15" fillId="4" borderId="12" xfId="2" applyFont="1" applyFill="1" applyBorder="1" applyAlignment="1" applyProtection="1">
      <alignment horizontal="left" vertical="center" wrapText="1"/>
      <protection locked="0"/>
    </xf>
    <xf numFmtId="0" fontId="15" fillId="4" borderId="13" xfId="2" applyFont="1" applyFill="1" applyBorder="1" applyAlignment="1" applyProtection="1">
      <alignment horizontal="left" vertical="center" wrapText="1"/>
      <protection locked="0"/>
    </xf>
  </cellXfs>
  <cellStyles count="4">
    <cellStyle name="Normal" xfId="0" builtinId="0"/>
    <cellStyle name="Normal 2 3" xfId="3" xr:uid="{4182A8D3-A387-49C4-963E-B3D98C10E94E}"/>
    <cellStyle name="Normal 3" xfId="2" xr:uid="{DA8FFD0E-DDF7-4DC4-AFC3-9FCAD8914A5A}"/>
    <cellStyle name="Style 1" xfId="1" xr:uid="{73038BD4-9E76-4DB1-9B83-9088136035AD}"/>
  </cellStyles>
  <dxfs count="9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5960-1DEC-4BE8-A9B1-F98E20FDFA4F}">
  <sheetPr>
    <pageSetUpPr fitToPage="1"/>
  </sheetPr>
  <dimension ref="A1:T273"/>
  <sheetViews>
    <sheetView tabSelected="1" topLeftCell="A255" zoomScale="115" zoomScaleNormal="115" workbookViewId="0">
      <selection activeCell="W266" sqref="W266"/>
    </sheetView>
  </sheetViews>
  <sheetFormatPr defaultColWidth="9.140625" defaultRowHeight="15" x14ac:dyDescent="0.25"/>
  <cols>
    <col min="1" max="1" width="4.42578125" style="53" customWidth="1"/>
    <col min="2" max="2" width="6" style="54" customWidth="1"/>
    <col min="3" max="3" width="36.42578125" style="60" customWidth="1"/>
    <col min="4" max="4" width="15" style="53" customWidth="1"/>
    <col min="5" max="5" width="11.42578125" style="54" customWidth="1"/>
    <col min="6" max="6" width="6" style="54" customWidth="1"/>
    <col min="7" max="7" width="5.140625" style="54" customWidth="1"/>
    <col min="8" max="8" width="7" style="70" customWidth="1"/>
    <col min="9" max="9" width="8.5703125" style="70" customWidth="1"/>
    <col min="10" max="10" width="6.5703125" style="70" customWidth="1"/>
    <col min="11" max="11" width="7.85546875" style="70" customWidth="1"/>
    <col min="12" max="12" width="8.28515625" style="70" bestFit="1" customWidth="1"/>
    <col min="13" max="13" width="6.5703125" style="70" customWidth="1"/>
    <col min="14" max="14" width="6.7109375" style="70" customWidth="1"/>
    <col min="15" max="15" width="8" style="70" customWidth="1"/>
    <col min="16" max="16" width="7.7109375" style="70" customWidth="1"/>
    <col min="17" max="18" width="8.140625" style="70" customWidth="1"/>
    <col min="19" max="16384" width="9.140625" style="1"/>
  </cols>
  <sheetData>
    <row r="1" spans="1:18" x14ac:dyDescent="0.25">
      <c r="A1" s="115"/>
      <c r="B1" s="115"/>
      <c r="C1" s="115"/>
      <c r="D1" s="115"/>
      <c r="E1" s="115"/>
      <c r="F1" s="115"/>
      <c r="G1" s="115"/>
      <c r="H1" s="115"/>
      <c r="I1" s="115"/>
      <c r="J1" s="115"/>
      <c r="K1" s="115"/>
      <c r="L1" s="115"/>
      <c r="M1" s="115"/>
      <c r="N1" s="115"/>
      <c r="O1" s="115"/>
      <c r="P1" s="115"/>
      <c r="Q1" s="115"/>
      <c r="R1" s="115"/>
    </row>
    <row r="2" spans="1:18" x14ac:dyDescent="0.25">
      <c r="A2" s="116" t="s">
        <v>124</v>
      </c>
      <c r="B2" s="116"/>
      <c r="C2" s="116"/>
      <c r="D2" s="116"/>
      <c r="E2" s="116"/>
      <c r="F2" s="116"/>
      <c r="G2" s="116"/>
      <c r="H2" s="116"/>
      <c r="I2" s="116"/>
      <c r="J2" s="116"/>
      <c r="K2" s="116"/>
      <c r="L2" s="116"/>
      <c r="M2" s="116"/>
      <c r="N2" s="116"/>
      <c r="O2" s="116"/>
      <c r="P2" s="116"/>
      <c r="Q2" s="116"/>
      <c r="R2" s="116"/>
    </row>
    <row r="3" spans="1:18" x14ac:dyDescent="0.25">
      <c r="A3" s="119" t="s">
        <v>9</v>
      </c>
      <c r="B3" s="119"/>
      <c r="C3" s="119"/>
      <c r="D3" s="120" t="s">
        <v>135</v>
      </c>
      <c r="E3" s="120"/>
      <c r="F3" s="120"/>
      <c r="G3" s="120"/>
      <c r="H3" s="120"/>
      <c r="I3" s="120"/>
      <c r="J3" s="120"/>
      <c r="K3" s="120"/>
      <c r="L3" s="120"/>
      <c r="M3" s="120"/>
      <c r="N3" s="120"/>
      <c r="O3" s="120"/>
      <c r="P3" s="120"/>
      <c r="Q3" s="120"/>
      <c r="R3" s="120"/>
    </row>
    <row r="4" spans="1:18" ht="18" customHeight="1" x14ac:dyDescent="0.25">
      <c r="A4" s="110" t="s">
        <v>10</v>
      </c>
      <c r="B4" s="110"/>
      <c r="C4" s="110"/>
      <c r="D4" s="111" t="s">
        <v>23</v>
      </c>
      <c r="E4" s="111"/>
      <c r="F4" s="111"/>
      <c r="G4" s="111"/>
      <c r="H4" s="111"/>
      <c r="I4" s="111"/>
      <c r="J4" s="111"/>
      <c r="K4" s="111"/>
      <c r="L4" s="111"/>
      <c r="M4" s="111"/>
      <c r="N4" s="111"/>
      <c r="O4" s="111"/>
      <c r="P4" s="111"/>
      <c r="Q4" s="111"/>
      <c r="R4" s="111"/>
    </row>
    <row r="5" spans="1:18" ht="16.5" customHeight="1" x14ac:dyDescent="0.25">
      <c r="A5" s="110" t="s">
        <v>11</v>
      </c>
      <c r="B5" s="110"/>
      <c r="C5" s="110"/>
      <c r="D5" s="111" t="s">
        <v>24</v>
      </c>
      <c r="E5" s="111"/>
      <c r="F5" s="111"/>
      <c r="G5" s="111"/>
      <c r="H5" s="111"/>
      <c r="I5" s="111"/>
      <c r="J5" s="111"/>
      <c r="K5" s="111"/>
      <c r="L5" s="111"/>
      <c r="M5" s="111"/>
      <c r="N5" s="111"/>
      <c r="O5" s="111"/>
      <c r="P5" s="111"/>
      <c r="Q5" s="111"/>
      <c r="R5" s="111"/>
    </row>
    <row r="6" spans="1:18" ht="31.5" customHeight="1" x14ac:dyDescent="0.25">
      <c r="A6" s="117" t="s">
        <v>15</v>
      </c>
      <c r="B6" s="117" t="s">
        <v>0</v>
      </c>
      <c r="C6" s="117" t="s">
        <v>12</v>
      </c>
      <c r="D6" s="117" t="s">
        <v>125</v>
      </c>
      <c r="E6" s="117" t="s">
        <v>121</v>
      </c>
      <c r="F6" s="117" t="s">
        <v>1</v>
      </c>
      <c r="G6" s="117" t="s">
        <v>2</v>
      </c>
      <c r="H6" s="112" t="s">
        <v>3</v>
      </c>
      <c r="I6" s="113"/>
      <c r="J6" s="114"/>
      <c r="K6" s="117" t="s">
        <v>122</v>
      </c>
      <c r="L6" s="117" t="s">
        <v>13</v>
      </c>
      <c r="M6" s="117" t="s">
        <v>6</v>
      </c>
      <c r="N6" s="112" t="s">
        <v>7</v>
      </c>
      <c r="O6" s="113"/>
      <c r="P6" s="114"/>
      <c r="Q6" s="117" t="s">
        <v>13</v>
      </c>
      <c r="R6" s="117" t="s">
        <v>8</v>
      </c>
    </row>
    <row r="7" spans="1:18" ht="51" customHeight="1" thickBot="1" x14ac:dyDescent="0.3">
      <c r="A7" s="118"/>
      <c r="B7" s="118"/>
      <c r="C7" s="118"/>
      <c r="D7" s="118"/>
      <c r="E7" s="118"/>
      <c r="F7" s="118"/>
      <c r="G7" s="118"/>
      <c r="H7" s="2" t="s">
        <v>4</v>
      </c>
      <c r="I7" s="2" t="s">
        <v>17</v>
      </c>
      <c r="J7" s="2" t="s">
        <v>5</v>
      </c>
      <c r="K7" s="118"/>
      <c r="L7" s="118"/>
      <c r="M7" s="118"/>
      <c r="N7" s="2" t="s">
        <v>16</v>
      </c>
      <c r="O7" s="2" t="s">
        <v>5</v>
      </c>
      <c r="P7" s="2" t="s">
        <v>122</v>
      </c>
      <c r="Q7" s="118"/>
      <c r="R7" s="118"/>
    </row>
    <row r="8" spans="1:18" ht="15.75" thickBot="1" x14ac:dyDescent="0.3">
      <c r="A8" s="104" t="s">
        <v>95</v>
      </c>
      <c r="B8" s="105"/>
      <c r="C8" s="105"/>
      <c r="D8" s="105"/>
      <c r="E8" s="105"/>
      <c r="F8" s="105"/>
      <c r="G8" s="105"/>
      <c r="H8" s="105"/>
      <c r="I8" s="105"/>
      <c r="J8" s="105"/>
      <c r="K8" s="105"/>
      <c r="L8" s="105"/>
      <c r="M8" s="105"/>
      <c r="N8" s="105"/>
      <c r="O8" s="105"/>
      <c r="P8" s="105"/>
      <c r="Q8" s="105"/>
      <c r="R8" s="106"/>
    </row>
    <row r="9" spans="1:18" ht="24" x14ac:dyDescent="0.25">
      <c r="A9" s="3">
        <v>1</v>
      </c>
      <c r="B9" s="4"/>
      <c r="C9" s="55" t="s">
        <v>25</v>
      </c>
      <c r="D9" s="61" t="s">
        <v>71</v>
      </c>
      <c r="E9" s="5"/>
      <c r="F9" s="6" t="s">
        <v>92</v>
      </c>
      <c r="G9" s="6">
        <v>1</v>
      </c>
      <c r="H9" s="64">
        <v>0</v>
      </c>
      <c r="I9" s="64">
        <v>0</v>
      </c>
      <c r="J9" s="64">
        <f>H9*I9</f>
        <v>0</v>
      </c>
      <c r="K9" s="64">
        <v>0</v>
      </c>
      <c r="L9" s="64">
        <v>0</v>
      </c>
      <c r="M9" s="64">
        <f>SUM(J9:L9)</f>
        <v>0</v>
      </c>
      <c r="N9" s="64">
        <f>G9*H9</f>
        <v>0</v>
      </c>
      <c r="O9" s="64">
        <f>G9*J9</f>
        <v>0</v>
      </c>
      <c r="P9" s="64">
        <f>G9*K9</f>
        <v>0</v>
      </c>
      <c r="Q9" s="64">
        <f>G9*L9</f>
        <v>0</v>
      </c>
      <c r="R9" s="64">
        <f>SUM(O9:Q9)</f>
        <v>0</v>
      </c>
    </row>
    <row r="10" spans="1:18" x14ac:dyDescent="0.25">
      <c r="A10" s="7">
        <v>2</v>
      </c>
      <c r="B10" s="8"/>
      <c r="C10" s="56" t="s">
        <v>26</v>
      </c>
      <c r="D10" s="12" t="s">
        <v>72</v>
      </c>
      <c r="E10" s="9"/>
      <c r="F10" s="10" t="s">
        <v>92</v>
      </c>
      <c r="G10" s="10">
        <v>1</v>
      </c>
      <c r="H10" s="64">
        <v>0</v>
      </c>
      <c r="I10" s="64">
        <v>0</v>
      </c>
      <c r="J10" s="64">
        <f t="shared" ref="J10:J33" si="0">H10*I10</f>
        <v>0</v>
      </c>
      <c r="K10" s="64">
        <v>0</v>
      </c>
      <c r="L10" s="64">
        <v>0</v>
      </c>
      <c r="M10" s="64">
        <f t="shared" ref="M10:M33" si="1">SUM(J10:L10)</f>
        <v>0</v>
      </c>
      <c r="N10" s="64">
        <f t="shared" ref="N10:N33" si="2">G10*H10</f>
        <v>0</v>
      </c>
      <c r="O10" s="64">
        <f t="shared" ref="O10:O33" si="3">G10*J10</f>
        <v>0</v>
      </c>
      <c r="P10" s="64">
        <f t="shared" ref="P10:P33" si="4">G10*K10</f>
        <v>0</v>
      </c>
      <c r="Q10" s="64">
        <f t="shared" ref="Q10:Q33" si="5">G10*L10</f>
        <v>0</v>
      </c>
      <c r="R10" s="64">
        <f t="shared" ref="R10:R33" si="6">SUM(O10:Q10)</f>
        <v>0</v>
      </c>
    </row>
    <row r="11" spans="1:18" x14ac:dyDescent="0.25">
      <c r="A11" s="7">
        <v>3</v>
      </c>
      <c r="B11" s="8"/>
      <c r="C11" s="56" t="s">
        <v>27</v>
      </c>
      <c r="D11" s="12" t="s">
        <v>54</v>
      </c>
      <c r="E11" s="9"/>
      <c r="F11" s="10" t="s">
        <v>92</v>
      </c>
      <c r="G11" s="10">
        <v>2</v>
      </c>
      <c r="H11" s="64">
        <v>0</v>
      </c>
      <c r="I11" s="64">
        <v>0</v>
      </c>
      <c r="J11" s="64">
        <f t="shared" si="0"/>
        <v>0</v>
      </c>
      <c r="K11" s="64">
        <v>0</v>
      </c>
      <c r="L11" s="64">
        <v>0</v>
      </c>
      <c r="M11" s="64">
        <f t="shared" si="1"/>
        <v>0</v>
      </c>
      <c r="N11" s="64">
        <f t="shared" si="2"/>
        <v>0</v>
      </c>
      <c r="O11" s="64">
        <f t="shared" si="3"/>
        <v>0</v>
      </c>
      <c r="P11" s="64">
        <f t="shared" si="4"/>
        <v>0</v>
      </c>
      <c r="Q11" s="64">
        <f t="shared" si="5"/>
        <v>0</v>
      </c>
      <c r="R11" s="64">
        <f t="shared" si="6"/>
        <v>0</v>
      </c>
    </row>
    <row r="12" spans="1:18" x14ac:dyDescent="0.25">
      <c r="A12" s="7">
        <v>4</v>
      </c>
      <c r="B12" s="8"/>
      <c r="C12" s="57" t="s">
        <v>28</v>
      </c>
      <c r="D12" s="62" t="s">
        <v>73</v>
      </c>
      <c r="E12" s="9"/>
      <c r="F12" s="10" t="s">
        <v>92</v>
      </c>
      <c r="G12" s="10">
        <v>2</v>
      </c>
      <c r="H12" s="64">
        <v>0</v>
      </c>
      <c r="I12" s="64">
        <v>0</v>
      </c>
      <c r="J12" s="64">
        <f t="shared" si="0"/>
        <v>0</v>
      </c>
      <c r="K12" s="64">
        <v>0</v>
      </c>
      <c r="L12" s="64">
        <v>0</v>
      </c>
      <c r="M12" s="64">
        <f t="shared" si="1"/>
        <v>0</v>
      </c>
      <c r="N12" s="64">
        <f t="shared" si="2"/>
        <v>0</v>
      </c>
      <c r="O12" s="64">
        <f t="shared" si="3"/>
        <v>0</v>
      </c>
      <c r="P12" s="64">
        <f t="shared" si="4"/>
        <v>0</v>
      </c>
      <c r="Q12" s="64">
        <f t="shared" si="5"/>
        <v>0</v>
      </c>
      <c r="R12" s="64">
        <f t="shared" si="6"/>
        <v>0</v>
      </c>
    </row>
    <row r="13" spans="1:18" x14ac:dyDescent="0.25">
      <c r="A13" s="3">
        <v>5</v>
      </c>
      <c r="B13" s="8"/>
      <c r="C13" s="11" t="s">
        <v>19</v>
      </c>
      <c r="D13" s="12" t="s">
        <v>74</v>
      </c>
      <c r="E13" s="9"/>
      <c r="F13" s="10" t="s">
        <v>92</v>
      </c>
      <c r="G13" s="10">
        <v>119</v>
      </c>
      <c r="H13" s="64">
        <v>0</v>
      </c>
      <c r="I13" s="64">
        <v>0</v>
      </c>
      <c r="J13" s="64">
        <f t="shared" si="0"/>
        <v>0</v>
      </c>
      <c r="K13" s="64">
        <v>0</v>
      </c>
      <c r="L13" s="64">
        <v>0</v>
      </c>
      <c r="M13" s="64">
        <f t="shared" si="1"/>
        <v>0</v>
      </c>
      <c r="N13" s="64">
        <f t="shared" si="2"/>
        <v>0</v>
      </c>
      <c r="O13" s="64">
        <f t="shared" si="3"/>
        <v>0</v>
      </c>
      <c r="P13" s="64">
        <f t="shared" si="4"/>
        <v>0</v>
      </c>
      <c r="Q13" s="64">
        <f t="shared" si="5"/>
        <v>0</v>
      </c>
      <c r="R13" s="64">
        <f t="shared" si="6"/>
        <v>0</v>
      </c>
    </row>
    <row r="14" spans="1:18" x14ac:dyDescent="0.25">
      <c r="A14" s="7">
        <v>6</v>
      </c>
      <c r="B14" s="8"/>
      <c r="C14" s="11" t="s">
        <v>29</v>
      </c>
      <c r="D14" s="12" t="s">
        <v>75</v>
      </c>
      <c r="E14" s="9"/>
      <c r="F14" s="10" t="s">
        <v>92</v>
      </c>
      <c r="G14" s="10">
        <v>39</v>
      </c>
      <c r="H14" s="64">
        <v>0</v>
      </c>
      <c r="I14" s="64">
        <v>0</v>
      </c>
      <c r="J14" s="64">
        <f t="shared" si="0"/>
        <v>0</v>
      </c>
      <c r="K14" s="64">
        <v>0</v>
      </c>
      <c r="L14" s="64">
        <v>0</v>
      </c>
      <c r="M14" s="64">
        <f t="shared" si="1"/>
        <v>0</v>
      </c>
      <c r="N14" s="64">
        <f t="shared" si="2"/>
        <v>0</v>
      </c>
      <c r="O14" s="64">
        <f t="shared" si="3"/>
        <v>0</v>
      </c>
      <c r="P14" s="64">
        <f t="shared" si="4"/>
        <v>0</v>
      </c>
      <c r="Q14" s="64">
        <f t="shared" si="5"/>
        <v>0</v>
      </c>
      <c r="R14" s="64">
        <f t="shared" si="6"/>
        <v>0</v>
      </c>
    </row>
    <row r="15" spans="1:18" ht="26.25" customHeight="1" x14ac:dyDescent="0.25">
      <c r="A15" s="7">
        <v>7</v>
      </c>
      <c r="B15" s="8"/>
      <c r="C15" s="11" t="s">
        <v>30</v>
      </c>
      <c r="D15" s="12" t="s">
        <v>76</v>
      </c>
      <c r="E15" s="9"/>
      <c r="F15" s="10" t="s">
        <v>92</v>
      </c>
      <c r="G15" s="10">
        <v>29</v>
      </c>
      <c r="H15" s="64">
        <v>0</v>
      </c>
      <c r="I15" s="64">
        <v>0</v>
      </c>
      <c r="J15" s="64">
        <f t="shared" si="0"/>
        <v>0</v>
      </c>
      <c r="K15" s="64">
        <v>0</v>
      </c>
      <c r="L15" s="64">
        <v>0</v>
      </c>
      <c r="M15" s="64">
        <f t="shared" si="1"/>
        <v>0</v>
      </c>
      <c r="N15" s="64">
        <f t="shared" si="2"/>
        <v>0</v>
      </c>
      <c r="O15" s="64">
        <f t="shared" si="3"/>
        <v>0</v>
      </c>
      <c r="P15" s="64">
        <f t="shared" si="4"/>
        <v>0</v>
      </c>
      <c r="Q15" s="64">
        <f t="shared" si="5"/>
        <v>0</v>
      </c>
      <c r="R15" s="64">
        <f t="shared" si="6"/>
        <v>0</v>
      </c>
    </row>
    <row r="16" spans="1:18" x14ac:dyDescent="0.25">
      <c r="A16" s="7">
        <v>8</v>
      </c>
      <c r="B16" s="8"/>
      <c r="C16" s="11" t="s">
        <v>31</v>
      </c>
      <c r="D16" s="12" t="s">
        <v>77</v>
      </c>
      <c r="E16" s="9"/>
      <c r="F16" s="10" t="s">
        <v>92</v>
      </c>
      <c r="G16" s="10">
        <f>G13+G14</f>
        <v>158</v>
      </c>
      <c r="H16" s="64">
        <v>0</v>
      </c>
      <c r="I16" s="64">
        <v>0</v>
      </c>
      <c r="J16" s="64">
        <f t="shared" si="0"/>
        <v>0</v>
      </c>
      <c r="K16" s="64">
        <v>0</v>
      </c>
      <c r="L16" s="64">
        <v>0</v>
      </c>
      <c r="M16" s="64">
        <f t="shared" si="1"/>
        <v>0</v>
      </c>
      <c r="N16" s="64">
        <f t="shared" si="2"/>
        <v>0</v>
      </c>
      <c r="O16" s="64">
        <f t="shared" si="3"/>
        <v>0</v>
      </c>
      <c r="P16" s="64">
        <f t="shared" si="4"/>
        <v>0</v>
      </c>
      <c r="Q16" s="64">
        <f t="shared" si="5"/>
        <v>0</v>
      </c>
      <c r="R16" s="64">
        <f t="shared" si="6"/>
        <v>0</v>
      </c>
    </row>
    <row r="17" spans="1:20" x14ac:dyDescent="0.25">
      <c r="A17" s="3">
        <v>9</v>
      </c>
      <c r="B17" s="8"/>
      <c r="C17" s="11" t="s">
        <v>32</v>
      </c>
      <c r="D17" s="12" t="s">
        <v>78</v>
      </c>
      <c r="E17" s="9"/>
      <c r="F17" s="10" t="s">
        <v>92</v>
      </c>
      <c r="G17" s="10">
        <v>1</v>
      </c>
      <c r="H17" s="64">
        <v>0</v>
      </c>
      <c r="I17" s="64">
        <v>0</v>
      </c>
      <c r="J17" s="64">
        <f t="shared" si="0"/>
        <v>0</v>
      </c>
      <c r="K17" s="64">
        <v>0</v>
      </c>
      <c r="L17" s="64">
        <v>0</v>
      </c>
      <c r="M17" s="64">
        <f t="shared" si="1"/>
        <v>0</v>
      </c>
      <c r="N17" s="64">
        <f t="shared" si="2"/>
        <v>0</v>
      </c>
      <c r="O17" s="64">
        <f t="shared" si="3"/>
        <v>0</v>
      </c>
      <c r="P17" s="64">
        <f t="shared" si="4"/>
        <v>0</v>
      </c>
      <c r="Q17" s="64">
        <f t="shared" si="5"/>
        <v>0</v>
      </c>
      <c r="R17" s="64">
        <f t="shared" si="6"/>
        <v>0</v>
      </c>
    </row>
    <row r="18" spans="1:20" ht="24" x14ac:dyDescent="0.25">
      <c r="A18" s="7">
        <v>10</v>
      </c>
      <c r="B18" s="8"/>
      <c r="C18" s="11" t="s">
        <v>33</v>
      </c>
      <c r="D18" s="12" t="s">
        <v>79</v>
      </c>
      <c r="E18" s="9"/>
      <c r="F18" s="10" t="s">
        <v>92</v>
      </c>
      <c r="G18" s="10">
        <v>17</v>
      </c>
      <c r="H18" s="64">
        <v>0</v>
      </c>
      <c r="I18" s="64">
        <v>0</v>
      </c>
      <c r="J18" s="64">
        <f t="shared" si="0"/>
        <v>0</v>
      </c>
      <c r="K18" s="64">
        <v>0</v>
      </c>
      <c r="L18" s="64">
        <v>0</v>
      </c>
      <c r="M18" s="64">
        <f t="shared" si="1"/>
        <v>0</v>
      </c>
      <c r="N18" s="64">
        <f t="shared" si="2"/>
        <v>0</v>
      </c>
      <c r="O18" s="64">
        <f t="shared" si="3"/>
        <v>0</v>
      </c>
      <c r="P18" s="64">
        <f t="shared" si="4"/>
        <v>0</v>
      </c>
      <c r="Q18" s="64">
        <f t="shared" si="5"/>
        <v>0</v>
      </c>
      <c r="R18" s="64">
        <f t="shared" si="6"/>
        <v>0</v>
      </c>
      <c r="T18" s="13"/>
    </row>
    <row r="19" spans="1:20" x14ac:dyDescent="0.25">
      <c r="A19" s="7">
        <v>11</v>
      </c>
      <c r="B19" s="8"/>
      <c r="C19" s="11" t="s">
        <v>34</v>
      </c>
      <c r="D19" s="12" t="s">
        <v>80</v>
      </c>
      <c r="E19" s="9"/>
      <c r="F19" s="10" t="s">
        <v>92</v>
      </c>
      <c r="G19" s="10">
        <f>G18</f>
        <v>17</v>
      </c>
      <c r="H19" s="64">
        <v>0</v>
      </c>
      <c r="I19" s="64">
        <v>0</v>
      </c>
      <c r="J19" s="64">
        <f t="shared" si="0"/>
        <v>0</v>
      </c>
      <c r="K19" s="64">
        <v>0</v>
      </c>
      <c r="L19" s="64">
        <v>0</v>
      </c>
      <c r="M19" s="64">
        <f t="shared" si="1"/>
        <v>0</v>
      </c>
      <c r="N19" s="64">
        <f t="shared" si="2"/>
        <v>0</v>
      </c>
      <c r="O19" s="64">
        <f t="shared" si="3"/>
        <v>0</v>
      </c>
      <c r="P19" s="64">
        <f t="shared" si="4"/>
        <v>0</v>
      </c>
      <c r="Q19" s="64">
        <f t="shared" si="5"/>
        <v>0</v>
      </c>
      <c r="R19" s="64">
        <f t="shared" si="6"/>
        <v>0</v>
      </c>
      <c r="T19" s="13"/>
    </row>
    <row r="20" spans="1:20" x14ac:dyDescent="0.25">
      <c r="A20" s="7">
        <v>12</v>
      </c>
      <c r="B20" s="8"/>
      <c r="C20" s="11" t="s">
        <v>35</v>
      </c>
      <c r="D20" s="12" t="s">
        <v>81</v>
      </c>
      <c r="E20" s="9"/>
      <c r="F20" s="10" t="s">
        <v>14</v>
      </c>
      <c r="G20" s="10">
        <v>24</v>
      </c>
      <c r="H20" s="64">
        <v>0</v>
      </c>
      <c r="I20" s="64">
        <v>0</v>
      </c>
      <c r="J20" s="64">
        <f t="shared" si="0"/>
        <v>0</v>
      </c>
      <c r="K20" s="64">
        <v>0</v>
      </c>
      <c r="L20" s="64">
        <v>0</v>
      </c>
      <c r="M20" s="64">
        <f t="shared" si="1"/>
        <v>0</v>
      </c>
      <c r="N20" s="64">
        <f t="shared" si="2"/>
        <v>0</v>
      </c>
      <c r="O20" s="64">
        <f t="shared" si="3"/>
        <v>0</v>
      </c>
      <c r="P20" s="64">
        <f t="shared" si="4"/>
        <v>0</v>
      </c>
      <c r="Q20" s="64">
        <f t="shared" si="5"/>
        <v>0</v>
      </c>
      <c r="R20" s="64">
        <f t="shared" si="6"/>
        <v>0</v>
      </c>
    </row>
    <row r="21" spans="1:20" x14ac:dyDescent="0.25">
      <c r="A21" s="3">
        <v>13</v>
      </c>
      <c r="B21" s="8"/>
      <c r="C21" s="11" t="s">
        <v>36</v>
      </c>
      <c r="D21" s="12" t="s">
        <v>82</v>
      </c>
      <c r="E21" s="9"/>
      <c r="F21" s="10" t="s">
        <v>14</v>
      </c>
      <c r="G21" s="10">
        <v>1</v>
      </c>
      <c r="H21" s="64">
        <v>0</v>
      </c>
      <c r="I21" s="64">
        <v>0</v>
      </c>
      <c r="J21" s="64">
        <f t="shared" si="0"/>
        <v>0</v>
      </c>
      <c r="K21" s="64">
        <v>0</v>
      </c>
      <c r="L21" s="64">
        <v>0</v>
      </c>
      <c r="M21" s="64">
        <f t="shared" si="1"/>
        <v>0</v>
      </c>
      <c r="N21" s="64">
        <f t="shared" si="2"/>
        <v>0</v>
      </c>
      <c r="O21" s="64">
        <f t="shared" si="3"/>
        <v>0</v>
      </c>
      <c r="P21" s="64">
        <f t="shared" si="4"/>
        <v>0</v>
      </c>
      <c r="Q21" s="64">
        <f t="shared" si="5"/>
        <v>0</v>
      </c>
      <c r="R21" s="64">
        <f t="shared" si="6"/>
        <v>0</v>
      </c>
    </row>
    <row r="22" spans="1:20" x14ac:dyDescent="0.25">
      <c r="A22" s="7">
        <v>14</v>
      </c>
      <c r="B22" s="8"/>
      <c r="C22" s="11" t="s">
        <v>130</v>
      </c>
      <c r="D22" s="12" t="s">
        <v>83</v>
      </c>
      <c r="E22" s="9"/>
      <c r="F22" s="10" t="s">
        <v>14</v>
      </c>
      <c r="G22" s="14">
        <v>4</v>
      </c>
      <c r="H22" s="64">
        <v>0</v>
      </c>
      <c r="I22" s="64">
        <v>0</v>
      </c>
      <c r="J22" s="64">
        <f t="shared" si="0"/>
        <v>0</v>
      </c>
      <c r="K22" s="64">
        <v>0</v>
      </c>
      <c r="L22" s="64">
        <v>0</v>
      </c>
      <c r="M22" s="64">
        <f t="shared" si="1"/>
        <v>0</v>
      </c>
      <c r="N22" s="64">
        <f t="shared" si="2"/>
        <v>0</v>
      </c>
      <c r="O22" s="64">
        <f t="shared" si="3"/>
        <v>0</v>
      </c>
      <c r="P22" s="64">
        <f t="shared" si="4"/>
        <v>0</v>
      </c>
      <c r="Q22" s="64">
        <f t="shared" si="5"/>
        <v>0</v>
      </c>
      <c r="R22" s="64">
        <f t="shared" si="6"/>
        <v>0</v>
      </c>
      <c r="T22" s="13"/>
    </row>
    <row r="23" spans="1:20" x14ac:dyDescent="0.25">
      <c r="A23" s="7">
        <v>15</v>
      </c>
      <c r="B23" s="8"/>
      <c r="C23" s="11" t="s">
        <v>131</v>
      </c>
      <c r="D23" s="12" t="s">
        <v>84</v>
      </c>
      <c r="E23" s="9"/>
      <c r="F23" s="10" t="s">
        <v>14</v>
      </c>
      <c r="G23" s="14">
        <v>1</v>
      </c>
      <c r="H23" s="64">
        <v>0</v>
      </c>
      <c r="I23" s="64">
        <v>0</v>
      </c>
      <c r="J23" s="64">
        <f t="shared" si="0"/>
        <v>0</v>
      </c>
      <c r="K23" s="64">
        <v>0</v>
      </c>
      <c r="L23" s="64">
        <v>0</v>
      </c>
      <c r="M23" s="64">
        <f t="shared" si="1"/>
        <v>0</v>
      </c>
      <c r="N23" s="64">
        <f t="shared" si="2"/>
        <v>0</v>
      </c>
      <c r="O23" s="64">
        <f t="shared" si="3"/>
        <v>0</v>
      </c>
      <c r="P23" s="64">
        <f t="shared" si="4"/>
        <v>0</v>
      </c>
      <c r="Q23" s="64">
        <f t="shared" si="5"/>
        <v>0</v>
      </c>
      <c r="R23" s="64">
        <f t="shared" si="6"/>
        <v>0</v>
      </c>
    </row>
    <row r="24" spans="1:20" x14ac:dyDescent="0.25">
      <c r="A24" s="7">
        <v>16</v>
      </c>
      <c r="B24" s="8"/>
      <c r="C24" s="11" t="s">
        <v>37</v>
      </c>
      <c r="D24" s="12" t="s">
        <v>85</v>
      </c>
      <c r="E24" s="9"/>
      <c r="F24" s="10" t="s">
        <v>14</v>
      </c>
      <c r="G24" s="14">
        <f>G22+G23</f>
        <v>5</v>
      </c>
      <c r="H24" s="64">
        <v>0</v>
      </c>
      <c r="I24" s="64">
        <v>0</v>
      </c>
      <c r="J24" s="64">
        <f t="shared" si="0"/>
        <v>0</v>
      </c>
      <c r="K24" s="64">
        <v>0</v>
      </c>
      <c r="L24" s="64">
        <v>0</v>
      </c>
      <c r="M24" s="64">
        <f t="shared" si="1"/>
        <v>0</v>
      </c>
      <c r="N24" s="64">
        <f t="shared" si="2"/>
        <v>0</v>
      </c>
      <c r="O24" s="64">
        <f t="shared" si="3"/>
        <v>0</v>
      </c>
      <c r="P24" s="64">
        <f t="shared" si="4"/>
        <v>0</v>
      </c>
      <c r="Q24" s="64">
        <f t="shared" si="5"/>
        <v>0</v>
      </c>
      <c r="R24" s="64">
        <f t="shared" si="6"/>
        <v>0</v>
      </c>
    </row>
    <row r="25" spans="1:20" ht="24" x14ac:dyDescent="0.25">
      <c r="A25" s="3">
        <v>17</v>
      </c>
      <c r="B25" s="8"/>
      <c r="C25" s="11" t="s">
        <v>38</v>
      </c>
      <c r="D25" s="12" t="s">
        <v>86</v>
      </c>
      <c r="E25" s="9"/>
      <c r="F25" s="10" t="s">
        <v>14</v>
      </c>
      <c r="G25" s="14">
        <v>1</v>
      </c>
      <c r="H25" s="64">
        <v>0</v>
      </c>
      <c r="I25" s="64">
        <v>0</v>
      </c>
      <c r="J25" s="64">
        <f t="shared" si="0"/>
        <v>0</v>
      </c>
      <c r="K25" s="64">
        <v>0</v>
      </c>
      <c r="L25" s="64">
        <v>0</v>
      </c>
      <c r="M25" s="64">
        <f t="shared" si="1"/>
        <v>0</v>
      </c>
      <c r="N25" s="64">
        <f t="shared" si="2"/>
        <v>0</v>
      </c>
      <c r="O25" s="64">
        <f t="shared" si="3"/>
        <v>0</v>
      </c>
      <c r="P25" s="64">
        <f t="shared" si="4"/>
        <v>0</v>
      </c>
      <c r="Q25" s="64">
        <f t="shared" si="5"/>
        <v>0</v>
      </c>
      <c r="R25" s="64">
        <f t="shared" si="6"/>
        <v>0</v>
      </c>
    </row>
    <row r="26" spans="1:20" x14ac:dyDescent="0.25">
      <c r="A26" s="7">
        <v>18</v>
      </c>
      <c r="B26" s="8"/>
      <c r="C26" s="56" t="s">
        <v>27</v>
      </c>
      <c r="D26" s="12" t="s">
        <v>138</v>
      </c>
      <c r="E26" s="9"/>
      <c r="F26" s="10" t="s">
        <v>14</v>
      </c>
      <c r="G26" s="14">
        <v>2</v>
      </c>
      <c r="H26" s="64">
        <v>0</v>
      </c>
      <c r="I26" s="64">
        <v>0</v>
      </c>
      <c r="J26" s="64">
        <f t="shared" ref="J26" si="7">H26*I26</f>
        <v>0</v>
      </c>
      <c r="K26" s="64">
        <v>0</v>
      </c>
      <c r="L26" s="64">
        <v>0</v>
      </c>
      <c r="M26" s="64">
        <f t="shared" ref="M26" si="8">SUM(J26:L26)</f>
        <v>0</v>
      </c>
      <c r="N26" s="64">
        <f t="shared" ref="N26" si="9">G26*H26</f>
        <v>0</v>
      </c>
      <c r="O26" s="64">
        <f t="shared" ref="O26" si="10">G26*J26</f>
        <v>0</v>
      </c>
      <c r="P26" s="64">
        <f t="shared" ref="P26" si="11">G26*K26</f>
        <v>0</v>
      </c>
      <c r="Q26" s="64">
        <f t="shared" ref="Q26" si="12">G26*L26</f>
        <v>0</v>
      </c>
      <c r="R26" s="64">
        <f t="shared" ref="R26" si="13">SUM(O26:Q26)</f>
        <v>0</v>
      </c>
    </row>
    <row r="27" spans="1:20" ht="15" customHeight="1" x14ac:dyDescent="0.25">
      <c r="A27" s="7">
        <v>19</v>
      </c>
      <c r="B27" s="8"/>
      <c r="C27" s="11" t="s">
        <v>39</v>
      </c>
      <c r="D27" s="12" t="s">
        <v>87</v>
      </c>
      <c r="E27" s="9"/>
      <c r="F27" s="10" t="s">
        <v>14</v>
      </c>
      <c r="G27" s="14">
        <v>6</v>
      </c>
      <c r="H27" s="64">
        <v>0</v>
      </c>
      <c r="I27" s="64">
        <v>0</v>
      </c>
      <c r="J27" s="64">
        <f t="shared" si="0"/>
        <v>0</v>
      </c>
      <c r="K27" s="64">
        <v>0</v>
      </c>
      <c r="L27" s="64">
        <v>0</v>
      </c>
      <c r="M27" s="64">
        <f t="shared" si="1"/>
        <v>0</v>
      </c>
      <c r="N27" s="64">
        <f t="shared" si="2"/>
        <v>0</v>
      </c>
      <c r="O27" s="64">
        <f t="shared" si="3"/>
        <v>0</v>
      </c>
      <c r="P27" s="64">
        <f t="shared" si="4"/>
        <v>0</v>
      </c>
      <c r="Q27" s="64">
        <f t="shared" si="5"/>
        <v>0</v>
      </c>
      <c r="R27" s="64">
        <f t="shared" si="6"/>
        <v>0</v>
      </c>
      <c r="T27" s="13"/>
    </row>
    <row r="28" spans="1:20" ht="36" x14ac:dyDescent="0.25">
      <c r="A28" s="7">
        <v>20</v>
      </c>
      <c r="B28" s="8"/>
      <c r="C28" s="11" t="s">
        <v>40</v>
      </c>
      <c r="D28" s="15" t="s">
        <v>60</v>
      </c>
      <c r="E28" s="9"/>
      <c r="F28" s="10" t="s">
        <v>93</v>
      </c>
      <c r="G28" s="16">
        <v>2050</v>
      </c>
      <c r="H28" s="64">
        <v>0</v>
      </c>
      <c r="I28" s="64">
        <v>0</v>
      </c>
      <c r="J28" s="64">
        <f t="shared" si="0"/>
        <v>0</v>
      </c>
      <c r="K28" s="64">
        <v>0</v>
      </c>
      <c r="L28" s="64">
        <v>0</v>
      </c>
      <c r="M28" s="64">
        <f t="shared" si="1"/>
        <v>0</v>
      </c>
      <c r="N28" s="64">
        <f t="shared" si="2"/>
        <v>0</v>
      </c>
      <c r="O28" s="64">
        <f t="shared" si="3"/>
        <v>0</v>
      </c>
      <c r="P28" s="64">
        <f t="shared" si="4"/>
        <v>0</v>
      </c>
      <c r="Q28" s="64">
        <f t="shared" si="5"/>
        <v>0</v>
      </c>
      <c r="R28" s="64">
        <f t="shared" si="6"/>
        <v>0</v>
      </c>
    </row>
    <row r="29" spans="1:20" ht="48" x14ac:dyDescent="0.25">
      <c r="A29" s="3">
        <v>21</v>
      </c>
      <c r="B29" s="8"/>
      <c r="C29" s="17" t="s">
        <v>41</v>
      </c>
      <c r="D29" s="63" t="s">
        <v>88</v>
      </c>
      <c r="E29" s="9"/>
      <c r="F29" s="10" t="s">
        <v>93</v>
      </c>
      <c r="G29" s="16">
        <v>124</v>
      </c>
      <c r="H29" s="64">
        <v>0</v>
      </c>
      <c r="I29" s="64">
        <v>0</v>
      </c>
      <c r="J29" s="64">
        <f t="shared" si="0"/>
        <v>0</v>
      </c>
      <c r="K29" s="64">
        <v>0</v>
      </c>
      <c r="L29" s="64">
        <v>0</v>
      </c>
      <c r="M29" s="64">
        <f t="shared" si="1"/>
        <v>0</v>
      </c>
      <c r="N29" s="64">
        <f t="shared" si="2"/>
        <v>0</v>
      </c>
      <c r="O29" s="64">
        <f t="shared" si="3"/>
        <v>0</v>
      </c>
      <c r="P29" s="64">
        <f t="shared" si="4"/>
        <v>0</v>
      </c>
      <c r="Q29" s="64">
        <f t="shared" si="5"/>
        <v>0</v>
      </c>
      <c r="R29" s="64">
        <f t="shared" si="6"/>
        <v>0</v>
      </c>
    </row>
    <row r="30" spans="1:20" ht="26.25" customHeight="1" x14ac:dyDescent="0.25">
      <c r="A30" s="7">
        <v>22</v>
      </c>
      <c r="B30" s="8"/>
      <c r="C30" s="11" t="s">
        <v>42</v>
      </c>
      <c r="D30" s="15" t="s">
        <v>62</v>
      </c>
      <c r="E30" s="9"/>
      <c r="F30" s="10" t="s">
        <v>93</v>
      </c>
      <c r="G30" s="18">
        <v>50</v>
      </c>
      <c r="H30" s="64">
        <v>0</v>
      </c>
      <c r="I30" s="64">
        <v>0</v>
      </c>
      <c r="J30" s="64">
        <f t="shared" si="0"/>
        <v>0</v>
      </c>
      <c r="K30" s="64">
        <v>0</v>
      </c>
      <c r="L30" s="64">
        <v>0</v>
      </c>
      <c r="M30" s="64">
        <f t="shared" si="1"/>
        <v>0</v>
      </c>
      <c r="N30" s="64">
        <f t="shared" si="2"/>
        <v>0</v>
      </c>
      <c r="O30" s="64">
        <f t="shared" si="3"/>
        <v>0</v>
      </c>
      <c r="P30" s="64">
        <f t="shared" si="4"/>
        <v>0</v>
      </c>
      <c r="Q30" s="64">
        <f t="shared" si="5"/>
        <v>0</v>
      </c>
      <c r="R30" s="64">
        <f t="shared" si="6"/>
        <v>0</v>
      </c>
    </row>
    <row r="31" spans="1:20" ht="24" x14ac:dyDescent="0.25">
      <c r="A31" s="7">
        <v>23</v>
      </c>
      <c r="B31" s="8"/>
      <c r="C31" s="11" t="s">
        <v>139</v>
      </c>
      <c r="D31" s="15" t="s">
        <v>63</v>
      </c>
      <c r="E31" s="9"/>
      <c r="F31" s="6" t="s">
        <v>93</v>
      </c>
      <c r="G31" s="18">
        <v>232</v>
      </c>
      <c r="H31" s="64">
        <v>0</v>
      </c>
      <c r="I31" s="64">
        <v>0</v>
      </c>
      <c r="J31" s="64">
        <f t="shared" si="0"/>
        <v>0</v>
      </c>
      <c r="K31" s="64">
        <v>0</v>
      </c>
      <c r="L31" s="64">
        <v>0</v>
      </c>
      <c r="M31" s="64">
        <f t="shared" si="1"/>
        <v>0</v>
      </c>
      <c r="N31" s="64">
        <f t="shared" si="2"/>
        <v>0</v>
      </c>
      <c r="O31" s="64">
        <f t="shared" si="3"/>
        <v>0</v>
      </c>
      <c r="P31" s="64">
        <f t="shared" si="4"/>
        <v>0</v>
      </c>
      <c r="Q31" s="64">
        <f t="shared" si="5"/>
        <v>0</v>
      </c>
      <c r="R31" s="64">
        <f t="shared" si="6"/>
        <v>0</v>
      </c>
    </row>
    <row r="32" spans="1:20" ht="24" x14ac:dyDescent="0.25">
      <c r="A32" s="7">
        <v>24</v>
      </c>
      <c r="B32" s="8"/>
      <c r="C32" s="17" t="s">
        <v>43</v>
      </c>
      <c r="D32" s="15" t="s">
        <v>89</v>
      </c>
      <c r="E32" s="9"/>
      <c r="F32" s="6" t="s">
        <v>93</v>
      </c>
      <c r="G32" s="16">
        <v>50</v>
      </c>
      <c r="H32" s="64">
        <v>0</v>
      </c>
      <c r="I32" s="64">
        <v>0</v>
      </c>
      <c r="J32" s="64">
        <f t="shared" si="0"/>
        <v>0</v>
      </c>
      <c r="K32" s="64">
        <v>0</v>
      </c>
      <c r="L32" s="64">
        <v>0</v>
      </c>
      <c r="M32" s="64">
        <f t="shared" si="1"/>
        <v>0</v>
      </c>
      <c r="N32" s="64">
        <f t="shared" si="2"/>
        <v>0</v>
      </c>
      <c r="O32" s="64">
        <f t="shared" si="3"/>
        <v>0</v>
      </c>
      <c r="P32" s="64">
        <f t="shared" si="4"/>
        <v>0</v>
      </c>
      <c r="Q32" s="64">
        <f t="shared" si="5"/>
        <v>0</v>
      </c>
      <c r="R32" s="64">
        <f t="shared" si="6"/>
        <v>0</v>
      </c>
    </row>
    <row r="33" spans="1:18" ht="24.75" thickBot="1" x14ac:dyDescent="0.3">
      <c r="A33" s="3">
        <v>25</v>
      </c>
      <c r="B33" s="81"/>
      <c r="C33" s="82" t="s">
        <v>126</v>
      </c>
      <c r="D33" s="81"/>
      <c r="E33" s="81"/>
      <c r="F33" s="83" t="s">
        <v>22</v>
      </c>
      <c r="G33" s="83">
        <v>1</v>
      </c>
      <c r="H33" s="64">
        <v>0</v>
      </c>
      <c r="I33" s="64">
        <v>0</v>
      </c>
      <c r="J33" s="64">
        <f t="shared" si="0"/>
        <v>0</v>
      </c>
      <c r="K33" s="64">
        <v>0</v>
      </c>
      <c r="L33" s="64">
        <v>0</v>
      </c>
      <c r="M33" s="64">
        <f t="shared" si="1"/>
        <v>0</v>
      </c>
      <c r="N33" s="64">
        <f t="shared" si="2"/>
        <v>0</v>
      </c>
      <c r="O33" s="64">
        <f t="shared" si="3"/>
        <v>0</v>
      </c>
      <c r="P33" s="64">
        <f t="shared" si="4"/>
        <v>0</v>
      </c>
      <c r="Q33" s="64">
        <f t="shared" si="5"/>
        <v>0</v>
      </c>
      <c r="R33" s="64">
        <f t="shared" si="6"/>
        <v>0</v>
      </c>
    </row>
    <row r="34" spans="1:18" ht="15.75" thickBot="1" x14ac:dyDescent="0.3">
      <c r="A34" s="107" t="s">
        <v>44</v>
      </c>
      <c r="B34" s="108"/>
      <c r="C34" s="108"/>
      <c r="D34" s="108"/>
      <c r="E34" s="108"/>
      <c r="F34" s="108"/>
      <c r="G34" s="108"/>
      <c r="H34" s="108"/>
      <c r="I34" s="108"/>
      <c r="J34" s="108"/>
      <c r="K34" s="108"/>
      <c r="L34" s="108"/>
      <c r="M34" s="108"/>
      <c r="N34" s="108"/>
      <c r="O34" s="108"/>
      <c r="P34" s="108"/>
      <c r="Q34" s="108"/>
      <c r="R34" s="109"/>
    </row>
    <row r="35" spans="1:18" ht="26.25" customHeight="1" x14ac:dyDescent="0.25">
      <c r="A35" s="3">
        <v>26</v>
      </c>
      <c r="B35" s="4"/>
      <c r="C35" s="84" t="s">
        <v>45</v>
      </c>
      <c r="D35" s="85" t="s">
        <v>64</v>
      </c>
      <c r="E35" s="36"/>
      <c r="F35" s="86" t="s">
        <v>14</v>
      </c>
      <c r="G35" s="20">
        <f>G13+G14+G18+G20+G21+G22+G23</f>
        <v>205</v>
      </c>
      <c r="H35" s="64">
        <v>0</v>
      </c>
      <c r="I35" s="64">
        <v>0</v>
      </c>
      <c r="J35" s="64">
        <f t="shared" ref="J35:J41" si="14">H35*I35</f>
        <v>0</v>
      </c>
      <c r="K35" s="64">
        <v>0</v>
      </c>
      <c r="L35" s="64">
        <v>0</v>
      </c>
      <c r="M35" s="64">
        <f t="shared" ref="M35:M41" si="15">SUM(J35:L35)</f>
        <v>0</v>
      </c>
      <c r="N35" s="64">
        <f t="shared" ref="N35:N41" si="16">G35*H35</f>
        <v>0</v>
      </c>
      <c r="O35" s="64">
        <f t="shared" ref="O35:O41" si="17">G35*J35</f>
        <v>0</v>
      </c>
      <c r="P35" s="64">
        <f t="shared" ref="P35:P41" si="18">G35*K35</f>
        <v>0</v>
      </c>
      <c r="Q35" s="64">
        <f t="shared" ref="Q35:Q41" si="19">G35*L35</f>
        <v>0</v>
      </c>
      <c r="R35" s="64">
        <f t="shared" ref="R35:R41" si="20">SUM(O35:Q35)</f>
        <v>0</v>
      </c>
    </row>
    <row r="36" spans="1:18" ht="16.5" customHeight="1" x14ac:dyDescent="0.25">
      <c r="A36" s="7">
        <v>27</v>
      </c>
      <c r="B36" s="8"/>
      <c r="C36" s="21" t="s">
        <v>46</v>
      </c>
      <c r="D36" s="22" t="s">
        <v>90</v>
      </c>
      <c r="E36" s="9"/>
      <c r="F36" s="19" t="s">
        <v>93</v>
      </c>
      <c r="G36" s="23">
        <f>G30+G28+G31</f>
        <v>2332</v>
      </c>
      <c r="H36" s="65">
        <v>0</v>
      </c>
      <c r="I36" s="65">
        <v>0</v>
      </c>
      <c r="J36" s="65">
        <f t="shared" si="14"/>
        <v>0</v>
      </c>
      <c r="K36" s="65">
        <v>0</v>
      </c>
      <c r="L36" s="65">
        <v>0</v>
      </c>
      <c r="M36" s="65">
        <f t="shared" si="15"/>
        <v>0</v>
      </c>
      <c r="N36" s="65">
        <f t="shared" si="16"/>
        <v>0</v>
      </c>
      <c r="O36" s="65">
        <f t="shared" si="17"/>
        <v>0</v>
      </c>
      <c r="P36" s="65">
        <f t="shared" si="18"/>
        <v>0</v>
      </c>
      <c r="Q36" s="65">
        <f t="shared" si="19"/>
        <v>0</v>
      </c>
      <c r="R36" s="65">
        <f t="shared" si="20"/>
        <v>0</v>
      </c>
    </row>
    <row r="37" spans="1:18" ht="60" x14ac:dyDescent="0.25">
      <c r="A37" s="3">
        <v>28</v>
      </c>
      <c r="B37" s="8"/>
      <c r="C37" s="24" t="s">
        <v>47</v>
      </c>
      <c r="D37" s="25" t="s">
        <v>91</v>
      </c>
      <c r="E37" s="9"/>
      <c r="F37" s="19" t="s">
        <v>93</v>
      </c>
      <c r="G37" s="23">
        <f>6*4</f>
        <v>24</v>
      </c>
      <c r="H37" s="65">
        <v>0</v>
      </c>
      <c r="I37" s="65">
        <v>0</v>
      </c>
      <c r="J37" s="65">
        <f t="shared" si="14"/>
        <v>0</v>
      </c>
      <c r="K37" s="65">
        <v>0</v>
      </c>
      <c r="L37" s="65">
        <v>0</v>
      </c>
      <c r="M37" s="65">
        <f t="shared" si="15"/>
        <v>0</v>
      </c>
      <c r="N37" s="65">
        <f t="shared" si="16"/>
        <v>0</v>
      </c>
      <c r="O37" s="65">
        <f t="shared" si="17"/>
        <v>0</v>
      </c>
      <c r="P37" s="65">
        <f t="shared" si="18"/>
        <v>0</v>
      </c>
      <c r="Q37" s="65">
        <f t="shared" si="19"/>
        <v>0</v>
      </c>
      <c r="R37" s="65">
        <f t="shared" si="20"/>
        <v>0</v>
      </c>
    </row>
    <row r="38" spans="1:18" ht="18.75" customHeight="1" x14ac:dyDescent="0.25">
      <c r="A38" s="7">
        <v>29</v>
      </c>
      <c r="B38" s="8"/>
      <c r="C38" s="26" t="s">
        <v>49</v>
      </c>
      <c r="D38" s="27" t="s">
        <v>68</v>
      </c>
      <c r="E38" s="9"/>
      <c r="F38" s="28" t="s">
        <v>14</v>
      </c>
      <c r="G38" s="20">
        <v>7068</v>
      </c>
      <c r="H38" s="65">
        <v>0</v>
      </c>
      <c r="I38" s="65">
        <v>0</v>
      </c>
      <c r="J38" s="65">
        <f t="shared" si="14"/>
        <v>0</v>
      </c>
      <c r="K38" s="65">
        <v>0</v>
      </c>
      <c r="L38" s="65">
        <v>0</v>
      </c>
      <c r="M38" s="65">
        <f t="shared" si="15"/>
        <v>0</v>
      </c>
      <c r="N38" s="65">
        <f t="shared" si="16"/>
        <v>0</v>
      </c>
      <c r="O38" s="65">
        <f t="shared" si="17"/>
        <v>0</v>
      </c>
      <c r="P38" s="65">
        <f t="shared" si="18"/>
        <v>0</v>
      </c>
      <c r="Q38" s="65">
        <f t="shared" si="19"/>
        <v>0</v>
      </c>
      <c r="R38" s="65">
        <f t="shared" si="20"/>
        <v>0</v>
      </c>
    </row>
    <row r="39" spans="1:18" ht="25.5" customHeight="1" x14ac:dyDescent="0.25">
      <c r="A39" s="3">
        <v>30</v>
      </c>
      <c r="B39" s="8"/>
      <c r="C39" s="26" t="s">
        <v>50</v>
      </c>
      <c r="D39" s="27" t="s">
        <v>69</v>
      </c>
      <c r="E39" s="9"/>
      <c r="F39" s="28" t="s">
        <v>14</v>
      </c>
      <c r="G39" s="29">
        <v>7068</v>
      </c>
      <c r="H39" s="65">
        <v>0</v>
      </c>
      <c r="I39" s="65">
        <v>0</v>
      </c>
      <c r="J39" s="65">
        <f t="shared" si="14"/>
        <v>0</v>
      </c>
      <c r="K39" s="65">
        <v>0</v>
      </c>
      <c r="L39" s="65">
        <v>0</v>
      </c>
      <c r="M39" s="65">
        <f t="shared" si="15"/>
        <v>0</v>
      </c>
      <c r="N39" s="65">
        <f t="shared" si="16"/>
        <v>0</v>
      </c>
      <c r="O39" s="65">
        <f t="shared" si="17"/>
        <v>0</v>
      </c>
      <c r="P39" s="65">
        <f t="shared" si="18"/>
        <v>0</v>
      </c>
      <c r="Q39" s="65">
        <f t="shared" si="19"/>
        <v>0</v>
      </c>
      <c r="R39" s="65">
        <f t="shared" si="20"/>
        <v>0</v>
      </c>
    </row>
    <row r="40" spans="1:18" ht="30.75" customHeight="1" x14ac:dyDescent="0.25">
      <c r="A40" s="7">
        <v>31</v>
      </c>
      <c r="B40" s="8"/>
      <c r="C40" s="21" t="s">
        <v>51</v>
      </c>
      <c r="D40" s="22" t="s">
        <v>64</v>
      </c>
      <c r="E40" s="9"/>
      <c r="F40" s="7" t="s">
        <v>22</v>
      </c>
      <c r="G40" s="20">
        <v>1</v>
      </c>
      <c r="H40" s="65">
        <v>0</v>
      </c>
      <c r="I40" s="65">
        <v>0</v>
      </c>
      <c r="J40" s="65">
        <f t="shared" si="14"/>
        <v>0</v>
      </c>
      <c r="K40" s="65">
        <v>0</v>
      </c>
      <c r="L40" s="65">
        <v>0</v>
      </c>
      <c r="M40" s="65">
        <f t="shared" si="15"/>
        <v>0</v>
      </c>
      <c r="N40" s="65">
        <f t="shared" si="16"/>
        <v>0</v>
      </c>
      <c r="O40" s="65">
        <f t="shared" si="17"/>
        <v>0</v>
      </c>
      <c r="P40" s="65">
        <f t="shared" si="18"/>
        <v>0</v>
      </c>
      <c r="Q40" s="65">
        <f t="shared" si="19"/>
        <v>0</v>
      </c>
      <c r="R40" s="65">
        <f t="shared" si="20"/>
        <v>0</v>
      </c>
    </row>
    <row r="41" spans="1:18" ht="24.75" thickBot="1" x14ac:dyDescent="0.3">
      <c r="A41" s="3">
        <v>32</v>
      </c>
      <c r="B41" s="30"/>
      <c r="C41" s="31" t="s">
        <v>52</v>
      </c>
      <c r="D41" s="32" t="s">
        <v>70</v>
      </c>
      <c r="E41" s="33"/>
      <c r="F41" s="34" t="s">
        <v>22</v>
      </c>
      <c r="G41" s="35">
        <v>1</v>
      </c>
      <c r="H41" s="66">
        <v>0</v>
      </c>
      <c r="I41" s="66">
        <v>0</v>
      </c>
      <c r="J41" s="66">
        <f t="shared" si="14"/>
        <v>0</v>
      </c>
      <c r="K41" s="66">
        <v>0</v>
      </c>
      <c r="L41" s="66">
        <v>0</v>
      </c>
      <c r="M41" s="66">
        <f t="shared" si="15"/>
        <v>0</v>
      </c>
      <c r="N41" s="66">
        <f t="shared" si="16"/>
        <v>0</v>
      </c>
      <c r="O41" s="66">
        <f t="shared" si="17"/>
        <v>0</v>
      </c>
      <c r="P41" s="66">
        <f t="shared" si="18"/>
        <v>0</v>
      </c>
      <c r="Q41" s="66">
        <f t="shared" si="19"/>
        <v>0</v>
      </c>
      <c r="R41" s="66">
        <f t="shared" si="20"/>
        <v>0</v>
      </c>
    </row>
    <row r="42" spans="1:18" ht="15.75" thickBot="1" x14ac:dyDescent="0.3">
      <c r="A42" s="104" t="s">
        <v>94</v>
      </c>
      <c r="B42" s="105"/>
      <c r="C42" s="105"/>
      <c r="D42" s="105"/>
      <c r="E42" s="105"/>
      <c r="F42" s="105"/>
      <c r="G42" s="105"/>
      <c r="H42" s="105"/>
      <c r="I42" s="105"/>
      <c r="J42" s="105"/>
      <c r="K42" s="105"/>
      <c r="L42" s="105"/>
      <c r="M42" s="105"/>
      <c r="N42" s="105"/>
      <c r="O42" s="105"/>
      <c r="P42" s="105"/>
      <c r="Q42" s="105"/>
      <c r="R42" s="106"/>
    </row>
    <row r="43" spans="1:18" ht="24" x14ac:dyDescent="0.25">
      <c r="A43" s="7">
        <v>33</v>
      </c>
      <c r="B43" s="8"/>
      <c r="C43" s="56" t="s">
        <v>25</v>
      </c>
      <c r="D43" s="12" t="s">
        <v>71</v>
      </c>
      <c r="E43" s="9"/>
      <c r="F43" s="10" t="s">
        <v>92</v>
      </c>
      <c r="G43" s="10">
        <v>1</v>
      </c>
      <c r="H43" s="65">
        <v>0</v>
      </c>
      <c r="I43" s="65">
        <v>0</v>
      </c>
      <c r="J43" s="65">
        <f t="shared" ref="J43:J66" si="21">H43*I43</f>
        <v>0</v>
      </c>
      <c r="K43" s="65">
        <v>0</v>
      </c>
      <c r="L43" s="65">
        <v>0</v>
      </c>
      <c r="M43" s="65">
        <f t="shared" ref="M43:M66" si="22">SUM(J43:L43)</f>
        <v>0</v>
      </c>
      <c r="N43" s="65">
        <f t="shared" ref="N43:N66" si="23">G43*H43</f>
        <v>0</v>
      </c>
      <c r="O43" s="65">
        <f t="shared" ref="O43:O66" si="24">G43*J43</f>
        <v>0</v>
      </c>
      <c r="P43" s="65">
        <f t="shared" ref="P43:P66" si="25">G43*K43</f>
        <v>0</v>
      </c>
      <c r="Q43" s="65">
        <f t="shared" ref="Q43:Q66" si="26">G43*L43</f>
        <v>0</v>
      </c>
      <c r="R43" s="65">
        <f t="shared" ref="R43:R66" si="27">SUM(O43:Q43)</f>
        <v>0</v>
      </c>
    </row>
    <row r="44" spans="1:18" x14ac:dyDescent="0.25">
      <c r="A44" s="3">
        <v>34</v>
      </c>
      <c r="B44" s="4"/>
      <c r="C44" s="56" t="s">
        <v>26</v>
      </c>
      <c r="D44" s="12" t="s">
        <v>72</v>
      </c>
      <c r="E44" s="36"/>
      <c r="F44" s="10" t="s">
        <v>92</v>
      </c>
      <c r="G44" s="10">
        <v>1</v>
      </c>
      <c r="H44" s="64">
        <v>0</v>
      </c>
      <c r="I44" s="64">
        <v>0</v>
      </c>
      <c r="J44" s="64">
        <f t="shared" si="21"/>
        <v>0</v>
      </c>
      <c r="K44" s="64">
        <v>0</v>
      </c>
      <c r="L44" s="64">
        <v>0</v>
      </c>
      <c r="M44" s="64">
        <f t="shared" si="22"/>
        <v>0</v>
      </c>
      <c r="N44" s="64">
        <f t="shared" si="23"/>
        <v>0</v>
      </c>
      <c r="O44" s="64">
        <f t="shared" si="24"/>
        <v>0</v>
      </c>
      <c r="P44" s="64">
        <f t="shared" si="25"/>
        <v>0</v>
      </c>
      <c r="Q44" s="64">
        <f t="shared" si="26"/>
        <v>0</v>
      </c>
      <c r="R44" s="64">
        <f t="shared" si="27"/>
        <v>0</v>
      </c>
    </row>
    <row r="45" spans="1:18" x14ac:dyDescent="0.25">
      <c r="A45" s="7">
        <v>35</v>
      </c>
      <c r="B45" s="8"/>
      <c r="C45" s="56" t="s">
        <v>27</v>
      </c>
      <c r="D45" s="12" t="s">
        <v>96</v>
      </c>
      <c r="E45" s="9"/>
      <c r="F45" s="10" t="s">
        <v>92</v>
      </c>
      <c r="G45" s="10">
        <v>2</v>
      </c>
      <c r="H45" s="65">
        <v>0</v>
      </c>
      <c r="I45" s="65">
        <v>0</v>
      </c>
      <c r="J45" s="65">
        <f t="shared" si="21"/>
        <v>0</v>
      </c>
      <c r="K45" s="65">
        <v>0</v>
      </c>
      <c r="L45" s="65">
        <v>0</v>
      </c>
      <c r="M45" s="65">
        <f t="shared" si="22"/>
        <v>0</v>
      </c>
      <c r="N45" s="65">
        <f t="shared" si="23"/>
        <v>0</v>
      </c>
      <c r="O45" s="65">
        <f t="shared" si="24"/>
        <v>0</v>
      </c>
      <c r="P45" s="65">
        <f t="shared" si="25"/>
        <v>0</v>
      </c>
      <c r="Q45" s="65">
        <f t="shared" si="26"/>
        <v>0</v>
      </c>
      <c r="R45" s="65">
        <f t="shared" si="27"/>
        <v>0</v>
      </c>
    </row>
    <row r="46" spans="1:18" x14ac:dyDescent="0.25">
      <c r="A46" s="3">
        <v>36</v>
      </c>
      <c r="B46" s="4"/>
      <c r="C46" s="56" t="s">
        <v>28</v>
      </c>
      <c r="D46" s="12" t="s">
        <v>73</v>
      </c>
      <c r="E46" s="36"/>
      <c r="F46" s="10" t="s">
        <v>92</v>
      </c>
      <c r="G46" s="10">
        <v>2</v>
      </c>
      <c r="H46" s="64">
        <v>0</v>
      </c>
      <c r="I46" s="64">
        <v>0</v>
      </c>
      <c r="J46" s="64">
        <f t="shared" si="21"/>
        <v>0</v>
      </c>
      <c r="K46" s="64">
        <v>0</v>
      </c>
      <c r="L46" s="64">
        <v>0</v>
      </c>
      <c r="M46" s="64">
        <f t="shared" si="22"/>
        <v>0</v>
      </c>
      <c r="N46" s="64">
        <f t="shared" si="23"/>
        <v>0</v>
      </c>
      <c r="O46" s="64">
        <f t="shared" si="24"/>
        <v>0</v>
      </c>
      <c r="P46" s="64">
        <f t="shared" si="25"/>
        <v>0</v>
      </c>
      <c r="Q46" s="64">
        <f t="shared" si="26"/>
        <v>0</v>
      </c>
      <c r="R46" s="64">
        <f t="shared" si="27"/>
        <v>0</v>
      </c>
    </row>
    <row r="47" spans="1:18" x14ac:dyDescent="0.25">
      <c r="A47" s="7">
        <v>37</v>
      </c>
      <c r="B47" s="8"/>
      <c r="C47" s="11" t="s">
        <v>19</v>
      </c>
      <c r="D47" s="12" t="s">
        <v>74</v>
      </c>
      <c r="E47" s="9"/>
      <c r="F47" s="10" t="s">
        <v>92</v>
      </c>
      <c r="G47" s="10">
        <v>112</v>
      </c>
      <c r="H47" s="65">
        <v>0</v>
      </c>
      <c r="I47" s="65">
        <v>0</v>
      </c>
      <c r="J47" s="65">
        <f t="shared" si="21"/>
        <v>0</v>
      </c>
      <c r="K47" s="65">
        <v>0</v>
      </c>
      <c r="L47" s="65">
        <v>0</v>
      </c>
      <c r="M47" s="65">
        <f t="shared" si="22"/>
        <v>0</v>
      </c>
      <c r="N47" s="65">
        <f t="shared" si="23"/>
        <v>0</v>
      </c>
      <c r="O47" s="65">
        <f t="shared" si="24"/>
        <v>0</v>
      </c>
      <c r="P47" s="65">
        <f t="shared" si="25"/>
        <v>0</v>
      </c>
      <c r="Q47" s="65">
        <f t="shared" si="26"/>
        <v>0</v>
      </c>
      <c r="R47" s="65">
        <f t="shared" si="27"/>
        <v>0</v>
      </c>
    </row>
    <row r="48" spans="1:18" ht="24.75" customHeight="1" x14ac:dyDescent="0.25">
      <c r="A48" s="3">
        <v>38</v>
      </c>
      <c r="B48" s="4"/>
      <c r="C48" s="11" t="s">
        <v>29</v>
      </c>
      <c r="D48" s="12" t="s">
        <v>97</v>
      </c>
      <c r="E48" s="36"/>
      <c r="F48" s="10" t="s">
        <v>92</v>
      </c>
      <c r="G48" s="10">
        <v>51</v>
      </c>
      <c r="H48" s="64">
        <v>0</v>
      </c>
      <c r="I48" s="64">
        <v>0</v>
      </c>
      <c r="J48" s="64">
        <f t="shared" si="21"/>
        <v>0</v>
      </c>
      <c r="K48" s="64">
        <v>0</v>
      </c>
      <c r="L48" s="64">
        <v>0</v>
      </c>
      <c r="M48" s="64">
        <f t="shared" si="22"/>
        <v>0</v>
      </c>
      <c r="N48" s="64">
        <f t="shared" si="23"/>
        <v>0</v>
      </c>
      <c r="O48" s="64">
        <f t="shared" si="24"/>
        <v>0</v>
      </c>
      <c r="P48" s="64">
        <f t="shared" si="25"/>
        <v>0</v>
      </c>
      <c r="Q48" s="64">
        <f t="shared" si="26"/>
        <v>0</v>
      </c>
      <c r="R48" s="64">
        <f t="shared" si="27"/>
        <v>0</v>
      </c>
    </row>
    <row r="49" spans="1:18" x14ac:dyDescent="0.25">
      <c r="A49" s="7">
        <v>39</v>
      </c>
      <c r="B49" s="8"/>
      <c r="C49" s="11" t="s">
        <v>129</v>
      </c>
      <c r="D49" s="12" t="s">
        <v>98</v>
      </c>
      <c r="E49" s="9"/>
      <c r="F49" s="10" t="s">
        <v>92</v>
      </c>
      <c r="G49" s="10">
        <v>1</v>
      </c>
      <c r="H49" s="65">
        <v>0</v>
      </c>
      <c r="I49" s="65">
        <v>0</v>
      </c>
      <c r="J49" s="65">
        <f t="shared" si="21"/>
        <v>0</v>
      </c>
      <c r="K49" s="65">
        <v>0</v>
      </c>
      <c r="L49" s="65">
        <v>0</v>
      </c>
      <c r="M49" s="65">
        <f t="shared" si="22"/>
        <v>0</v>
      </c>
      <c r="N49" s="65">
        <f t="shared" si="23"/>
        <v>0</v>
      </c>
      <c r="O49" s="65">
        <f t="shared" si="24"/>
        <v>0</v>
      </c>
      <c r="P49" s="65">
        <f t="shared" si="25"/>
        <v>0</v>
      </c>
      <c r="Q49" s="65">
        <f t="shared" si="26"/>
        <v>0</v>
      </c>
      <c r="R49" s="65">
        <f t="shared" si="27"/>
        <v>0</v>
      </c>
    </row>
    <row r="50" spans="1:18" ht="24" customHeight="1" x14ac:dyDescent="0.25">
      <c r="A50" s="3">
        <v>40</v>
      </c>
      <c r="B50" s="4"/>
      <c r="C50" s="11" t="s">
        <v>18</v>
      </c>
      <c r="D50" s="12" t="s">
        <v>99</v>
      </c>
      <c r="E50" s="36"/>
      <c r="F50" s="10" t="s">
        <v>92</v>
      </c>
      <c r="G50" s="10">
        <v>23</v>
      </c>
      <c r="H50" s="64">
        <v>0</v>
      </c>
      <c r="I50" s="64">
        <v>0</v>
      </c>
      <c r="J50" s="64">
        <f t="shared" si="21"/>
        <v>0</v>
      </c>
      <c r="K50" s="64">
        <v>0</v>
      </c>
      <c r="L50" s="64">
        <v>0</v>
      </c>
      <c r="M50" s="64">
        <f t="shared" si="22"/>
        <v>0</v>
      </c>
      <c r="N50" s="64">
        <f t="shared" si="23"/>
        <v>0</v>
      </c>
      <c r="O50" s="64">
        <f t="shared" si="24"/>
        <v>0</v>
      </c>
      <c r="P50" s="64">
        <f t="shared" si="25"/>
        <v>0</v>
      </c>
      <c r="Q50" s="64">
        <f t="shared" si="26"/>
        <v>0</v>
      </c>
      <c r="R50" s="64">
        <f t="shared" si="27"/>
        <v>0</v>
      </c>
    </row>
    <row r="51" spans="1:18" x14ac:dyDescent="0.25">
      <c r="A51" s="7">
        <v>41</v>
      </c>
      <c r="B51" s="8"/>
      <c r="C51" s="11" t="s">
        <v>30</v>
      </c>
      <c r="D51" s="12" t="s">
        <v>76</v>
      </c>
      <c r="E51" s="9"/>
      <c r="F51" s="10" t="s">
        <v>92</v>
      </c>
      <c r="G51" s="10">
        <v>40</v>
      </c>
      <c r="H51" s="65">
        <v>0</v>
      </c>
      <c r="I51" s="65">
        <v>0</v>
      </c>
      <c r="J51" s="65">
        <f t="shared" si="21"/>
        <v>0</v>
      </c>
      <c r="K51" s="65">
        <v>0</v>
      </c>
      <c r="L51" s="65">
        <v>0</v>
      </c>
      <c r="M51" s="65">
        <f t="shared" si="22"/>
        <v>0</v>
      </c>
      <c r="N51" s="65">
        <f t="shared" si="23"/>
        <v>0</v>
      </c>
      <c r="O51" s="65">
        <f t="shared" si="24"/>
        <v>0</v>
      </c>
      <c r="P51" s="65">
        <f t="shared" si="25"/>
        <v>0</v>
      </c>
      <c r="Q51" s="65">
        <f t="shared" si="26"/>
        <v>0</v>
      </c>
      <c r="R51" s="65">
        <f t="shared" si="27"/>
        <v>0</v>
      </c>
    </row>
    <row r="52" spans="1:18" x14ac:dyDescent="0.25">
      <c r="A52" s="3">
        <v>42</v>
      </c>
      <c r="B52" s="4"/>
      <c r="C52" s="11" t="s">
        <v>31</v>
      </c>
      <c r="D52" s="12" t="s">
        <v>77</v>
      </c>
      <c r="E52" s="36"/>
      <c r="F52" s="10" t="s">
        <v>92</v>
      </c>
      <c r="G52" s="10">
        <f>G47+G48+G50</f>
        <v>186</v>
      </c>
      <c r="H52" s="64">
        <v>0</v>
      </c>
      <c r="I52" s="64">
        <v>0</v>
      </c>
      <c r="J52" s="64">
        <f t="shared" si="21"/>
        <v>0</v>
      </c>
      <c r="K52" s="64">
        <v>0</v>
      </c>
      <c r="L52" s="64">
        <v>0</v>
      </c>
      <c r="M52" s="64">
        <f t="shared" si="22"/>
        <v>0</v>
      </c>
      <c r="N52" s="64">
        <f t="shared" si="23"/>
        <v>0</v>
      </c>
      <c r="O52" s="64">
        <f t="shared" si="24"/>
        <v>0</v>
      </c>
      <c r="P52" s="64">
        <f t="shared" si="25"/>
        <v>0</v>
      </c>
      <c r="Q52" s="64">
        <f t="shared" si="26"/>
        <v>0</v>
      </c>
      <c r="R52" s="64">
        <f t="shared" si="27"/>
        <v>0</v>
      </c>
    </row>
    <row r="53" spans="1:18" x14ac:dyDescent="0.25">
      <c r="A53" s="7">
        <v>43</v>
      </c>
      <c r="B53" s="8"/>
      <c r="C53" s="11" t="s">
        <v>32</v>
      </c>
      <c r="D53" s="12" t="s">
        <v>100</v>
      </c>
      <c r="E53" s="9"/>
      <c r="F53" s="10" t="s">
        <v>92</v>
      </c>
      <c r="G53" s="10">
        <v>4</v>
      </c>
      <c r="H53" s="65">
        <v>0</v>
      </c>
      <c r="I53" s="65">
        <v>0</v>
      </c>
      <c r="J53" s="65">
        <f t="shared" si="21"/>
        <v>0</v>
      </c>
      <c r="K53" s="65">
        <v>0</v>
      </c>
      <c r="L53" s="65">
        <v>0</v>
      </c>
      <c r="M53" s="65">
        <f t="shared" si="22"/>
        <v>0</v>
      </c>
      <c r="N53" s="65">
        <f t="shared" si="23"/>
        <v>0</v>
      </c>
      <c r="O53" s="65">
        <f t="shared" si="24"/>
        <v>0</v>
      </c>
      <c r="P53" s="65">
        <f t="shared" si="25"/>
        <v>0</v>
      </c>
      <c r="Q53" s="65">
        <f t="shared" si="26"/>
        <v>0</v>
      </c>
      <c r="R53" s="65">
        <f t="shared" si="27"/>
        <v>0</v>
      </c>
    </row>
    <row r="54" spans="1:18" ht="24" x14ac:dyDescent="0.25">
      <c r="A54" s="3">
        <v>44</v>
      </c>
      <c r="B54" s="4"/>
      <c r="C54" s="11" t="s">
        <v>33</v>
      </c>
      <c r="D54" s="12" t="s">
        <v>79</v>
      </c>
      <c r="E54" s="36"/>
      <c r="F54" s="10" t="s">
        <v>92</v>
      </c>
      <c r="G54" s="10">
        <v>19</v>
      </c>
      <c r="H54" s="64">
        <v>0</v>
      </c>
      <c r="I54" s="64">
        <v>0</v>
      </c>
      <c r="J54" s="64">
        <f t="shared" si="21"/>
        <v>0</v>
      </c>
      <c r="K54" s="64">
        <v>0</v>
      </c>
      <c r="L54" s="64">
        <v>0</v>
      </c>
      <c r="M54" s="64">
        <f t="shared" si="22"/>
        <v>0</v>
      </c>
      <c r="N54" s="64">
        <f t="shared" si="23"/>
        <v>0</v>
      </c>
      <c r="O54" s="64">
        <f t="shared" si="24"/>
        <v>0</v>
      </c>
      <c r="P54" s="64">
        <f t="shared" si="25"/>
        <v>0</v>
      </c>
      <c r="Q54" s="64">
        <f t="shared" si="26"/>
        <v>0</v>
      </c>
      <c r="R54" s="64">
        <f t="shared" si="27"/>
        <v>0</v>
      </c>
    </row>
    <row r="55" spans="1:18" x14ac:dyDescent="0.25">
      <c r="A55" s="7">
        <v>45</v>
      </c>
      <c r="B55" s="8"/>
      <c r="C55" s="11" t="s">
        <v>34</v>
      </c>
      <c r="D55" s="12" t="s">
        <v>80</v>
      </c>
      <c r="E55" s="9"/>
      <c r="F55" s="10" t="s">
        <v>92</v>
      </c>
      <c r="G55" s="10">
        <f>G54</f>
        <v>19</v>
      </c>
      <c r="H55" s="65">
        <v>0</v>
      </c>
      <c r="I55" s="65">
        <v>0</v>
      </c>
      <c r="J55" s="65">
        <f t="shared" si="21"/>
        <v>0</v>
      </c>
      <c r="K55" s="65">
        <v>0</v>
      </c>
      <c r="L55" s="65">
        <v>0</v>
      </c>
      <c r="M55" s="65">
        <f t="shared" si="22"/>
        <v>0</v>
      </c>
      <c r="N55" s="65">
        <f t="shared" si="23"/>
        <v>0</v>
      </c>
      <c r="O55" s="65">
        <f t="shared" si="24"/>
        <v>0</v>
      </c>
      <c r="P55" s="65">
        <f t="shared" si="25"/>
        <v>0</v>
      </c>
      <c r="Q55" s="65">
        <f t="shared" si="26"/>
        <v>0</v>
      </c>
      <c r="R55" s="65">
        <f t="shared" si="27"/>
        <v>0</v>
      </c>
    </row>
    <row r="56" spans="1:18" x14ac:dyDescent="0.25">
      <c r="A56" s="3">
        <v>46</v>
      </c>
      <c r="B56" s="4"/>
      <c r="C56" s="11" t="s">
        <v>35</v>
      </c>
      <c r="D56" s="12" t="s">
        <v>81</v>
      </c>
      <c r="E56" s="36"/>
      <c r="F56" s="10" t="s">
        <v>14</v>
      </c>
      <c r="G56" s="10">
        <v>28</v>
      </c>
      <c r="H56" s="64">
        <v>0</v>
      </c>
      <c r="I56" s="64">
        <v>0</v>
      </c>
      <c r="J56" s="64">
        <f t="shared" si="21"/>
        <v>0</v>
      </c>
      <c r="K56" s="64">
        <v>0</v>
      </c>
      <c r="L56" s="64">
        <v>0</v>
      </c>
      <c r="M56" s="64">
        <f t="shared" si="22"/>
        <v>0</v>
      </c>
      <c r="N56" s="64">
        <f t="shared" si="23"/>
        <v>0</v>
      </c>
      <c r="O56" s="64">
        <f t="shared" si="24"/>
        <v>0</v>
      </c>
      <c r="P56" s="64">
        <f t="shared" si="25"/>
        <v>0</v>
      </c>
      <c r="Q56" s="64">
        <f t="shared" si="26"/>
        <v>0</v>
      </c>
      <c r="R56" s="64">
        <f t="shared" si="27"/>
        <v>0</v>
      </c>
    </row>
    <row r="57" spans="1:18" x14ac:dyDescent="0.25">
      <c r="A57" s="7">
        <v>47</v>
      </c>
      <c r="B57" s="8"/>
      <c r="C57" s="11" t="s">
        <v>36</v>
      </c>
      <c r="D57" s="12" t="s">
        <v>82</v>
      </c>
      <c r="E57" s="9"/>
      <c r="F57" s="10" t="s">
        <v>14</v>
      </c>
      <c r="G57" s="10">
        <v>1</v>
      </c>
      <c r="H57" s="65">
        <v>0</v>
      </c>
      <c r="I57" s="65">
        <v>0</v>
      </c>
      <c r="J57" s="65">
        <f t="shared" si="21"/>
        <v>0</v>
      </c>
      <c r="K57" s="65">
        <v>0</v>
      </c>
      <c r="L57" s="65">
        <v>0</v>
      </c>
      <c r="M57" s="65">
        <f t="shared" si="22"/>
        <v>0</v>
      </c>
      <c r="N57" s="65">
        <f t="shared" si="23"/>
        <v>0</v>
      </c>
      <c r="O57" s="65">
        <f t="shared" si="24"/>
        <v>0</v>
      </c>
      <c r="P57" s="65">
        <f t="shared" si="25"/>
        <v>0</v>
      </c>
      <c r="Q57" s="65">
        <f t="shared" si="26"/>
        <v>0</v>
      </c>
      <c r="R57" s="65">
        <f t="shared" si="27"/>
        <v>0</v>
      </c>
    </row>
    <row r="58" spans="1:18" x14ac:dyDescent="0.25">
      <c r="A58" s="3">
        <v>48</v>
      </c>
      <c r="B58" s="4"/>
      <c r="C58" s="11" t="s">
        <v>130</v>
      </c>
      <c r="D58" s="12" t="s">
        <v>83</v>
      </c>
      <c r="E58" s="36"/>
      <c r="F58" s="10" t="s">
        <v>14</v>
      </c>
      <c r="G58" s="14">
        <v>15</v>
      </c>
      <c r="H58" s="64">
        <v>0</v>
      </c>
      <c r="I58" s="64">
        <v>0</v>
      </c>
      <c r="J58" s="64">
        <f t="shared" si="21"/>
        <v>0</v>
      </c>
      <c r="K58" s="64">
        <v>0</v>
      </c>
      <c r="L58" s="64">
        <v>0</v>
      </c>
      <c r="M58" s="64">
        <f t="shared" si="22"/>
        <v>0</v>
      </c>
      <c r="N58" s="64">
        <f t="shared" si="23"/>
        <v>0</v>
      </c>
      <c r="O58" s="64">
        <f t="shared" si="24"/>
        <v>0</v>
      </c>
      <c r="P58" s="64">
        <f t="shared" si="25"/>
        <v>0</v>
      </c>
      <c r="Q58" s="64">
        <f t="shared" si="26"/>
        <v>0</v>
      </c>
      <c r="R58" s="64">
        <f t="shared" si="27"/>
        <v>0</v>
      </c>
    </row>
    <row r="59" spans="1:18" x14ac:dyDescent="0.25">
      <c r="A59" s="7">
        <v>49</v>
      </c>
      <c r="B59" s="8"/>
      <c r="C59" s="11" t="s">
        <v>132</v>
      </c>
      <c r="D59" s="12" t="s">
        <v>84</v>
      </c>
      <c r="E59" s="9"/>
      <c r="F59" s="10" t="s">
        <v>14</v>
      </c>
      <c r="G59" s="14">
        <v>1</v>
      </c>
      <c r="H59" s="65">
        <v>0</v>
      </c>
      <c r="I59" s="65">
        <v>0</v>
      </c>
      <c r="J59" s="65">
        <f t="shared" si="21"/>
        <v>0</v>
      </c>
      <c r="K59" s="65">
        <v>0</v>
      </c>
      <c r="L59" s="65">
        <v>0</v>
      </c>
      <c r="M59" s="65">
        <f t="shared" si="22"/>
        <v>0</v>
      </c>
      <c r="N59" s="65">
        <f t="shared" si="23"/>
        <v>0</v>
      </c>
      <c r="O59" s="65">
        <f t="shared" si="24"/>
        <v>0</v>
      </c>
      <c r="P59" s="65">
        <f t="shared" si="25"/>
        <v>0</v>
      </c>
      <c r="Q59" s="65">
        <f t="shared" si="26"/>
        <v>0</v>
      </c>
      <c r="R59" s="65">
        <f t="shared" si="27"/>
        <v>0</v>
      </c>
    </row>
    <row r="60" spans="1:18" x14ac:dyDescent="0.25">
      <c r="A60" s="3">
        <v>50</v>
      </c>
      <c r="B60" s="4"/>
      <c r="C60" s="11" t="s">
        <v>37</v>
      </c>
      <c r="D60" s="12" t="s">
        <v>85</v>
      </c>
      <c r="E60" s="36"/>
      <c r="F60" s="10" t="s">
        <v>14</v>
      </c>
      <c r="G60" s="14">
        <f>G58+G59</f>
        <v>16</v>
      </c>
      <c r="H60" s="64">
        <v>0</v>
      </c>
      <c r="I60" s="64">
        <v>0</v>
      </c>
      <c r="J60" s="64">
        <f t="shared" si="21"/>
        <v>0</v>
      </c>
      <c r="K60" s="64">
        <v>0</v>
      </c>
      <c r="L60" s="64">
        <v>0</v>
      </c>
      <c r="M60" s="64">
        <f t="shared" si="22"/>
        <v>0</v>
      </c>
      <c r="N60" s="64">
        <f t="shared" si="23"/>
        <v>0</v>
      </c>
      <c r="O60" s="64">
        <f t="shared" si="24"/>
        <v>0</v>
      </c>
      <c r="P60" s="64">
        <f t="shared" si="25"/>
        <v>0</v>
      </c>
      <c r="Q60" s="64">
        <f t="shared" si="26"/>
        <v>0</v>
      </c>
      <c r="R60" s="64">
        <f t="shared" si="27"/>
        <v>0</v>
      </c>
    </row>
    <row r="61" spans="1:18" ht="24" customHeight="1" x14ac:dyDescent="0.25">
      <c r="A61" s="7">
        <v>51</v>
      </c>
      <c r="B61" s="8"/>
      <c r="C61" s="11" t="s">
        <v>38</v>
      </c>
      <c r="D61" s="12" t="s">
        <v>86</v>
      </c>
      <c r="E61" s="9"/>
      <c r="F61" s="10" t="s">
        <v>14</v>
      </c>
      <c r="G61" s="14">
        <v>1</v>
      </c>
      <c r="H61" s="65">
        <v>0</v>
      </c>
      <c r="I61" s="65">
        <v>0</v>
      </c>
      <c r="J61" s="65">
        <f t="shared" si="21"/>
        <v>0</v>
      </c>
      <c r="K61" s="65">
        <v>0</v>
      </c>
      <c r="L61" s="65">
        <v>0</v>
      </c>
      <c r="M61" s="65">
        <f t="shared" si="22"/>
        <v>0</v>
      </c>
      <c r="N61" s="65">
        <f t="shared" si="23"/>
        <v>0</v>
      </c>
      <c r="O61" s="65">
        <f t="shared" si="24"/>
        <v>0</v>
      </c>
      <c r="P61" s="65">
        <f t="shared" si="25"/>
        <v>0</v>
      </c>
      <c r="Q61" s="65">
        <f t="shared" si="26"/>
        <v>0</v>
      </c>
      <c r="R61" s="65">
        <f t="shared" si="27"/>
        <v>0</v>
      </c>
    </row>
    <row r="62" spans="1:18" ht="15" customHeight="1" x14ac:dyDescent="0.25">
      <c r="A62" s="3">
        <v>52</v>
      </c>
      <c r="B62" s="4"/>
      <c r="C62" s="56" t="s">
        <v>27</v>
      </c>
      <c r="D62" s="12" t="s">
        <v>138</v>
      </c>
      <c r="E62" s="36"/>
      <c r="F62" s="10" t="s">
        <v>14</v>
      </c>
      <c r="G62" s="14">
        <v>2</v>
      </c>
      <c r="H62" s="65">
        <v>0</v>
      </c>
      <c r="I62" s="65">
        <v>0</v>
      </c>
      <c r="J62" s="65">
        <f t="shared" ref="J62" si="28">H62*I62</f>
        <v>0</v>
      </c>
      <c r="K62" s="65">
        <v>0</v>
      </c>
      <c r="L62" s="65">
        <v>0</v>
      </c>
      <c r="M62" s="65">
        <f t="shared" ref="M62" si="29">SUM(J62:L62)</f>
        <v>0</v>
      </c>
      <c r="N62" s="65">
        <f t="shared" ref="N62" si="30">G62*H62</f>
        <v>0</v>
      </c>
      <c r="O62" s="65">
        <f t="shared" ref="O62" si="31">G62*J62</f>
        <v>0</v>
      </c>
      <c r="P62" s="65">
        <f t="shared" ref="P62" si="32">G62*K62</f>
        <v>0</v>
      </c>
      <c r="Q62" s="65">
        <f t="shared" ref="Q62" si="33">G62*L62</f>
        <v>0</v>
      </c>
      <c r="R62" s="65">
        <f t="shared" ref="R62" si="34">SUM(O62:Q62)</f>
        <v>0</v>
      </c>
    </row>
    <row r="63" spans="1:18" x14ac:dyDescent="0.25">
      <c r="A63" s="7">
        <v>53</v>
      </c>
      <c r="B63" s="4"/>
      <c r="C63" s="11" t="s">
        <v>39</v>
      </c>
      <c r="D63" s="12" t="s">
        <v>87</v>
      </c>
      <c r="E63" s="36"/>
      <c r="F63" s="10" t="s">
        <v>14</v>
      </c>
      <c r="G63" s="14">
        <v>2</v>
      </c>
      <c r="H63" s="64">
        <v>0</v>
      </c>
      <c r="I63" s="64">
        <v>0</v>
      </c>
      <c r="J63" s="64">
        <f t="shared" si="21"/>
        <v>0</v>
      </c>
      <c r="K63" s="64">
        <v>0</v>
      </c>
      <c r="L63" s="64">
        <v>0</v>
      </c>
      <c r="M63" s="64">
        <f t="shared" si="22"/>
        <v>0</v>
      </c>
      <c r="N63" s="64">
        <f t="shared" si="23"/>
        <v>0</v>
      </c>
      <c r="O63" s="64">
        <f t="shared" si="24"/>
        <v>0</v>
      </c>
      <c r="P63" s="64">
        <f t="shared" si="25"/>
        <v>0</v>
      </c>
      <c r="Q63" s="64">
        <f t="shared" si="26"/>
        <v>0</v>
      </c>
      <c r="R63" s="64">
        <f t="shared" si="27"/>
        <v>0</v>
      </c>
    </row>
    <row r="64" spans="1:18" ht="36" x14ac:dyDescent="0.25">
      <c r="A64" s="3">
        <v>54</v>
      </c>
      <c r="B64" s="8"/>
      <c r="C64" s="11" t="s">
        <v>40</v>
      </c>
      <c r="D64" s="15" t="s">
        <v>60</v>
      </c>
      <c r="E64" s="9"/>
      <c r="F64" s="10" t="s">
        <v>93</v>
      </c>
      <c r="G64" s="14">
        <v>2000</v>
      </c>
      <c r="H64" s="65">
        <v>0</v>
      </c>
      <c r="I64" s="65">
        <v>0</v>
      </c>
      <c r="J64" s="65">
        <f t="shared" si="21"/>
        <v>0</v>
      </c>
      <c r="K64" s="65">
        <v>0</v>
      </c>
      <c r="L64" s="65">
        <v>0</v>
      </c>
      <c r="M64" s="65">
        <f t="shared" si="22"/>
        <v>0</v>
      </c>
      <c r="N64" s="65">
        <f t="shared" si="23"/>
        <v>0</v>
      </c>
      <c r="O64" s="65">
        <f t="shared" si="24"/>
        <v>0</v>
      </c>
      <c r="P64" s="65">
        <f t="shared" si="25"/>
        <v>0</v>
      </c>
      <c r="Q64" s="65">
        <f t="shared" si="26"/>
        <v>0</v>
      </c>
      <c r="R64" s="65">
        <f t="shared" si="27"/>
        <v>0</v>
      </c>
    </row>
    <row r="65" spans="1:18" ht="36.75" customHeight="1" x14ac:dyDescent="0.25">
      <c r="A65" s="7">
        <v>55</v>
      </c>
      <c r="B65" s="4"/>
      <c r="C65" s="17" t="s">
        <v>41</v>
      </c>
      <c r="D65" s="63" t="s">
        <v>101</v>
      </c>
      <c r="E65" s="36"/>
      <c r="F65" s="10" t="s">
        <v>93</v>
      </c>
      <c r="G65" s="14">
        <v>50</v>
      </c>
      <c r="H65" s="64">
        <v>0</v>
      </c>
      <c r="I65" s="64">
        <v>0</v>
      </c>
      <c r="J65" s="64">
        <f t="shared" si="21"/>
        <v>0</v>
      </c>
      <c r="K65" s="64">
        <v>0</v>
      </c>
      <c r="L65" s="64">
        <v>0</v>
      </c>
      <c r="M65" s="64">
        <f t="shared" si="22"/>
        <v>0</v>
      </c>
      <c r="N65" s="64">
        <f t="shared" si="23"/>
        <v>0</v>
      </c>
      <c r="O65" s="64">
        <f t="shared" si="24"/>
        <v>0</v>
      </c>
      <c r="P65" s="64">
        <f t="shared" si="25"/>
        <v>0</v>
      </c>
      <c r="Q65" s="64">
        <f t="shared" si="26"/>
        <v>0</v>
      </c>
      <c r="R65" s="64">
        <f t="shared" si="27"/>
        <v>0</v>
      </c>
    </row>
    <row r="66" spans="1:18" ht="24" x14ac:dyDescent="0.25">
      <c r="A66" s="3">
        <v>56</v>
      </c>
      <c r="B66" s="8"/>
      <c r="C66" s="11" t="s">
        <v>42</v>
      </c>
      <c r="D66" s="15" t="s">
        <v>62</v>
      </c>
      <c r="E66" s="9"/>
      <c r="F66" s="10" t="s">
        <v>93</v>
      </c>
      <c r="G66" s="29">
        <v>50</v>
      </c>
      <c r="H66" s="65">
        <v>0</v>
      </c>
      <c r="I66" s="65">
        <v>0</v>
      </c>
      <c r="J66" s="65">
        <f t="shared" si="21"/>
        <v>0</v>
      </c>
      <c r="K66" s="65">
        <v>0</v>
      </c>
      <c r="L66" s="65">
        <v>0</v>
      </c>
      <c r="M66" s="65">
        <f t="shared" si="22"/>
        <v>0</v>
      </c>
      <c r="N66" s="65">
        <f t="shared" si="23"/>
        <v>0</v>
      </c>
      <c r="O66" s="65">
        <f t="shared" si="24"/>
        <v>0</v>
      </c>
      <c r="P66" s="65">
        <f t="shared" si="25"/>
        <v>0</v>
      </c>
      <c r="Q66" s="65">
        <f t="shared" si="26"/>
        <v>0</v>
      </c>
      <c r="R66" s="65">
        <f t="shared" si="27"/>
        <v>0</v>
      </c>
    </row>
    <row r="67" spans="1:18" ht="24" x14ac:dyDescent="0.25">
      <c r="A67" s="7">
        <v>57</v>
      </c>
      <c r="B67" s="4"/>
      <c r="C67" s="11" t="s">
        <v>139</v>
      </c>
      <c r="D67" s="15" t="s">
        <v>63</v>
      </c>
      <c r="E67" s="36"/>
      <c r="F67" s="6" t="s">
        <v>93</v>
      </c>
      <c r="G67" s="29">
        <v>346</v>
      </c>
      <c r="H67" s="64">
        <v>0</v>
      </c>
      <c r="I67" s="64">
        <v>0</v>
      </c>
      <c r="J67" s="64">
        <f t="shared" ref="J67:J73" si="35">H67*I67</f>
        <v>0</v>
      </c>
      <c r="K67" s="64">
        <v>0</v>
      </c>
      <c r="L67" s="64">
        <v>0</v>
      </c>
      <c r="M67" s="64">
        <f t="shared" ref="M67:M73" si="36">SUM(J67:L67)</f>
        <v>0</v>
      </c>
      <c r="N67" s="64">
        <f t="shared" ref="N67:N73" si="37">G67*H67</f>
        <v>0</v>
      </c>
      <c r="O67" s="64">
        <f t="shared" ref="O67:O73" si="38">G67*J67</f>
        <v>0</v>
      </c>
      <c r="P67" s="64">
        <f t="shared" ref="P67:P73" si="39">G67*K67</f>
        <v>0</v>
      </c>
      <c r="Q67" s="64">
        <f t="shared" ref="Q67:Q73" si="40">G67*L67</f>
        <v>0</v>
      </c>
      <c r="R67" s="64">
        <f t="shared" ref="R67:R73" si="41">SUM(O67:Q67)</f>
        <v>0</v>
      </c>
    </row>
    <row r="68" spans="1:18" ht="24.75" thickBot="1" x14ac:dyDescent="0.3">
      <c r="A68" s="80">
        <v>58</v>
      </c>
      <c r="B68" s="81"/>
      <c r="C68" s="82" t="s">
        <v>126</v>
      </c>
      <c r="D68" s="81"/>
      <c r="E68" s="81"/>
      <c r="F68" s="83" t="s">
        <v>22</v>
      </c>
      <c r="G68" s="83">
        <v>1</v>
      </c>
      <c r="H68" s="64">
        <v>0</v>
      </c>
      <c r="I68" s="64">
        <v>0</v>
      </c>
      <c r="J68" s="64">
        <f t="shared" ref="J68" si="42">H68*I68</f>
        <v>0</v>
      </c>
      <c r="K68" s="64">
        <v>0</v>
      </c>
      <c r="L68" s="64">
        <v>0</v>
      </c>
      <c r="M68" s="64">
        <f t="shared" ref="M68" si="43">SUM(J68:L68)</f>
        <v>0</v>
      </c>
      <c r="N68" s="64">
        <f t="shared" ref="N68" si="44">G68*H68</f>
        <v>0</v>
      </c>
      <c r="O68" s="64">
        <f t="shared" ref="O68" si="45">G68*J68</f>
        <v>0</v>
      </c>
      <c r="P68" s="64">
        <f t="shared" ref="P68" si="46">G68*K68</f>
        <v>0</v>
      </c>
      <c r="Q68" s="64">
        <f t="shared" ref="Q68" si="47">G68*L68</f>
        <v>0</v>
      </c>
      <c r="R68" s="64">
        <f t="shared" ref="R68" si="48">SUM(O68:Q68)</f>
        <v>0</v>
      </c>
    </row>
    <row r="69" spans="1:18" ht="18" customHeight="1" thickBot="1" x14ac:dyDescent="0.3">
      <c r="A69" s="88"/>
      <c r="B69" s="89"/>
      <c r="C69" s="90" t="s">
        <v>44</v>
      </c>
      <c r="D69" s="91"/>
      <c r="E69" s="92"/>
      <c r="F69" s="93"/>
      <c r="G69" s="94"/>
      <c r="H69" s="95"/>
      <c r="I69" s="96"/>
      <c r="J69" s="96"/>
      <c r="K69" s="96"/>
      <c r="L69" s="96"/>
      <c r="M69" s="96"/>
      <c r="N69" s="96"/>
      <c r="O69" s="96"/>
      <c r="P69" s="96"/>
      <c r="Q69" s="96"/>
      <c r="R69" s="87"/>
    </row>
    <row r="70" spans="1:18" ht="18" customHeight="1" x14ac:dyDescent="0.25">
      <c r="A70" s="3">
        <v>59</v>
      </c>
      <c r="B70" s="4"/>
      <c r="C70" s="84" t="s">
        <v>45</v>
      </c>
      <c r="D70" s="85" t="s">
        <v>64</v>
      </c>
      <c r="E70" s="36"/>
      <c r="F70" s="86" t="s">
        <v>14</v>
      </c>
      <c r="G70" s="20">
        <f>G47+G48+G50+G54+G56+G57+G58+G59+G49</f>
        <v>251</v>
      </c>
      <c r="H70" s="64">
        <v>0</v>
      </c>
      <c r="I70" s="64">
        <v>0</v>
      </c>
      <c r="J70" s="64">
        <f t="shared" si="35"/>
        <v>0</v>
      </c>
      <c r="K70" s="64">
        <v>0</v>
      </c>
      <c r="L70" s="64">
        <v>0</v>
      </c>
      <c r="M70" s="64">
        <f t="shared" si="36"/>
        <v>0</v>
      </c>
      <c r="N70" s="64">
        <f t="shared" si="37"/>
        <v>0</v>
      </c>
      <c r="O70" s="64">
        <f t="shared" si="38"/>
        <v>0</v>
      </c>
      <c r="P70" s="64">
        <f t="shared" si="39"/>
        <v>0</v>
      </c>
      <c r="Q70" s="64">
        <f t="shared" si="40"/>
        <v>0</v>
      </c>
      <c r="R70" s="64">
        <f t="shared" si="41"/>
        <v>0</v>
      </c>
    </row>
    <row r="71" spans="1:18" ht="18" customHeight="1" x14ac:dyDescent="0.25">
      <c r="A71" s="7">
        <v>60</v>
      </c>
      <c r="B71" s="8"/>
      <c r="C71" s="21" t="s">
        <v>46</v>
      </c>
      <c r="D71" s="22" t="s">
        <v>90</v>
      </c>
      <c r="E71" s="9"/>
      <c r="F71" s="19" t="s">
        <v>93</v>
      </c>
      <c r="G71" s="20">
        <v>2404</v>
      </c>
      <c r="H71" s="65">
        <v>0</v>
      </c>
      <c r="I71" s="65">
        <v>0</v>
      </c>
      <c r="J71" s="65">
        <f t="shared" si="35"/>
        <v>0</v>
      </c>
      <c r="K71" s="65">
        <v>0</v>
      </c>
      <c r="L71" s="65">
        <v>0</v>
      </c>
      <c r="M71" s="65">
        <f t="shared" si="36"/>
        <v>0</v>
      </c>
      <c r="N71" s="65">
        <f t="shared" si="37"/>
        <v>0</v>
      </c>
      <c r="O71" s="65">
        <f t="shared" si="38"/>
        <v>0</v>
      </c>
      <c r="P71" s="65">
        <f t="shared" si="39"/>
        <v>0</v>
      </c>
      <c r="Q71" s="65">
        <f t="shared" si="40"/>
        <v>0</v>
      </c>
      <c r="R71" s="65">
        <f t="shared" si="41"/>
        <v>0</v>
      </c>
    </row>
    <row r="72" spans="1:18" ht="60.75" customHeight="1" x14ac:dyDescent="0.25">
      <c r="A72" s="3">
        <v>61</v>
      </c>
      <c r="B72" s="8"/>
      <c r="C72" s="21" t="s">
        <v>46</v>
      </c>
      <c r="D72" s="25" t="s">
        <v>66</v>
      </c>
      <c r="E72" s="9"/>
      <c r="F72" s="19" t="s">
        <v>93</v>
      </c>
      <c r="G72" s="20">
        <v>8</v>
      </c>
      <c r="H72" s="65">
        <v>0</v>
      </c>
      <c r="I72" s="65">
        <v>0</v>
      </c>
      <c r="J72" s="65">
        <f t="shared" si="35"/>
        <v>0</v>
      </c>
      <c r="K72" s="65">
        <v>0</v>
      </c>
      <c r="L72" s="65">
        <v>0</v>
      </c>
      <c r="M72" s="65">
        <f t="shared" si="36"/>
        <v>0</v>
      </c>
      <c r="N72" s="65">
        <f t="shared" si="37"/>
        <v>0</v>
      </c>
      <c r="O72" s="65">
        <f t="shared" si="38"/>
        <v>0</v>
      </c>
      <c r="P72" s="65">
        <f t="shared" si="39"/>
        <v>0</v>
      </c>
      <c r="Q72" s="65">
        <f t="shared" si="40"/>
        <v>0</v>
      </c>
      <c r="R72" s="65">
        <f t="shared" si="41"/>
        <v>0</v>
      </c>
    </row>
    <row r="73" spans="1:18" ht="22.5" customHeight="1" x14ac:dyDescent="0.25">
      <c r="A73" s="7">
        <v>62</v>
      </c>
      <c r="B73" s="8"/>
      <c r="C73" s="26" t="s">
        <v>49</v>
      </c>
      <c r="D73" s="27" t="s">
        <v>68</v>
      </c>
      <c r="E73" s="9"/>
      <c r="F73" s="28" t="s">
        <v>14</v>
      </c>
      <c r="G73" s="20">
        <v>7236</v>
      </c>
      <c r="H73" s="65">
        <v>0</v>
      </c>
      <c r="I73" s="65">
        <v>0</v>
      </c>
      <c r="J73" s="65">
        <f t="shared" si="35"/>
        <v>0</v>
      </c>
      <c r="K73" s="65">
        <v>0</v>
      </c>
      <c r="L73" s="65">
        <v>0</v>
      </c>
      <c r="M73" s="65">
        <f t="shared" si="36"/>
        <v>0</v>
      </c>
      <c r="N73" s="65">
        <f t="shared" si="37"/>
        <v>0</v>
      </c>
      <c r="O73" s="65">
        <f t="shared" si="38"/>
        <v>0</v>
      </c>
      <c r="P73" s="65">
        <f t="shared" si="39"/>
        <v>0</v>
      </c>
      <c r="Q73" s="65">
        <f t="shared" si="40"/>
        <v>0</v>
      </c>
      <c r="R73" s="65">
        <f t="shared" si="41"/>
        <v>0</v>
      </c>
    </row>
    <row r="74" spans="1:18" ht="30.75" customHeight="1" x14ac:dyDescent="0.25">
      <c r="A74" s="3">
        <v>63</v>
      </c>
      <c r="B74" s="8"/>
      <c r="C74" s="26" t="s">
        <v>50</v>
      </c>
      <c r="D74" s="27" t="s">
        <v>69</v>
      </c>
      <c r="E74" s="37"/>
      <c r="F74" s="28" t="s">
        <v>14</v>
      </c>
      <c r="G74" s="29">
        <v>7236</v>
      </c>
      <c r="H74" s="65">
        <v>0</v>
      </c>
      <c r="I74" s="65">
        <v>0</v>
      </c>
      <c r="J74" s="65">
        <f t="shared" ref="J74:J76" si="49">H74*I74</f>
        <v>0</v>
      </c>
      <c r="K74" s="65">
        <v>0</v>
      </c>
      <c r="L74" s="65">
        <v>0</v>
      </c>
      <c r="M74" s="65">
        <f t="shared" ref="M74:M76" si="50">SUM(J74:L74)</f>
        <v>0</v>
      </c>
      <c r="N74" s="65">
        <f t="shared" ref="N74:N76" si="51">G74*H74</f>
        <v>0</v>
      </c>
      <c r="O74" s="65">
        <f t="shared" ref="O74:O76" si="52">G74*J74</f>
        <v>0</v>
      </c>
      <c r="P74" s="65">
        <f t="shared" ref="P74:P76" si="53">G74*K74</f>
        <v>0</v>
      </c>
      <c r="Q74" s="65">
        <f t="shared" ref="Q74:Q76" si="54">G74*L74</f>
        <v>0</v>
      </c>
      <c r="R74" s="65">
        <f t="shared" ref="R74:R76" si="55">SUM(O74:Q74)</f>
        <v>0</v>
      </c>
    </row>
    <row r="75" spans="1:18" ht="24" x14ac:dyDescent="0.25">
      <c r="A75" s="7">
        <v>64</v>
      </c>
      <c r="B75" s="8"/>
      <c r="C75" s="21" t="s">
        <v>51</v>
      </c>
      <c r="D75" s="22" t="s">
        <v>64</v>
      </c>
      <c r="E75" s="38"/>
      <c r="F75" s="7" t="s">
        <v>22</v>
      </c>
      <c r="G75" s="20">
        <v>1</v>
      </c>
      <c r="H75" s="65">
        <v>0</v>
      </c>
      <c r="I75" s="65">
        <v>0</v>
      </c>
      <c r="J75" s="65">
        <f t="shared" si="49"/>
        <v>0</v>
      </c>
      <c r="K75" s="65">
        <v>0</v>
      </c>
      <c r="L75" s="65">
        <v>0</v>
      </c>
      <c r="M75" s="65">
        <f t="shared" si="50"/>
        <v>0</v>
      </c>
      <c r="N75" s="65">
        <f t="shared" si="51"/>
        <v>0</v>
      </c>
      <c r="O75" s="65">
        <f t="shared" si="52"/>
        <v>0</v>
      </c>
      <c r="P75" s="65">
        <f t="shared" si="53"/>
        <v>0</v>
      </c>
      <c r="Q75" s="65">
        <f t="shared" si="54"/>
        <v>0</v>
      </c>
      <c r="R75" s="65">
        <f t="shared" si="55"/>
        <v>0</v>
      </c>
    </row>
    <row r="76" spans="1:18" ht="24.75" thickBot="1" x14ac:dyDescent="0.3">
      <c r="A76" s="3">
        <v>65</v>
      </c>
      <c r="B76" s="30"/>
      <c r="C76" s="31" t="s">
        <v>52</v>
      </c>
      <c r="D76" s="32" t="s">
        <v>70</v>
      </c>
      <c r="E76" s="39"/>
      <c r="F76" s="34" t="s">
        <v>22</v>
      </c>
      <c r="G76" s="40">
        <v>1</v>
      </c>
      <c r="H76" s="66">
        <v>0</v>
      </c>
      <c r="I76" s="66">
        <v>0</v>
      </c>
      <c r="J76" s="66">
        <f t="shared" si="49"/>
        <v>0</v>
      </c>
      <c r="K76" s="66">
        <v>0</v>
      </c>
      <c r="L76" s="66">
        <v>0</v>
      </c>
      <c r="M76" s="66">
        <f t="shared" si="50"/>
        <v>0</v>
      </c>
      <c r="N76" s="66">
        <f t="shared" si="51"/>
        <v>0</v>
      </c>
      <c r="O76" s="66">
        <f t="shared" si="52"/>
        <v>0</v>
      </c>
      <c r="P76" s="66">
        <f t="shared" si="53"/>
        <v>0</v>
      </c>
      <c r="Q76" s="66">
        <f t="shared" si="54"/>
        <v>0</v>
      </c>
      <c r="R76" s="66">
        <f t="shared" si="55"/>
        <v>0</v>
      </c>
    </row>
    <row r="77" spans="1:18" ht="19.5" customHeight="1" thickBot="1" x14ac:dyDescent="0.3">
      <c r="A77" s="130" t="s">
        <v>102</v>
      </c>
      <c r="B77" s="131"/>
      <c r="C77" s="131"/>
      <c r="D77" s="131"/>
      <c r="E77" s="131"/>
      <c r="F77" s="131"/>
      <c r="G77" s="131"/>
      <c r="H77" s="131"/>
      <c r="I77" s="131"/>
      <c r="J77" s="131"/>
      <c r="K77" s="131"/>
      <c r="L77" s="131"/>
      <c r="M77" s="131"/>
      <c r="N77" s="131"/>
      <c r="O77" s="131"/>
      <c r="P77" s="131"/>
      <c r="Q77" s="131"/>
      <c r="R77" s="132"/>
    </row>
    <row r="78" spans="1:18" ht="19.5" customHeight="1" x14ac:dyDescent="0.25">
      <c r="A78" s="3">
        <v>66</v>
      </c>
      <c r="B78" s="4"/>
      <c r="C78" s="11" t="s">
        <v>19</v>
      </c>
      <c r="D78" s="12" t="s">
        <v>74</v>
      </c>
      <c r="E78" s="41"/>
      <c r="F78" s="10" t="s">
        <v>92</v>
      </c>
      <c r="G78" s="10">
        <v>10</v>
      </c>
      <c r="H78" s="64">
        <v>0</v>
      </c>
      <c r="I78" s="64">
        <v>0</v>
      </c>
      <c r="J78" s="64">
        <f t="shared" ref="J78:J192" si="56">H78*I78</f>
        <v>0</v>
      </c>
      <c r="K78" s="64">
        <v>0</v>
      </c>
      <c r="L78" s="64">
        <v>0</v>
      </c>
      <c r="M78" s="64">
        <f t="shared" ref="M78:M192" si="57">SUM(J78:L78)</f>
        <v>0</v>
      </c>
      <c r="N78" s="64">
        <f t="shared" ref="N78:N192" si="58">G78*H78</f>
        <v>0</v>
      </c>
      <c r="O78" s="64">
        <f t="shared" ref="O78:O192" si="59">G78*J78</f>
        <v>0</v>
      </c>
      <c r="P78" s="64">
        <f t="shared" ref="P78:P192" si="60">G78*K78</f>
        <v>0</v>
      </c>
      <c r="Q78" s="64">
        <f t="shared" ref="Q78:Q192" si="61">G78*L78</f>
        <v>0</v>
      </c>
      <c r="R78" s="64">
        <f t="shared" ref="R78:R192" si="62">SUM(O78:Q78)</f>
        <v>0</v>
      </c>
    </row>
    <row r="79" spans="1:18" ht="28.5" customHeight="1" x14ac:dyDescent="0.25">
      <c r="A79" s="3">
        <v>67</v>
      </c>
      <c r="B79" s="8"/>
      <c r="C79" s="11" t="s">
        <v>29</v>
      </c>
      <c r="D79" s="12" t="s">
        <v>75</v>
      </c>
      <c r="E79" s="42"/>
      <c r="F79" s="10" t="s">
        <v>92</v>
      </c>
      <c r="G79" s="10">
        <v>17</v>
      </c>
      <c r="H79" s="64">
        <v>0</v>
      </c>
      <c r="I79" s="64">
        <v>0</v>
      </c>
      <c r="J79" s="64">
        <f t="shared" ref="J79:J91" si="63">H79*I79</f>
        <v>0</v>
      </c>
      <c r="K79" s="64">
        <v>0</v>
      </c>
      <c r="L79" s="64">
        <v>0</v>
      </c>
      <c r="M79" s="64">
        <f t="shared" ref="M79:M91" si="64">SUM(J79:L79)</f>
        <v>0</v>
      </c>
      <c r="N79" s="64">
        <f t="shared" ref="N79:N91" si="65">G79*H79</f>
        <v>0</v>
      </c>
      <c r="O79" s="64">
        <f t="shared" ref="O79:O91" si="66">G79*J79</f>
        <v>0</v>
      </c>
      <c r="P79" s="64">
        <f t="shared" ref="P79:P91" si="67">G79*K79</f>
        <v>0</v>
      </c>
      <c r="Q79" s="64">
        <f t="shared" ref="Q79:Q91" si="68">G79*L79</f>
        <v>0</v>
      </c>
      <c r="R79" s="64">
        <f t="shared" ref="R79:R91" si="69">SUM(O79:Q79)</f>
        <v>0</v>
      </c>
    </row>
    <row r="80" spans="1:18" ht="15.75" customHeight="1" x14ac:dyDescent="0.25">
      <c r="A80" s="3">
        <v>68</v>
      </c>
      <c r="B80" s="8"/>
      <c r="C80" s="11" t="s">
        <v>31</v>
      </c>
      <c r="D80" s="12" t="s">
        <v>77</v>
      </c>
      <c r="E80" s="42"/>
      <c r="F80" s="10" t="s">
        <v>92</v>
      </c>
      <c r="G80" s="10">
        <f>G78+G79</f>
        <v>27</v>
      </c>
      <c r="H80" s="64">
        <v>0</v>
      </c>
      <c r="I80" s="64">
        <v>0</v>
      </c>
      <c r="J80" s="64">
        <f t="shared" si="63"/>
        <v>0</v>
      </c>
      <c r="K80" s="64">
        <v>0</v>
      </c>
      <c r="L80" s="64">
        <v>0</v>
      </c>
      <c r="M80" s="64">
        <f t="shared" si="64"/>
        <v>0</v>
      </c>
      <c r="N80" s="64">
        <f t="shared" si="65"/>
        <v>0</v>
      </c>
      <c r="O80" s="64">
        <f t="shared" si="66"/>
        <v>0</v>
      </c>
      <c r="P80" s="64">
        <f t="shared" si="67"/>
        <v>0</v>
      </c>
      <c r="Q80" s="64">
        <f t="shared" si="68"/>
        <v>0</v>
      </c>
      <c r="R80" s="64">
        <f t="shared" si="69"/>
        <v>0</v>
      </c>
    </row>
    <row r="81" spans="1:18" ht="27.75" customHeight="1" x14ac:dyDescent="0.25">
      <c r="A81" s="3">
        <v>69</v>
      </c>
      <c r="B81" s="8"/>
      <c r="C81" s="11" t="s">
        <v>33</v>
      </c>
      <c r="D81" s="12" t="s">
        <v>79</v>
      </c>
      <c r="E81" s="42"/>
      <c r="F81" s="10" t="s">
        <v>92</v>
      </c>
      <c r="G81" s="10">
        <v>5</v>
      </c>
      <c r="H81" s="64">
        <v>0</v>
      </c>
      <c r="I81" s="64">
        <v>0</v>
      </c>
      <c r="J81" s="64">
        <f t="shared" si="63"/>
        <v>0</v>
      </c>
      <c r="K81" s="64">
        <v>0</v>
      </c>
      <c r="L81" s="64">
        <v>0</v>
      </c>
      <c r="M81" s="64">
        <f t="shared" si="64"/>
        <v>0</v>
      </c>
      <c r="N81" s="64">
        <f t="shared" si="65"/>
        <v>0</v>
      </c>
      <c r="O81" s="64">
        <f t="shared" si="66"/>
        <v>0</v>
      </c>
      <c r="P81" s="64">
        <f t="shared" si="67"/>
        <v>0</v>
      </c>
      <c r="Q81" s="64">
        <f t="shared" si="68"/>
        <v>0</v>
      </c>
      <c r="R81" s="64">
        <f t="shared" si="69"/>
        <v>0</v>
      </c>
    </row>
    <row r="82" spans="1:18" ht="15.75" customHeight="1" x14ac:dyDescent="0.25">
      <c r="A82" s="3">
        <v>70</v>
      </c>
      <c r="B82" s="8"/>
      <c r="C82" s="11" t="s">
        <v>34</v>
      </c>
      <c r="D82" s="12" t="s">
        <v>80</v>
      </c>
      <c r="E82" s="42"/>
      <c r="F82" s="10" t="s">
        <v>92</v>
      </c>
      <c r="G82" s="10">
        <f>G81</f>
        <v>5</v>
      </c>
      <c r="H82" s="64">
        <v>0</v>
      </c>
      <c r="I82" s="64">
        <v>0</v>
      </c>
      <c r="J82" s="64">
        <f t="shared" si="63"/>
        <v>0</v>
      </c>
      <c r="K82" s="64">
        <v>0</v>
      </c>
      <c r="L82" s="64">
        <v>0</v>
      </c>
      <c r="M82" s="64">
        <f t="shared" si="64"/>
        <v>0</v>
      </c>
      <c r="N82" s="64">
        <f t="shared" si="65"/>
        <v>0</v>
      </c>
      <c r="O82" s="64">
        <f t="shared" si="66"/>
        <v>0</v>
      </c>
      <c r="P82" s="64">
        <f t="shared" si="67"/>
        <v>0</v>
      </c>
      <c r="Q82" s="64">
        <f t="shared" si="68"/>
        <v>0</v>
      </c>
      <c r="R82" s="64">
        <f t="shared" si="69"/>
        <v>0</v>
      </c>
    </row>
    <row r="83" spans="1:18" ht="15.75" customHeight="1" x14ac:dyDescent="0.25">
      <c r="A83" s="3">
        <v>71</v>
      </c>
      <c r="B83" s="8"/>
      <c r="C83" s="11" t="s">
        <v>35</v>
      </c>
      <c r="D83" s="12" t="s">
        <v>81</v>
      </c>
      <c r="E83" s="42"/>
      <c r="F83" s="10" t="s">
        <v>14</v>
      </c>
      <c r="G83" s="10">
        <v>6</v>
      </c>
      <c r="H83" s="64">
        <v>0</v>
      </c>
      <c r="I83" s="64">
        <v>0</v>
      </c>
      <c r="J83" s="64">
        <f t="shared" si="63"/>
        <v>0</v>
      </c>
      <c r="K83" s="64">
        <v>0</v>
      </c>
      <c r="L83" s="64">
        <v>0</v>
      </c>
      <c r="M83" s="64">
        <f t="shared" si="64"/>
        <v>0</v>
      </c>
      <c r="N83" s="64">
        <f t="shared" si="65"/>
        <v>0</v>
      </c>
      <c r="O83" s="64">
        <f t="shared" si="66"/>
        <v>0</v>
      </c>
      <c r="P83" s="64">
        <f t="shared" si="67"/>
        <v>0</v>
      </c>
      <c r="Q83" s="64">
        <f t="shared" si="68"/>
        <v>0</v>
      </c>
      <c r="R83" s="64">
        <f t="shared" si="69"/>
        <v>0</v>
      </c>
    </row>
    <row r="84" spans="1:18" ht="15.75" customHeight="1" x14ac:dyDescent="0.25">
      <c r="A84" s="3">
        <v>72</v>
      </c>
      <c r="B84" s="8"/>
      <c r="C84" s="11" t="s">
        <v>36</v>
      </c>
      <c r="D84" s="12" t="s">
        <v>82</v>
      </c>
      <c r="E84" s="42"/>
      <c r="F84" s="10" t="s">
        <v>14</v>
      </c>
      <c r="G84" s="10">
        <v>1</v>
      </c>
      <c r="H84" s="64">
        <v>0</v>
      </c>
      <c r="I84" s="64">
        <v>0</v>
      </c>
      <c r="J84" s="64">
        <f t="shared" si="63"/>
        <v>0</v>
      </c>
      <c r="K84" s="64">
        <v>0</v>
      </c>
      <c r="L84" s="64">
        <v>0</v>
      </c>
      <c r="M84" s="64">
        <f t="shared" si="64"/>
        <v>0</v>
      </c>
      <c r="N84" s="64">
        <f t="shared" si="65"/>
        <v>0</v>
      </c>
      <c r="O84" s="64">
        <f t="shared" si="66"/>
        <v>0</v>
      </c>
      <c r="P84" s="64">
        <f t="shared" si="67"/>
        <v>0</v>
      </c>
      <c r="Q84" s="64">
        <f t="shared" si="68"/>
        <v>0</v>
      </c>
      <c r="R84" s="64">
        <f t="shared" si="69"/>
        <v>0</v>
      </c>
    </row>
    <row r="85" spans="1:18" ht="28.5" customHeight="1" x14ac:dyDescent="0.25">
      <c r="A85" s="3">
        <v>73</v>
      </c>
      <c r="B85" s="8"/>
      <c r="C85" s="11" t="s">
        <v>132</v>
      </c>
      <c r="D85" s="12" t="s">
        <v>84</v>
      </c>
      <c r="E85" s="42"/>
      <c r="F85" s="10" t="s">
        <v>14</v>
      </c>
      <c r="G85" s="14">
        <v>1</v>
      </c>
      <c r="H85" s="64">
        <v>0</v>
      </c>
      <c r="I85" s="64">
        <v>0</v>
      </c>
      <c r="J85" s="64">
        <f t="shared" si="63"/>
        <v>0</v>
      </c>
      <c r="K85" s="64">
        <v>0</v>
      </c>
      <c r="L85" s="64">
        <v>0</v>
      </c>
      <c r="M85" s="64">
        <f t="shared" si="64"/>
        <v>0</v>
      </c>
      <c r="N85" s="64">
        <f t="shared" si="65"/>
        <v>0</v>
      </c>
      <c r="O85" s="64">
        <f t="shared" si="66"/>
        <v>0</v>
      </c>
      <c r="P85" s="64">
        <f t="shared" si="67"/>
        <v>0</v>
      </c>
      <c r="Q85" s="64">
        <f t="shared" si="68"/>
        <v>0</v>
      </c>
      <c r="R85" s="64">
        <f t="shared" si="69"/>
        <v>0</v>
      </c>
    </row>
    <row r="86" spans="1:18" ht="16.5" customHeight="1" x14ac:dyDescent="0.25">
      <c r="A86" s="3">
        <v>74</v>
      </c>
      <c r="B86" s="8"/>
      <c r="C86" s="11" t="s">
        <v>37</v>
      </c>
      <c r="D86" s="12" t="s">
        <v>85</v>
      </c>
      <c r="E86" s="42"/>
      <c r="F86" s="10" t="s">
        <v>14</v>
      </c>
      <c r="G86" s="14">
        <f>G85</f>
        <v>1</v>
      </c>
      <c r="H86" s="64">
        <v>0</v>
      </c>
      <c r="I86" s="64">
        <v>0</v>
      </c>
      <c r="J86" s="64">
        <f t="shared" si="63"/>
        <v>0</v>
      </c>
      <c r="K86" s="64">
        <v>0</v>
      </c>
      <c r="L86" s="64">
        <v>0</v>
      </c>
      <c r="M86" s="64">
        <f t="shared" si="64"/>
        <v>0</v>
      </c>
      <c r="N86" s="64">
        <f t="shared" si="65"/>
        <v>0</v>
      </c>
      <c r="O86" s="64">
        <f t="shared" si="66"/>
        <v>0</v>
      </c>
      <c r="P86" s="64">
        <f t="shared" si="67"/>
        <v>0</v>
      </c>
      <c r="Q86" s="64">
        <f t="shared" si="68"/>
        <v>0</v>
      </c>
      <c r="R86" s="64">
        <f t="shared" si="69"/>
        <v>0</v>
      </c>
    </row>
    <row r="87" spans="1:18" ht="42" customHeight="1" x14ac:dyDescent="0.25">
      <c r="A87" s="3">
        <v>75</v>
      </c>
      <c r="B87" s="8"/>
      <c r="C87" s="11" t="s">
        <v>38</v>
      </c>
      <c r="D87" s="12" t="s">
        <v>86</v>
      </c>
      <c r="E87" s="42"/>
      <c r="F87" s="10" t="s">
        <v>14</v>
      </c>
      <c r="G87" s="14">
        <v>1</v>
      </c>
      <c r="H87" s="64">
        <v>0</v>
      </c>
      <c r="I87" s="64">
        <v>0</v>
      </c>
      <c r="J87" s="64">
        <f t="shared" si="63"/>
        <v>0</v>
      </c>
      <c r="K87" s="64">
        <v>0</v>
      </c>
      <c r="L87" s="64">
        <v>0</v>
      </c>
      <c r="M87" s="64">
        <f t="shared" si="64"/>
        <v>0</v>
      </c>
      <c r="N87" s="64">
        <f t="shared" si="65"/>
        <v>0</v>
      </c>
      <c r="O87" s="64">
        <f t="shared" si="66"/>
        <v>0</v>
      </c>
      <c r="P87" s="64">
        <f t="shared" si="67"/>
        <v>0</v>
      </c>
      <c r="Q87" s="64">
        <f t="shared" si="68"/>
        <v>0</v>
      </c>
      <c r="R87" s="64">
        <f t="shared" si="69"/>
        <v>0</v>
      </c>
    </row>
    <row r="88" spans="1:18" ht="42" customHeight="1" x14ac:dyDescent="0.25">
      <c r="A88" s="3">
        <v>76</v>
      </c>
      <c r="B88" s="8"/>
      <c r="C88" s="56" t="s">
        <v>27</v>
      </c>
      <c r="D88" s="12" t="s">
        <v>138</v>
      </c>
      <c r="E88" s="42"/>
      <c r="F88" s="10" t="s">
        <v>14</v>
      </c>
      <c r="G88" s="14">
        <v>2</v>
      </c>
      <c r="H88" s="64">
        <v>0</v>
      </c>
      <c r="I88" s="64">
        <v>0</v>
      </c>
      <c r="J88" s="64">
        <f t="shared" ref="J88" si="70">H88*I88</f>
        <v>0</v>
      </c>
      <c r="K88" s="64">
        <v>0</v>
      </c>
      <c r="L88" s="64">
        <v>0</v>
      </c>
      <c r="M88" s="64">
        <f t="shared" ref="M88" si="71">SUM(J88:L88)</f>
        <v>0</v>
      </c>
      <c r="N88" s="64">
        <f t="shared" ref="N88" si="72">G88*H88</f>
        <v>0</v>
      </c>
      <c r="O88" s="64">
        <f t="shared" ref="O88" si="73">G88*J88</f>
        <v>0</v>
      </c>
      <c r="P88" s="64">
        <f t="shared" ref="P88" si="74">G88*K88</f>
        <v>0</v>
      </c>
      <c r="Q88" s="64">
        <f t="shared" ref="Q88" si="75">G88*L88</f>
        <v>0</v>
      </c>
      <c r="R88" s="64">
        <f t="shared" ref="R88" si="76">SUM(O88:Q88)</f>
        <v>0</v>
      </c>
    </row>
    <row r="89" spans="1:18" x14ac:dyDescent="0.25">
      <c r="A89" s="3">
        <v>77</v>
      </c>
      <c r="B89" s="8"/>
      <c r="C89" s="11" t="s">
        <v>39</v>
      </c>
      <c r="D89" s="12" t="s">
        <v>87</v>
      </c>
      <c r="E89" s="42"/>
      <c r="F89" s="10" t="s">
        <v>14</v>
      </c>
      <c r="G89" s="14">
        <v>2</v>
      </c>
      <c r="H89" s="64">
        <v>0</v>
      </c>
      <c r="I89" s="64">
        <v>0</v>
      </c>
      <c r="J89" s="64">
        <f t="shared" si="63"/>
        <v>0</v>
      </c>
      <c r="K89" s="64">
        <v>0</v>
      </c>
      <c r="L89" s="64">
        <v>0</v>
      </c>
      <c r="M89" s="64">
        <f t="shared" si="64"/>
        <v>0</v>
      </c>
      <c r="N89" s="64">
        <f t="shared" si="65"/>
        <v>0</v>
      </c>
      <c r="O89" s="64">
        <f t="shared" si="66"/>
        <v>0</v>
      </c>
      <c r="P89" s="64">
        <f t="shared" si="67"/>
        <v>0</v>
      </c>
      <c r="Q89" s="64">
        <f t="shared" si="68"/>
        <v>0</v>
      </c>
      <c r="R89" s="64">
        <f t="shared" si="69"/>
        <v>0</v>
      </c>
    </row>
    <row r="90" spans="1:18" ht="42.75" customHeight="1" x14ac:dyDescent="0.25">
      <c r="A90" s="3">
        <v>78</v>
      </c>
      <c r="B90" s="8"/>
      <c r="C90" s="11" t="s">
        <v>40</v>
      </c>
      <c r="D90" s="15" t="s">
        <v>60</v>
      </c>
      <c r="E90" s="42"/>
      <c r="F90" s="10" t="s">
        <v>93</v>
      </c>
      <c r="G90" s="14">
        <v>500</v>
      </c>
      <c r="H90" s="64">
        <v>0</v>
      </c>
      <c r="I90" s="64">
        <v>0</v>
      </c>
      <c r="J90" s="64">
        <f t="shared" si="63"/>
        <v>0</v>
      </c>
      <c r="K90" s="64">
        <v>0</v>
      </c>
      <c r="L90" s="64">
        <v>0</v>
      </c>
      <c r="M90" s="64">
        <f t="shared" si="64"/>
        <v>0</v>
      </c>
      <c r="N90" s="64">
        <f t="shared" si="65"/>
        <v>0</v>
      </c>
      <c r="O90" s="64">
        <f t="shared" si="66"/>
        <v>0</v>
      </c>
      <c r="P90" s="64">
        <f t="shared" si="67"/>
        <v>0</v>
      </c>
      <c r="Q90" s="64">
        <f t="shared" si="68"/>
        <v>0</v>
      </c>
      <c r="R90" s="64">
        <f t="shared" si="69"/>
        <v>0</v>
      </c>
    </row>
    <row r="91" spans="1:18" ht="26.25" customHeight="1" thickBot="1" x14ac:dyDescent="0.3">
      <c r="A91" s="3">
        <v>79</v>
      </c>
      <c r="B91" s="81"/>
      <c r="C91" s="82" t="s">
        <v>126</v>
      </c>
      <c r="D91" s="81"/>
      <c r="E91" s="81"/>
      <c r="F91" s="83" t="s">
        <v>22</v>
      </c>
      <c r="G91" s="83">
        <v>1</v>
      </c>
      <c r="H91" s="64">
        <v>0</v>
      </c>
      <c r="I91" s="64">
        <v>0</v>
      </c>
      <c r="J91" s="64">
        <f t="shared" si="63"/>
        <v>0</v>
      </c>
      <c r="K91" s="64">
        <v>0</v>
      </c>
      <c r="L91" s="64">
        <v>0</v>
      </c>
      <c r="M91" s="64">
        <f t="shared" si="64"/>
        <v>0</v>
      </c>
      <c r="N91" s="64">
        <f t="shared" si="65"/>
        <v>0</v>
      </c>
      <c r="O91" s="64">
        <f t="shared" si="66"/>
        <v>0</v>
      </c>
      <c r="P91" s="64">
        <f t="shared" si="67"/>
        <v>0</v>
      </c>
      <c r="Q91" s="64">
        <f t="shared" si="68"/>
        <v>0</v>
      </c>
      <c r="R91" s="64">
        <f t="shared" si="69"/>
        <v>0</v>
      </c>
    </row>
    <row r="92" spans="1:18" ht="15.75" thickBot="1" x14ac:dyDescent="0.3">
      <c r="A92" s="107" t="s">
        <v>44</v>
      </c>
      <c r="B92" s="108"/>
      <c r="C92" s="108"/>
      <c r="D92" s="108"/>
      <c r="E92" s="108"/>
      <c r="F92" s="108"/>
      <c r="G92" s="108"/>
      <c r="H92" s="108"/>
      <c r="I92" s="108"/>
      <c r="J92" s="108"/>
      <c r="K92" s="108"/>
      <c r="L92" s="108"/>
      <c r="M92" s="108"/>
      <c r="N92" s="108"/>
      <c r="O92" s="108"/>
      <c r="P92" s="108"/>
      <c r="Q92" s="108"/>
      <c r="R92" s="109"/>
    </row>
    <row r="93" spans="1:18" ht="15.75" customHeight="1" x14ac:dyDescent="0.25">
      <c r="A93" s="3">
        <v>80</v>
      </c>
      <c r="B93" s="4"/>
      <c r="C93" s="84" t="s">
        <v>45</v>
      </c>
      <c r="D93" s="85" t="s">
        <v>64</v>
      </c>
      <c r="E93" s="41"/>
      <c r="F93" s="86" t="s">
        <v>14</v>
      </c>
      <c r="G93" s="20">
        <f>G78+G79+G81+G83+G84+G85</f>
        <v>40</v>
      </c>
      <c r="H93" s="64">
        <v>0</v>
      </c>
      <c r="I93" s="64">
        <v>0</v>
      </c>
      <c r="J93" s="64">
        <f t="shared" si="56"/>
        <v>0</v>
      </c>
      <c r="K93" s="64">
        <v>0</v>
      </c>
      <c r="L93" s="64">
        <v>0</v>
      </c>
      <c r="M93" s="64">
        <f t="shared" si="57"/>
        <v>0</v>
      </c>
      <c r="N93" s="64">
        <f t="shared" si="58"/>
        <v>0</v>
      </c>
      <c r="O93" s="64">
        <f t="shared" si="59"/>
        <v>0</v>
      </c>
      <c r="P93" s="64">
        <f t="shared" si="60"/>
        <v>0</v>
      </c>
      <c r="Q93" s="64">
        <f t="shared" si="61"/>
        <v>0</v>
      </c>
      <c r="R93" s="64">
        <f t="shared" si="62"/>
        <v>0</v>
      </c>
    </row>
    <row r="94" spans="1:18" ht="28.5" customHeight="1" x14ac:dyDescent="0.25">
      <c r="A94" s="3">
        <v>81</v>
      </c>
      <c r="B94" s="8"/>
      <c r="C94" s="21" t="s">
        <v>46</v>
      </c>
      <c r="D94" s="22" t="s">
        <v>90</v>
      </c>
      <c r="E94" s="42"/>
      <c r="F94" s="19" t="s">
        <v>93</v>
      </c>
      <c r="G94" s="20">
        <v>500</v>
      </c>
      <c r="H94" s="65">
        <v>0</v>
      </c>
      <c r="I94" s="65">
        <v>0</v>
      </c>
      <c r="J94" s="65">
        <f t="shared" si="56"/>
        <v>0</v>
      </c>
      <c r="K94" s="65">
        <v>0</v>
      </c>
      <c r="L94" s="65">
        <v>0</v>
      </c>
      <c r="M94" s="65">
        <f t="shared" si="57"/>
        <v>0</v>
      </c>
      <c r="N94" s="65">
        <f t="shared" si="58"/>
        <v>0</v>
      </c>
      <c r="O94" s="65">
        <f t="shared" si="59"/>
        <v>0</v>
      </c>
      <c r="P94" s="65">
        <f t="shared" si="60"/>
        <v>0</v>
      </c>
      <c r="Q94" s="65">
        <f t="shared" si="61"/>
        <v>0</v>
      </c>
      <c r="R94" s="65">
        <f t="shared" si="62"/>
        <v>0</v>
      </c>
    </row>
    <row r="95" spans="1:18" ht="39.75" customHeight="1" x14ac:dyDescent="0.25">
      <c r="A95" s="3">
        <v>82</v>
      </c>
      <c r="B95" s="8"/>
      <c r="C95" s="24" t="s">
        <v>47</v>
      </c>
      <c r="D95" s="25" t="s">
        <v>66</v>
      </c>
      <c r="E95" s="42"/>
      <c r="F95" s="19" t="s">
        <v>93</v>
      </c>
      <c r="G95" s="20"/>
      <c r="H95" s="65">
        <v>0</v>
      </c>
      <c r="I95" s="65">
        <v>0</v>
      </c>
      <c r="J95" s="65">
        <f t="shared" si="56"/>
        <v>0</v>
      </c>
      <c r="K95" s="65">
        <v>0</v>
      </c>
      <c r="L95" s="65">
        <v>0</v>
      </c>
      <c r="M95" s="65">
        <f t="shared" si="57"/>
        <v>0</v>
      </c>
      <c r="N95" s="65">
        <f t="shared" si="58"/>
        <v>0</v>
      </c>
      <c r="O95" s="65">
        <f t="shared" si="59"/>
        <v>0</v>
      </c>
      <c r="P95" s="65">
        <f t="shared" si="60"/>
        <v>0</v>
      </c>
      <c r="Q95" s="65">
        <f t="shared" si="61"/>
        <v>0</v>
      </c>
      <c r="R95" s="65">
        <f t="shared" si="62"/>
        <v>0</v>
      </c>
    </row>
    <row r="96" spans="1:18" ht="30.75" customHeight="1" x14ac:dyDescent="0.25">
      <c r="A96" s="3">
        <v>83</v>
      </c>
      <c r="B96" s="8"/>
      <c r="C96" s="26" t="s">
        <v>49</v>
      </c>
      <c r="D96" s="27" t="s">
        <v>68</v>
      </c>
      <c r="E96" s="42"/>
      <c r="F96" s="28" t="s">
        <v>14</v>
      </c>
      <c r="G96" s="20">
        <v>1524</v>
      </c>
      <c r="H96" s="65">
        <v>0</v>
      </c>
      <c r="I96" s="65">
        <v>0</v>
      </c>
      <c r="J96" s="65">
        <f t="shared" si="56"/>
        <v>0</v>
      </c>
      <c r="K96" s="65">
        <v>0</v>
      </c>
      <c r="L96" s="65">
        <v>0</v>
      </c>
      <c r="M96" s="65">
        <f t="shared" si="57"/>
        <v>0</v>
      </c>
      <c r="N96" s="65">
        <f t="shared" si="58"/>
        <v>0</v>
      </c>
      <c r="O96" s="65">
        <f t="shared" si="59"/>
        <v>0</v>
      </c>
      <c r="P96" s="65">
        <f t="shared" si="60"/>
        <v>0</v>
      </c>
      <c r="Q96" s="65">
        <f t="shared" si="61"/>
        <v>0</v>
      </c>
      <c r="R96" s="65">
        <f t="shared" si="62"/>
        <v>0</v>
      </c>
    </row>
    <row r="97" spans="1:18" ht="24" x14ac:dyDescent="0.25">
      <c r="A97" s="3">
        <v>84</v>
      </c>
      <c r="B97" s="8"/>
      <c r="C97" s="26" t="s">
        <v>50</v>
      </c>
      <c r="D97" s="27" t="s">
        <v>69</v>
      </c>
      <c r="E97" s="42"/>
      <c r="F97" s="28" t="s">
        <v>14</v>
      </c>
      <c r="G97" s="29">
        <f>G96</f>
        <v>1524</v>
      </c>
      <c r="H97" s="65">
        <v>0</v>
      </c>
      <c r="I97" s="65">
        <v>0</v>
      </c>
      <c r="J97" s="65">
        <f t="shared" si="56"/>
        <v>0</v>
      </c>
      <c r="K97" s="65">
        <v>0</v>
      </c>
      <c r="L97" s="65">
        <v>0</v>
      </c>
      <c r="M97" s="65">
        <f t="shared" si="57"/>
        <v>0</v>
      </c>
      <c r="N97" s="65">
        <f t="shared" si="58"/>
        <v>0</v>
      </c>
      <c r="O97" s="65">
        <f t="shared" si="59"/>
        <v>0</v>
      </c>
      <c r="P97" s="65">
        <f t="shared" si="60"/>
        <v>0</v>
      </c>
      <c r="Q97" s="65">
        <f t="shared" si="61"/>
        <v>0</v>
      </c>
      <c r="R97" s="65">
        <f t="shared" si="62"/>
        <v>0</v>
      </c>
    </row>
    <row r="98" spans="1:18" ht="24" x14ac:dyDescent="0.25">
      <c r="A98" s="3">
        <v>85</v>
      </c>
      <c r="B98" s="8"/>
      <c r="C98" s="21" t="s">
        <v>51</v>
      </c>
      <c r="D98" s="22" t="s">
        <v>64</v>
      </c>
      <c r="E98" s="42"/>
      <c r="F98" s="7" t="s">
        <v>22</v>
      </c>
      <c r="G98" s="20">
        <v>1</v>
      </c>
      <c r="H98" s="65">
        <v>0</v>
      </c>
      <c r="I98" s="65">
        <v>0</v>
      </c>
      <c r="J98" s="65">
        <f t="shared" si="56"/>
        <v>0</v>
      </c>
      <c r="K98" s="65">
        <v>0</v>
      </c>
      <c r="L98" s="65">
        <v>0</v>
      </c>
      <c r="M98" s="65">
        <f t="shared" si="57"/>
        <v>0</v>
      </c>
      <c r="N98" s="65">
        <f t="shared" si="58"/>
        <v>0</v>
      </c>
      <c r="O98" s="65">
        <f t="shared" si="59"/>
        <v>0</v>
      </c>
      <c r="P98" s="65">
        <f t="shared" si="60"/>
        <v>0</v>
      </c>
      <c r="Q98" s="65">
        <f t="shared" si="61"/>
        <v>0</v>
      </c>
      <c r="R98" s="65">
        <f t="shared" si="62"/>
        <v>0</v>
      </c>
    </row>
    <row r="99" spans="1:18" ht="24.75" thickBot="1" x14ac:dyDescent="0.3">
      <c r="A99" s="3">
        <v>86</v>
      </c>
      <c r="B99" s="30"/>
      <c r="C99" s="31" t="s">
        <v>52</v>
      </c>
      <c r="D99" s="32" t="s">
        <v>70</v>
      </c>
      <c r="E99" s="43"/>
      <c r="F99" s="34" t="s">
        <v>22</v>
      </c>
      <c r="G99" s="35">
        <v>1</v>
      </c>
      <c r="H99" s="66">
        <v>0</v>
      </c>
      <c r="I99" s="66">
        <v>0</v>
      </c>
      <c r="J99" s="66">
        <f t="shared" si="56"/>
        <v>0</v>
      </c>
      <c r="K99" s="66">
        <v>0</v>
      </c>
      <c r="L99" s="66">
        <v>0</v>
      </c>
      <c r="M99" s="66">
        <f t="shared" si="57"/>
        <v>0</v>
      </c>
      <c r="N99" s="66">
        <f t="shared" si="58"/>
        <v>0</v>
      </c>
      <c r="O99" s="66">
        <f t="shared" si="59"/>
        <v>0</v>
      </c>
      <c r="P99" s="66">
        <f t="shared" si="60"/>
        <v>0</v>
      </c>
      <c r="Q99" s="66">
        <f t="shared" si="61"/>
        <v>0</v>
      </c>
      <c r="R99" s="66">
        <f t="shared" si="62"/>
        <v>0</v>
      </c>
    </row>
    <row r="100" spans="1:18" ht="15.75" customHeight="1" thickBot="1" x14ac:dyDescent="0.3">
      <c r="A100" s="104" t="s">
        <v>103</v>
      </c>
      <c r="B100" s="105"/>
      <c r="C100" s="105"/>
      <c r="D100" s="105"/>
      <c r="E100" s="105"/>
      <c r="F100" s="105"/>
      <c r="G100" s="105"/>
      <c r="H100" s="105"/>
      <c r="I100" s="105"/>
      <c r="J100" s="105"/>
      <c r="K100" s="105"/>
      <c r="L100" s="105"/>
      <c r="M100" s="105"/>
      <c r="N100" s="105"/>
      <c r="O100" s="105"/>
      <c r="P100" s="105"/>
      <c r="Q100" s="105"/>
      <c r="R100" s="106"/>
    </row>
    <row r="101" spans="1:18" ht="23.25" customHeight="1" x14ac:dyDescent="0.25">
      <c r="A101" s="3">
        <v>87</v>
      </c>
      <c r="B101" s="4"/>
      <c r="C101" s="56" t="s">
        <v>25</v>
      </c>
      <c r="D101" s="12" t="s">
        <v>71</v>
      </c>
      <c r="E101" s="41"/>
      <c r="F101" s="10" t="s">
        <v>92</v>
      </c>
      <c r="G101" s="10">
        <v>1</v>
      </c>
      <c r="H101" s="64">
        <v>0</v>
      </c>
      <c r="I101" s="64">
        <v>0</v>
      </c>
      <c r="J101" s="64">
        <f t="shared" si="56"/>
        <v>0</v>
      </c>
      <c r="K101" s="64">
        <v>0</v>
      </c>
      <c r="L101" s="64">
        <v>0</v>
      </c>
      <c r="M101" s="64">
        <f t="shared" si="57"/>
        <v>0</v>
      </c>
      <c r="N101" s="64">
        <f t="shared" si="58"/>
        <v>0</v>
      </c>
      <c r="O101" s="64">
        <f t="shared" si="59"/>
        <v>0</v>
      </c>
      <c r="P101" s="64">
        <f t="shared" si="60"/>
        <v>0</v>
      </c>
      <c r="Q101" s="64">
        <f t="shared" si="61"/>
        <v>0</v>
      </c>
      <c r="R101" s="64">
        <f t="shared" si="62"/>
        <v>0</v>
      </c>
    </row>
    <row r="102" spans="1:18" ht="15.75" customHeight="1" x14ac:dyDescent="0.25">
      <c r="A102" s="3">
        <v>88</v>
      </c>
      <c r="B102" s="8"/>
      <c r="C102" s="56" t="s">
        <v>26</v>
      </c>
      <c r="D102" s="12" t="s">
        <v>72</v>
      </c>
      <c r="E102" s="42"/>
      <c r="F102" s="10" t="s">
        <v>92</v>
      </c>
      <c r="G102" s="10">
        <v>1</v>
      </c>
      <c r="H102" s="65">
        <v>0</v>
      </c>
      <c r="I102" s="65">
        <v>0</v>
      </c>
      <c r="J102" s="65">
        <f t="shared" si="56"/>
        <v>0</v>
      </c>
      <c r="K102" s="65">
        <v>0</v>
      </c>
      <c r="L102" s="65">
        <v>0</v>
      </c>
      <c r="M102" s="65">
        <f t="shared" si="57"/>
        <v>0</v>
      </c>
      <c r="N102" s="65">
        <f t="shared" si="58"/>
        <v>0</v>
      </c>
      <c r="O102" s="65">
        <f t="shared" si="59"/>
        <v>0</v>
      </c>
      <c r="P102" s="65">
        <f t="shared" si="60"/>
        <v>0</v>
      </c>
      <c r="Q102" s="65">
        <f t="shared" si="61"/>
        <v>0</v>
      </c>
      <c r="R102" s="65">
        <f t="shared" si="62"/>
        <v>0</v>
      </c>
    </row>
    <row r="103" spans="1:18" ht="15.75" customHeight="1" x14ac:dyDescent="0.25">
      <c r="A103" s="3">
        <v>89</v>
      </c>
      <c r="B103" s="8"/>
      <c r="C103" s="56" t="s">
        <v>27</v>
      </c>
      <c r="D103" s="12" t="s">
        <v>104</v>
      </c>
      <c r="E103" s="42"/>
      <c r="F103" s="10" t="s">
        <v>92</v>
      </c>
      <c r="G103" s="10">
        <v>2</v>
      </c>
      <c r="H103" s="65">
        <v>0</v>
      </c>
      <c r="I103" s="65">
        <v>0</v>
      </c>
      <c r="J103" s="65">
        <f t="shared" si="56"/>
        <v>0</v>
      </c>
      <c r="K103" s="65">
        <v>0</v>
      </c>
      <c r="L103" s="65">
        <v>0</v>
      </c>
      <c r="M103" s="65">
        <f t="shared" si="57"/>
        <v>0</v>
      </c>
      <c r="N103" s="65">
        <f t="shared" si="58"/>
        <v>0</v>
      </c>
      <c r="O103" s="65">
        <f t="shared" si="59"/>
        <v>0</v>
      </c>
      <c r="P103" s="65">
        <f t="shared" si="60"/>
        <v>0</v>
      </c>
      <c r="Q103" s="65">
        <f t="shared" si="61"/>
        <v>0</v>
      </c>
      <c r="R103" s="65">
        <f t="shared" si="62"/>
        <v>0</v>
      </c>
    </row>
    <row r="104" spans="1:18" ht="15.75" customHeight="1" x14ac:dyDescent="0.25">
      <c r="A104" s="3">
        <v>90</v>
      </c>
      <c r="B104" s="8"/>
      <c r="C104" s="56" t="s">
        <v>28</v>
      </c>
      <c r="D104" s="12" t="s">
        <v>73</v>
      </c>
      <c r="E104" s="42"/>
      <c r="F104" s="10" t="s">
        <v>92</v>
      </c>
      <c r="G104" s="10">
        <v>2</v>
      </c>
      <c r="H104" s="65">
        <v>0</v>
      </c>
      <c r="I104" s="65">
        <v>0</v>
      </c>
      <c r="J104" s="65">
        <f t="shared" si="56"/>
        <v>0</v>
      </c>
      <c r="K104" s="65">
        <v>0</v>
      </c>
      <c r="L104" s="65">
        <v>0</v>
      </c>
      <c r="M104" s="65">
        <f t="shared" si="57"/>
        <v>0</v>
      </c>
      <c r="N104" s="65">
        <f t="shared" si="58"/>
        <v>0</v>
      </c>
      <c r="O104" s="65">
        <f t="shared" si="59"/>
        <v>0</v>
      </c>
      <c r="P104" s="65">
        <f t="shared" si="60"/>
        <v>0</v>
      </c>
      <c r="Q104" s="65">
        <f t="shared" si="61"/>
        <v>0</v>
      </c>
      <c r="R104" s="65">
        <f t="shared" si="62"/>
        <v>0</v>
      </c>
    </row>
    <row r="105" spans="1:18" ht="22.5" customHeight="1" x14ac:dyDescent="0.25">
      <c r="A105" s="3">
        <v>91</v>
      </c>
      <c r="B105" s="8"/>
      <c r="C105" s="11" t="s">
        <v>19</v>
      </c>
      <c r="D105" s="12" t="s">
        <v>74</v>
      </c>
      <c r="E105" s="42"/>
      <c r="F105" s="10" t="s">
        <v>92</v>
      </c>
      <c r="G105" s="10">
        <v>2</v>
      </c>
      <c r="H105" s="65">
        <v>0</v>
      </c>
      <c r="I105" s="65">
        <v>0</v>
      </c>
      <c r="J105" s="65">
        <f t="shared" si="56"/>
        <v>0</v>
      </c>
      <c r="K105" s="65">
        <v>0</v>
      </c>
      <c r="L105" s="65">
        <v>0</v>
      </c>
      <c r="M105" s="65">
        <f t="shared" si="57"/>
        <v>0</v>
      </c>
      <c r="N105" s="65">
        <f t="shared" si="58"/>
        <v>0</v>
      </c>
      <c r="O105" s="65">
        <f t="shared" si="59"/>
        <v>0</v>
      </c>
      <c r="P105" s="65">
        <f t="shared" si="60"/>
        <v>0</v>
      </c>
      <c r="Q105" s="65">
        <f t="shared" si="61"/>
        <v>0</v>
      </c>
      <c r="R105" s="65">
        <f t="shared" si="62"/>
        <v>0</v>
      </c>
    </row>
    <row r="106" spans="1:18" ht="15.75" customHeight="1" x14ac:dyDescent="0.25">
      <c r="A106" s="3">
        <v>92</v>
      </c>
      <c r="B106" s="8"/>
      <c r="C106" s="11" t="s">
        <v>29</v>
      </c>
      <c r="D106" s="12" t="s">
        <v>75</v>
      </c>
      <c r="E106" s="42"/>
      <c r="F106" s="10" t="s">
        <v>92</v>
      </c>
      <c r="G106" s="10">
        <v>34</v>
      </c>
      <c r="H106" s="65">
        <v>0</v>
      </c>
      <c r="I106" s="65">
        <v>0</v>
      </c>
      <c r="J106" s="65">
        <f t="shared" si="56"/>
        <v>0</v>
      </c>
      <c r="K106" s="65">
        <v>0</v>
      </c>
      <c r="L106" s="65">
        <v>0</v>
      </c>
      <c r="M106" s="65">
        <f t="shared" si="57"/>
        <v>0</v>
      </c>
      <c r="N106" s="65">
        <f t="shared" si="58"/>
        <v>0</v>
      </c>
      <c r="O106" s="65">
        <f t="shared" si="59"/>
        <v>0</v>
      </c>
      <c r="P106" s="65">
        <f t="shared" si="60"/>
        <v>0</v>
      </c>
      <c r="Q106" s="65">
        <f t="shared" si="61"/>
        <v>0</v>
      </c>
      <c r="R106" s="65">
        <f t="shared" si="62"/>
        <v>0</v>
      </c>
    </row>
    <row r="107" spans="1:18" x14ac:dyDescent="0.25">
      <c r="A107" s="3">
        <v>93</v>
      </c>
      <c r="B107" s="8"/>
      <c r="C107" s="11" t="s">
        <v>18</v>
      </c>
      <c r="D107" s="12" t="s">
        <v>99</v>
      </c>
      <c r="E107" s="42"/>
      <c r="F107" s="10" t="s">
        <v>92</v>
      </c>
      <c r="G107" s="10">
        <v>164</v>
      </c>
      <c r="H107" s="65">
        <v>0</v>
      </c>
      <c r="I107" s="65">
        <v>0</v>
      </c>
      <c r="J107" s="65">
        <f t="shared" si="56"/>
        <v>0</v>
      </c>
      <c r="K107" s="65">
        <v>0</v>
      </c>
      <c r="L107" s="65">
        <v>0</v>
      </c>
      <c r="M107" s="65">
        <f t="shared" si="57"/>
        <v>0</v>
      </c>
      <c r="N107" s="65">
        <f t="shared" si="58"/>
        <v>0</v>
      </c>
      <c r="O107" s="65">
        <f t="shared" si="59"/>
        <v>0</v>
      </c>
      <c r="P107" s="65">
        <f t="shared" si="60"/>
        <v>0</v>
      </c>
      <c r="Q107" s="65">
        <f t="shared" si="61"/>
        <v>0</v>
      </c>
      <c r="R107" s="65">
        <f t="shared" si="62"/>
        <v>0</v>
      </c>
    </row>
    <row r="108" spans="1:18" x14ac:dyDescent="0.25">
      <c r="A108" s="3">
        <v>94</v>
      </c>
      <c r="B108" s="8"/>
      <c r="C108" s="11" t="s">
        <v>30</v>
      </c>
      <c r="D108" s="12" t="s">
        <v>76</v>
      </c>
      <c r="E108" s="42"/>
      <c r="F108" s="10" t="s">
        <v>92</v>
      </c>
      <c r="G108" s="10">
        <v>2</v>
      </c>
      <c r="H108" s="65">
        <v>0</v>
      </c>
      <c r="I108" s="65">
        <v>0</v>
      </c>
      <c r="J108" s="65">
        <f t="shared" si="56"/>
        <v>0</v>
      </c>
      <c r="K108" s="65">
        <v>0</v>
      </c>
      <c r="L108" s="65">
        <v>0</v>
      </c>
      <c r="M108" s="65">
        <f t="shared" si="57"/>
        <v>0</v>
      </c>
      <c r="N108" s="65">
        <f t="shared" si="58"/>
        <v>0</v>
      </c>
      <c r="O108" s="65">
        <f t="shared" si="59"/>
        <v>0</v>
      </c>
      <c r="P108" s="65">
        <f t="shared" si="60"/>
        <v>0</v>
      </c>
      <c r="Q108" s="65">
        <f t="shared" si="61"/>
        <v>0</v>
      </c>
      <c r="R108" s="65">
        <f t="shared" si="62"/>
        <v>0</v>
      </c>
    </row>
    <row r="109" spans="1:18" ht="15.75" customHeight="1" x14ac:dyDescent="0.25">
      <c r="A109" s="3">
        <v>95</v>
      </c>
      <c r="B109" s="8"/>
      <c r="C109" s="11" t="s">
        <v>31</v>
      </c>
      <c r="D109" s="12" t="s">
        <v>77</v>
      </c>
      <c r="E109" s="42"/>
      <c r="F109" s="10" t="s">
        <v>92</v>
      </c>
      <c r="G109" s="10">
        <f>G105+G106+G107</f>
        <v>200</v>
      </c>
      <c r="H109" s="65">
        <v>0</v>
      </c>
      <c r="I109" s="65">
        <v>0</v>
      </c>
      <c r="J109" s="65">
        <f t="shared" si="56"/>
        <v>0</v>
      </c>
      <c r="K109" s="65">
        <v>0</v>
      </c>
      <c r="L109" s="65">
        <v>0</v>
      </c>
      <c r="M109" s="65">
        <f t="shared" si="57"/>
        <v>0</v>
      </c>
      <c r="N109" s="65">
        <f t="shared" si="58"/>
        <v>0</v>
      </c>
      <c r="O109" s="65">
        <f t="shared" si="59"/>
        <v>0</v>
      </c>
      <c r="P109" s="65">
        <f t="shared" si="60"/>
        <v>0</v>
      </c>
      <c r="Q109" s="65">
        <f t="shared" si="61"/>
        <v>0</v>
      </c>
      <c r="R109" s="65">
        <f t="shared" si="62"/>
        <v>0</v>
      </c>
    </row>
    <row r="110" spans="1:18" ht="25.5" customHeight="1" x14ac:dyDescent="0.25">
      <c r="A110" s="3">
        <v>96</v>
      </c>
      <c r="B110" s="8"/>
      <c r="C110" s="11" t="s">
        <v>32</v>
      </c>
      <c r="D110" s="12" t="s">
        <v>78</v>
      </c>
      <c r="E110" s="42"/>
      <c r="F110" s="10" t="s">
        <v>92</v>
      </c>
      <c r="G110" s="10">
        <v>198</v>
      </c>
      <c r="H110" s="65">
        <v>0</v>
      </c>
      <c r="I110" s="65">
        <v>0</v>
      </c>
      <c r="J110" s="65">
        <f t="shared" si="56"/>
        <v>0</v>
      </c>
      <c r="K110" s="65">
        <v>0</v>
      </c>
      <c r="L110" s="65">
        <v>0</v>
      </c>
      <c r="M110" s="65">
        <f t="shared" si="57"/>
        <v>0</v>
      </c>
      <c r="N110" s="65">
        <f t="shared" si="58"/>
        <v>0</v>
      </c>
      <c r="O110" s="65">
        <f t="shared" si="59"/>
        <v>0</v>
      </c>
      <c r="P110" s="65">
        <f t="shared" si="60"/>
        <v>0</v>
      </c>
      <c r="Q110" s="65">
        <f t="shared" si="61"/>
        <v>0</v>
      </c>
      <c r="R110" s="65">
        <f t="shared" si="62"/>
        <v>0</v>
      </c>
    </row>
    <row r="111" spans="1:18" ht="15.75" customHeight="1" x14ac:dyDescent="0.25">
      <c r="A111" s="3">
        <v>97</v>
      </c>
      <c r="B111" s="8"/>
      <c r="C111" s="11" t="s">
        <v>33</v>
      </c>
      <c r="D111" s="12" t="s">
        <v>79</v>
      </c>
      <c r="E111" s="42"/>
      <c r="F111" s="10" t="s">
        <v>92</v>
      </c>
      <c r="G111" s="10">
        <v>18</v>
      </c>
      <c r="H111" s="65">
        <v>0</v>
      </c>
      <c r="I111" s="65">
        <v>0</v>
      </c>
      <c r="J111" s="65">
        <f t="shared" si="56"/>
        <v>0</v>
      </c>
      <c r="K111" s="65">
        <v>0</v>
      </c>
      <c r="L111" s="65">
        <v>0</v>
      </c>
      <c r="M111" s="65">
        <f t="shared" si="57"/>
        <v>0</v>
      </c>
      <c r="N111" s="65">
        <f t="shared" si="58"/>
        <v>0</v>
      </c>
      <c r="O111" s="65">
        <f t="shared" si="59"/>
        <v>0</v>
      </c>
      <c r="P111" s="65">
        <f t="shared" si="60"/>
        <v>0</v>
      </c>
      <c r="Q111" s="65">
        <f t="shared" si="61"/>
        <v>0</v>
      </c>
      <c r="R111" s="65">
        <f t="shared" si="62"/>
        <v>0</v>
      </c>
    </row>
    <row r="112" spans="1:18" ht="22.5" customHeight="1" x14ac:dyDescent="0.25">
      <c r="A112" s="3">
        <v>98</v>
      </c>
      <c r="B112" s="8"/>
      <c r="C112" s="11" t="s">
        <v>34</v>
      </c>
      <c r="D112" s="12" t="s">
        <v>80</v>
      </c>
      <c r="E112" s="42"/>
      <c r="F112" s="10" t="s">
        <v>92</v>
      </c>
      <c r="G112" s="10">
        <f>G111</f>
        <v>18</v>
      </c>
      <c r="H112" s="65">
        <v>0</v>
      </c>
      <c r="I112" s="65">
        <v>0</v>
      </c>
      <c r="J112" s="65">
        <f t="shared" si="56"/>
        <v>0</v>
      </c>
      <c r="K112" s="65">
        <v>0</v>
      </c>
      <c r="L112" s="65">
        <v>0</v>
      </c>
      <c r="M112" s="65">
        <f t="shared" si="57"/>
        <v>0</v>
      </c>
      <c r="N112" s="65">
        <f t="shared" si="58"/>
        <v>0</v>
      </c>
      <c r="O112" s="65">
        <f t="shared" si="59"/>
        <v>0</v>
      </c>
      <c r="P112" s="65">
        <f t="shared" si="60"/>
        <v>0</v>
      </c>
      <c r="Q112" s="65">
        <f t="shared" si="61"/>
        <v>0</v>
      </c>
      <c r="R112" s="65">
        <f t="shared" si="62"/>
        <v>0</v>
      </c>
    </row>
    <row r="113" spans="1:18" ht="15.75" customHeight="1" x14ac:dyDescent="0.25">
      <c r="A113" s="3">
        <v>99</v>
      </c>
      <c r="B113" s="8"/>
      <c r="C113" s="11" t="s">
        <v>36</v>
      </c>
      <c r="D113" s="12" t="s">
        <v>82</v>
      </c>
      <c r="E113" s="42"/>
      <c r="F113" s="10" t="s">
        <v>14</v>
      </c>
      <c r="G113" s="10">
        <v>17</v>
      </c>
      <c r="H113" s="65">
        <v>0</v>
      </c>
      <c r="I113" s="65">
        <v>0</v>
      </c>
      <c r="J113" s="65">
        <f t="shared" si="56"/>
        <v>0</v>
      </c>
      <c r="K113" s="65">
        <v>0</v>
      </c>
      <c r="L113" s="65">
        <v>0</v>
      </c>
      <c r="M113" s="65">
        <f t="shared" si="57"/>
        <v>0</v>
      </c>
      <c r="N113" s="65">
        <f t="shared" si="58"/>
        <v>0</v>
      </c>
      <c r="O113" s="65">
        <f t="shared" si="59"/>
        <v>0</v>
      </c>
      <c r="P113" s="65">
        <f t="shared" si="60"/>
        <v>0</v>
      </c>
      <c r="Q113" s="65">
        <f t="shared" si="61"/>
        <v>0</v>
      </c>
      <c r="R113" s="65">
        <f t="shared" si="62"/>
        <v>0</v>
      </c>
    </row>
    <row r="114" spans="1:18" ht="21.75" customHeight="1" x14ac:dyDescent="0.25">
      <c r="A114" s="3">
        <v>100</v>
      </c>
      <c r="B114" s="8"/>
      <c r="C114" s="11" t="s">
        <v>130</v>
      </c>
      <c r="D114" s="12" t="s">
        <v>83</v>
      </c>
      <c r="E114" s="42"/>
      <c r="F114" s="10" t="s">
        <v>14</v>
      </c>
      <c r="G114" s="14">
        <v>9</v>
      </c>
      <c r="H114" s="65">
        <v>0</v>
      </c>
      <c r="I114" s="65">
        <v>0</v>
      </c>
      <c r="J114" s="65">
        <f t="shared" si="56"/>
        <v>0</v>
      </c>
      <c r="K114" s="65">
        <v>0</v>
      </c>
      <c r="L114" s="65">
        <v>0</v>
      </c>
      <c r="M114" s="65">
        <f t="shared" si="57"/>
        <v>0</v>
      </c>
      <c r="N114" s="65">
        <f t="shared" si="58"/>
        <v>0</v>
      </c>
      <c r="O114" s="65">
        <f t="shared" si="59"/>
        <v>0</v>
      </c>
      <c r="P114" s="65">
        <f t="shared" si="60"/>
        <v>0</v>
      </c>
      <c r="Q114" s="65">
        <f t="shared" si="61"/>
        <v>0</v>
      </c>
      <c r="R114" s="65">
        <f t="shared" si="62"/>
        <v>0</v>
      </c>
    </row>
    <row r="115" spans="1:18" ht="15.75" customHeight="1" x14ac:dyDescent="0.25">
      <c r="A115" s="3">
        <v>101</v>
      </c>
      <c r="B115" s="8"/>
      <c r="C115" s="11" t="s">
        <v>132</v>
      </c>
      <c r="D115" s="12" t="s">
        <v>84</v>
      </c>
      <c r="E115" s="42"/>
      <c r="F115" s="10" t="s">
        <v>14</v>
      </c>
      <c r="G115" s="14">
        <v>2</v>
      </c>
      <c r="H115" s="65">
        <v>0</v>
      </c>
      <c r="I115" s="65">
        <v>0</v>
      </c>
      <c r="J115" s="65">
        <f t="shared" si="56"/>
        <v>0</v>
      </c>
      <c r="K115" s="65">
        <v>0</v>
      </c>
      <c r="L115" s="65">
        <v>0</v>
      </c>
      <c r="M115" s="65">
        <f t="shared" si="57"/>
        <v>0</v>
      </c>
      <c r="N115" s="65">
        <f t="shared" si="58"/>
        <v>0</v>
      </c>
      <c r="O115" s="65">
        <f t="shared" si="59"/>
        <v>0</v>
      </c>
      <c r="P115" s="65">
        <f t="shared" si="60"/>
        <v>0</v>
      </c>
      <c r="Q115" s="65">
        <f t="shared" si="61"/>
        <v>0</v>
      </c>
      <c r="R115" s="65">
        <f t="shared" si="62"/>
        <v>0</v>
      </c>
    </row>
    <row r="116" spans="1:18" x14ac:dyDescent="0.25">
      <c r="A116" s="3">
        <v>102</v>
      </c>
      <c r="B116" s="8"/>
      <c r="C116" s="11" t="s">
        <v>37</v>
      </c>
      <c r="D116" s="12" t="s">
        <v>85</v>
      </c>
      <c r="E116" s="42"/>
      <c r="F116" s="10" t="s">
        <v>14</v>
      </c>
      <c r="G116" s="14">
        <f>G114+G115</f>
        <v>11</v>
      </c>
      <c r="H116" s="65">
        <v>0</v>
      </c>
      <c r="I116" s="65">
        <v>0</v>
      </c>
      <c r="J116" s="65">
        <f t="shared" si="56"/>
        <v>0</v>
      </c>
      <c r="K116" s="65">
        <v>0</v>
      </c>
      <c r="L116" s="65">
        <v>0</v>
      </c>
      <c r="M116" s="65">
        <f t="shared" si="57"/>
        <v>0</v>
      </c>
      <c r="N116" s="65">
        <f t="shared" si="58"/>
        <v>0</v>
      </c>
      <c r="O116" s="65">
        <f t="shared" si="59"/>
        <v>0</v>
      </c>
      <c r="P116" s="65">
        <f t="shared" si="60"/>
        <v>0</v>
      </c>
      <c r="Q116" s="65">
        <f t="shared" si="61"/>
        <v>0</v>
      </c>
      <c r="R116" s="65">
        <f t="shared" si="62"/>
        <v>0</v>
      </c>
    </row>
    <row r="117" spans="1:18" ht="27.75" customHeight="1" x14ac:dyDescent="0.25">
      <c r="A117" s="3">
        <v>103</v>
      </c>
      <c r="B117" s="8"/>
      <c r="C117" s="11" t="s">
        <v>38</v>
      </c>
      <c r="D117" s="12" t="s">
        <v>86</v>
      </c>
      <c r="E117" s="42"/>
      <c r="F117" s="10" t="s">
        <v>14</v>
      </c>
      <c r="G117" s="14">
        <v>2</v>
      </c>
      <c r="H117" s="65">
        <v>0</v>
      </c>
      <c r="I117" s="65">
        <v>0</v>
      </c>
      <c r="J117" s="65">
        <f t="shared" si="56"/>
        <v>0</v>
      </c>
      <c r="K117" s="65">
        <v>0</v>
      </c>
      <c r="L117" s="65">
        <v>0</v>
      </c>
      <c r="M117" s="65">
        <f t="shared" si="57"/>
        <v>0</v>
      </c>
      <c r="N117" s="65">
        <f t="shared" si="58"/>
        <v>0</v>
      </c>
      <c r="O117" s="65">
        <f t="shared" si="59"/>
        <v>0</v>
      </c>
      <c r="P117" s="65">
        <f t="shared" si="60"/>
        <v>0</v>
      </c>
      <c r="Q117" s="65">
        <f t="shared" si="61"/>
        <v>0</v>
      </c>
      <c r="R117" s="65">
        <f t="shared" si="62"/>
        <v>0</v>
      </c>
    </row>
    <row r="118" spans="1:18" ht="27.75" customHeight="1" x14ac:dyDescent="0.25">
      <c r="A118" s="3">
        <v>104</v>
      </c>
      <c r="B118" s="8"/>
      <c r="C118" s="56" t="s">
        <v>27</v>
      </c>
      <c r="D118" s="12" t="s">
        <v>138</v>
      </c>
      <c r="E118" s="42"/>
      <c r="F118" s="10" t="s">
        <v>14</v>
      </c>
      <c r="G118" s="14">
        <v>4</v>
      </c>
      <c r="H118" s="65">
        <v>0</v>
      </c>
      <c r="I118" s="65">
        <v>0</v>
      </c>
      <c r="J118" s="65">
        <f t="shared" ref="J118" si="77">H118*I118</f>
        <v>0</v>
      </c>
      <c r="K118" s="65">
        <v>0</v>
      </c>
      <c r="L118" s="65">
        <v>0</v>
      </c>
      <c r="M118" s="65">
        <f t="shared" ref="M118" si="78">SUM(J118:L118)</f>
        <v>0</v>
      </c>
      <c r="N118" s="65">
        <f t="shared" ref="N118" si="79">G118*H118</f>
        <v>0</v>
      </c>
      <c r="O118" s="65">
        <f t="shared" ref="O118" si="80">G118*J118</f>
        <v>0</v>
      </c>
      <c r="P118" s="65">
        <f t="shared" ref="P118" si="81">G118*K118</f>
        <v>0</v>
      </c>
      <c r="Q118" s="65">
        <f t="shared" ref="Q118" si="82">G118*L118</f>
        <v>0</v>
      </c>
      <c r="R118" s="65">
        <f t="shared" ref="R118" si="83">SUM(O118:Q118)</f>
        <v>0</v>
      </c>
    </row>
    <row r="119" spans="1:18" ht="27" customHeight="1" x14ac:dyDescent="0.25">
      <c r="A119" s="3">
        <v>105</v>
      </c>
      <c r="B119" s="8"/>
      <c r="C119" s="11" t="s">
        <v>39</v>
      </c>
      <c r="D119" s="12" t="s">
        <v>87</v>
      </c>
      <c r="E119" s="42"/>
      <c r="F119" s="10" t="s">
        <v>14</v>
      </c>
      <c r="G119" s="14">
        <v>4</v>
      </c>
      <c r="H119" s="65">
        <v>0</v>
      </c>
      <c r="I119" s="65">
        <v>0</v>
      </c>
      <c r="J119" s="65">
        <f t="shared" si="56"/>
        <v>0</v>
      </c>
      <c r="K119" s="65">
        <v>0</v>
      </c>
      <c r="L119" s="65">
        <v>0</v>
      </c>
      <c r="M119" s="65">
        <f t="shared" si="57"/>
        <v>0</v>
      </c>
      <c r="N119" s="65">
        <f t="shared" si="58"/>
        <v>0</v>
      </c>
      <c r="O119" s="65">
        <f t="shared" si="59"/>
        <v>0</v>
      </c>
      <c r="P119" s="65">
        <f t="shared" si="60"/>
        <v>0</v>
      </c>
      <c r="Q119" s="65">
        <f t="shared" si="61"/>
        <v>0</v>
      </c>
      <c r="R119" s="65">
        <f t="shared" si="62"/>
        <v>0</v>
      </c>
    </row>
    <row r="120" spans="1:18" ht="38.25" customHeight="1" x14ac:dyDescent="0.25">
      <c r="A120" s="3">
        <v>106</v>
      </c>
      <c r="B120" s="8"/>
      <c r="C120" s="11" t="s">
        <v>40</v>
      </c>
      <c r="D120" s="15" t="s">
        <v>60</v>
      </c>
      <c r="E120" s="42"/>
      <c r="F120" s="10" t="s">
        <v>93</v>
      </c>
      <c r="G120" s="14">
        <v>3900</v>
      </c>
      <c r="H120" s="65">
        <v>0</v>
      </c>
      <c r="I120" s="65">
        <v>0</v>
      </c>
      <c r="J120" s="65">
        <f t="shared" si="56"/>
        <v>0</v>
      </c>
      <c r="K120" s="65">
        <v>0</v>
      </c>
      <c r="L120" s="65">
        <v>0</v>
      </c>
      <c r="M120" s="65">
        <f t="shared" si="57"/>
        <v>0</v>
      </c>
      <c r="N120" s="65">
        <f t="shared" si="58"/>
        <v>0</v>
      </c>
      <c r="O120" s="65">
        <f t="shared" si="59"/>
        <v>0</v>
      </c>
      <c r="P120" s="65">
        <f t="shared" si="60"/>
        <v>0</v>
      </c>
      <c r="Q120" s="65">
        <f t="shared" si="61"/>
        <v>0</v>
      </c>
      <c r="R120" s="65">
        <f t="shared" si="62"/>
        <v>0</v>
      </c>
    </row>
    <row r="121" spans="1:18" ht="24" x14ac:dyDescent="0.25">
      <c r="A121" s="3">
        <v>107</v>
      </c>
      <c r="B121" s="8"/>
      <c r="C121" s="11" t="s">
        <v>42</v>
      </c>
      <c r="D121" s="15" t="s">
        <v>62</v>
      </c>
      <c r="E121" s="42"/>
      <c r="F121" s="10" t="s">
        <v>93</v>
      </c>
      <c r="G121" s="29">
        <v>50</v>
      </c>
      <c r="H121" s="65">
        <v>0</v>
      </c>
      <c r="I121" s="65">
        <v>0</v>
      </c>
      <c r="J121" s="65">
        <f t="shared" si="56"/>
        <v>0</v>
      </c>
      <c r="K121" s="65">
        <v>0</v>
      </c>
      <c r="L121" s="65">
        <v>0</v>
      </c>
      <c r="M121" s="65">
        <f t="shared" si="57"/>
        <v>0</v>
      </c>
      <c r="N121" s="65">
        <f t="shared" si="58"/>
        <v>0</v>
      </c>
      <c r="O121" s="65">
        <f t="shared" si="59"/>
        <v>0</v>
      </c>
      <c r="P121" s="65">
        <f t="shared" si="60"/>
        <v>0</v>
      </c>
      <c r="Q121" s="65">
        <f t="shared" si="61"/>
        <v>0</v>
      </c>
      <c r="R121" s="65">
        <f t="shared" si="62"/>
        <v>0</v>
      </c>
    </row>
    <row r="122" spans="1:18" ht="26.25" customHeight="1" x14ac:dyDescent="0.25">
      <c r="A122" s="3">
        <v>108</v>
      </c>
      <c r="B122" s="8"/>
      <c r="C122" s="11" t="s">
        <v>139</v>
      </c>
      <c r="D122" s="15" t="s">
        <v>63</v>
      </c>
      <c r="E122" s="42"/>
      <c r="F122" s="6" t="s">
        <v>93</v>
      </c>
      <c r="G122" s="29">
        <v>600</v>
      </c>
      <c r="H122" s="65">
        <v>0</v>
      </c>
      <c r="I122" s="65">
        <v>0</v>
      </c>
      <c r="J122" s="65">
        <f t="shared" si="56"/>
        <v>0</v>
      </c>
      <c r="K122" s="65">
        <v>0</v>
      </c>
      <c r="L122" s="65">
        <v>0</v>
      </c>
      <c r="M122" s="65">
        <f t="shared" si="57"/>
        <v>0</v>
      </c>
      <c r="N122" s="65">
        <f t="shared" si="58"/>
        <v>0</v>
      </c>
      <c r="O122" s="65">
        <f t="shared" si="59"/>
        <v>0</v>
      </c>
      <c r="P122" s="65">
        <f t="shared" si="60"/>
        <v>0</v>
      </c>
      <c r="Q122" s="65">
        <f t="shared" si="61"/>
        <v>0</v>
      </c>
      <c r="R122" s="65">
        <f t="shared" si="62"/>
        <v>0</v>
      </c>
    </row>
    <row r="123" spans="1:18" ht="25.5" customHeight="1" x14ac:dyDescent="0.25">
      <c r="A123" s="3">
        <v>109</v>
      </c>
      <c r="B123" s="8"/>
      <c r="C123" s="17" t="s">
        <v>140</v>
      </c>
      <c r="D123" s="15" t="s">
        <v>89</v>
      </c>
      <c r="E123" s="42"/>
      <c r="F123" s="6" t="s">
        <v>93</v>
      </c>
      <c r="G123" s="29">
        <v>180</v>
      </c>
      <c r="H123" s="65">
        <v>0</v>
      </c>
      <c r="I123" s="65">
        <v>0</v>
      </c>
      <c r="J123" s="65">
        <f t="shared" si="56"/>
        <v>0</v>
      </c>
      <c r="K123" s="65">
        <v>0</v>
      </c>
      <c r="L123" s="65">
        <v>0</v>
      </c>
      <c r="M123" s="65">
        <f t="shared" si="57"/>
        <v>0</v>
      </c>
      <c r="N123" s="65">
        <f t="shared" si="58"/>
        <v>0</v>
      </c>
      <c r="O123" s="65">
        <f t="shared" si="59"/>
        <v>0</v>
      </c>
      <c r="P123" s="65">
        <f t="shared" si="60"/>
        <v>0</v>
      </c>
      <c r="Q123" s="65">
        <f t="shared" si="61"/>
        <v>0</v>
      </c>
      <c r="R123" s="65">
        <f t="shared" si="62"/>
        <v>0</v>
      </c>
    </row>
    <row r="124" spans="1:18" ht="27" customHeight="1" thickBot="1" x14ac:dyDescent="0.3">
      <c r="A124" s="3">
        <v>110</v>
      </c>
      <c r="B124" s="81"/>
      <c r="C124" s="82" t="s">
        <v>126</v>
      </c>
      <c r="D124" s="81"/>
      <c r="E124" s="81"/>
      <c r="F124" s="83" t="s">
        <v>22</v>
      </c>
      <c r="G124" s="83">
        <v>1</v>
      </c>
      <c r="H124" s="65">
        <v>0</v>
      </c>
      <c r="I124" s="65">
        <v>0</v>
      </c>
      <c r="J124" s="65">
        <f t="shared" ref="J124" si="84">H124*I124</f>
        <v>0</v>
      </c>
      <c r="K124" s="65">
        <v>0</v>
      </c>
      <c r="L124" s="65">
        <v>0</v>
      </c>
      <c r="M124" s="65">
        <f t="shared" ref="M124" si="85">SUM(J124:L124)</f>
        <v>0</v>
      </c>
      <c r="N124" s="65">
        <f t="shared" ref="N124" si="86">G124*H124</f>
        <v>0</v>
      </c>
      <c r="O124" s="65">
        <f t="shared" ref="O124" si="87">G124*J124</f>
        <v>0</v>
      </c>
      <c r="P124" s="65">
        <f t="shared" ref="P124" si="88">G124*K124</f>
        <v>0</v>
      </c>
      <c r="Q124" s="65">
        <f t="shared" ref="Q124" si="89">G124*L124</f>
        <v>0</v>
      </c>
      <c r="R124" s="65">
        <f t="shared" ref="R124" si="90">SUM(O124:Q124)</f>
        <v>0</v>
      </c>
    </row>
    <row r="125" spans="1:18" ht="15.75" customHeight="1" thickBot="1" x14ac:dyDescent="0.3">
      <c r="A125" s="107" t="s">
        <v>44</v>
      </c>
      <c r="B125" s="108"/>
      <c r="C125" s="108"/>
      <c r="D125" s="108"/>
      <c r="E125" s="108"/>
      <c r="F125" s="108"/>
      <c r="G125" s="108"/>
      <c r="H125" s="108"/>
      <c r="I125" s="108"/>
      <c r="J125" s="108"/>
      <c r="K125" s="108"/>
      <c r="L125" s="108"/>
      <c r="M125" s="108"/>
      <c r="N125" s="108"/>
      <c r="O125" s="108"/>
      <c r="P125" s="108"/>
      <c r="Q125" s="108"/>
      <c r="R125" s="109"/>
    </row>
    <row r="126" spans="1:18" ht="23.25" customHeight="1" x14ac:dyDescent="0.25">
      <c r="A126" s="3">
        <v>111</v>
      </c>
      <c r="B126" s="4"/>
      <c r="C126" s="84" t="s">
        <v>45</v>
      </c>
      <c r="D126" s="85" t="s">
        <v>64</v>
      </c>
      <c r="E126" s="41"/>
      <c r="F126" s="86" t="s">
        <v>14</v>
      </c>
      <c r="G126" s="20">
        <f>G105+G106+G107+G111+G113+G115+G114</f>
        <v>246</v>
      </c>
      <c r="H126" s="64">
        <v>0</v>
      </c>
      <c r="I126" s="64">
        <v>0</v>
      </c>
      <c r="J126" s="64">
        <f t="shared" si="56"/>
        <v>0</v>
      </c>
      <c r="K126" s="64">
        <v>0</v>
      </c>
      <c r="L126" s="64">
        <v>0</v>
      </c>
      <c r="M126" s="64">
        <f t="shared" si="57"/>
        <v>0</v>
      </c>
      <c r="N126" s="64">
        <f t="shared" si="58"/>
        <v>0</v>
      </c>
      <c r="O126" s="64">
        <f t="shared" si="59"/>
        <v>0</v>
      </c>
      <c r="P126" s="64">
        <f t="shared" si="60"/>
        <v>0</v>
      </c>
      <c r="Q126" s="64">
        <f t="shared" si="61"/>
        <v>0</v>
      </c>
      <c r="R126" s="64">
        <f t="shared" si="62"/>
        <v>0</v>
      </c>
    </row>
    <row r="127" spans="1:18" ht="23.25" customHeight="1" x14ac:dyDescent="0.25">
      <c r="A127" s="3">
        <v>112</v>
      </c>
      <c r="B127" s="8"/>
      <c r="C127" s="21" t="s">
        <v>46</v>
      </c>
      <c r="D127" s="22" t="s">
        <v>90</v>
      </c>
      <c r="E127" s="42"/>
      <c r="F127" s="19" t="s">
        <v>93</v>
      </c>
      <c r="G127" s="20">
        <v>4500</v>
      </c>
      <c r="H127" s="65">
        <v>0</v>
      </c>
      <c r="I127" s="65">
        <v>0</v>
      </c>
      <c r="J127" s="65">
        <f t="shared" si="56"/>
        <v>0</v>
      </c>
      <c r="K127" s="65">
        <v>0</v>
      </c>
      <c r="L127" s="65">
        <v>0</v>
      </c>
      <c r="M127" s="65">
        <f t="shared" si="57"/>
        <v>0</v>
      </c>
      <c r="N127" s="65">
        <f t="shared" si="58"/>
        <v>0</v>
      </c>
      <c r="O127" s="65">
        <f t="shared" si="59"/>
        <v>0</v>
      </c>
      <c r="P127" s="65">
        <f t="shared" si="60"/>
        <v>0</v>
      </c>
      <c r="Q127" s="65">
        <f t="shared" si="61"/>
        <v>0</v>
      </c>
      <c r="R127" s="65">
        <f t="shared" si="62"/>
        <v>0</v>
      </c>
    </row>
    <row r="128" spans="1:18" ht="23.25" customHeight="1" x14ac:dyDescent="0.25">
      <c r="A128" s="3">
        <v>113</v>
      </c>
      <c r="B128" s="8"/>
      <c r="C128" s="24" t="s">
        <v>47</v>
      </c>
      <c r="D128" s="25" t="s">
        <v>66</v>
      </c>
      <c r="E128" s="42"/>
      <c r="F128" s="19" t="s">
        <v>93</v>
      </c>
      <c r="G128" s="20">
        <v>16</v>
      </c>
      <c r="H128" s="65">
        <v>0</v>
      </c>
      <c r="I128" s="65">
        <v>0</v>
      </c>
      <c r="J128" s="65">
        <f t="shared" si="56"/>
        <v>0</v>
      </c>
      <c r="K128" s="65">
        <v>0</v>
      </c>
      <c r="L128" s="65">
        <v>0</v>
      </c>
      <c r="M128" s="65">
        <f t="shared" si="57"/>
        <v>0</v>
      </c>
      <c r="N128" s="65">
        <f t="shared" si="58"/>
        <v>0</v>
      </c>
      <c r="O128" s="65">
        <f t="shared" si="59"/>
        <v>0</v>
      </c>
      <c r="P128" s="65">
        <f t="shared" si="60"/>
        <v>0</v>
      </c>
      <c r="Q128" s="65">
        <f t="shared" si="61"/>
        <v>0</v>
      </c>
      <c r="R128" s="65">
        <f t="shared" si="62"/>
        <v>0</v>
      </c>
    </row>
    <row r="129" spans="1:18" ht="15.75" customHeight="1" x14ac:dyDescent="0.25">
      <c r="A129" s="3">
        <v>114</v>
      </c>
      <c r="B129" s="8"/>
      <c r="C129" s="26" t="s">
        <v>49</v>
      </c>
      <c r="D129" s="27" t="s">
        <v>68</v>
      </c>
      <c r="E129" s="42"/>
      <c r="F129" s="28" t="s">
        <v>14</v>
      </c>
      <c r="G129" s="20">
        <v>13698</v>
      </c>
      <c r="H129" s="65">
        <v>0</v>
      </c>
      <c r="I129" s="65">
        <v>0</v>
      </c>
      <c r="J129" s="65">
        <f t="shared" si="56"/>
        <v>0</v>
      </c>
      <c r="K129" s="65">
        <v>0</v>
      </c>
      <c r="L129" s="65">
        <v>0</v>
      </c>
      <c r="M129" s="65">
        <f t="shared" si="57"/>
        <v>0</v>
      </c>
      <c r="N129" s="65">
        <f t="shared" si="58"/>
        <v>0</v>
      </c>
      <c r="O129" s="65">
        <f t="shared" si="59"/>
        <v>0</v>
      </c>
      <c r="P129" s="65">
        <f t="shared" si="60"/>
        <v>0</v>
      </c>
      <c r="Q129" s="65">
        <f t="shared" si="61"/>
        <v>0</v>
      </c>
      <c r="R129" s="65">
        <f t="shared" si="62"/>
        <v>0</v>
      </c>
    </row>
    <row r="130" spans="1:18" ht="24" x14ac:dyDescent="0.25">
      <c r="A130" s="3">
        <v>115</v>
      </c>
      <c r="B130" s="8"/>
      <c r="C130" s="26" t="s">
        <v>50</v>
      </c>
      <c r="D130" s="27" t="s">
        <v>69</v>
      </c>
      <c r="E130" s="42"/>
      <c r="F130" s="28" t="s">
        <v>14</v>
      </c>
      <c r="G130" s="29">
        <f>G129</f>
        <v>13698</v>
      </c>
      <c r="H130" s="65">
        <v>0</v>
      </c>
      <c r="I130" s="65">
        <v>0</v>
      </c>
      <c r="J130" s="65">
        <f t="shared" si="56"/>
        <v>0</v>
      </c>
      <c r="K130" s="65">
        <v>0</v>
      </c>
      <c r="L130" s="65">
        <v>0</v>
      </c>
      <c r="M130" s="65">
        <f t="shared" si="57"/>
        <v>0</v>
      </c>
      <c r="N130" s="65">
        <f t="shared" si="58"/>
        <v>0</v>
      </c>
      <c r="O130" s="65">
        <f t="shared" si="59"/>
        <v>0</v>
      </c>
      <c r="P130" s="65">
        <f t="shared" si="60"/>
        <v>0</v>
      </c>
      <c r="Q130" s="65">
        <f t="shared" si="61"/>
        <v>0</v>
      </c>
      <c r="R130" s="65">
        <f t="shared" si="62"/>
        <v>0</v>
      </c>
    </row>
    <row r="131" spans="1:18" ht="24" x14ac:dyDescent="0.25">
      <c r="A131" s="3">
        <v>116</v>
      </c>
      <c r="B131" s="8"/>
      <c r="C131" s="21" t="s">
        <v>51</v>
      </c>
      <c r="D131" s="22" t="s">
        <v>64</v>
      </c>
      <c r="E131" s="42"/>
      <c r="F131" s="7" t="s">
        <v>22</v>
      </c>
      <c r="G131" s="20">
        <v>1</v>
      </c>
      <c r="H131" s="65">
        <v>0</v>
      </c>
      <c r="I131" s="65">
        <v>0</v>
      </c>
      <c r="J131" s="65">
        <f t="shared" si="56"/>
        <v>0</v>
      </c>
      <c r="K131" s="65">
        <v>0</v>
      </c>
      <c r="L131" s="65">
        <v>0</v>
      </c>
      <c r="M131" s="65">
        <f t="shared" si="57"/>
        <v>0</v>
      </c>
      <c r="N131" s="65">
        <f t="shared" si="58"/>
        <v>0</v>
      </c>
      <c r="O131" s="65">
        <f t="shared" si="59"/>
        <v>0</v>
      </c>
      <c r="P131" s="65">
        <f t="shared" si="60"/>
        <v>0</v>
      </c>
      <c r="Q131" s="65">
        <f t="shared" si="61"/>
        <v>0</v>
      </c>
      <c r="R131" s="65">
        <f t="shared" si="62"/>
        <v>0</v>
      </c>
    </row>
    <row r="132" spans="1:18" ht="24" customHeight="1" thickBot="1" x14ac:dyDescent="0.3">
      <c r="A132" s="3">
        <v>117</v>
      </c>
      <c r="B132" s="30"/>
      <c r="C132" s="31" t="s">
        <v>52</v>
      </c>
      <c r="D132" s="32" t="s">
        <v>70</v>
      </c>
      <c r="E132" s="43"/>
      <c r="F132" s="34" t="s">
        <v>22</v>
      </c>
      <c r="G132" s="35">
        <v>1</v>
      </c>
      <c r="H132" s="66">
        <v>0</v>
      </c>
      <c r="I132" s="66">
        <v>0</v>
      </c>
      <c r="J132" s="66">
        <f t="shared" si="56"/>
        <v>0</v>
      </c>
      <c r="K132" s="66">
        <v>0</v>
      </c>
      <c r="L132" s="66">
        <v>0</v>
      </c>
      <c r="M132" s="66">
        <f t="shared" si="57"/>
        <v>0</v>
      </c>
      <c r="N132" s="66">
        <f t="shared" si="58"/>
        <v>0</v>
      </c>
      <c r="O132" s="66">
        <f t="shared" si="59"/>
        <v>0</v>
      </c>
      <c r="P132" s="66">
        <f t="shared" si="60"/>
        <v>0</v>
      </c>
      <c r="Q132" s="66">
        <f t="shared" si="61"/>
        <v>0</v>
      </c>
      <c r="R132" s="66">
        <f t="shared" si="62"/>
        <v>0</v>
      </c>
    </row>
    <row r="133" spans="1:18" ht="16.5" customHeight="1" thickBot="1" x14ac:dyDescent="0.3">
      <c r="A133" s="104" t="s">
        <v>105</v>
      </c>
      <c r="B133" s="105"/>
      <c r="C133" s="105"/>
      <c r="D133" s="105"/>
      <c r="E133" s="105"/>
      <c r="F133" s="105"/>
      <c r="G133" s="105"/>
      <c r="H133" s="105"/>
      <c r="I133" s="105"/>
      <c r="J133" s="105"/>
      <c r="K133" s="105"/>
      <c r="L133" s="105"/>
      <c r="M133" s="105"/>
      <c r="N133" s="105"/>
      <c r="O133" s="105"/>
      <c r="P133" s="105"/>
      <c r="Q133" s="105"/>
      <c r="R133" s="106"/>
    </row>
    <row r="134" spans="1:18" ht="16.5" customHeight="1" x14ac:dyDescent="0.25">
      <c r="A134" s="3">
        <v>118</v>
      </c>
      <c r="B134" s="8"/>
      <c r="C134" s="11" t="s">
        <v>106</v>
      </c>
      <c r="D134" s="12" t="s">
        <v>107</v>
      </c>
      <c r="E134" s="42"/>
      <c r="F134" s="10" t="s">
        <v>92</v>
      </c>
      <c r="G134" s="10">
        <v>28</v>
      </c>
      <c r="H134" s="65">
        <v>0</v>
      </c>
      <c r="I134" s="65">
        <v>0</v>
      </c>
      <c r="J134" s="65">
        <f t="shared" ref="J134:J176" si="91">H134*I134</f>
        <v>0</v>
      </c>
      <c r="K134" s="65">
        <v>0</v>
      </c>
      <c r="L134" s="65">
        <v>0</v>
      </c>
      <c r="M134" s="65">
        <f t="shared" ref="M134:M176" si="92">SUM(J134:L134)</f>
        <v>0</v>
      </c>
      <c r="N134" s="65">
        <f t="shared" ref="N134:N176" si="93">G134*H134</f>
        <v>0</v>
      </c>
      <c r="O134" s="65">
        <f t="shared" ref="O134:O176" si="94">G134*J134</f>
        <v>0</v>
      </c>
      <c r="P134" s="65">
        <f t="shared" ref="P134:P176" si="95">G134*K134</f>
        <v>0</v>
      </c>
      <c r="Q134" s="65">
        <f t="shared" ref="Q134:Q176" si="96">G134*L134</f>
        <v>0</v>
      </c>
      <c r="R134" s="65">
        <f t="shared" ref="R134:R176" si="97">SUM(O134:Q134)</f>
        <v>0</v>
      </c>
    </row>
    <row r="135" spans="1:18" ht="16.5" customHeight="1" x14ac:dyDescent="0.25">
      <c r="A135" s="3">
        <v>119</v>
      </c>
      <c r="B135" s="8"/>
      <c r="C135" s="11" t="s">
        <v>31</v>
      </c>
      <c r="D135" s="12" t="s">
        <v>77</v>
      </c>
      <c r="E135" s="42"/>
      <c r="F135" s="10" t="s">
        <v>92</v>
      </c>
      <c r="G135" s="10">
        <f>G134</f>
        <v>28</v>
      </c>
      <c r="H135" s="65">
        <v>0</v>
      </c>
      <c r="I135" s="65">
        <v>0</v>
      </c>
      <c r="J135" s="65">
        <f t="shared" si="91"/>
        <v>0</v>
      </c>
      <c r="K135" s="65">
        <v>0</v>
      </c>
      <c r="L135" s="65">
        <v>0</v>
      </c>
      <c r="M135" s="65">
        <f t="shared" si="92"/>
        <v>0</v>
      </c>
      <c r="N135" s="65">
        <f t="shared" si="93"/>
        <v>0</v>
      </c>
      <c r="O135" s="65">
        <f t="shared" si="94"/>
        <v>0</v>
      </c>
      <c r="P135" s="65">
        <f t="shared" si="95"/>
        <v>0</v>
      </c>
      <c r="Q135" s="65">
        <f t="shared" si="96"/>
        <v>0</v>
      </c>
      <c r="R135" s="65">
        <f t="shared" si="97"/>
        <v>0</v>
      </c>
    </row>
    <row r="136" spans="1:18" ht="22.5" customHeight="1" x14ac:dyDescent="0.25">
      <c r="A136" s="3">
        <v>120</v>
      </c>
      <c r="B136" s="8"/>
      <c r="C136" s="11" t="s">
        <v>33</v>
      </c>
      <c r="D136" s="12" t="s">
        <v>79</v>
      </c>
      <c r="E136" s="42"/>
      <c r="F136" s="10" t="s">
        <v>92</v>
      </c>
      <c r="G136" s="10">
        <v>5</v>
      </c>
      <c r="H136" s="65">
        <v>0</v>
      </c>
      <c r="I136" s="65">
        <v>0</v>
      </c>
      <c r="J136" s="65">
        <f t="shared" si="91"/>
        <v>0</v>
      </c>
      <c r="K136" s="65">
        <v>0</v>
      </c>
      <c r="L136" s="65">
        <v>0</v>
      </c>
      <c r="M136" s="65">
        <f t="shared" si="92"/>
        <v>0</v>
      </c>
      <c r="N136" s="65">
        <f t="shared" si="93"/>
        <v>0</v>
      </c>
      <c r="O136" s="65">
        <f t="shared" si="94"/>
        <v>0</v>
      </c>
      <c r="P136" s="65">
        <f t="shared" si="95"/>
        <v>0</v>
      </c>
      <c r="Q136" s="65">
        <f t="shared" si="96"/>
        <v>0</v>
      </c>
      <c r="R136" s="65">
        <f t="shared" si="97"/>
        <v>0</v>
      </c>
    </row>
    <row r="137" spans="1:18" ht="16.5" customHeight="1" x14ac:dyDescent="0.25">
      <c r="A137" s="3">
        <v>121</v>
      </c>
      <c r="B137" s="8"/>
      <c r="C137" s="11" t="s">
        <v>34</v>
      </c>
      <c r="D137" s="12" t="s">
        <v>80</v>
      </c>
      <c r="E137" s="42"/>
      <c r="F137" s="10" t="s">
        <v>92</v>
      </c>
      <c r="G137" s="10">
        <f>G136</f>
        <v>5</v>
      </c>
      <c r="H137" s="65">
        <v>0</v>
      </c>
      <c r="I137" s="65">
        <v>0</v>
      </c>
      <c r="J137" s="65">
        <f t="shared" si="91"/>
        <v>0</v>
      </c>
      <c r="K137" s="65">
        <v>0</v>
      </c>
      <c r="L137" s="65">
        <v>0</v>
      </c>
      <c r="M137" s="65">
        <f t="shared" si="92"/>
        <v>0</v>
      </c>
      <c r="N137" s="65">
        <f t="shared" si="93"/>
        <v>0</v>
      </c>
      <c r="O137" s="65">
        <f t="shared" si="94"/>
        <v>0</v>
      </c>
      <c r="P137" s="65">
        <f t="shared" si="95"/>
        <v>0</v>
      </c>
      <c r="Q137" s="65">
        <f t="shared" si="96"/>
        <v>0</v>
      </c>
      <c r="R137" s="65">
        <f t="shared" si="97"/>
        <v>0</v>
      </c>
    </row>
    <row r="138" spans="1:18" ht="16.5" customHeight="1" x14ac:dyDescent="0.25">
      <c r="A138" s="3">
        <v>122</v>
      </c>
      <c r="B138" s="8"/>
      <c r="C138" s="11" t="s">
        <v>35</v>
      </c>
      <c r="D138" s="12" t="s">
        <v>81</v>
      </c>
      <c r="E138" s="42"/>
      <c r="F138" s="10" t="s">
        <v>14</v>
      </c>
      <c r="G138" s="10">
        <v>3</v>
      </c>
      <c r="H138" s="65">
        <v>0</v>
      </c>
      <c r="I138" s="65">
        <v>0</v>
      </c>
      <c r="J138" s="65">
        <f t="shared" si="91"/>
        <v>0</v>
      </c>
      <c r="K138" s="65">
        <v>0</v>
      </c>
      <c r="L138" s="65">
        <v>0</v>
      </c>
      <c r="M138" s="65">
        <f t="shared" si="92"/>
        <v>0</v>
      </c>
      <c r="N138" s="65">
        <f t="shared" si="93"/>
        <v>0</v>
      </c>
      <c r="O138" s="65">
        <f t="shared" si="94"/>
        <v>0</v>
      </c>
      <c r="P138" s="65">
        <f t="shared" si="95"/>
        <v>0</v>
      </c>
      <c r="Q138" s="65">
        <f t="shared" si="96"/>
        <v>0</v>
      </c>
      <c r="R138" s="65">
        <f t="shared" si="97"/>
        <v>0</v>
      </c>
    </row>
    <row r="139" spans="1:18" ht="24" customHeight="1" x14ac:dyDescent="0.25">
      <c r="A139" s="3">
        <v>123</v>
      </c>
      <c r="B139" s="8"/>
      <c r="C139" s="11" t="s">
        <v>36</v>
      </c>
      <c r="D139" s="12" t="s">
        <v>82</v>
      </c>
      <c r="E139" s="42"/>
      <c r="F139" s="10" t="s">
        <v>14</v>
      </c>
      <c r="G139" s="10">
        <v>2</v>
      </c>
      <c r="H139" s="65">
        <v>0</v>
      </c>
      <c r="I139" s="65">
        <v>0</v>
      </c>
      <c r="J139" s="65">
        <f t="shared" si="91"/>
        <v>0</v>
      </c>
      <c r="K139" s="65">
        <v>0</v>
      </c>
      <c r="L139" s="65">
        <v>0</v>
      </c>
      <c r="M139" s="65">
        <f t="shared" si="92"/>
        <v>0</v>
      </c>
      <c r="N139" s="65">
        <f t="shared" si="93"/>
        <v>0</v>
      </c>
      <c r="O139" s="65">
        <f t="shared" si="94"/>
        <v>0</v>
      </c>
      <c r="P139" s="65">
        <f t="shared" si="95"/>
        <v>0</v>
      </c>
      <c r="Q139" s="65">
        <f t="shared" si="96"/>
        <v>0</v>
      </c>
      <c r="R139" s="65">
        <f t="shared" si="97"/>
        <v>0</v>
      </c>
    </row>
    <row r="140" spans="1:18" ht="24" customHeight="1" x14ac:dyDescent="0.25">
      <c r="A140" s="3">
        <v>124</v>
      </c>
      <c r="B140" s="8"/>
      <c r="C140" s="11" t="s">
        <v>130</v>
      </c>
      <c r="D140" s="12" t="s">
        <v>83</v>
      </c>
      <c r="E140" s="42"/>
      <c r="F140" s="10" t="s">
        <v>14</v>
      </c>
      <c r="G140" s="14">
        <v>5</v>
      </c>
      <c r="H140" s="65">
        <v>0</v>
      </c>
      <c r="I140" s="65">
        <v>0</v>
      </c>
      <c r="J140" s="65">
        <f t="shared" si="91"/>
        <v>0</v>
      </c>
      <c r="K140" s="65">
        <v>0</v>
      </c>
      <c r="L140" s="65">
        <v>0</v>
      </c>
      <c r="M140" s="65">
        <f t="shared" si="92"/>
        <v>0</v>
      </c>
      <c r="N140" s="65">
        <f t="shared" si="93"/>
        <v>0</v>
      </c>
      <c r="O140" s="65">
        <f t="shared" si="94"/>
        <v>0</v>
      </c>
      <c r="P140" s="65">
        <f t="shared" si="95"/>
        <v>0</v>
      </c>
      <c r="Q140" s="65">
        <f t="shared" si="96"/>
        <v>0</v>
      </c>
      <c r="R140" s="65">
        <f t="shared" si="97"/>
        <v>0</v>
      </c>
    </row>
    <row r="141" spans="1:18" x14ac:dyDescent="0.25">
      <c r="A141" s="3">
        <v>125</v>
      </c>
      <c r="B141" s="8"/>
      <c r="C141" s="11" t="s">
        <v>132</v>
      </c>
      <c r="D141" s="12" t="s">
        <v>84</v>
      </c>
      <c r="E141" s="42"/>
      <c r="F141" s="10" t="s">
        <v>14</v>
      </c>
      <c r="G141" s="14">
        <v>1</v>
      </c>
      <c r="H141" s="65">
        <v>0</v>
      </c>
      <c r="I141" s="65">
        <v>0</v>
      </c>
      <c r="J141" s="65">
        <f t="shared" si="91"/>
        <v>0</v>
      </c>
      <c r="K141" s="65">
        <v>0</v>
      </c>
      <c r="L141" s="65">
        <v>0</v>
      </c>
      <c r="M141" s="65">
        <f t="shared" si="92"/>
        <v>0</v>
      </c>
      <c r="N141" s="65">
        <f t="shared" si="93"/>
        <v>0</v>
      </c>
      <c r="O141" s="65">
        <f t="shared" si="94"/>
        <v>0</v>
      </c>
      <c r="P141" s="65">
        <f t="shared" si="95"/>
        <v>0</v>
      </c>
      <c r="Q141" s="65">
        <f t="shared" si="96"/>
        <v>0</v>
      </c>
      <c r="R141" s="65">
        <f t="shared" si="97"/>
        <v>0</v>
      </c>
    </row>
    <row r="142" spans="1:18" x14ac:dyDescent="0.25">
      <c r="A142" s="3">
        <v>126</v>
      </c>
      <c r="B142" s="8"/>
      <c r="C142" s="11" t="s">
        <v>37</v>
      </c>
      <c r="D142" s="12" t="s">
        <v>85</v>
      </c>
      <c r="E142" s="42"/>
      <c r="F142" s="10" t="s">
        <v>14</v>
      </c>
      <c r="G142" s="14">
        <f>G141+G140</f>
        <v>6</v>
      </c>
      <c r="H142" s="65">
        <v>0</v>
      </c>
      <c r="I142" s="65">
        <v>0</v>
      </c>
      <c r="J142" s="65">
        <f t="shared" si="91"/>
        <v>0</v>
      </c>
      <c r="K142" s="65">
        <v>0</v>
      </c>
      <c r="L142" s="65">
        <v>0</v>
      </c>
      <c r="M142" s="65">
        <f t="shared" si="92"/>
        <v>0</v>
      </c>
      <c r="N142" s="65">
        <f t="shared" si="93"/>
        <v>0</v>
      </c>
      <c r="O142" s="65">
        <f t="shared" si="94"/>
        <v>0</v>
      </c>
      <c r="P142" s="65">
        <f t="shared" si="95"/>
        <v>0</v>
      </c>
      <c r="Q142" s="65">
        <f t="shared" si="96"/>
        <v>0</v>
      </c>
      <c r="R142" s="65">
        <f t="shared" si="97"/>
        <v>0</v>
      </c>
    </row>
    <row r="143" spans="1:18" ht="24" customHeight="1" x14ac:dyDescent="0.25">
      <c r="A143" s="3">
        <v>127</v>
      </c>
      <c r="B143" s="8"/>
      <c r="C143" s="11" t="s">
        <v>38</v>
      </c>
      <c r="D143" s="12" t="s">
        <v>86</v>
      </c>
      <c r="E143" s="42"/>
      <c r="F143" s="10" t="s">
        <v>14</v>
      </c>
      <c r="G143" s="14">
        <v>1</v>
      </c>
      <c r="H143" s="65">
        <v>0</v>
      </c>
      <c r="I143" s="65">
        <v>0</v>
      </c>
      <c r="J143" s="65">
        <f t="shared" si="91"/>
        <v>0</v>
      </c>
      <c r="K143" s="65">
        <v>0</v>
      </c>
      <c r="L143" s="65">
        <v>0</v>
      </c>
      <c r="M143" s="65">
        <f t="shared" si="92"/>
        <v>0</v>
      </c>
      <c r="N143" s="65">
        <f t="shared" si="93"/>
        <v>0</v>
      </c>
      <c r="O143" s="65">
        <f t="shared" si="94"/>
        <v>0</v>
      </c>
      <c r="P143" s="65">
        <f t="shared" si="95"/>
        <v>0</v>
      </c>
      <c r="Q143" s="65">
        <f t="shared" si="96"/>
        <v>0</v>
      </c>
      <c r="R143" s="65">
        <f t="shared" si="97"/>
        <v>0</v>
      </c>
    </row>
    <row r="144" spans="1:18" ht="24" customHeight="1" x14ac:dyDescent="0.25">
      <c r="A144" s="3">
        <v>128</v>
      </c>
      <c r="B144" s="8"/>
      <c r="C144" s="56" t="s">
        <v>27</v>
      </c>
      <c r="D144" s="12" t="s">
        <v>138</v>
      </c>
      <c r="E144" s="42"/>
      <c r="F144" s="10" t="s">
        <v>14</v>
      </c>
      <c r="G144" s="14">
        <v>2</v>
      </c>
      <c r="H144" s="65">
        <v>0</v>
      </c>
      <c r="I144" s="65">
        <v>0</v>
      </c>
      <c r="J144" s="65">
        <f t="shared" ref="J144" si="98">H144*I144</f>
        <v>0</v>
      </c>
      <c r="K144" s="65">
        <v>0</v>
      </c>
      <c r="L144" s="65">
        <v>0</v>
      </c>
      <c r="M144" s="65">
        <f t="shared" ref="M144" si="99">SUM(J144:L144)</f>
        <v>0</v>
      </c>
      <c r="N144" s="65">
        <f t="shared" ref="N144" si="100">G144*H144</f>
        <v>0</v>
      </c>
      <c r="O144" s="65">
        <f t="shared" ref="O144" si="101">G144*J144</f>
        <v>0</v>
      </c>
      <c r="P144" s="65">
        <f t="shared" ref="P144" si="102">G144*K144</f>
        <v>0</v>
      </c>
      <c r="Q144" s="65">
        <f t="shared" ref="Q144" si="103">G144*L144</f>
        <v>0</v>
      </c>
      <c r="R144" s="65">
        <f t="shared" ref="R144" si="104">SUM(O144:Q144)</f>
        <v>0</v>
      </c>
    </row>
    <row r="145" spans="1:18" ht="18.75" customHeight="1" x14ac:dyDescent="0.25">
      <c r="A145" s="3">
        <v>129</v>
      </c>
      <c r="B145" s="8"/>
      <c r="C145" s="11" t="s">
        <v>39</v>
      </c>
      <c r="D145" s="12" t="s">
        <v>87</v>
      </c>
      <c r="E145" s="42"/>
      <c r="F145" s="10" t="s">
        <v>14</v>
      </c>
      <c r="G145" s="14">
        <v>2</v>
      </c>
      <c r="H145" s="65">
        <v>0</v>
      </c>
      <c r="I145" s="65">
        <v>0</v>
      </c>
      <c r="J145" s="65">
        <f t="shared" si="91"/>
        <v>0</v>
      </c>
      <c r="K145" s="65">
        <v>0</v>
      </c>
      <c r="L145" s="65">
        <v>0</v>
      </c>
      <c r="M145" s="65">
        <f t="shared" si="92"/>
        <v>0</v>
      </c>
      <c r="N145" s="65">
        <f t="shared" si="93"/>
        <v>0</v>
      </c>
      <c r="O145" s="65">
        <f t="shared" si="94"/>
        <v>0</v>
      </c>
      <c r="P145" s="65">
        <f t="shared" si="95"/>
        <v>0</v>
      </c>
      <c r="Q145" s="65">
        <f t="shared" si="96"/>
        <v>0</v>
      </c>
      <c r="R145" s="65">
        <f t="shared" si="97"/>
        <v>0</v>
      </c>
    </row>
    <row r="146" spans="1:18" ht="38.25" customHeight="1" x14ac:dyDescent="0.25">
      <c r="A146" s="3">
        <v>130</v>
      </c>
      <c r="B146" s="8"/>
      <c r="C146" s="11" t="s">
        <v>40</v>
      </c>
      <c r="D146" s="15" t="s">
        <v>60</v>
      </c>
      <c r="E146" s="42"/>
      <c r="F146" s="10" t="s">
        <v>93</v>
      </c>
      <c r="G146" s="14">
        <v>500</v>
      </c>
      <c r="H146" s="65">
        <v>0</v>
      </c>
      <c r="I146" s="65">
        <v>0</v>
      </c>
      <c r="J146" s="65">
        <f t="shared" si="91"/>
        <v>0</v>
      </c>
      <c r="K146" s="65">
        <v>0</v>
      </c>
      <c r="L146" s="65">
        <v>0</v>
      </c>
      <c r="M146" s="65">
        <f t="shared" si="92"/>
        <v>0</v>
      </c>
      <c r="N146" s="65">
        <f t="shared" si="93"/>
        <v>0</v>
      </c>
      <c r="O146" s="65">
        <f t="shared" si="94"/>
        <v>0</v>
      </c>
      <c r="P146" s="65">
        <f t="shared" si="95"/>
        <v>0</v>
      </c>
      <c r="Q146" s="65">
        <f t="shared" si="96"/>
        <v>0</v>
      </c>
      <c r="R146" s="65">
        <f t="shared" si="97"/>
        <v>0</v>
      </c>
    </row>
    <row r="147" spans="1:18" ht="24.75" thickBot="1" x14ac:dyDescent="0.3">
      <c r="A147" s="3">
        <v>131</v>
      </c>
      <c r="B147" s="81"/>
      <c r="C147" s="82" t="s">
        <v>126</v>
      </c>
      <c r="D147" s="81"/>
      <c r="E147" s="81"/>
      <c r="F147" s="83" t="s">
        <v>22</v>
      </c>
      <c r="G147" s="83">
        <v>1</v>
      </c>
      <c r="H147" s="65">
        <v>0</v>
      </c>
      <c r="I147" s="65">
        <v>0</v>
      </c>
      <c r="J147" s="65">
        <f t="shared" ref="J147" si="105">H147*I147</f>
        <v>0</v>
      </c>
      <c r="K147" s="65">
        <v>0</v>
      </c>
      <c r="L147" s="65">
        <v>0</v>
      </c>
      <c r="M147" s="65">
        <f t="shared" ref="M147" si="106">SUM(J147:L147)</f>
        <v>0</v>
      </c>
      <c r="N147" s="65">
        <f t="shared" ref="N147" si="107">G147*H147</f>
        <v>0</v>
      </c>
      <c r="O147" s="65">
        <f t="shared" ref="O147" si="108">G147*J147</f>
        <v>0</v>
      </c>
      <c r="P147" s="65">
        <f t="shared" ref="P147" si="109">G147*K147</f>
        <v>0</v>
      </c>
      <c r="Q147" s="65">
        <f t="shared" ref="Q147" si="110">G147*L147</f>
        <v>0</v>
      </c>
      <c r="R147" s="65">
        <f t="shared" ref="R147" si="111">SUM(O147:Q147)</f>
        <v>0</v>
      </c>
    </row>
    <row r="148" spans="1:18" ht="28.5" customHeight="1" thickBot="1" x14ac:dyDescent="0.3">
      <c r="A148" s="107" t="s">
        <v>44</v>
      </c>
      <c r="B148" s="108"/>
      <c r="C148" s="108"/>
      <c r="D148" s="108"/>
      <c r="E148" s="108"/>
      <c r="F148" s="108"/>
      <c r="G148" s="108"/>
      <c r="H148" s="108"/>
      <c r="I148" s="108"/>
      <c r="J148" s="108"/>
      <c r="K148" s="108"/>
      <c r="L148" s="108"/>
      <c r="M148" s="108"/>
      <c r="N148" s="108"/>
      <c r="O148" s="108"/>
      <c r="P148" s="108"/>
      <c r="Q148" s="108"/>
      <c r="R148" s="109"/>
    </row>
    <row r="149" spans="1:18" ht="36" customHeight="1" x14ac:dyDescent="0.25">
      <c r="A149" s="3">
        <v>132</v>
      </c>
      <c r="B149" s="4"/>
      <c r="C149" s="84" t="s">
        <v>45</v>
      </c>
      <c r="D149" s="85" t="s">
        <v>64</v>
      </c>
      <c r="E149" s="41"/>
      <c r="F149" s="86" t="s">
        <v>14</v>
      </c>
      <c r="G149" s="20">
        <f>G134+G136+G138+G139+G140+G141</f>
        <v>44</v>
      </c>
      <c r="H149" s="64">
        <v>0</v>
      </c>
      <c r="I149" s="64">
        <v>0</v>
      </c>
      <c r="J149" s="64">
        <f t="shared" si="91"/>
        <v>0</v>
      </c>
      <c r="K149" s="64">
        <v>0</v>
      </c>
      <c r="L149" s="64">
        <v>0</v>
      </c>
      <c r="M149" s="64">
        <f t="shared" si="92"/>
        <v>0</v>
      </c>
      <c r="N149" s="64">
        <f t="shared" si="93"/>
        <v>0</v>
      </c>
      <c r="O149" s="64">
        <f t="shared" si="94"/>
        <v>0</v>
      </c>
      <c r="P149" s="64">
        <f t="shared" si="95"/>
        <v>0</v>
      </c>
      <c r="Q149" s="64">
        <f t="shared" si="96"/>
        <v>0</v>
      </c>
      <c r="R149" s="64">
        <f t="shared" si="97"/>
        <v>0</v>
      </c>
    </row>
    <row r="150" spans="1:18" ht="30.75" customHeight="1" x14ac:dyDescent="0.25">
      <c r="A150" s="3">
        <v>133</v>
      </c>
      <c r="B150" s="8"/>
      <c r="C150" s="21" t="s">
        <v>46</v>
      </c>
      <c r="D150" s="22" t="s">
        <v>90</v>
      </c>
      <c r="E150" s="42"/>
      <c r="F150" s="19" t="s">
        <v>93</v>
      </c>
      <c r="G150" s="20">
        <v>500</v>
      </c>
      <c r="H150" s="65">
        <v>0</v>
      </c>
      <c r="I150" s="65">
        <v>0</v>
      </c>
      <c r="J150" s="65">
        <f t="shared" si="91"/>
        <v>0</v>
      </c>
      <c r="K150" s="65">
        <v>0</v>
      </c>
      <c r="L150" s="65">
        <v>0</v>
      </c>
      <c r="M150" s="65">
        <f t="shared" si="92"/>
        <v>0</v>
      </c>
      <c r="N150" s="65">
        <f t="shared" si="93"/>
        <v>0</v>
      </c>
      <c r="O150" s="65">
        <f t="shared" si="94"/>
        <v>0</v>
      </c>
      <c r="P150" s="65">
        <f t="shared" si="95"/>
        <v>0</v>
      </c>
      <c r="Q150" s="65">
        <f t="shared" si="96"/>
        <v>0</v>
      </c>
      <c r="R150" s="65">
        <f t="shared" si="97"/>
        <v>0</v>
      </c>
    </row>
    <row r="151" spans="1:18" ht="67.5" customHeight="1" x14ac:dyDescent="0.25">
      <c r="A151" s="3">
        <v>134</v>
      </c>
      <c r="B151" s="8"/>
      <c r="C151" s="24" t="s">
        <v>47</v>
      </c>
      <c r="D151" s="25" t="s">
        <v>66</v>
      </c>
      <c r="E151" s="42"/>
      <c r="F151" s="19" t="s">
        <v>93</v>
      </c>
      <c r="G151" s="20">
        <v>8</v>
      </c>
      <c r="H151" s="65">
        <v>0</v>
      </c>
      <c r="I151" s="65">
        <v>0</v>
      </c>
      <c r="J151" s="65">
        <f t="shared" si="91"/>
        <v>0</v>
      </c>
      <c r="K151" s="65">
        <v>0</v>
      </c>
      <c r="L151" s="65">
        <v>0</v>
      </c>
      <c r="M151" s="65">
        <f t="shared" si="92"/>
        <v>0</v>
      </c>
      <c r="N151" s="65">
        <f t="shared" si="93"/>
        <v>0</v>
      </c>
      <c r="O151" s="65">
        <f t="shared" si="94"/>
        <v>0</v>
      </c>
      <c r="P151" s="65">
        <f t="shared" si="95"/>
        <v>0</v>
      </c>
      <c r="Q151" s="65">
        <f t="shared" si="96"/>
        <v>0</v>
      </c>
      <c r="R151" s="65">
        <f t="shared" si="97"/>
        <v>0</v>
      </c>
    </row>
    <row r="152" spans="1:18" ht="15.75" customHeight="1" x14ac:dyDescent="0.25">
      <c r="A152" s="3">
        <v>135</v>
      </c>
      <c r="B152" s="8"/>
      <c r="C152" s="26" t="s">
        <v>49</v>
      </c>
      <c r="D152" s="27" t="s">
        <v>68</v>
      </c>
      <c r="E152" s="42"/>
      <c r="F152" s="28" t="s">
        <v>14</v>
      </c>
      <c r="G152" s="20">
        <v>1524</v>
      </c>
      <c r="H152" s="65">
        <v>0</v>
      </c>
      <c r="I152" s="65">
        <v>0</v>
      </c>
      <c r="J152" s="65">
        <f t="shared" si="91"/>
        <v>0</v>
      </c>
      <c r="K152" s="65">
        <v>0</v>
      </c>
      <c r="L152" s="65">
        <v>0</v>
      </c>
      <c r="M152" s="65">
        <f t="shared" si="92"/>
        <v>0</v>
      </c>
      <c r="N152" s="65">
        <f t="shared" si="93"/>
        <v>0</v>
      </c>
      <c r="O152" s="65">
        <f t="shared" si="94"/>
        <v>0</v>
      </c>
      <c r="P152" s="65">
        <f t="shared" si="95"/>
        <v>0</v>
      </c>
      <c r="Q152" s="65">
        <f t="shared" si="96"/>
        <v>0</v>
      </c>
      <c r="R152" s="65">
        <f t="shared" si="97"/>
        <v>0</v>
      </c>
    </row>
    <row r="153" spans="1:18" ht="24" x14ac:dyDescent="0.25">
      <c r="A153" s="3">
        <v>136</v>
      </c>
      <c r="B153" s="8"/>
      <c r="C153" s="26" t="s">
        <v>50</v>
      </c>
      <c r="D153" s="27" t="s">
        <v>69</v>
      </c>
      <c r="E153" s="42"/>
      <c r="F153" s="28" t="s">
        <v>14</v>
      </c>
      <c r="G153" s="29">
        <f>G152</f>
        <v>1524</v>
      </c>
      <c r="H153" s="65">
        <v>0</v>
      </c>
      <c r="I153" s="65">
        <v>0</v>
      </c>
      <c r="J153" s="65">
        <f t="shared" si="91"/>
        <v>0</v>
      </c>
      <c r="K153" s="65">
        <v>0</v>
      </c>
      <c r="L153" s="65">
        <v>0</v>
      </c>
      <c r="M153" s="65">
        <f t="shared" si="92"/>
        <v>0</v>
      </c>
      <c r="N153" s="65">
        <f t="shared" si="93"/>
        <v>0</v>
      </c>
      <c r="O153" s="65">
        <f t="shared" si="94"/>
        <v>0</v>
      </c>
      <c r="P153" s="65">
        <f t="shared" si="95"/>
        <v>0</v>
      </c>
      <c r="Q153" s="65">
        <f t="shared" si="96"/>
        <v>0</v>
      </c>
      <c r="R153" s="65">
        <f t="shared" si="97"/>
        <v>0</v>
      </c>
    </row>
    <row r="154" spans="1:18" ht="24" x14ac:dyDescent="0.25">
      <c r="A154" s="3">
        <v>137</v>
      </c>
      <c r="B154" s="8"/>
      <c r="C154" s="21" t="s">
        <v>51</v>
      </c>
      <c r="D154" s="22" t="s">
        <v>64</v>
      </c>
      <c r="E154" s="42"/>
      <c r="F154" s="7" t="s">
        <v>22</v>
      </c>
      <c r="G154" s="20">
        <v>1</v>
      </c>
      <c r="H154" s="65">
        <v>0</v>
      </c>
      <c r="I154" s="65">
        <v>0</v>
      </c>
      <c r="J154" s="65">
        <f t="shared" si="91"/>
        <v>0</v>
      </c>
      <c r="K154" s="65">
        <v>0</v>
      </c>
      <c r="L154" s="65">
        <v>0</v>
      </c>
      <c r="M154" s="65">
        <f t="shared" si="92"/>
        <v>0</v>
      </c>
      <c r="N154" s="65">
        <f t="shared" si="93"/>
        <v>0</v>
      </c>
      <c r="O154" s="65">
        <f t="shared" si="94"/>
        <v>0</v>
      </c>
      <c r="P154" s="65">
        <f t="shared" si="95"/>
        <v>0</v>
      </c>
      <c r="Q154" s="65">
        <f t="shared" si="96"/>
        <v>0</v>
      </c>
      <c r="R154" s="65">
        <f t="shared" si="97"/>
        <v>0</v>
      </c>
    </row>
    <row r="155" spans="1:18" ht="24.75" thickBot="1" x14ac:dyDescent="0.3">
      <c r="A155" s="3">
        <v>138</v>
      </c>
      <c r="B155" s="30"/>
      <c r="C155" s="31" t="s">
        <v>52</v>
      </c>
      <c r="D155" s="32" t="s">
        <v>70</v>
      </c>
      <c r="E155" s="43"/>
      <c r="F155" s="34" t="s">
        <v>22</v>
      </c>
      <c r="G155" s="35">
        <v>1</v>
      </c>
      <c r="H155" s="66">
        <v>0</v>
      </c>
      <c r="I155" s="66">
        <v>0</v>
      </c>
      <c r="J155" s="66">
        <f t="shared" si="91"/>
        <v>0</v>
      </c>
      <c r="K155" s="66">
        <v>0</v>
      </c>
      <c r="L155" s="66">
        <v>0</v>
      </c>
      <c r="M155" s="66">
        <f t="shared" si="92"/>
        <v>0</v>
      </c>
      <c r="N155" s="66">
        <f t="shared" si="93"/>
        <v>0</v>
      </c>
      <c r="O155" s="66">
        <f t="shared" si="94"/>
        <v>0</v>
      </c>
      <c r="P155" s="66">
        <f t="shared" si="95"/>
        <v>0</v>
      </c>
      <c r="Q155" s="66">
        <f t="shared" si="96"/>
        <v>0</v>
      </c>
      <c r="R155" s="66">
        <f t="shared" si="97"/>
        <v>0</v>
      </c>
    </row>
    <row r="156" spans="1:18" ht="15.75" customHeight="1" thickBot="1" x14ac:dyDescent="0.3">
      <c r="A156" s="104" t="s">
        <v>108</v>
      </c>
      <c r="B156" s="105"/>
      <c r="C156" s="105"/>
      <c r="D156" s="105"/>
      <c r="E156" s="105"/>
      <c r="F156" s="105"/>
      <c r="G156" s="105"/>
      <c r="H156" s="105"/>
      <c r="I156" s="105"/>
      <c r="J156" s="105"/>
      <c r="K156" s="105"/>
      <c r="L156" s="105"/>
      <c r="M156" s="105"/>
      <c r="N156" s="105"/>
      <c r="O156" s="105"/>
      <c r="P156" s="105"/>
      <c r="Q156" s="105"/>
      <c r="R156" s="106"/>
    </row>
    <row r="157" spans="1:18" ht="15.75" customHeight="1" x14ac:dyDescent="0.25">
      <c r="A157" s="3">
        <v>139</v>
      </c>
      <c r="B157" s="4"/>
      <c r="C157" s="56" t="s">
        <v>25</v>
      </c>
      <c r="D157" s="12" t="s">
        <v>53</v>
      </c>
      <c r="E157" s="41"/>
      <c r="F157" s="10" t="s">
        <v>92</v>
      </c>
      <c r="G157" s="10">
        <v>1</v>
      </c>
      <c r="H157" s="64">
        <v>0</v>
      </c>
      <c r="I157" s="64">
        <v>0</v>
      </c>
      <c r="J157" s="64">
        <f t="shared" si="91"/>
        <v>0</v>
      </c>
      <c r="K157" s="64">
        <v>0</v>
      </c>
      <c r="L157" s="64">
        <v>0</v>
      </c>
      <c r="M157" s="64">
        <f t="shared" si="92"/>
        <v>0</v>
      </c>
      <c r="N157" s="64">
        <f t="shared" si="93"/>
        <v>0</v>
      </c>
      <c r="O157" s="64">
        <f t="shared" si="94"/>
        <v>0</v>
      </c>
      <c r="P157" s="64">
        <f t="shared" si="95"/>
        <v>0</v>
      </c>
      <c r="Q157" s="64">
        <f t="shared" si="96"/>
        <v>0</v>
      </c>
      <c r="R157" s="64">
        <f t="shared" si="97"/>
        <v>0</v>
      </c>
    </row>
    <row r="158" spans="1:18" ht="15.75" customHeight="1" x14ac:dyDescent="0.25">
      <c r="A158" s="3">
        <v>140</v>
      </c>
      <c r="B158" s="8"/>
      <c r="C158" s="56" t="s">
        <v>26</v>
      </c>
      <c r="D158" s="12">
        <v>5014</v>
      </c>
      <c r="E158" s="42"/>
      <c r="F158" s="10" t="s">
        <v>92</v>
      </c>
      <c r="G158" s="10">
        <v>1</v>
      </c>
      <c r="H158" s="65">
        <v>0</v>
      </c>
      <c r="I158" s="65">
        <v>0</v>
      </c>
      <c r="J158" s="65">
        <f t="shared" si="91"/>
        <v>0</v>
      </c>
      <c r="K158" s="65">
        <v>0</v>
      </c>
      <c r="L158" s="65">
        <v>0</v>
      </c>
      <c r="M158" s="65">
        <f t="shared" si="92"/>
        <v>0</v>
      </c>
      <c r="N158" s="65">
        <f t="shared" si="93"/>
        <v>0</v>
      </c>
      <c r="O158" s="65">
        <f t="shared" si="94"/>
        <v>0</v>
      </c>
      <c r="P158" s="65">
        <f t="shared" si="95"/>
        <v>0</v>
      </c>
      <c r="Q158" s="65">
        <f t="shared" si="96"/>
        <v>0</v>
      </c>
      <c r="R158" s="65">
        <f t="shared" si="97"/>
        <v>0</v>
      </c>
    </row>
    <row r="159" spans="1:18" ht="15.75" customHeight="1" x14ac:dyDescent="0.25">
      <c r="A159" s="3">
        <v>141</v>
      </c>
      <c r="B159" s="8"/>
      <c r="C159" s="56" t="s">
        <v>27</v>
      </c>
      <c r="D159" s="12" t="s">
        <v>109</v>
      </c>
      <c r="E159" s="42"/>
      <c r="F159" s="10" t="s">
        <v>92</v>
      </c>
      <c r="G159" s="10">
        <v>2</v>
      </c>
      <c r="H159" s="65">
        <v>0</v>
      </c>
      <c r="I159" s="65">
        <v>0</v>
      </c>
      <c r="J159" s="65">
        <f t="shared" si="91"/>
        <v>0</v>
      </c>
      <c r="K159" s="65">
        <v>0</v>
      </c>
      <c r="L159" s="65">
        <v>0</v>
      </c>
      <c r="M159" s="65">
        <f t="shared" si="92"/>
        <v>0</v>
      </c>
      <c r="N159" s="65">
        <f t="shared" si="93"/>
        <v>0</v>
      </c>
      <c r="O159" s="65">
        <f t="shared" si="94"/>
        <v>0</v>
      </c>
      <c r="P159" s="65">
        <f t="shared" si="95"/>
        <v>0</v>
      </c>
      <c r="Q159" s="65">
        <f t="shared" si="96"/>
        <v>0</v>
      </c>
      <c r="R159" s="65">
        <f t="shared" si="97"/>
        <v>0</v>
      </c>
    </row>
    <row r="160" spans="1:18" ht="15.75" customHeight="1" x14ac:dyDescent="0.25">
      <c r="A160" s="3">
        <v>142</v>
      </c>
      <c r="B160" s="8"/>
      <c r="C160" s="56" t="s">
        <v>28</v>
      </c>
      <c r="D160" s="12">
        <v>5090</v>
      </c>
      <c r="E160" s="42"/>
      <c r="F160" s="10" t="s">
        <v>92</v>
      </c>
      <c r="G160" s="10">
        <v>2</v>
      </c>
      <c r="H160" s="65">
        <v>0</v>
      </c>
      <c r="I160" s="65">
        <v>0</v>
      </c>
      <c r="J160" s="65">
        <f t="shared" si="91"/>
        <v>0</v>
      </c>
      <c r="K160" s="65">
        <v>0</v>
      </c>
      <c r="L160" s="65">
        <v>0</v>
      </c>
      <c r="M160" s="65">
        <f t="shared" si="92"/>
        <v>0</v>
      </c>
      <c r="N160" s="65">
        <f t="shared" si="93"/>
        <v>0</v>
      </c>
      <c r="O160" s="65">
        <f t="shared" si="94"/>
        <v>0</v>
      </c>
      <c r="P160" s="65">
        <f t="shared" si="95"/>
        <v>0</v>
      </c>
      <c r="Q160" s="65">
        <f t="shared" si="96"/>
        <v>0</v>
      </c>
      <c r="R160" s="65">
        <f t="shared" si="97"/>
        <v>0</v>
      </c>
    </row>
    <row r="161" spans="1:18" ht="15.75" customHeight="1" x14ac:dyDescent="0.25">
      <c r="A161" s="3">
        <v>143</v>
      </c>
      <c r="B161" s="8"/>
      <c r="C161" s="56" t="s">
        <v>110</v>
      </c>
      <c r="D161" s="12">
        <v>5088</v>
      </c>
      <c r="E161" s="42"/>
      <c r="F161" s="10" t="s">
        <v>92</v>
      </c>
      <c r="G161" s="10">
        <v>1</v>
      </c>
      <c r="H161" s="65">
        <v>0</v>
      </c>
      <c r="I161" s="65">
        <v>0</v>
      </c>
      <c r="J161" s="65">
        <f t="shared" si="91"/>
        <v>0</v>
      </c>
      <c r="K161" s="65">
        <v>0</v>
      </c>
      <c r="L161" s="65">
        <v>0</v>
      </c>
      <c r="M161" s="65">
        <f t="shared" si="92"/>
        <v>0</v>
      </c>
      <c r="N161" s="65">
        <f t="shared" si="93"/>
        <v>0</v>
      </c>
      <c r="O161" s="65">
        <f t="shared" si="94"/>
        <v>0</v>
      </c>
      <c r="P161" s="65">
        <f t="shared" si="95"/>
        <v>0</v>
      </c>
      <c r="Q161" s="65">
        <f t="shared" si="96"/>
        <v>0</v>
      </c>
      <c r="R161" s="65">
        <f t="shared" si="97"/>
        <v>0</v>
      </c>
    </row>
    <row r="162" spans="1:18" ht="25.5" customHeight="1" x14ac:dyDescent="0.25">
      <c r="A162" s="3">
        <v>144</v>
      </c>
      <c r="B162" s="8"/>
      <c r="C162" s="56" t="s">
        <v>111</v>
      </c>
      <c r="D162" s="12">
        <v>5097</v>
      </c>
      <c r="E162" s="42"/>
      <c r="F162" s="10" t="s">
        <v>92</v>
      </c>
      <c r="G162" s="10">
        <v>1</v>
      </c>
      <c r="H162" s="65">
        <v>0</v>
      </c>
      <c r="I162" s="65">
        <v>0</v>
      </c>
      <c r="J162" s="65">
        <f t="shared" si="91"/>
        <v>0</v>
      </c>
      <c r="K162" s="65">
        <v>0</v>
      </c>
      <c r="L162" s="65">
        <v>0</v>
      </c>
      <c r="M162" s="65">
        <f t="shared" si="92"/>
        <v>0</v>
      </c>
      <c r="N162" s="65">
        <f t="shared" si="93"/>
        <v>0</v>
      </c>
      <c r="O162" s="65">
        <f t="shared" si="94"/>
        <v>0</v>
      </c>
      <c r="P162" s="65">
        <f t="shared" si="95"/>
        <v>0</v>
      </c>
      <c r="Q162" s="65">
        <f t="shared" si="96"/>
        <v>0</v>
      </c>
      <c r="R162" s="65">
        <f t="shared" si="97"/>
        <v>0</v>
      </c>
    </row>
    <row r="163" spans="1:18" ht="15.75" customHeight="1" x14ac:dyDescent="0.25">
      <c r="A163" s="3">
        <v>145</v>
      </c>
      <c r="B163" s="8"/>
      <c r="C163" s="11" t="s">
        <v>19</v>
      </c>
      <c r="D163" s="12" t="s">
        <v>55</v>
      </c>
      <c r="E163" s="42"/>
      <c r="F163" s="10" t="s">
        <v>92</v>
      </c>
      <c r="G163" s="10">
        <v>259</v>
      </c>
      <c r="H163" s="65">
        <v>0</v>
      </c>
      <c r="I163" s="65">
        <v>0</v>
      </c>
      <c r="J163" s="65">
        <f t="shared" si="91"/>
        <v>0</v>
      </c>
      <c r="K163" s="65">
        <v>0</v>
      </c>
      <c r="L163" s="65">
        <v>0</v>
      </c>
      <c r="M163" s="65">
        <f t="shared" si="92"/>
        <v>0</v>
      </c>
      <c r="N163" s="65">
        <f t="shared" si="93"/>
        <v>0</v>
      </c>
      <c r="O163" s="65">
        <f t="shared" si="94"/>
        <v>0</v>
      </c>
      <c r="P163" s="65">
        <f t="shared" si="95"/>
        <v>0</v>
      </c>
      <c r="Q163" s="65">
        <f t="shared" si="96"/>
        <v>0</v>
      </c>
      <c r="R163" s="65">
        <f t="shared" si="97"/>
        <v>0</v>
      </c>
    </row>
    <row r="164" spans="1:18" ht="15.75" customHeight="1" x14ac:dyDescent="0.25">
      <c r="A164" s="3">
        <v>146</v>
      </c>
      <c r="B164" s="8"/>
      <c r="C164" s="11" t="s">
        <v>29</v>
      </c>
      <c r="D164" s="12">
        <v>3308</v>
      </c>
      <c r="E164" s="42"/>
      <c r="F164" s="10" t="s">
        <v>92</v>
      </c>
      <c r="G164" s="10">
        <v>19</v>
      </c>
      <c r="H164" s="65">
        <v>0</v>
      </c>
      <c r="I164" s="65">
        <v>0</v>
      </c>
      <c r="J164" s="65">
        <f t="shared" si="91"/>
        <v>0</v>
      </c>
      <c r="K164" s="65">
        <v>0</v>
      </c>
      <c r="L164" s="65">
        <v>0</v>
      </c>
      <c r="M164" s="65">
        <f t="shared" si="92"/>
        <v>0</v>
      </c>
      <c r="N164" s="65">
        <f t="shared" si="93"/>
        <v>0</v>
      </c>
      <c r="O164" s="65">
        <f t="shared" si="94"/>
        <v>0</v>
      </c>
      <c r="P164" s="65">
        <f t="shared" si="95"/>
        <v>0</v>
      </c>
      <c r="Q164" s="65">
        <f t="shared" si="96"/>
        <v>0</v>
      </c>
      <c r="R164" s="65">
        <f t="shared" si="97"/>
        <v>0</v>
      </c>
    </row>
    <row r="165" spans="1:18" x14ac:dyDescent="0.25">
      <c r="A165" s="3">
        <v>147</v>
      </c>
      <c r="B165" s="8"/>
      <c r="C165" s="11" t="s">
        <v>106</v>
      </c>
      <c r="D165" s="12">
        <v>3309</v>
      </c>
      <c r="E165" s="42"/>
      <c r="F165" s="10" t="s">
        <v>92</v>
      </c>
      <c r="G165" s="10">
        <v>1</v>
      </c>
      <c r="H165" s="65">
        <v>0</v>
      </c>
      <c r="I165" s="65">
        <v>0</v>
      </c>
      <c r="J165" s="65">
        <f t="shared" si="91"/>
        <v>0</v>
      </c>
      <c r="K165" s="65">
        <v>0</v>
      </c>
      <c r="L165" s="65">
        <v>0</v>
      </c>
      <c r="M165" s="65">
        <f t="shared" si="92"/>
        <v>0</v>
      </c>
      <c r="N165" s="65">
        <f t="shared" si="93"/>
        <v>0</v>
      </c>
      <c r="O165" s="65">
        <f t="shared" si="94"/>
        <v>0</v>
      </c>
      <c r="P165" s="65">
        <f t="shared" si="95"/>
        <v>0</v>
      </c>
      <c r="Q165" s="65">
        <f t="shared" si="96"/>
        <v>0</v>
      </c>
      <c r="R165" s="65">
        <f t="shared" si="97"/>
        <v>0</v>
      </c>
    </row>
    <row r="166" spans="1:18" ht="15.75" customHeight="1" x14ac:dyDescent="0.25">
      <c r="A166" s="3">
        <v>148</v>
      </c>
      <c r="B166" s="8"/>
      <c r="C166" s="11" t="s">
        <v>18</v>
      </c>
      <c r="D166" s="12">
        <v>4400</v>
      </c>
      <c r="E166" s="42"/>
      <c r="F166" s="10" t="s">
        <v>92</v>
      </c>
      <c r="G166" s="10">
        <v>1</v>
      </c>
      <c r="H166" s="65">
        <v>0</v>
      </c>
      <c r="I166" s="65">
        <v>0</v>
      </c>
      <c r="J166" s="65">
        <f t="shared" si="91"/>
        <v>0</v>
      </c>
      <c r="K166" s="65">
        <v>0</v>
      </c>
      <c r="L166" s="65">
        <v>0</v>
      </c>
      <c r="M166" s="65">
        <f t="shared" si="92"/>
        <v>0</v>
      </c>
      <c r="N166" s="65">
        <f t="shared" si="93"/>
        <v>0</v>
      </c>
      <c r="O166" s="65">
        <f t="shared" si="94"/>
        <v>0</v>
      </c>
      <c r="P166" s="65">
        <f t="shared" si="95"/>
        <v>0</v>
      </c>
      <c r="Q166" s="65">
        <f t="shared" si="96"/>
        <v>0</v>
      </c>
      <c r="R166" s="65">
        <f t="shared" si="97"/>
        <v>0</v>
      </c>
    </row>
    <row r="167" spans="1:18" ht="24.75" customHeight="1" x14ac:dyDescent="0.25">
      <c r="A167" s="3">
        <v>149</v>
      </c>
      <c r="B167" s="8"/>
      <c r="C167" s="11" t="s">
        <v>30</v>
      </c>
      <c r="D167" s="12" t="s">
        <v>21</v>
      </c>
      <c r="E167" s="42"/>
      <c r="F167" s="10" t="s">
        <v>92</v>
      </c>
      <c r="G167" s="10">
        <v>108</v>
      </c>
      <c r="H167" s="65">
        <v>0</v>
      </c>
      <c r="I167" s="65">
        <v>0</v>
      </c>
      <c r="J167" s="65">
        <f t="shared" si="91"/>
        <v>0</v>
      </c>
      <c r="K167" s="65">
        <v>0</v>
      </c>
      <c r="L167" s="65">
        <v>0</v>
      </c>
      <c r="M167" s="65">
        <f t="shared" si="92"/>
        <v>0</v>
      </c>
      <c r="N167" s="65">
        <f t="shared" si="93"/>
        <v>0</v>
      </c>
      <c r="O167" s="65">
        <f t="shared" si="94"/>
        <v>0</v>
      </c>
      <c r="P167" s="65">
        <f t="shared" si="95"/>
        <v>0</v>
      </c>
      <c r="Q167" s="65">
        <f t="shared" si="96"/>
        <v>0</v>
      </c>
      <c r="R167" s="65">
        <f t="shared" si="97"/>
        <v>0</v>
      </c>
    </row>
    <row r="168" spans="1:18" ht="24.75" customHeight="1" x14ac:dyDescent="0.25">
      <c r="A168" s="3">
        <v>150</v>
      </c>
      <c r="B168" s="8"/>
      <c r="C168" s="11" t="s">
        <v>31</v>
      </c>
      <c r="D168" s="12" t="s">
        <v>20</v>
      </c>
      <c r="E168" s="42"/>
      <c r="F168" s="10" t="s">
        <v>92</v>
      </c>
      <c r="G168" s="10">
        <f>G163+G164+G165+G166</f>
        <v>280</v>
      </c>
      <c r="H168" s="65">
        <v>0</v>
      </c>
      <c r="I168" s="65">
        <v>0</v>
      </c>
      <c r="J168" s="65">
        <f t="shared" si="91"/>
        <v>0</v>
      </c>
      <c r="K168" s="65">
        <v>0</v>
      </c>
      <c r="L168" s="65">
        <v>0</v>
      </c>
      <c r="M168" s="65">
        <f t="shared" si="92"/>
        <v>0</v>
      </c>
      <c r="N168" s="65">
        <f t="shared" si="93"/>
        <v>0</v>
      </c>
      <c r="O168" s="65">
        <f t="shared" si="94"/>
        <v>0</v>
      </c>
      <c r="P168" s="65">
        <f t="shared" si="95"/>
        <v>0</v>
      </c>
      <c r="Q168" s="65">
        <f t="shared" si="96"/>
        <v>0</v>
      </c>
      <c r="R168" s="65">
        <f t="shared" si="97"/>
        <v>0</v>
      </c>
    </row>
    <row r="169" spans="1:18" ht="15.75" customHeight="1" x14ac:dyDescent="0.25">
      <c r="A169" s="3">
        <v>151</v>
      </c>
      <c r="B169" s="8"/>
      <c r="C169" s="11" t="s">
        <v>32</v>
      </c>
      <c r="D169" s="12">
        <v>6218</v>
      </c>
      <c r="E169" s="42"/>
      <c r="F169" s="10" t="s">
        <v>92</v>
      </c>
      <c r="G169" s="10">
        <v>6</v>
      </c>
      <c r="H169" s="65">
        <v>0</v>
      </c>
      <c r="I169" s="65">
        <v>0</v>
      </c>
      <c r="J169" s="65">
        <f t="shared" si="91"/>
        <v>0</v>
      </c>
      <c r="K169" s="65">
        <v>0</v>
      </c>
      <c r="L169" s="65">
        <v>0</v>
      </c>
      <c r="M169" s="65">
        <f t="shared" si="92"/>
        <v>0</v>
      </c>
      <c r="N169" s="65">
        <f t="shared" si="93"/>
        <v>0</v>
      </c>
      <c r="O169" s="65">
        <f t="shared" si="94"/>
        <v>0</v>
      </c>
      <c r="P169" s="65">
        <f t="shared" si="95"/>
        <v>0</v>
      </c>
      <c r="Q169" s="65">
        <f t="shared" si="96"/>
        <v>0</v>
      </c>
      <c r="R169" s="65">
        <f t="shared" si="97"/>
        <v>0</v>
      </c>
    </row>
    <row r="170" spans="1:18" ht="24" customHeight="1" x14ac:dyDescent="0.25">
      <c r="A170" s="3">
        <v>152</v>
      </c>
      <c r="B170" s="8"/>
      <c r="C170" s="11" t="s">
        <v>33</v>
      </c>
      <c r="D170" s="12">
        <v>4439</v>
      </c>
      <c r="E170" s="42"/>
      <c r="F170" s="10" t="s">
        <v>92</v>
      </c>
      <c r="G170" s="10">
        <v>17</v>
      </c>
      <c r="H170" s="65">
        <v>0</v>
      </c>
      <c r="I170" s="65">
        <v>0</v>
      </c>
      <c r="J170" s="65">
        <f t="shared" si="91"/>
        <v>0</v>
      </c>
      <c r="K170" s="65">
        <v>0</v>
      </c>
      <c r="L170" s="65">
        <v>0</v>
      </c>
      <c r="M170" s="65">
        <f t="shared" si="92"/>
        <v>0</v>
      </c>
      <c r="N170" s="65">
        <f t="shared" si="93"/>
        <v>0</v>
      </c>
      <c r="O170" s="65">
        <f t="shared" si="94"/>
        <v>0</v>
      </c>
      <c r="P170" s="65">
        <f t="shared" si="95"/>
        <v>0</v>
      </c>
      <c r="Q170" s="65">
        <f t="shared" si="96"/>
        <v>0</v>
      </c>
      <c r="R170" s="65">
        <f t="shared" si="97"/>
        <v>0</v>
      </c>
    </row>
    <row r="171" spans="1:18" ht="15.75" customHeight="1" x14ac:dyDescent="0.25">
      <c r="A171" s="3">
        <v>153</v>
      </c>
      <c r="B171" s="8"/>
      <c r="C171" s="11" t="s">
        <v>34</v>
      </c>
      <c r="D171" s="12">
        <v>2348</v>
      </c>
      <c r="E171" s="42"/>
      <c r="F171" s="10" t="s">
        <v>92</v>
      </c>
      <c r="G171" s="10">
        <f>G170</f>
        <v>17</v>
      </c>
      <c r="H171" s="65">
        <v>0</v>
      </c>
      <c r="I171" s="65">
        <v>0</v>
      </c>
      <c r="J171" s="65">
        <f t="shared" si="91"/>
        <v>0</v>
      </c>
      <c r="K171" s="65">
        <v>0</v>
      </c>
      <c r="L171" s="65">
        <v>0</v>
      </c>
      <c r="M171" s="65">
        <f t="shared" si="92"/>
        <v>0</v>
      </c>
      <c r="N171" s="65">
        <f t="shared" si="93"/>
        <v>0</v>
      </c>
      <c r="O171" s="65">
        <f t="shared" si="94"/>
        <v>0</v>
      </c>
      <c r="P171" s="65">
        <f t="shared" si="95"/>
        <v>0</v>
      </c>
      <c r="Q171" s="65">
        <f t="shared" si="96"/>
        <v>0</v>
      </c>
      <c r="R171" s="65">
        <f t="shared" si="97"/>
        <v>0</v>
      </c>
    </row>
    <row r="172" spans="1:18" ht="15.75" customHeight="1" x14ac:dyDescent="0.25">
      <c r="A172" s="3">
        <v>154</v>
      </c>
      <c r="B172" s="8"/>
      <c r="C172" s="11" t="s">
        <v>35</v>
      </c>
      <c r="D172" s="12" t="s">
        <v>56</v>
      </c>
      <c r="E172" s="42"/>
      <c r="F172" s="10" t="s">
        <v>14</v>
      </c>
      <c r="G172" s="10">
        <v>28</v>
      </c>
      <c r="H172" s="65">
        <v>0</v>
      </c>
      <c r="I172" s="65">
        <v>0</v>
      </c>
      <c r="J172" s="65">
        <f t="shared" si="91"/>
        <v>0</v>
      </c>
      <c r="K172" s="65">
        <v>0</v>
      </c>
      <c r="L172" s="65">
        <v>0</v>
      </c>
      <c r="M172" s="65">
        <f t="shared" si="92"/>
        <v>0</v>
      </c>
      <c r="N172" s="65">
        <f t="shared" si="93"/>
        <v>0</v>
      </c>
      <c r="O172" s="65">
        <f t="shared" si="94"/>
        <v>0</v>
      </c>
      <c r="P172" s="65">
        <f t="shared" si="95"/>
        <v>0</v>
      </c>
      <c r="Q172" s="65">
        <f t="shared" si="96"/>
        <v>0</v>
      </c>
      <c r="R172" s="65">
        <f t="shared" si="97"/>
        <v>0</v>
      </c>
    </row>
    <row r="173" spans="1:18" ht="15.75" customHeight="1" x14ac:dyDescent="0.25">
      <c r="A173" s="3">
        <v>155</v>
      </c>
      <c r="B173" s="8"/>
      <c r="C173" s="11" t="s">
        <v>36</v>
      </c>
      <c r="D173" s="12" t="s">
        <v>57</v>
      </c>
      <c r="E173" s="42"/>
      <c r="F173" s="10" t="s">
        <v>14</v>
      </c>
      <c r="G173" s="10">
        <v>1</v>
      </c>
      <c r="H173" s="65">
        <v>0</v>
      </c>
      <c r="I173" s="65">
        <v>0</v>
      </c>
      <c r="J173" s="65">
        <f t="shared" si="91"/>
        <v>0</v>
      </c>
      <c r="K173" s="65">
        <v>0</v>
      </c>
      <c r="L173" s="65">
        <v>0</v>
      </c>
      <c r="M173" s="65">
        <f t="shared" si="92"/>
        <v>0</v>
      </c>
      <c r="N173" s="65">
        <f t="shared" si="93"/>
        <v>0</v>
      </c>
      <c r="O173" s="65">
        <f t="shared" si="94"/>
        <v>0</v>
      </c>
      <c r="P173" s="65">
        <f t="shared" si="95"/>
        <v>0</v>
      </c>
      <c r="Q173" s="65">
        <f t="shared" si="96"/>
        <v>0</v>
      </c>
      <c r="R173" s="65">
        <f t="shared" si="97"/>
        <v>0</v>
      </c>
    </row>
    <row r="174" spans="1:18" ht="15.75" customHeight="1" x14ac:dyDescent="0.25">
      <c r="A174" s="3">
        <v>156</v>
      </c>
      <c r="B174" s="8"/>
      <c r="C174" s="11" t="s">
        <v>130</v>
      </c>
      <c r="D174" s="12">
        <v>4461</v>
      </c>
      <c r="E174" s="42"/>
      <c r="F174" s="10" t="s">
        <v>14</v>
      </c>
      <c r="G174" s="14">
        <v>11</v>
      </c>
      <c r="H174" s="65">
        <v>0</v>
      </c>
      <c r="I174" s="65">
        <v>0</v>
      </c>
      <c r="J174" s="65">
        <f t="shared" si="91"/>
        <v>0</v>
      </c>
      <c r="K174" s="65">
        <v>0</v>
      </c>
      <c r="L174" s="65">
        <v>0</v>
      </c>
      <c r="M174" s="65">
        <f t="shared" si="92"/>
        <v>0</v>
      </c>
      <c r="N174" s="65">
        <f t="shared" si="93"/>
        <v>0</v>
      </c>
      <c r="O174" s="65">
        <f t="shared" si="94"/>
        <v>0</v>
      </c>
      <c r="P174" s="65">
        <f t="shared" si="95"/>
        <v>0</v>
      </c>
      <c r="Q174" s="65">
        <f t="shared" si="96"/>
        <v>0</v>
      </c>
      <c r="R174" s="65">
        <f t="shared" si="97"/>
        <v>0</v>
      </c>
    </row>
    <row r="175" spans="1:18" x14ac:dyDescent="0.25">
      <c r="A175" s="3">
        <v>157</v>
      </c>
      <c r="B175" s="8"/>
      <c r="C175" s="11" t="s">
        <v>130</v>
      </c>
      <c r="D175" s="12">
        <v>4462</v>
      </c>
      <c r="E175" s="42"/>
      <c r="F175" s="10" t="s">
        <v>14</v>
      </c>
      <c r="G175" s="14">
        <v>1</v>
      </c>
      <c r="H175" s="65">
        <v>0</v>
      </c>
      <c r="I175" s="65">
        <v>0</v>
      </c>
      <c r="J175" s="65">
        <f t="shared" si="91"/>
        <v>0</v>
      </c>
      <c r="K175" s="65">
        <v>0</v>
      </c>
      <c r="L175" s="65">
        <v>0</v>
      </c>
      <c r="M175" s="65">
        <f t="shared" si="92"/>
        <v>0</v>
      </c>
      <c r="N175" s="65">
        <f t="shared" si="93"/>
        <v>0</v>
      </c>
      <c r="O175" s="65">
        <f t="shared" si="94"/>
        <v>0</v>
      </c>
      <c r="P175" s="65">
        <f t="shared" si="95"/>
        <v>0</v>
      </c>
      <c r="Q175" s="65">
        <f t="shared" si="96"/>
        <v>0</v>
      </c>
      <c r="R175" s="65">
        <f t="shared" si="97"/>
        <v>0</v>
      </c>
    </row>
    <row r="176" spans="1:18" ht="35.25" customHeight="1" x14ac:dyDescent="0.25">
      <c r="A176" s="3">
        <v>158</v>
      </c>
      <c r="B176" s="8"/>
      <c r="C176" s="11" t="s">
        <v>132</v>
      </c>
      <c r="D176" s="12">
        <v>3364</v>
      </c>
      <c r="E176" s="42"/>
      <c r="F176" s="10" t="s">
        <v>14</v>
      </c>
      <c r="G176" s="14">
        <v>1</v>
      </c>
      <c r="H176" s="65">
        <v>0</v>
      </c>
      <c r="I176" s="65">
        <v>0</v>
      </c>
      <c r="J176" s="65">
        <f t="shared" si="91"/>
        <v>0</v>
      </c>
      <c r="K176" s="65">
        <v>0</v>
      </c>
      <c r="L176" s="65">
        <v>0</v>
      </c>
      <c r="M176" s="65">
        <f t="shared" si="92"/>
        <v>0</v>
      </c>
      <c r="N176" s="65">
        <f t="shared" si="93"/>
        <v>0</v>
      </c>
      <c r="O176" s="65">
        <f t="shared" si="94"/>
        <v>0</v>
      </c>
      <c r="P176" s="65">
        <f t="shared" si="95"/>
        <v>0</v>
      </c>
      <c r="Q176" s="65">
        <f t="shared" si="96"/>
        <v>0</v>
      </c>
      <c r="R176" s="65">
        <f t="shared" si="97"/>
        <v>0</v>
      </c>
    </row>
    <row r="177" spans="1:18" ht="28.5" customHeight="1" x14ac:dyDescent="0.25">
      <c r="A177" s="3">
        <v>159</v>
      </c>
      <c r="B177" s="8"/>
      <c r="C177" s="11" t="s">
        <v>37</v>
      </c>
      <c r="D177" s="12">
        <v>3362</v>
      </c>
      <c r="E177" s="42"/>
      <c r="F177" s="10" t="s">
        <v>14</v>
      </c>
      <c r="G177" s="14">
        <f>G174+G176+G175</f>
        <v>13</v>
      </c>
      <c r="H177" s="65">
        <v>0</v>
      </c>
      <c r="I177" s="65">
        <v>0</v>
      </c>
      <c r="J177" s="65">
        <f t="shared" si="56"/>
        <v>0</v>
      </c>
      <c r="K177" s="65">
        <v>0</v>
      </c>
      <c r="L177" s="65">
        <v>0</v>
      </c>
      <c r="M177" s="65">
        <f t="shared" si="57"/>
        <v>0</v>
      </c>
      <c r="N177" s="65">
        <f t="shared" si="58"/>
        <v>0</v>
      </c>
      <c r="O177" s="65">
        <f t="shared" si="59"/>
        <v>0</v>
      </c>
      <c r="P177" s="65">
        <f t="shared" si="60"/>
        <v>0</v>
      </c>
      <c r="Q177" s="65">
        <f t="shared" si="61"/>
        <v>0</v>
      </c>
      <c r="R177" s="65">
        <f t="shared" si="62"/>
        <v>0</v>
      </c>
    </row>
    <row r="178" spans="1:18" ht="28.5" customHeight="1" x14ac:dyDescent="0.25">
      <c r="A178" s="3">
        <v>160</v>
      </c>
      <c r="B178" s="8"/>
      <c r="C178" s="11" t="s">
        <v>38</v>
      </c>
      <c r="D178" s="12" t="s">
        <v>58</v>
      </c>
      <c r="E178" s="42"/>
      <c r="F178" s="10" t="s">
        <v>14</v>
      </c>
      <c r="G178" s="14">
        <v>1</v>
      </c>
      <c r="H178" s="65">
        <v>0</v>
      </c>
      <c r="I178" s="65">
        <v>0</v>
      </c>
      <c r="J178" s="65">
        <f t="shared" si="56"/>
        <v>0</v>
      </c>
      <c r="K178" s="65">
        <v>0</v>
      </c>
      <c r="L178" s="65">
        <v>0</v>
      </c>
      <c r="M178" s="65">
        <f t="shared" si="57"/>
        <v>0</v>
      </c>
      <c r="N178" s="65">
        <f t="shared" si="58"/>
        <v>0</v>
      </c>
      <c r="O178" s="65">
        <f t="shared" si="59"/>
        <v>0</v>
      </c>
      <c r="P178" s="65">
        <f t="shared" si="60"/>
        <v>0</v>
      </c>
      <c r="Q178" s="65">
        <f t="shared" si="61"/>
        <v>0</v>
      </c>
      <c r="R178" s="65">
        <f t="shared" si="62"/>
        <v>0</v>
      </c>
    </row>
    <row r="179" spans="1:18" ht="28.5" customHeight="1" x14ac:dyDescent="0.25">
      <c r="A179" s="3">
        <v>161</v>
      </c>
      <c r="B179" s="8"/>
      <c r="C179" s="56" t="s">
        <v>27</v>
      </c>
      <c r="D179" s="12" t="s">
        <v>138</v>
      </c>
      <c r="E179" s="42"/>
      <c r="F179" s="10" t="s">
        <v>14</v>
      </c>
      <c r="G179" s="14">
        <v>2</v>
      </c>
      <c r="H179" s="65">
        <v>0</v>
      </c>
      <c r="I179" s="65">
        <v>0</v>
      </c>
      <c r="J179" s="65">
        <f t="shared" ref="J179" si="112">H179*I179</f>
        <v>0</v>
      </c>
      <c r="K179" s="65">
        <v>0</v>
      </c>
      <c r="L179" s="65">
        <v>0</v>
      </c>
      <c r="M179" s="65">
        <f t="shared" ref="M179" si="113">SUM(J179:L179)</f>
        <v>0</v>
      </c>
      <c r="N179" s="65">
        <f t="shared" ref="N179" si="114">G179*H179</f>
        <v>0</v>
      </c>
      <c r="O179" s="65">
        <f t="shared" ref="O179" si="115">G179*J179</f>
        <v>0</v>
      </c>
      <c r="P179" s="65">
        <f t="shared" ref="P179" si="116">G179*K179</f>
        <v>0</v>
      </c>
      <c r="Q179" s="65">
        <f t="shared" ref="Q179" si="117">G179*L179</f>
        <v>0</v>
      </c>
      <c r="R179" s="65">
        <f t="shared" ref="R179" si="118">SUM(O179:Q179)</f>
        <v>0</v>
      </c>
    </row>
    <row r="180" spans="1:18" x14ac:dyDescent="0.25">
      <c r="A180" s="3">
        <v>162</v>
      </c>
      <c r="B180" s="8"/>
      <c r="C180" s="11" t="s">
        <v>39</v>
      </c>
      <c r="D180" s="12" t="s">
        <v>59</v>
      </c>
      <c r="E180" s="42"/>
      <c r="F180" s="10" t="s">
        <v>14</v>
      </c>
      <c r="G180" s="14">
        <v>6</v>
      </c>
      <c r="H180" s="65">
        <v>0</v>
      </c>
      <c r="I180" s="65">
        <v>0</v>
      </c>
      <c r="J180" s="65">
        <f t="shared" si="56"/>
        <v>0</v>
      </c>
      <c r="K180" s="65">
        <v>0</v>
      </c>
      <c r="L180" s="65">
        <v>0</v>
      </c>
      <c r="M180" s="65">
        <f t="shared" si="57"/>
        <v>0</v>
      </c>
      <c r="N180" s="65">
        <f t="shared" si="58"/>
        <v>0</v>
      </c>
      <c r="O180" s="65">
        <f t="shared" si="59"/>
        <v>0</v>
      </c>
      <c r="P180" s="65">
        <f t="shared" si="60"/>
        <v>0</v>
      </c>
      <c r="Q180" s="65">
        <f t="shared" si="61"/>
        <v>0</v>
      </c>
      <c r="R180" s="65">
        <f t="shared" si="62"/>
        <v>0</v>
      </c>
    </row>
    <row r="181" spans="1:18" ht="30" customHeight="1" x14ac:dyDescent="0.25">
      <c r="A181" s="3">
        <v>163</v>
      </c>
      <c r="B181" s="8"/>
      <c r="C181" s="11" t="s">
        <v>40</v>
      </c>
      <c r="D181" s="15" t="s">
        <v>60</v>
      </c>
      <c r="E181" s="42"/>
      <c r="F181" s="10" t="s">
        <v>93</v>
      </c>
      <c r="G181" s="14">
        <v>2540</v>
      </c>
      <c r="H181" s="65">
        <v>0</v>
      </c>
      <c r="I181" s="65">
        <v>0</v>
      </c>
      <c r="J181" s="65">
        <f t="shared" si="56"/>
        <v>0</v>
      </c>
      <c r="K181" s="65">
        <v>0</v>
      </c>
      <c r="L181" s="65">
        <v>0</v>
      </c>
      <c r="M181" s="65">
        <f t="shared" si="57"/>
        <v>0</v>
      </c>
      <c r="N181" s="65">
        <f t="shared" si="58"/>
        <v>0</v>
      </c>
      <c r="O181" s="65">
        <f t="shared" si="59"/>
        <v>0</v>
      </c>
      <c r="P181" s="65">
        <f t="shared" si="60"/>
        <v>0</v>
      </c>
      <c r="Q181" s="65">
        <f t="shared" si="61"/>
        <v>0</v>
      </c>
      <c r="R181" s="65">
        <f t="shared" si="62"/>
        <v>0</v>
      </c>
    </row>
    <row r="182" spans="1:18" ht="36" x14ac:dyDescent="0.25">
      <c r="A182" s="3">
        <v>164</v>
      </c>
      <c r="B182" s="8"/>
      <c r="C182" s="17" t="s">
        <v>41</v>
      </c>
      <c r="D182" s="63" t="s">
        <v>61</v>
      </c>
      <c r="E182" s="42"/>
      <c r="F182" s="10" t="s">
        <v>93</v>
      </c>
      <c r="G182" s="14">
        <v>260</v>
      </c>
      <c r="H182" s="65">
        <v>0</v>
      </c>
      <c r="I182" s="65">
        <v>0</v>
      </c>
      <c r="J182" s="65">
        <f t="shared" si="56"/>
        <v>0</v>
      </c>
      <c r="K182" s="65">
        <v>0</v>
      </c>
      <c r="L182" s="65">
        <v>0</v>
      </c>
      <c r="M182" s="65">
        <f t="shared" si="57"/>
        <v>0</v>
      </c>
      <c r="N182" s="65">
        <f t="shared" si="58"/>
        <v>0</v>
      </c>
      <c r="O182" s="65">
        <f t="shared" si="59"/>
        <v>0</v>
      </c>
      <c r="P182" s="65">
        <f t="shared" si="60"/>
        <v>0</v>
      </c>
      <c r="Q182" s="65">
        <f t="shared" si="61"/>
        <v>0</v>
      </c>
      <c r="R182" s="65">
        <f t="shared" si="62"/>
        <v>0</v>
      </c>
    </row>
    <row r="183" spans="1:18" ht="45" customHeight="1" x14ac:dyDescent="0.25">
      <c r="A183" s="3">
        <v>165</v>
      </c>
      <c r="B183" s="8"/>
      <c r="C183" s="11" t="s">
        <v>42</v>
      </c>
      <c r="D183" s="15" t="s">
        <v>62</v>
      </c>
      <c r="E183" s="42"/>
      <c r="F183" s="10" t="s">
        <v>93</v>
      </c>
      <c r="G183" s="29">
        <v>50</v>
      </c>
      <c r="H183" s="65">
        <v>0</v>
      </c>
      <c r="I183" s="65">
        <v>0</v>
      </c>
      <c r="J183" s="65">
        <f t="shared" si="56"/>
        <v>0</v>
      </c>
      <c r="K183" s="65">
        <v>0</v>
      </c>
      <c r="L183" s="65">
        <v>0</v>
      </c>
      <c r="M183" s="65">
        <f t="shared" si="57"/>
        <v>0</v>
      </c>
      <c r="N183" s="65">
        <f t="shared" si="58"/>
        <v>0</v>
      </c>
      <c r="O183" s="65">
        <f t="shared" si="59"/>
        <v>0</v>
      </c>
      <c r="P183" s="65">
        <f t="shared" si="60"/>
        <v>0</v>
      </c>
      <c r="Q183" s="65">
        <f t="shared" si="61"/>
        <v>0</v>
      </c>
      <c r="R183" s="65">
        <f t="shared" si="62"/>
        <v>0</v>
      </c>
    </row>
    <row r="184" spans="1:18" ht="24" x14ac:dyDescent="0.25">
      <c r="A184" s="3">
        <v>166</v>
      </c>
      <c r="B184" s="8"/>
      <c r="C184" s="11" t="s">
        <v>139</v>
      </c>
      <c r="D184" s="15" t="s">
        <v>63</v>
      </c>
      <c r="E184" s="42"/>
      <c r="F184" s="6" t="s">
        <v>93</v>
      </c>
      <c r="G184" s="29">
        <v>366</v>
      </c>
      <c r="H184" s="65">
        <v>0</v>
      </c>
      <c r="I184" s="65">
        <v>0</v>
      </c>
      <c r="J184" s="65">
        <f t="shared" si="56"/>
        <v>0</v>
      </c>
      <c r="K184" s="65">
        <v>0</v>
      </c>
      <c r="L184" s="65">
        <v>0</v>
      </c>
      <c r="M184" s="65">
        <f t="shared" si="57"/>
        <v>0</v>
      </c>
      <c r="N184" s="65">
        <f t="shared" si="58"/>
        <v>0</v>
      </c>
      <c r="O184" s="65">
        <f t="shared" si="59"/>
        <v>0</v>
      </c>
      <c r="P184" s="65">
        <f t="shared" si="60"/>
        <v>0</v>
      </c>
      <c r="Q184" s="65">
        <f t="shared" si="61"/>
        <v>0</v>
      </c>
      <c r="R184" s="65">
        <f t="shared" si="62"/>
        <v>0</v>
      </c>
    </row>
    <row r="185" spans="1:18" ht="22.5" customHeight="1" x14ac:dyDescent="0.25">
      <c r="A185" s="3">
        <v>167</v>
      </c>
      <c r="B185" s="8"/>
      <c r="C185" s="26" t="s">
        <v>119</v>
      </c>
      <c r="D185" s="42"/>
      <c r="E185" s="42"/>
      <c r="F185" s="47" t="s">
        <v>22</v>
      </c>
      <c r="G185" s="47">
        <v>1</v>
      </c>
      <c r="H185" s="65">
        <v>0</v>
      </c>
      <c r="I185" s="65">
        <v>0</v>
      </c>
      <c r="J185" s="65">
        <f t="shared" ref="J185:J186" si="119">H185*I185</f>
        <v>0</v>
      </c>
      <c r="K185" s="65">
        <v>0</v>
      </c>
      <c r="L185" s="65">
        <v>0</v>
      </c>
      <c r="M185" s="65">
        <f t="shared" ref="M185:M186" si="120">SUM(J185:L185)</f>
        <v>0</v>
      </c>
      <c r="N185" s="65">
        <f t="shared" ref="N185:N186" si="121">G185*H185</f>
        <v>0</v>
      </c>
      <c r="O185" s="65">
        <f t="shared" ref="O185:O186" si="122">G185*J185</f>
        <v>0</v>
      </c>
      <c r="P185" s="65">
        <f t="shared" ref="P185:P186" si="123">G185*K185</f>
        <v>0</v>
      </c>
      <c r="Q185" s="65">
        <f t="shared" ref="Q185:Q186" si="124">G185*L185</f>
        <v>0</v>
      </c>
      <c r="R185" s="65">
        <f t="shared" ref="R185:R186" si="125">SUM(O185:Q185)</f>
        <v>0</v>
      </c>
    </row>
    <row r="186" spans="1:18" ht="22.5" customHeight="1" x14ac:dyDescent="0.25">
      <c r="A186" s="3">
        <v>168</v>
      </c>
      <c r="B186" s="8"/>
      <c r="C186" s="26" t="s">
        <v>120</v>
      </c>
      <c r="D186" s="42"/>
      <c r="E186" s="42"/>
      <c r="F186" s="47" t="s">
        <v>22</v>
      </c>
      <c r="G186" s="47">
        <v>1</v>
      </c>
      <c r="H186" s="65">
        <v>0</v>
      </c>
      <c r="I186" s="65">
        <v>0</v>
      </c>
      <c r="J186" s="65">
        <f t="shared" si="119"/>
        <v>0</v>
      </c>
      <c r="K186" s="65">
        <v>0</v>
      </c>
      <c r="L186" s="65">
        <v>0</v>
      </c>
      <c r="M186" s="65">
        <f t="shared" si="120"/>
        <v>0</v>
      </c>
      <c r="N186" s="65">
        <f t="shared" si="121"/>
        <v>0</v>
      </c>
      <c r="O186" s="65">
        <f t="shared" si="122"/>
        <v>0</v>
      </c>
      <c r="P186" s="65">
        <f t="shared" si="123"/>
        <v>0</v>
      </c>
      <c r="Q186" s="65">
        <f t="shared" si="124"/>
        <v>0</v>
      </c>
      <c r="R186" s="65">
        <f t="shared" si="125"/>
        <v>0</v>
      </c>
    </row>
    <row r="187" spans="1:18" ht="22.5" customHeight="1" thickBot="1" x14ac:dyDescent="0.3">
      <c r="A187" s="3">
        <v>169</v>
      </c>
      <c r="B187" s="81"/>
      <c r="C187" s="82" t="s">
        <v>126</v>
      </c>
      <c r="D187" s="81"/>
      <c r="E187" s="81"/>
      <c r="F187" s="83" t="s">
        <v>22</v>
      </c>
      <c r="G187" s="83">
        <v>1</v>
      </c>
      <c r="H187" s="65">
        <v>0</v>
      </c>
      <c r="I187" s="65">
        <v>0</v>
      </c>
      <c r="J187" s="65">
        <f t="shared" ref="J187" si="126">H187*I187</f>
        <v>0</v>
      </c>
      <c r="K187" s="65">
        <v>0</v>
      </c>
      <c r="L187" s="65">
        <v>0</v>
      </c>
      <c r="M187" s="65">
        <f t="shared" ref="M187" si="127">SUM(J187:L187)</f>
        <v>0</v>
      </c>
      <c r="N187" s="65">
        <f t="shared" ref="N187" si="128">G187*H187</f>
        <v>0</v>
      </c>
      <c r="O187" s="65">
        <f t="shared" ref="O187" si="129">G187*J187</f>
        <v>0</v>
      </c>
      <c r="P187" s="65">
        <f t="shared" ref="P187" si="130">G187*K187</f>
        <v>0</v>
      </c>
      <c r="Q187" s="65">
        <f t="shared" ref="Q187" si="131">G187*L187</f>
        <v>0</v>
      </c>
      <c r="R187" s="65">
        <f t="shared" ref="R187" si="132">SUM(O187:Q187)</f>
        <v>0</v>
      </c>
    </row>
    <row r="188" spans="1:18" ht="27" customHeight="1" thickBot="1" x14ac:dyDescent="0.3">
      <c r="A188" s="107" t="s">
        <v>44</v>
      </c>
      <c r="B188" s="108"/>
      <c r="C188" s="108"/>
      <c r="D188" s="108"/>
      <c r="E188" s="108"/>
      <c r="F188" s="108"/>
      <c r="G188" s="108"/>
      <c r="H188" s="108"/>
      <c r="I188" s="108"/>
      <c r="J188" s="108"/>
      <c r="K188" s="108"/>
      <c r="L188" s="108"/>
      <c r="M188" s="108"/>
      <c r="N188" s="108"/>
      <c r="O188" s="108"/>
      <c r="P188" s="108"/>
      <c r="Q188" s="108"/>
      <c r="R188" s="109"/>
    </row>
    <row r="189" spans="1:18" ht="15.75" customHeight="1" x14ac:dyDescent="0.25">
      <c r="A189" s="3">
        <v>170</v>
      </c>
      <c r="B189" s="4"/>
      <c r="C189" s="84" t="s">
        <v>45</v>
      </c>
      <c r="D189" s="85" t="s">
        <v>64</v>
      </c>
      <c r="E189" s="41"/>
      <c r="F189" s="86" t="s">
        <v>14</v>
      </c>
      <c r="G189" s="20">
        <f>G163+G164+G170+G172+G173+G174+G176+G165+G175+G166</f>
        <v>339</v>
      </c>
      <c r="H189" s="64">
        <v>0</v>
      </c>
      <c r="I189" s="64">
        <v>0</v>
      </c>
      <c r="J189" s="64">
        <f t="shared" si="56"/>
        <v>0</v>
      </c>
      <c r="K189" s="64">
        <v>0</v>
      </c>
      <c r="L189" s="64">
        <v>0</v>
      </c>
      <c r="M189" s="64">
        <f t="shared" si="57"/>
        <v>0</v>
      </c>
      <c r="N189" s="64">
        <f t="shared" si="58"/>
        <v>0</v>
      </c>
      <c r="O189" s="64">
        <f t="shared" si="59"/>
        <v>0</v>
      </c>
      <c r="P189" s="64">
        <f t="shared" si="60"/>
        <v>0</v>
      </c>
      <c r="Q189" s="64">
        <f t="shared" si="61"/>
        <v>0</v>
      </c>
      <c r="R189" s="64">
        <f t="shared" si="62"/>
        <v>0</v>
      </c>
    </row>
    <row r="190" spans="1:18" ht="15.75" customHeight="1" x14ac:dyDescent="0.25">
      <c r="A190" s="3">
        <v>171</v>
      </c>
      <c r="B190" s="8"/>
      <c r="C190" s="21" t="s">
        <v>46</v>
      </c>
      <c r="D190" s="22" t="s">
        <v>65</v>
      </c>
      <c r="E190" s="42"/>
      <c r="F190" s="19" t="s">
        <v>93</v>
      </c>
      <c r="G190" s="20">
        <v>2956</v>
      </c>
      <c r="H190" s="65">
        <v>0</v>
      </c>
      <c r="I190" s="65">
        <v>0</v>
      </c>
      <c r="J190" s="65">
        <f t="shared" si="56"/>
        <v>0</v>
      </c>
      <c r="K190" s="65">
        <v>0</v>
      </c>
      <c r="L190" s="65">
        <v>0</v>
      </c>
      <c r="M190" s="65">
        <f t="shared" si="57"/>
        <v>0</v>
      </c>
      <c r="N190" s="65">
        <f t="shared" si="58"/>
        <v>0</v>
      </c>
      <c r="O190" s="65">
        <f t="shared" si="59"/>
        <v>0</v>
      </c>
      <c r="P190" s="65">
        <f t="shared" si="60"/>
        <v>0</v>
      </c>
      <c r="Q190" s="65">
        <f t="shared" si="61"/>
        <v>0</v>
      </c>
      <c r="R190" s="65">
        <f t="shared" si="62"/>
        <v>0</v>
      </c>
    </row>
    <row r="191" spans="1:18" ht="45.75" customHeight="1" x14ac:dyDescent="0.25">
      <c r="A191" s="3">
        <v>172</v>
      </c>
      <c r="B191" s="8"/>
      <c r="C191" s="24" t="s">
        <v>47</v>
      </c>
      <c r="D191" s="25" t="s">
        <v>66</v>
      </c>
      <c r="E191" s="42"/>
      <c r="F191" s="19" t="s">
        <v>93</v>
      </c>
      <c r="G191" s="20">
        <v>24</v>
      </c>
      <c r="H191" s="65">
        <v>0</v>
      </c>
      <c r="I191" s="65">
        <v>0</v>
      </c>
      <c r="J191" s="65">
        <f t="shared" si="56"/>
        <v>0</v>
      </c>
      <c r="K191" s="65">
        <v>0</v>
      </c>
      <c r="L191" s="65">
        <v>0</v>
      </c>
      <c r="M191" s="65">
        <f t="shared" si="57"/>
        <v>0</v>
      </c>
      <c r="N191" s="65">
        <f t="shared" si="58"/>
        <v>0</v>
      </c>
      <c r="O191" s="65">
        <f t="shared" si="59"/>
        <v>0</v>
      </c>
      <c r="P191" s="65">
        <f t="shared" si="60"/>
        <v>0</v>
      </c>
      <c r="Q191" s="65">
        <f t="shared" si="61"/>
        <v>0</v>
      </c>
      <c r="R191" s="65">
        <f t="shared" si="62"/>
        <v>0</v>
      </c>
    </row>
    <row r="192" spans="1:18" ht="45.75" customHeight="1" x14ac:dyDescent="0.25">
      <c r="A192" s="3">
        <v>173</v>
      </c>
      <c r="B192" s="73"/>
      <c r="C192" s="74" t="s">
        <v>48</v>
      </c>
      <c r="D192" s="75" t="s">
        <v>67</v>
      </c>
      <c r="E192" s="76"/>
      <c r="F192" s="77" t="s">
        <v>93</v>
      </c>
      <c r="G192" s="78">
        <v>244</v>
      </c>
      <c r="H192" s="79">
        <v>0</v>
      </c>
      <c r="I192" s="79">
        <v>0</v>
      </c>
      <c r="J192" s="79">
        <f t="shared" si="56"/>
        <v>0</v>
      </c>
      <c r="K192" s="79">
        <v>0</v>
      </c>
      <c r="L192" s="79">
        <v>0</v>
      </c>
      <c r="M192" s="79">
        <f t="shared" si="57"/>
        <v>0</v>
      </c>
      <c r="N192" s="79">
        <f t="shared" si="58"/>
        <v>0</v>
      </c>
      <c r="O192" s="79">
        <f t="shared" si="59"/>
        <v>0</v>
      </c>
      <c r="P192" s="79">
        <f t="shared" si="60"/>
        <v>0</v>
      </c>
      <c r="Q192" s="79">
        <f t="shared" si="61"/>
        <v>0</v>
      </c>
      <c r="R192" s="79">
        <f t="shared" si="62"/>
        <v>0</v>
      </c>
    </row>
    <row r="193" spans="1:18" ht="15.75" customHeight="1" x14ac:dyDescent="0.25">
      <c r="A193" s="3">
        <v>174</v>
      </c>
      <c r="B193" s="8"/>
      <c r="C193" s="26" t="s">
        <v>49</v>
      </c>
      <c r="D193" s="27" t="s">
        <v>68</v>
      </c>
      <c r="E193" s="42"/>
      <c r="F193" s="28" t="s">
        <v>14</v>
      </c>
      <c r="G193" s="20">
        <v>8892</v>
      </c>
      <c r="H193" s="65">
        <v>0</v>
      </c>
      <c r="I193" s="65">
        <v>0</v>
      </c>
      <c r="J193" s="65">
        <f t="shared" ref="J193:J266" si="133">H193*I193</f>
        <v>0</v>
      </c>
      <c r="K193" s="65">
        <v>0</v>
      </c>
      <c r="L193" s="65">
        <v>0</v>
      </c>
      <c r="M193" s="65">
        <f t="shared" ref="M193:M266" si="134">SUM(J193:L193)</f>
        <v>0</v>
      </c>
      <c r="N193" s="65">
        <f t="shared" ref="N193:N266" si="135">G193*H193</f>
        <v>0</v>
      </c>
      <c r="O193" s="65">
        <f t="shared" ref="O193:O266" si="136">G193*J193</f>
        <v>0</v>
      </c>
      <c r="P193" s="65">
        <f t="shared" ref="P193:P266" si="137">G193*K193</f>
        <v>0</v>
      </c>
      <c r="Q193" s="65">
        <f t="shared" ref="Q193:Q266" si="138">G193*L193</f>
        <v>0</v>
      </c>
      <c r="R193" s="65">
        <f t="shared" ref="R193:R266" si="139">SUM(O193:Q193)</f>
        <v>0</v>
      </c>
    </row>
    <row r="194" spans="1:18" ht="26.25" customHeight="1" x14ac:dyDescent="0.25">
      <c r="A194" s="3">
        <v>175</v>
      </c>
      <c r="B194" s="8"/>
      <c r="C194" s="26" t="s">
        <v>50</v>
      </c>
      <c r="D194" s="27" t="s">
        <v>69</v>
      </c>
      <c r="E194" s="42"/>
      <c r="F194" s="28" t="s">
        <v>14</v>
      </c>
      <c r="G194" s="29">
        <v>8892</v>
      </c>
      <c r="H194" s="65">
        <v>0</v>
      </c>
      <c r="I194" s="65">
        <v>0</v>
      </c>
      <c r="J194" s="65">
        <f t="shared" si="133"/>
        <v>0</v>
      </c>
      <c r="K194" s="65">
        <v>0</v>
      </c>
      <c r="L194" s="65">
        <v>0</v>
      </c>
      <c r="M194" s="65">
        <f t="shared" si="134"/>
        <v>0</v>
      </c>
      <c r="N194" s="65">
        <f t="shared" si="135"/>
        <v>0</v>
      </c>
      <c r="O194" s="65">
        <f t="shared" si="136"/>
        <v>0</v>
      </c>
      <c r="P194" s="65">
        <f t="shared" si="137"/>
        <v>0</v>
      </c>
      <c r="Q194" s="65">
        <f t="shared" si="138"/>
        <v>0</v>
      </c>
      <c r="R194" s="65">
        <f t="shared" si="139"/>
        <v>0</v>
      </c>
    </row>
    <row r="195" spans="1:18" ht="26.25" customHeight="1" x14ac:dyDescent="0.25">
      <c r="A195" s="3">
        <v>176</v>
      </c>
      <c r="B195" s="8"/>
      <c r="C195" s="21" t="s">
        <v>51</v>
      </c>
      <c r="D195" s="22" t="s">
        <v>64</v>
      </c>
      <c r="E195" s="42"/>
      <c r="F195" s="7" t="s">
        <v>22</v>
      </c>
      <c r="G195" s="20">
        <v>1</v>
      </c>
      <c r="H195" s="65">
        <v>0</v>
      </c>
      <c r="I195" s="65">
        <v>0</v>
      </c>
      <c r="J195" s="65">
        <f t="shared" si="133"/>
        <v>0</v>
      </c>
      <c r="K195" s="65">
        <v>0</v>
      </c>
      <c r="L195" s="65">
        <v>0</v>
      </c>
      <c r="M195" s="65">
        <f t="shared" si="134"/>
        <v>0</v>
      </c>
      <c r="N195" s="65">
        <f t="shared" si="135"/>
        <v>0</v>
      </c>
      <c r="O195" s="65">
        <f t="shared" si="136"/>
        <v>0</v>
      </c>
      <c r="P195" s="65">
        <f t="shared" si="137"/>
        <v>0</v>
      </c>
      <c r="Q195" s="65">
        <f t="shared" si="138"/>
        <v>0</v>
      </c>
      <c r="R195" s="65">
        <f t="shared" si="139"/>
        <v>0</v>
      </c>
    </row>
    <row r="196" spans="1:18" ht="26.25" customHeight="1" thickBot="1" x14ac:dyDescent="0.3">
      <c r="A196" s="3">
        <v>177</v>
      </c>
      <c r="B196" s="30"/>
      <c r="C196" s="31" t="s">
        <v>52</v>
      </c>
      <c r="D196" s="32" t="s">
        <v>70</v>
      </c>
      <c r="E196" s="43"/>
      <c r="F196" s="34" t="s">
        <v>22</v>
      </c>
      <c r="G196" s="35">
        <v>1</v>
      </c>
      <c r="H196" s="66">
        <v>0</v>
      </c>
      <c r="I196" s="66">
        <v>0</v>
      </c>
      <c r="J196" s="66">
        <f t="shared" si="133"/>
        <v>0</v>
      </c>
      <c r="K196" s="66">
        <v>0</v>
      </c>
      <c r="L196" s="66">
        <v>0</v>
      </c>
      <c r="M196" s="66">
        <f t="shared" si="134"/>
        <v>0</v>
      </c>
      <c r="N196" s="66">
        <f t="shared" si="135"/>
        <v>0</v>
      </c>
      <c r="O196" s="66">
        <f t="shared" si="136"/>
        <v>0</v>
      </c>
      <c r="P196" s="66">
        <f t="shared" si="137"/>
        <v>0</v>
      </c>
      <c r="Q196" s="66">
        <f t="shared" si="138"/>
        <v>0</v>
      </c>
      <c r="R196" s="66">
        <f t="shared" si="139"/>
        <v>0</v>
      </c>
    </row>
    <row r="197" spans="1:18" ht="15.75" customHeight="1" thickBot="1" x14ac:dyDescent="0.3">
      <c r="A197" s="104" t="s">
        <v>112</v>
      </c>
      <c r="B197" s="105"/>
      <c r="C197" s="105"/>
      <c r="D197" s="105"/>
      <c r="E197" s="105"/>
      <c r="F197" s="105"/>
      <c r="G197" s="105"/>
      <c r="H197" s="105"/>
      <c r="I197" s="105"/>
      <c r="J197" s="105"/>
      <c r="K197" s="105"/>
      <c r="L197" s="105"/>
      <c r="M197" s="105"/>
      <c r="N197" s="105"/>
      <c r="O197" s="105"/>
      <c r="P197" s="105"/>
      <c r="Q197" s="105"/>
      <c r="R197" s="106"/>
    </row>
    <row r="198" spans="1:18" ht="15.75" customHeight="1" x14ac:dyDescent="0.25">
      <c r="A198" s="3">
        <v>178</v>
      </c>
      <c r="B198" s="4"/>
      <c r="C198" s="11" t="s">
        <v>19</v>
      </c>
      <c r="D198" s="12" t="s">
        <v>74</v>
      </c>
      <c r="E198" s="41"/>
      <c r="F198" s="10" t="s">
        <v>92</v>
      </c>
      <c r="G198" s="10">
        <v>8</v>
      </c>
      <c r="H198" s="64">
        <v>0</v>
      </c>
      <c r="I198" s="64">
        <v>0</v>
      </c>
      <c r="J198" s="64">
        <f t="shared" si="133"/>
        <v>0</v>
      </c>
      <c r="K198" s="64">
        <v>0</v>
      </c>
      <c r="L198" s="64">
        <v>0</v>
      </c>
      <c r="M198" s="64">
        <f t="shared" si="134"/>
        <v>0</v>
      </c>
      <c r="N198" s="64">
        <f t="shared" si="135"/>
        <v>0</v>
      </c>
      <c r="O198" s="64">
        <f t="shared" si="136"/>
        <v>0</v>
      </c>
      <c r="P198" s="64">
        <f t="shared" si="137"/>
        <v>0</v>
      </c>
      <c r="Q198" s="64">
        <f t="shared" si="138"/>
        <v>0</v>
      </c>
      <c r="R198" s="64">
        <f t="shared" si="139"/>
        <v>0</v>
      </c>
    </row>
    <row r="199" spans="1:18" ht="15.75" customHeight="1" x14ac:dyDescent="0.25">
      <c r="A199" s="3">
        <v>179</v>
      </c>
      <c r="B199" s="4"/>
      <c r="C199" s="11" t="s">
        <v>29</v>
      </c>
      <c r="D199" s="12" t="s">
        <v>75</v>
      </c>
      <c r="E199" s="41"/>
      <c r="F199" s="10" t="s">
        <v>92</v>
      </c>
      <c r="G199" s="10">
        <v>54</v>
      </c>
      <c r="H199" s="64">
        <v>0</v>
      </c>
      <c r="I199" s="64">
        <v>0</v>
      </c>
      <c r="J199" s="64">
        <f t="shared" ref="J199:J241" si="140">H199*I199</f>
        <v>0</v>
      </c>
      <c r="K199" s="64">
        <v>0</v>
      </c>
      <c r="L199" s="64">
        <v>0</v>
      </c>
      <c r="M199" s="64">
        <f t="shared" ref="M199:M241" si="141">SUM(J199:L199)</f>
        <v>0</v>
      </c>
      <c r="N199" s="64">
        <f t="shared" ref="N199:N241" si="142">G199*H199</f>
        <v>0</v>
      </c>
      <c r="O199" s="64">
        <f t="shared" ref="O199:O241" si="143">G199*J199</f>
        <v>0</v>
      </c>
      <c r="P199" s="64">
        <f t="shared" ref="P199:P241" si="144">G199*K199</f>
        <v>0</v>
      </c>
      <c r="Q199" s="64">
        <f t="shared" ref="Q199:Q241" si="145">G199*L199</f>
        <v>0</v>
      </c>
      <c r="R199" s="64">
        <f t="shared" ref="R199:R241" si="146">SUM(O199:Q199)</f>
        <v>0</v>
      </c>
    </row>
    <row r="200" spans="1:18" ht="26.25" customHeight="1" x14ac:dyDescent="0.25">
      <c r="A200" s="3">
        <v>180</v>
      </c>
      <c r="B200" s="4"/>
      <c r="C200" s="11" t="s">
        <v>106</v>
      </c>
      <c r="D200" s="12" t="s">
        <v>107</v>
      </c>
      <c r="E200" s="41"/>
      <c r="F200" s="10" t="s">
        <v>92</v>
      </c>
      <c r="G200" s="10">
        <v>3</v>
      </c>
      <c r="H200" s="64">
        <v>0</v>
      </c>
      <c r="I200" s="64">
        <v>0</v>
      </c>
      <c r="J200" s="64">
        <f t="shared" si="140"/>
        <v>0</v>
      </c>
      <c r="K200" s="64">
        <v>0</v>
      </c>
      <c r="L200" s="64">
        <v>0</v>
      </c>
      <c r="M200" s="64">
        <f t="shared" si="141"/>
        <v>0</v>
      </c>
      <c r="N200" s="64">
        <f t="shared" si="142"/>
        <v>0</v>
      </c>
      <c r="O200" s="64">
        <f t="shared" si="143"/>
        <v>0</v>
      </c>
      <c r="P200" s="64">
        <f t="shared" si="144"/>
        <v>0</v>
      </c>
      <c r="Q200" s="64">
        <f t="shared" si="145"/>
        <v>0</v>
      </c>
      <c r="R200" s="64">
        <f t="shared" si="146"/>
        <v>0</v>
      </c>
    </row>
    <row r="201" spans="1:18" ht="18.75" customHeight="1" x14ac:dyDescent="0.25">
      <c r="A201" s="3">
        <v>181</v>
      </c>
      <c r="B201" s="4"/>
      <c r="C201" s="11" t="s">
        <v>18</v>
      </c>
      <c r="D201" s="12" t="s">
        <v>99</v>
      </c>
      <c r="E201" s="41"/>
      <c r="F201" s="10" t="s">
        <v>92</v>
      </c>
      <c r="G201" s="10">
        <v>1</v>
      </c>
      <c r="H201" s="64">
        <v>0</v>
      </c>
      <c r="I201" s="64">
        <v>0</v>
      </c>
      <c r="J201" s="64">
        <f t="shared" si="140"/>
        <v>0</v>
      </c>
      <c r="K201" s="64">
        <v>0</v>
      </c>
      <c r="L201" s="64">
        <v>0</v>
      </c>
      <c r="M201" s="64">
        <f t="shared" si="141"/>
        <v>0</v>
      </c>
      <c r="N201" s="64">
        <f t="shared" si="142"/>
        <v>0</v>
      </c>
      <c r="O201" s="64">
        <f t="shared" si="143"/>
        <v>0</v>
      </c>
      <c r="P201" s="64">
        <f t="shared" si="144"/>
        <v>0</v>
      </c>
      <c r="Q201" s="64">
        <f t="shared" si="145"/>
        <v>0</v>
      </c>
      <c r="R201" s="64">
        <f t="shared" si="146"/>
        <v>0</v>
      </c>
    </row>
    <row r="202" spans="1:18" ht="15.75" customHeight="1" x14ac:dyDescent="0.25">
      <c r="A202" s="3">
        <v>182</v>
      </c>
      <c r="B202" s="4"/>
      <c r="C202" s="11" t="s">
        <v>30</v>
      </c>
      <c r="D202" s="12" t="s">
        <v>76</v>
      </c>
      <c r="E202" s="41"/>
      <c r="F202" s="10" t="s">
        <v>92</v>
      </c>
      <c r="G202" s="10">
        <v>1</v>
      </c>
      <c r="H202" s="64">
        <v>0</v>
      </c>
      <c r="I202" s="64">
        <v>0</v>
      </c>
      <c r="J202" s="64">
        <f t="shared" si="140"/>
        <v>0</v>
      </c>
      <c r="K202" s="64">
        <v>0</v>
      </c>
      <c r="L202" s="64">
        <v>0</v>
      </c>
      <c r="M202" s="64">
        <f t="shared" si="141"/>
        <v>0</v>
      </c>
      <c r="N202" s="64">
        <f t="shared" si="142"/>
        <v>0</v>
      </c>
      <c r="O202" s="64">
        <f t="shared" si="143"/>
        <v>0</v>
      </c>
      <c r="P202" s="64">
        <f t="shared" si="144"/>
        <v>0</v>
      </c>
      <c r="Q202" s="64">
        <f t="shared" si="145"/>
        <v>0</v>
      </c>
      <c r="R202" s="64">
        <f t="shared" si="146"/>
        <v>0</v>
      </c>
    </row>
    <row r="203" spans="1:18" ht="15.75" customHeight="1" x14ac:dyDescent="0.25">
      <c r="A203" s="3">
        <v>183</v>
      </c>
      <c r="B203" s="4"/>
      <c r="C203" s="11" t="s">
        <v>31</v>
      </c>
      <c r="D203" s="12" t="s">
        <v>77</v>
      </c>
      <c r="E203" s="41"/>
      <c r="F203" s="10" t="s">
        <v>92</v>
      </c>
      <c r="G203" s="10">
        <f>G198+G199+G200+G201</f>
        <v>66</v>
      </c>
      <c r="H203" s="64">
        <v>0</v>
      </c>
      <c r="I203" s="64">
        <v>0</v>
      </c>
      <c r="J203" s="64">
        <f t="shared" si="140"/>
        <v>0</v>
      </c>
      <c r="K203" s="64">
        <v>0</v>
      </c>
      <c r="L203" s="64">
        <v>0</v>
      </c>
      <c r="M203" s="64">
        <f t="shared" si="141"/>
        <v>0</v>
      </c>
      <c r="N203" s="64">
        <f t="shared" si="142"/>
        <v>0</v>
      </c>
      <c r="O203" s="64">
        <f t="shared" si="143"/>
        <v>0</v>
      </c>
      <c r="P203" s="64">
        <f t="shared" si="144"/>
        <v>0</v>
      </c>
      <c r="Q203" s="64">
        <f t="shared" si="145"/>
        <v>0</v>
      </c>
      <c r="R203" s="64">
        <f t="shared" si="146"/>
        <v>0</v>
      </c>
    </row>
    <row r="204" spans="1:18" ht="29.25" customHeight="1" x14ac:dyDescent="0.25">
      <c r="A204" s="3">
        <v>184</v>
      </c>
      <c r="B204" s="4"/>
      <c r="C204" s="11" t="s">
        <v>33</v>
      </c>
      <c r="D204" s="12" t="s">
        <v>79</v>
      </c>
      <c r="E204" s="41"/>
      <c r="F204" s="10" t="s">
        <v>92</v>
      </c>
      <c r="G204" s="10">
        <v>6</v>
      </c>
      <c r="H204" s="64">
        <v>0</v>
      </c>
      <c r="I204" s="64">
        <v>0</v>
      </c>
      <c r="J204" s="64">
        <f t="shared" si="140"/>
        <v>0</v>
      </c>
      <c r="K204" s="64">
        <v>0</v>
      </c>
      <c r="L204" s="64">
        <v>0</v>
      </c>
      <c r="M204" s="64">
        <f t="shared" si="141"/>
        <v>0</v>
      </c>
      <c r="N204" s="64">
        <f t="shared" si="142"/>
        <v>0</v>
      </c>
      <c r="O204" s="64">
        <f t="shared" si="143"/>
        <v>0</v>
      </c>
      <c r="P204" s="64">
        <f t="shared" si="144"/>
        <v>0</v>
      </c>
      <c r="Q204" s="64">
        <f t="shared" si="145"/>
        <v>0</v>
      </c>
      <c r="R204" s="64">
        <f t="shared" si="146"/>
        <v>0</v>
      </c>
    </row>
    <row r="205" spans="1:18" ht="26.25" customHeight="1" x14ac:dyDescent="0.25">
      <c r="A205" s="3">
        <v>185</v>
      </c>
      <c r="B205" s="4"/>
      <c r="C205" s="11" t="s">
        <v>34</v>
      </c>
      <c r="D205" s="12" t="s">
        <v>80</v>
      </c>
      <c r="E205" s="41"/>
      <c r="F205" s="10" t="s">
        <v>92</v>
      </c>
      <c r="G205" s="10">
        <f>G204</f>
        <v>6</v>
      </c>
      <c r="H205" s="64">
        <v>0</v>
      </c>
      <c r="I205" s="64">
        <v>0</v>
      </c>
      <c r="J205" s="64">
        <f t="shared" si="140"/>
        <v>0</v>
      </c>
      <c r="K205" s="64">
        <v>0</v>
      </c>
      <c r="L205" s="64">
        <v>0</v>
      </c>
      <c r="M205" s="64">
        <f t="shared" si="141"/>
        <v>0</v>
      </c>
      <c r="N205" s="64">
        <f t="shared" si="142"/>
        <v>0</v>
      </c>
      <c r="O205" s="64">
        <f t="shared" si="143"/>
        <v>0</v>
      </c>
      <c r="P205" s="64">
        <f t="shared" si="144"/>
        <v>0</v>
      </c>
      <c r="Q205" s="64">
        <f t="shared" si="145"/>
        <v>0</v>
      </c>
      <c r="R205" s="64">
        <f t="shared" si="146"/>
        <v>0</v>
      </c>
    </row>
    <row r="206" spans="1:18" ht="15.75" customHeight="1" x14ac:dyDescent="0.25">
      <c r="A206" s="3">
        <v>186</v>
      </c>
      <c r="B206" s="4"/>
      <c r="C206" s="11" t="s">
        <v>35</v>
      </c>
      <c r="D206" s="12" t="s">
        <v>81</v>
      </c>
      <c r="E206" s="41"/>
      <c r="F206" s="10" t="s">
        <v>14</v>
      </c>
      <c r="G206" s="10">
        <v>1</v>
      </c>
      <c r="H206" s="64">
        <v>0</v>
      </c>
      <c r="I206" s="64">
        <v>0</v>
      </c>
      <c r="J206" s="64">
        <f t="shared" si="140"/>
        <v>0</v>
      </c>
      <c r="K206" s="64">
        <v>0</v>
      </c>
      <c r="L206" s="64">
        <v>0</v>
      </c>
      <c r="M206" s="64">
        <f t="shared" si="141"/>
        <v>0</v>
      </c>
      <c r="N206" s="64">
        <f t="shared" si="142"/>
        <v>0</v>
      </c>
      <c r="O206" s="64">
        <f t="shared" si="143"/>
        <v>0</v>
      </c>
      <c r="P206" s="64">
        <f t="shared" si="144"/>
        <v>0</v>
      </c>
      <c r="Q206" s="64">
        <f t="shared" si="145"/>
        <v>0</v>
      </c>
      <c r="R206" s="64">
        <f t="shared" si="146"/>
        <v>0</v>
      </c>
    </row>
    <row r="207" spans="1:18" ht="24" x14ac:dyDescent="0.25">
      <c r="A207" s="3">
        <v>187</v>
      </c>
      <c r="B207" s="4"/>
      <c r="C207" s="11" t="s">
        <v>113</v>
      </c>
      <c r="D207" s="12" t="s">
        <v>115</v>
      </c>
      <c r="E207" s="41"/>
      <c r="F207" s="10" t="s">
        <v>14</v>
      </c>
      <c r="G207" s="10">
        <v>4</v>
      </c>
      <c r="H207" s="64">
        <v>0</v>
      </c>
      <c r="I207" s="64">
        <v>0</v>
      </c>
      <c r="J207" s="64">
        <f t="shared" si="140"/>
        <v>0</v>
      </c>
      <c r="K207" s="64">
        <v>0</v>
      </c>
      <c r="L207" s="64">
        <v>0</v>
      </c>
      <c r="M207" s="64">
        <f t="shared" si="141"/>
        <v>0</v>
      </c>
      <c r="N207" s="64">
        <f t="shared" si="142"/>
        <v>0</v>
      </c>
      <c r="O207" s="64">
        <f t="shared" si="143"/>
        <v>0</v>
      </c>
      <c r="P207" s="64">
        <f t="shared" si="144"/>
        <v>0</v>
      </c>
      <c r="Q207" s="64">
        <f t="shared" si="145"/>
        <v>0</v>
      </c>
      <c r="R207" s="64">
        <f t="shared" si="146"/>
        <v>0</v>
      </c>
    </row>
    <row r="208" spans="1:18" ht="15.75" customHeight="1" x14ac:dyDescent="0.25">
      <c r="A208" s="3">
        <v>188</v>
      </c>
      <c r="B208" s="4"/>
      <c r="C208" s="11" t="s">
        <v>114</v>
      </c>
      <c r="D208" s="12" t="s">
        <v>116</v>
      </c>
      <c r="E208" s="41"/>
      <c r="F208" s="10" t="s">
        <v>14</v>
      </c>
      <c r="G208" s="10">
        <v>3</v>
      </c>
      <c r="H208" s="64">
        <v>0</v>
      </c>
      <c r="I208" s="64">
        <v>0</v>
      </c>
      <c r="J208" s="64">
        <f t="shared" si="140"/>
        <v>0</v>
      </c>
      <c r="K208" s="64">
        <v>0</v>
      </c>
      <c r="L208" s="64">
        <v>0</v>
      </c>
      <c r="M208" s="64">
        <f t="shared" si="141"/>
        <v>0</v>
      </c>
      <c r="N208" s="64">
        <f t="shared" si="142"/>
        <v>0</v>
      </c>
      <c r="O208" s="64">
        <f t="shared" si="143"/>
        <v>0</v>
      </c>
      <c r="P208" s="64">
        <f t="shared" si="144"/>
        <v>0</v>
      </c>
      <c r="Q208" s="64">
        <f t="shared" si="145"/>
        <v>0</v>
      </c>
      <c r="R208" s="64">
        <f t="shared" si="146"/>
        <v>0</v>
      </c>
    </row>
    <row r="209" spans="1:18" ht="15.75" customHeight="1" x14ac:dyDescent="0.25">
      <c r="A209" s="3">
        <v>189</v>
      </c>
      <c r="B209" s="4"/>
      <c r="C209" s="11" t="s">
        <v>36</v>
      </c>
      <c r="D209" s="12" t="s">
        <v>82</v>
      </c>
      <c r="E209" s="41"/>
      <c r="F209" s="10" t="s">
        <v>14</v>
      </c>
      <c r="G209" s="10">
        <v>1</v>
      </c>
      <c r="H209" s="64">
        <v>0</v>
      </c>
      <c r="I209" s="64">
        <v>0</v>
      </c>
      <c r="J209" s="64">
        <f t="shared" si="140"/>
        <v>0</v>
      </c>
      <c r="K209" s="64">
        <v>0</v>
      </c>
      <c r="L209" s="64">
        <v>0</v>
      </c>
      <c r="M209" s="64">
        <f t="shared" si="141"/>
        <v>0</v>
      </c>
      <c r="N209" s="64">
        <f t="shared" si="142"/>
        <v>0</v>
      </c>
      <c r="O209" s="64">
        <f t="shared" si="143"/>
        <v>0</v>
      </c>
      <c r="P209" s="64">
        <f t="shared" si="144"/>
        <v>0</v>
      </c>
      <c r="Q209" s="64">
        <f t="shared" si="145"/>
        <v>0</v>
      </c>
      <c r="R209" s="64">
        <f t="shared" si="146"/>
        <v>0</v>
      </c>
    </row>
    <row r="210" spans="1:18" ht="15.75" customHeight="1" x14ac:dyDescent="0.25">
      <c r="A210" s="3">
        <v>190</v>
      </c>
      <c r="B210" s="4"/>
      <c r="C210" s="11" t="s">
        <v>130</v>
      </c>
      <c r="D210" s="12" t="s">
        <v>83</v>
      </c>
      <c r="E210" s="41"/>
      <c r="F210" s="10" t="s">
        <v>14</v>
      </c>
      <c r="G210" s="14">
        <v>5</v>
      </c>
      <c r="H210" s="64">
        <v>0</v>
      </c>
      <c r="I210" s="64">
        <v>0</v>
      </c>
      <c r="J210" s="64">
        <f t="shared" si="140"/>
        <v>0</v>
      </c>
      <c r="K210" s="64">
        <v>0</v>
      </c>
      <c r="L210" s="64">
        <v>0</v>
      </c>
      <c r="M210" s="64">
        <f t="shared" si="141"/>
        <v>0</v>
      </c>
      <c r="N210" s="64">
        <f t="shared" si="142"/>
        <v>0</v>
      </c>
      <c r="O210" s="64">
        <f t="shared" si="143"/>
        <v>0</v>
      </c>
      <c r="P210" s="64">
        <f t="shared" si="144"/>
        <v>0</v>
      </c>
      <c r="Q210" s="64">
        <f t="shared" si="145"/>
        <v>0</v>
      </c>
      <c r="R210" s="64">
        <f t="shared" si="146"/>
        <v>0</v>
      </c>
    </row>
    <row r="211" spans="1:18" ht="15.75" customHeight="1" x14ac:dyDescent="0.25">
      <c r="A211" s="3">
        <v>191</v>
      </c>
      <c r="B211" s="4"/>
      <c r="C211" s="11" t="s">
        <v>132</v>
      </c>
      <c r="D211" s="12" t="s">
        <v>84</v>
      </c>
      <c r="E211" s="41"/>
      <c r="F211" s="10" t="s">
        <v>14</v>
      </c>
      <c r="G211" s="14">
        <v>1</v>
      </c>
      <c r="H211" s="64">
        <v>0</v>
      </c>
      <c r="I211" s="64">
        <v>0</v>
      </c>
      <c r="J211" s="64">
        <f t="shared" si="140"/>
        <v>0</v>
      </c>
      <c r="K211" s="64">
        <v>0</v>
      </c>
      <c r="L211" s="64">
        <v>0</v>
      </c>
      <c r="M211" s="64">
        <f t="shared" si="141"/>
        <v>0</v>
      </c>
      <c r="N211" s="64">
        <f t="shared" si="142"/>
        <v>0</v>
      </c>
      <c r="O211" s="64">
        <f t="shared" si="143"/>
        <v>0</v>
      </c>
      <c r="P211" s="64">
        <f t="shared" si="144"/>
        <v>0</v>
      </c>
      <c r="Q211" s="64">
        <f t="shared" si="145"/>
        <v>0</v>
      </c>
      <c r="R211" s="64">
        <f t="shared" si="146"/>
        <v>0</v>
      </c>
    </row>
    <row r="212" spans="1:18" ht="26.25" customHeight="1" x14ac:dyDescent="0.25">
      <c r="A212" s="3">
        <v>192</v>
      </c>
      <c r="B212" s="4"/>
      <c r="C212" s="11" t="s">
        <v>37</v>
      </c>
      <c r="D212" s="12" t="s">
        <v>85</v>
      </c>
      <c r="E212" s="41"/>
      <c r="F212" s="10" t="s">
        <v>14</v>
      </c>
      <c r="G212" s="14">
        <f>G210+G211</f>
        <v>6</v>
      </c>
      <c r="H212" s="64">
        <v>0</v>
      </c>
      <c r="I212" s="64">
        <v>0</v>
      </c>
      <c r="J212" s="64">
        <f t="shared" si="140"/>
        <v>0</v>
      </c>
      <c r="K212" s="64">
        <v>0</v>
      </c>
      <c r="L212" s="64">
        <v>0</v>
      </c>
      <c r="M212" s="64">
        <f t="shared" si="141"/>
        <v>0</v>
      </c>
      <c r="N212" s="64">
        <f t="shared" si="142"/>
        <v>0</v>
      </c>
      <c r="O212" s="64">
        <f t="shared" si="143"/>
        <v>0</v>
      </c>
      <c r="P212" s="64">
        <f t="shared" si="144"/>
        <v>0</v>
      </c>
      <c r="Q212" s="64">
        <f t="shared" si="145"/>
        <v>0</v>
      </c>
      <c r="R212" s="64">
        <f t="shared" si="146"/>
        <v>0</v>
      </c>
    </row>
    <row r="213" spans="1:18" ht="36.75" customHeight="1" x14ac:dyDescent="0.25">
      <c r="A213" s="3">
        <v>193</v>
      </c>
      <c r="B213" s="4"/>
      <c r="C213" s="11" t="s">
        <v>38</v>
      </c>
      <c r="D213" s="12" t="s">
        <v>86</v>
      </c>
      <c r="E213" s="41"/>
      <c r="F213" s="10" t="s">
        <v>14</v>
      </c>
      <c r="G213" s="14">
        <v>1</v>
      </c>
      <c r="H213" s="64">
        <v>0</v>
      </c>
      <c r="I213" s="64">
        <v>0</v>
      </c>
      <c r="J213" s="64">
        <f t="shared" si="140"/>
        <v>0</v>
      </c>
      <c r="K213" s="64">
        <v>0</v>
      </c>
      <c r="L213" s="64">
        <v>0</v>
      </c>
      <c r="M213" s="64">
        <f t="shared" si="141"/>
        <v>0</v>
      </c>
      <c r="N213" s="64">
        <f t="shared" si="142"/>
        <v>0</v>
      </c>
      <c r="O213" s="64">
        <f t="shared" si="143"/>
        <v>0</v>
      </c>
      <c r="P213" s="64">
        <f t="shared" si="144"/>
        <v>0</v>
      </c>
      <c r="Q213" s="64">
        <f t="shared" si="145"/>
        <v>0</v>
      </c>
      <c r="R213" s="64">
        <f t="shared" si="146"/>
        <v>0</v>
      </c>
    </row>
    <row r="214" spans="1:18" ht="36.75" customHeight="1" x14ac:dyDescent="0.25">
      <c r="A214" s="3">
        <v>194</v>
      </c>
      <c r="B214" s="4"/>
      <c r="C214" s="56" t="s">
        <v>27</v>
      </c>
      <c r="D214" s="12" t="s">
        <v>138</v>
      </c>
      <c r="E214" s="41"/>
      <c r="F214" s="10" t="s">
        <v>14</v>
      </c>
      <c r="G214" s="14">
        <v>2</v>
      </c>
      <c r="H214" s="64">
        <v>0</v>
      </c>
      <c r="I214" s="64">
        <v>0</v>
      </c>
      <c r="J214" s="64">
        <f t="shared" ref="J214" si="147">H214*I214</f>
        <v>0</v>
      </c>
      <c r="K214" s="64">
        <v>0</v>
      </c>
      <c r="L214" s="64">
        <v>0</v>
      </c>
      <c r="M214" s="64">
        <f t="shared" ref="M214" si="148">SUM(J214:L214)</f>
        <v>0</v>
      </c>
      <c r="N214" s="64">
        <f t="shared" ref="N214" si="149">G214*H214</f>
        <v>0</v>
      </c>
      <c r="O214" s="64">
        <f t="shared" ref="O214" si="150">G214*J214</f>
        <v>0</v>
      </c>
      <c r="P214" s="64">
        <f t="shared" ref="P214" si="151">G214*K214</f>
        <v>0</v>
      </c>
      <c r="Q214" s="64">
        <f t="shared" ref="Q214" si="152">G214*L214</f>
        <v>0</v>
      </c>
      <c r="R214" s="64">
        <f t="shared" ref="R214" si="153">SUM(O214:Q214)</f>
        <v>0</v>
      </c>
    </row>
    <row r="215" spans="1:18" ht="30.75" customHeight="1" x14ac:dyDescent="0.25">
      <c r="A215" s="3">
        <v>195</v>
      </c>
      <c r="B215" s="4"/>
      <c r="C215" s="11" t="s">
        <v>39</v>
      </c>
      <c r="D215" s="12" t="s">
        <v>87</v>
      </c>
      <c r="E215" s="41"/>
      <c r="F215" s="10" t="s">
        <v>14</v>
      </c>
      <c r="G215" s="14">
        <v>2</v>
      </c>
      <c r="H215" s="64">
        <v>0</v>
      </c>
      <c r="I215" s="64">
        <v>0</v>
      </c>
      <c r="J215" s="64">
        <f t="shared" si="140"/>
        <v>0</v>
      </c>
      <c r="K215" s="64">
        <v>0</v>
      </c>
      <c r="L215" s="64">
        <v>0</v>
      </c>
      <c r="M215" s="64">
        <f t="shared" si="141"/>
        <v>0</v>
      </c>
      <c r="N215" s="64">
        <f t="shared" si="142"/>
        <v>0</v>
      </c>
      <c r="O215" s="64">
        <f t="shared" si="143"/>
        <v>0</v>
      </c>
      <c r="P215" s="64">
        <f t="shared" si="144"/>
        <v>0</v>
      </c>
      <c r="Q215" s="64">
        <f t="shared" si="145"/>
        <v>0</v>
      </c>
      <c r="R215" s="64">
        <f t="shared" si="146"/>
        <v>0</v>
      </c>
    </row>
    <row r="216" spans="1:18" ht="31.5" customHeight="1" x14ac:dyDescent="0.25">
      <c r="A216" s="3">
        <v>196</v>
      </c>
      <c r="B216" s="4"/>
      <c r="C216" s="11" t="s">
        <v>40</v>
      </c>
      <c r="D216" s="15" t="s">
        <v>60</v>
      </c>
      <c r="E216" s="41"/>
      <c r="F216" s="10" t="s">
        <v>93</v>
      </c>
      <c r="G216" s="14">
        <v>1100</v>
      </c>
      <c r="H216" s="64">
        <v>0</v>
      </c>
      <c r="I216" s="64">
        <v>0</v>
      </c>
      <c r="J216" s="64">
        <f t="shared" si="140"/>
        <v>0</v>
      </c>
      <c r="K216" s="64">
        <v>0</v>
      </c>
      <c r="L216" s="64">
        <v>0</v>
      </c>
      <c r="M216" s="64">
        <f t="shared" si="141"/>
        <v>0</v>
      </c>
      <c r="N216" s="64">
        <f t="shared" si="142"/>
        <v>0</v>
      </c>
      <c r="O216" s="64">
        <f t="shared" si="143"/>
        <v>0</v>
      </c>
      <c r="P216" s="64">
        <f t="shared" si="144"/>
        <v>0</v>
      </c>
      <c r="Q216" s="64">
        <f t="shared" si="145"/>
        <v>0</v>
      </c>
      <c r="R216" s="64">
        <f t="shared" si="146"/>
        <v>0</v>
      </c>
    </row>
    <row r="217" spans="1:18" ht="24.75" thickBot="1" x14ac:dyDescent="0.3">
      <c r="A217" s="3">
        <v>197</v>
      </c>
      <c r="B217" s="81"/>
      <c r="C217" s="82" t="s">
        <v>126</v>
      </c>
      <c r="D217" s="81"/>
      <c r="E217" s="81"/>
      <c r="F217" s="83" t="s">
        <v>22</v>
      </c>
      <c r="G217" s="83">
        <v>1</v>
      </c>
      <c r="H217" s="64">
        <v>0</v>
      </c>
      <c r="I217" s="64">
        <v>0</v>
      </c>
      <c r="J217" s="64">
        <f t="shared" ref="J217" si="154">H217*I217</f>
        <v>0</v>
      </c>
      <c r="K217" s="64">
        <v>0</v>
      </c>
      <c r="L217" s="64">
        <v>0</v>
      </c>
      <c r="M217" s="64">
        <f t="shared" ref="M217" si="155">SUM(J217:L217)</f>
        <v>0</v>
      </c>
      <c r="N217" s="64">
        <f t="shared" ref="N217" si="156">G217*H217</f>
        <v>0</v>
      </c>
      <c r="O217" s="64">
        <f t="shared" ref="O217" si="157">G217*J217</f>
        <v>0</v>
      </c>
      <c r="P217" s="64">
        <f t="shared" ref="P217" si="158">G217*K217</f>
        <v>0</v>
      </c>
      <c r="Q217" s="64">
        <f t="shared" ref="Q217" si="159">G217*L217</f>
        <v>0</v>
      </c>
      <c r="R217" s="64">
        <f t="shared" ref="R217" si="160">SUM(O217:Q217)</f>
        <v>0</v>
      </c>
    </row>
    <row r="218" spans="1:18" ht="14.25" customHeight="1" thickBot="1" x14ac:dyDescent="0.3">
      <c r="A218" s="107" t="s">
        <v>44</v>
      </c>
      <c r="B218" s="108"/>
      <c r="C218" s="108"/>
      <c r="D218" s="108"/>
      <c r="E218" s="108"/>
      <c r="F218" s="108"/>
      <c r="G218" s="108"/>
      <c r="H218" s="108"/>
      <c r="I218" s="108"/>
      <c r="J218" s="108"/>
      <c r="K218" s="108"/>
      <c r="L218" s="108"/>
      <c r="M218" s="108"/>
      <c r="N218" s="108"/>
      <c r="O218" s="108"/>
      <c r="P218" s="108"/>
      <c r="Q218" s="108"/>
      <c r="R218" s="109"/>
    </row>
    <row r="219" spans="1:18" ht="14.25" customHeight="1" x14ac:dyDescent="0.25">
      <c r="A219" s="3">
        <v>198</v>
      </c>
      <c r="B219" s="4"/>
      <c r="C219" s="84" t="s">
        <v>45</v>
      </c>
      <c r="D219" s="85" t="s">
        <v>64</v>
      </c>
      <c r="E219" s="41"/>
      <c r="F219" s="86" t="s">
        <v>14</v>
      </c>
      <c r="G219" s="20">
        <f>G198+G199+G200+G204+G206+G207+G208+G209+G210+G211+G201</f>
        <v>87</v>
      </c>
      <c r="H219" s="64">
        <v>0</v>
      </c>
      <c r="I219" s="64">
        <v>0</v>
      </c>
      <c r="J219" s="64">
        <f t="shared" si="140"/>
        <v>0</v>
      </c>
      <c r="K219" s="64">
        <v>0</v>
      </c>
      <c r="L219" s="64">
        <v>0</v>
      </c>
      <c r="M219" s="64">
        <f t="shared" si="141"/>
        <v>0</v>
      </c>
      <c r="N219" s="64">
        <f t="shared" si="142"/>
        <v>0</v>
      </c>
      <c r="O219" s="64">
        <f t="shared" si="143"/>
        <v>0</v>
      </c>
      <c r="P219" s="64">
        <f t="shared" si="144"/>
        <v>0</v>
      </c>
      <c r="Q219" s="64">
        <f t="shared" si="145"/>
        <v>0</v>
      </c>
      <c r="R219" s="64">
        <f t="shared" si="146"/>
        <v>0</v>
      </c>
    </row>
    <row r="220" spans="1:18" ht="14.25" customHeight="1" x14ac:dyDescent="0.25">
      <c r="A220" s="3">
        <v>199</v>
      </c>
      <c r="B220" s="4"/>
      <c r="C220" s="21" t="s">
        <v>46</v>
      </c>
      <c r="D220" s="22" t="s">
        <v>90</v>
      </c>
      <c r="E220" s="41"/>
      <c r="F220" s="19" t="s">
        <v>93</v>
      </c>
      <c r="G220" s="20">
        <v>1100</v>
      </c>
      <c r="H220" s="64">
        <v>0</v>
      </c>
      <c r="I220" s="64">
        <v>0</v>
      </c>
      <c r="J220" s="64">
        <f t="shared" si="140"/>
        <v>0</v>
      </c>
      <c r="K220" s="64">
        <v>0</v>
      </c>
      <c r="L220" s="64">
        <v>0</v>
      </c>
      <c r="M220" s="64">
        <f t="shared" si="141"/>
        <v>0</v>
      </c>
      <c r="N220" s="64">
        <f t="shared" si="142"/>
        <v>0</v>
      </c>
      <c r="O220" s="64">
        <f t="shared" si="143"/>
        <v>0</v>
      </c>
      <c r="P220" s="64">
        <f t="shared" si="144"/>
        <v>0</v>
      </c>
      <c r="Q220" s="64">
        <f t="shared" si="145"/>
        <v>0</v>
      </c>
      <c r="R220" s="64">
        <f t="shared" si="146"/>
        <v>0</v>
      </c>
    </row>
    <row r="221" spans="1:18" ht="15.75" customHeight="1" x14ac:dyDescent="0.25">
      <c r="A221" s="3">
        <v>200</v>
      </c>
      <c r="B221" s="4"/>
      <c r="C221" s="26" t="s">
        <v>49</v>
      </c>
      <c r="D221" s="27" t="s">
        <v>68</v>
      </c>
      <c r="E221" s="41"/>
      <c r="F221" s="28" t="s">
        <v>14</v>
      </c>
      <c r="G221" s="20">
        <v>3300</v>
      </c>
      <c r="H221" s="64">
        <v>0</v>
      </c>
      <c r="I221" s="64">
        <v>0</v>
      </c>
      <c r="J221" s="64">
        <f t="shared" si="140"/>
        <v>0</v>
      </c>
      <c r="K221" s="64">
        <v>0</v>
      </c>
      <c r="L221" s="64">
        <v>0</v>
      </c>
      <c r="M221" s="64">
        <f t="shared" si="141"/>
        <v>0</v>
      </c>
      <c r="N221" s="64">
        <f t="shared" si="142"/>
        <v>0</v>
      </c>
      <c r="O221" s="64">
        <f t="shared" si="143"/>
        <v>0</v>
      </c>
      <c r="P221" s="64">
        <f t="shared" si="144"/>
        <v>0</v>
      </c>
      <c r="Q221" s="64">
        <f t="shared" si="145"/>
        <v>0</v>
      </c>
      <c r="R221" s="64">
        <f t="shared" si="146"/>
        <v>0</v>
      </c>
    </row>
    <row r="222" spans="1:18" ht="24.75" customHeight="1" x14ac:dyDescent="0.25">
      <c r="A222" s="3">
        <v>201</v>
      </c>
      <c r="B222" s="4"/>
      <c r="C222" s="26" t="s">
        <v>50</v>
      </c>
      <c r="D222" s="27" t="s">
        <v>69</v>
      </c>
      <c r="E222" s="41"/>
      <c r="F222" s="28" t="s">
        <v>14</v>
      </c>
      <c r="G222" s="29">
        <f>G221</f>
        <v>3300</v>
      </c>
      <c r="H222" s="64">
        <v>0</v>
      </c>
      <c r="I222" s="64">
        <v>0</v>
      </c>
      <c r="J222" s="64">
        <f t="shared" si="140"/>
        <v>0</v>
      </c>
      <c r="K222" s="64">
        <v>0</v>
      </c>
      <c r="L222" s="64">
        <v>0</v>
      </c>
      <c r="M222" s="64">
        <f t="shared" si="141"/>
        <v>0</v>
      </c>
      <c r="N222" s="64">
        <f t="shared" si="142"/>
        <v>0</v>
      </c>
      <c r="O222" s="64">
        <f t="shared" si="143"/>
        <v>0</v>
      </c>
      <c r="P222" s="64">
        <f t="shared" si="144"/>
        <v>0</v>
      </c>
      <c r="Q222" s="64">
        <f t="shared" si="145"/>
        <v>0</v>
      </c>
      <c r="R222" s="64">
        <f t="shared" si="146"/>
        <v>0</v>
      </c>
    </row>
    <row r="223" spans="1:18" ht="24" x14ac:dyDescent="0.25">
      <c r="A223" s="3">
        <v>202</v>
      </c>
      <c r="B223" s="4"/>
      <c r="C223" s="21" t="s">
        <v>51</v>
      </c>
      <c r="D223" s="22" t="s">
        <v>64</v>
      </c>
      <c r="E223" s="41"/>
      <c r="F223" s="7" t="s">
        <v>22</v>
      </c>
      <c r="G223" s="20">
        <v>1</v>
      </c>
      <c r="H223" s="64">
        <v>0</v>
      </c>
      <c r="I223" s="64">
        <v>0</v>
      </c>
      <c r="J223" s="64">
        <f t="shared" si="140"/>
        <v>0</v>
      </c>
      <c r="K223" s="64">
        <v>0</v>
      </c>
      <c r="L223" s="64">
        <v>0</v>
      </c>
      <c r="M223" s="64">
        <f t="shared" si="141"/>
        <v>0</v>
      </c>
      <c r="N223" s="64">
        <f t="shared" si="142"/>
        <v>0</v>
      </c>
      <c r="O223" s="64">
        <f t="shared" si="143"/>
        <v>0</v>
      </c>
      <c r="P223" s="64">
        <f t="shared" si="144"/>
        <v>0</v>
      </c>
      <c r="Q223" s="64">
        <f t="shared" si="145"/>
        <v>0</v>
      </c>
      <c r="R223" s="64">
        <f t="shared" si="146"/>
        <v>0</v>
      </c>
    </row>
    <row r="224" spans="1:18" ht="23.25" customHeight="1" thickBot="1" x14ac:dyDescent="0.3">
      <c r="A224" s="3">
        <v>203</v>
      </c>
      <c r="B224" s="44"/>
      <c r="C224" s="31" t="s">
        <v>52</v>
      </c>
      <c r="D224" s="32" t="s">
        <v>70</v>
      </c>
      <c r="E224" s="45"/>
      <c r="F224" s="34" t="s">
        <v>22</v>
      </c>
      <c r="G224" s="35">
        <v>1</v>
      </c>
      <c r="H224" s="67">
        <v>0</v>
      </c>
      <c r="I224" s="67">
        <v>0</v>
      </c>
      <c r="J224" s="67">
        <f t="shared" si="140"/>
        <v>0</v>
      </c>
      <c r="K224" s="67">
        <v>0</v>
      </c>
      <c r="L224" s="67">
        <v>0</v>
      </c>
      <c r="M224" s="67">
        <f t="shared" si="141"/>
        <v>0</v>
      </c>
      <c r="N224" s="67">
        <f t="shared" si="142"/>
        <v>0</v>
      </c>
      <c r="O224" s="67">
        <f t="shared" si="143"/>
        <v>0</v>
      </c>
      <c r="P224" s="67">
        <f t="shared" si="144"/>
        <v>0</v>
      </c>
      <c r="Q224" s="67">
        <f t="shared" si="145"/>
        <v>0</v>
      </c>
      <c r="R224" s="67">
        <f t="shared" si="146"/>
        <v>0</v>
      </c>
    </row>
    <row r="225" spans="1:18" ht="15.75" customHeight="1" thickBot="1" x14ac:dyDescent="0.3">
      <c r="A225" s="104" t="s">
        <v>117</v>
      </c>
      <c r="B225" s="105"/>
      <c r="C225" s="105"/>
      <c r="D225" s="105"/>
      <c r="E225" s="105"/>
      <c r="F225" s="105"/>
      <c r="G225" s="105"/>
      <c r="H225" s="105"/>
      <c r="I225" s="105"/>
      <c r="J225" s="105"/>
      <c r="K225" s="105"/>
      <c r="L225" s="105"/>
      <c r="M225" s="105"/>
      <c r="N225" s="105"/>
      <c r="O225" s="105"/>
      <c r="P225" s="105"/>
      <c r="Q225" s="105"/>
      <c r="R225" s="106"/>
    </row>
    <row r="226" spans="1:18" ht="31.5" customHeight="1" x14ac:dyDescent="0.25">
      <c r="A226" s="3">
        <v>204</v>
      </c>
      <c r="B226" s="4"/>
      <c r="C226" s="11" t="s">
        <v>33</v>
      </c>
      <c r="D226" s="12" t="s">
        <v>79</v>
      </c>
      <c r="E226" s="41"/>
      <c r="F226" s="10" t="s">
        <v>92</v>
      </c>
      <c r="G226" s="10">
        <v>3</v>
      </c>
      <c r="H226" s="64">
        <v>0</v>
      </c>
      <c r="I226" s="64">
        <v>0</v>
      </c>
      <c r="J226" s="64">
        <f t="shared" si="140"/>
        <v>0</v>
      </c>
      <c r="K226" s="64">
        <v>0</v>
      </c>
      <c r="L226" s="64">
        <v>0</v>
      </c>
      <c r="M226" s="64">
        <f t="shared" si="141"/>
        <v>0</v>
      </c>
      <c r="N226" s="64">
        <f t="shared" si="142"/>
        <v>0</v>
      </c>
      <c r="O226" s="64">
        <f t="shared" si="143"/>
        <v>0</v>
      </c>
      <c r="P226" s="64">
        <f t="shared" si="144"/>
        <v>0</v>
      </c>
      <c r="Q226" s="64">
        <f t="shared" si="145"/>
        <v>0</v>
      </c>
      <c r="R226" s="64">
        <f t="shared" si="146"/>
        <v>0</v>
      </c>
    </row>
    <row r="227" spans="1:18" ht="15.75" customHeight="1" x14ac:dyDescent="0.25">
      <c r="A227" s="3">
        <v>205</v>
      </c>
      <c r="B227" s="4"/>
      <c r="C227" s="11" t="s">
        <v>34</v>
      </c>
      <c r="D227" s="12" t="s">
        <v>80</v>
      </c>
      <c r="E227" s="41"/>
      <c r="F227" s="10" t="s">
        <v>92</v>
      </c>
      <c r="G227" s="10">
        <f>G226</f>
        <v>3</v>
      </c>
      <c r="H227" s="64">
        <v>0</v>
      </c>
      <c r="I227" s="64">
        <v>0</v>
      </c>
      <c r="J227" s="64">
        <f t="shared" si="140"/>
        <v>0</v>
      </c>
      <c r="K227" s="64">
        <v>0</v>
      </c>
      <c r="L227" s="64">
        <v>0</v>
      </c>
      <c r="M227" s="64">
        <f t="shared" si="141"/>
        <v>0</v>
      </c>
      <c r="N227" s="64">
        <f t="shared" si="142"/>
        <v>0</v>
      </c>
      <c r="O227" s="64">
        <f t="shared" si="143"/>
        <v>0</v>
      </c>
      <c r="P227" s="64">
        <f t="shared" si="144"/>
        <v>0</v>
      </c>
      <c r="Q227" s="64">
        <f t="shared" si="145"/>
        <v>0</v>
      </c>
      <c r="R227" s="64">
        <f t="shared" si="146"/>
        <v>0</v>
      </c>
    </row>
    <row r="228" spans="1:18" ht="15.75" customHeight="1" x14ac:dyDescent="0.25">
      <c r="A228" s="3">
        <v>206</v>
      </c>
      <c r="B228" s="4"/>
      <c r="C228" s="11" t="s">
        <v>36</v>
      </c>
      <c r="D228" s="12" t="s">
        <v>82</v>
      </c>
      <c r="E228" s="41"/>
      <c r="F228" s="10" t="s">
        <v>14</v>
      </c>
      <c r="G228" s="10">
        <v>3</v>
      </c>
      <c r="H228" s="64">
        <v>0</v>
      </c>
      <c r="I228" s="64">
        <v>0</v>
      </c>
      <c r="J228" s="64">
        <f t="shared" si="140"/>
        <v>0</v>
      </c>
      <c r="K228" s="64">
        <v>0</v>
      </c>
      <c r="L228" s="64">
        <v>0</v>
      </c>
      <c r="M228" s="64">
        <f t="shared" si="141"/>
        <v>0</v>
      </c>
      <c r="N228" s="64">
        <f t="shared" si="142"/>
        <v>0</v>
      </c>
      <c r="O228" s="64">
        <f t="shared" si="143"/>
        <v>0</v>
      </c>
      <c r="P228" s="64">
        <f t="shared" si="144"/>
        <v>0</v>
      </c>
      <c r="Q228" s="64">
        <f t="shared" si="145"/>
        <v>0</v>
      </c>
      <c r="R228" s="64">
        <f t="shared" si="146"/>
        <v>0</v>
      </c>
    </row>
    <row r="229" spans="1:18" ht="15.75" customHeight="1" x14ac:dyDescent="0.25">
      <c r="A229" s="3">
        <v>207</v>
      </c>
      <c r="B229" s="4"/>
      <c r="C229" s="11" t="s">
        <v>132</v>
      </c>
      <c r="D229" s="12" t="s">
        <v>84</v>
      </c>
      <c r="E229" s="41"/>
      <c r="F229" s="10" t="s">
        <v>14</v>
      </c>
      <c r="G229" s="14">
        <v>1</v>
      </c>
      <c r="H229" s="64">
        <v>0</v>
      </c>
      <c r="I229" s="64">
        <v>0</v>
      </c>
      <c r="J229" s="64">
        <f t="shared" si="140"/>
        <v>0</v>
      </c>
      <c r="K229" s="64">
        <v>0</v>
      </c>
      <c r="L229" s="64">
        <v>0</v>
      </c>
      <c r="M229" s="64">
        <f t="shared" si="141"/>
        <v>0</v>
      </c>
      <c r="N229" s="64">
        <f t="shared" si="142"/>
        <v>0</v>
      </c>
      <c r="O229" s="64">
        <f t="shared" si="143"/>
        <v>0</v>
      </c>
      <c r="P229" s="64">
        <f t="shared" si="144"/>
        <v>0</v>
      </c>
      <c r="Q229" s="64">
        <f t="shared" si="145"/>
        <v>0</v>
      </c>
      <c r="R229" s="64">
        <f t="shared" si="146"/>
        <v>0</v>
      </c>
    </row>
    <row r="230" spans="1:18" ht="15.75" customHeight="1" x14ac:dyDescent="0.25">
      <c r="A230" s="3">
        <v>208</v>
      </c>
      <c r="B230" s="4"/>
      <c r="C230" s="11" t="s">
        <v>37</v>
      </c>
      <c r="D230" s="12" t="s">
        <v>85</v>
      </c>
      <c r="E230" s="41"/>
      <c r="F230" s="10" t="s">
        <v>14</v>
      </c>
      <c r="G230" s="14">
        <f>G229</f>
        <v>1</v>
      </c>
      <c r="H230" s="64">
        <v>0</v>
      </c>
      <c r="I230" s="64">
        <v>0</v>
      </c>
      <c r="J230" s="64">
        <f t="shared" si="140"/>
        <v>0</v>
      </c>
      <c r="K230" s="64">
        <v>0</v>
      </c>
      <c r="L230" s="64">
        <v>0</v>
      </c>
      <c r="M230" s="64">
        <f t="shared" si="141"/>
        <v>0</v>
      </c>
      <c r="N230" s="64">
        <f t="shared" si="142"/>
        <v>0</v>
      </c>
      <c r="O230" s="64">
        <f t="shared" si="143"/>
        <v>0</v>
      </c>
      <c r="P230" s="64">
        <f t="shared" si="144"/>
        <v>0</v>
      </c>
      <c r="Q230" s="64">
        <f t="shared" si="145"/>
        <v>0</v>
      </c>
      <c r="R230" s="64">
        <f t="shared" si="146"/>
        <v>0</v>
      </c>
    </row>
    <row r="231" spans="1:18" ht="24.75" customHeight="1" x14ac:dyDescent="0.25">
      <c r="A231" s="3">
        <v>209</v>
      </c>
      <c r="B231" s="4"/>
      <c r="C231" s="11" t="s">
        <v>38</v>
      </c>
      <c r="D231" s="12" t="s">
        <v>86</v>
      </c>
      <c r="E231" s="41"/>
      <c r="F231" s="10" t="s">
        <v>14</v>
      </c>
      <c r="G231" s="14">
        <v>1</v>
      </c>
      <c r="H231" s="64">
        <v>0</v>
      </c>
      <c r="I231" s="64">
        <v>0</v>
      </c>
      <c r="J231" s="64">
        <f t="shared" si="140"/>
        <v>0</v>
      </c>
      <c r="K231" s="64">
        <v>0</v>
      </c>
      <c r="L231" s="64">
        <v>0</v>
      </c>
      <c r="M231" s="64">
        <f t="shared" si="141"/>
        <v>0</v>
      </c>
      <c r="N231" s="64">
        <f t="shared" si="142"/>
        <v>0</v>
      </c>
      <c r="O231" s="64">
        <f t="shared" si="143"/>
        <v>0</v>
      </c>
      <c r="P231" s="64">
        <f t="shared" si="144"/>
        <v>0</v>
      </c>
      <c r="Q231" s="64">
        <f t="shared" si="145"/>
        <v>0</v>
      </c>
      <c r="R231" s="64">
        <f t="shared" si="146"/>
        <v>0</v>
      </c>
    </row>
    <row r="232" spans="1:18" ht="24.75" customHeight="1" x14ac:dyDescent="0.25">
      <c r="A232" s="3">
        <v>210</v>
      </c>
      <c r="B232" s="4"/>
      <c r="C232" s="56" t="s">
        <v>27</v>
      </c>
      <c r="D232" s="12" t="s">
        <v>138</v>
      </c>
      <c r="E232" s="41"/>
      <c r="F232" s="10" t="s">
        <v>14</v>
      </c>
      <c r="G232" s="14">
        <v>2</v>
      </c>
      <c r="H232" s="64">
        <v>0</v>
      </c>
      <c r="I232" s="64">
        <v>0</v>
      </c>
      <c r="J232" s="64">
        <f t="shared" ref="J232" si="161">H232*I232</f>
        <v>0</v>
      </c>
      <c r="K232" s="64">
        <v>0</v>
      </c>
      <c r="L232" s="64">
        <v>0</v>
      </c>
      <c r="M232" s="64">
        <f t="shared" ref="M232" si="162">SUM(J232:L232)</f>
        <v>0</v>
      </c>
      <c r="N232" s="64">
        <f t="shared" ref="N232" si="163">G232*H232</f>
        <v>0</v>
      </c>
      <c r="O232" s="64">
        <f t="shared" ref="O232" si="164">G232*J232</f>
        <v>0</v>
      </c>
      <c r="P232" s="64">
        <f t="shared" ref="P232" si="165">G232*K232</f>
        <v>0</v>
      </c>
      <c r="Q232" s="64">
        <f t="shared" ref="Q232" si="166">G232*L232</f>
        <v>0</v>
      </c>
      <c r="R232" s="64">
        <f t="shared" ref="R232" si="167">SUM(O232:Q232)</f>
        <v>0</v>
      </c>
    </row>
    <row r="233" spans="1:18" ht="36" x14ac:dyDescent="0.25">
      <c r="A233" s="3">
        <v>211</v>
      </c>
      <c r="B233" s="4"/>
      <c r="C233" s="11" t="s">
        <v>40</v>
      </c>
      <c r="D233" s="15" t="s">
        <v>60</v>
      </c>
      <c r="E233" s="41"/>
      <c r="F233" s="10" t="s">
        <v>93</v>
      </c>
      <c r="G233" s="14">
        <v>300</v>
      </c>
      <c r="H233" s="64">
        <v>0</v>
      </c>
      <c r="I233" s="64">
        <v>0</v>
      </c>
      <c r="J233" s="64">
        <f t="shared" si="140"/>
        <v>0</v>
      </c>
      <c r="K233" s="64">
        <v>0</v>
      </c>
      <c r="L233" s="64">
        <v>0</v>
      </c>
      <c r="M233" s="64">
        <f t="shared" si="141"/>
        <v>0</v>
      </c>
      <c r="N233" s="64">
        <f t="shared" si="142"/>
        <v>0</v>
      </c>
      <c r="O233" s="64">
        <f t="shared" si="143"/>
        <v>0</v>
      </c>
      <c r="P233" s="64">
        <f t="shared" si="144"/>
        <v>0</v>
      </c>
      <c r="Q233" s="64">
        <f t="shared" si="145"/>
        <v>0</v>
      </c>
      <c r="R233" s="64">
        <f t="shared" si="146"/>
        <v>0</v>
      </c>
    </row>
    <row r="234" spans="1:18" ht="24.75" thickBot="1" x14ac:dyDescent="0.3">
      <c r="A234" s="3">
        <v>212</v>
      </c>
      <c r="B234" s="81"/>
      <c r="C234" s="82" t="s">
        <v>126</v>
      </c>
      <c r="D234" s="81"/>
      <c r="E234" s="81"/>
      <c r="F234" s="83" t="s">
        <v>22</v>
      </c>
      <c r="G234" s="83">
        <v>1</v>
      </c>
      <c r="H234" s="64">
        <v>0</v>
      </c>
      <c r="I234" s="64">
        <v>0</v>
      </c>
      <c r="J234" s="64">
        <f t="shared" ref="J234" si="168">H234*I234</f>
        <v>0</v>
      </c>
      <c r="K234" s="64">
        <v>0</v>
      </c>
      <c r="L234" s="64">
        <v>0</v>
      </c>
      <c r="M234" s="64">
        <f t="shared" ref="M234" si="169">SUM(J234:L234)</f>
        <v>0</v>
      </c>
      <c r="N234" s="64">
        <f t="shared" ref="N234" si="170">G234*H234</f>
        <v>0</v>
      </c>
      <c r="O234" s="64">
        <f t="shared" ref="O234" si="171">G234*J234</f>
        <v>0</v>
      </c>
      <c r="P234" s="64">
        <f t="shared" ref="P234" si="172">G234*K234</f>
        <v>0</v>
      </c>
      <c r="Q234" s="64">
        <f t="shared" ref="Q234" si="173">G234*L234</f>
        <v>0</v>
      </c>
      <c r="R234" s="64">
        <f t="shared" ref="R234" si="174">SUM(O234:Q234)</f>
        <v>0</v>
      </c>
    </row>
    <row r="235" spans="1:18" ht="15.75" thickBot="1" x14ac:dyDescent="0.3">
      <c r="A235" s="107" t="s">
        <v>44</v>
      </c>
      <c r="B235" s="108"/>
      <c r="C235" s="108"/>
      <c r="D235" s="108"/>
      <c r="E235" s="108"/>
      <c r="F235" s="108"/>
      <c r="G235" s="108"/>
      <c r="H235" s="108"/>
      <c r="I235" s="108"/>
      <c r="J235" s="108"/>
      <c r="K235" s="108"/>
      <c r="L235" s="108"/>
      <c r="M235" s="108"/>
      <c r="N235" s="108"/>
      <c r="O235" s="108"/>
      <c r="P235" s="108"/>
      <c r="Q235" s="108"/>
      <c r="R235" s="109"/>
    </row>
    <row r="236" spans="1:18" x14ac:dyDescent="0.25">
      <c r="A236" s="3">
        <v>213</v>
      </c>
      <c r="B236" s="4"/>
      <c r="C236" s="84" t="s">
        <v>45</v>
      </c>
      <c r="D236" s="85" t="s">
        <v>64</v>
      </c>
      <c r="E236" s="41"/>
      <c r="F236" s="86" t="s">
        <v>14</v>
      </c>
      <c r="G236" s="20">
        <f>G226+G228+G229</f>
        <v>7</v>
      </c>
      <c r="H236" s="64">
        <v>0</v>
      </c>
      <c r="I236" s="64">
        <v>0</v>
      </c>
      <c r="J236" s="64">
        <f t="shared" si="140"/>
        <v>0</v>
      </c>
      <c r="K236" s="64">
        <v>0</v>
      </c>
      <c r="L236" s="64">
        <v>0</v>
      </c>
      <c r="M236" s="64">
        <f t="shared" si="141"/>
        <v>0</v>
      </c>
      <c r="N236" s="64">
        <f t="shared" si="142"/>
        <v>0</v>
      </c>
      <c r="O236" s="64">
        <f t="shared" si="143"/>
        <v>0</v>
      </c>
      <c r="P236" s="64">
        <f t="shared" si="144"/>
        <v>0</v>
      </c>
      <c r="Q236" s="64">
        <f t="shared" si="145"/>
        <v>0</v>
      </c>
      <c r="R236" s="64">
        <f t="shared" si="146"/>
        <v>0</v>
      </c>
    </row>
    <row r="237" spans="1:18" x14ac:dyDescent="0.25">
      <c r="A237" s="3">
        <v>214</v>
      </c>
      <c r="B237" s="4"/>
      <c r="C237" s="21" t="s">
        <v>46</v>
      </c>
      <c r="D237" s="22" t="s">
        <v>90</v>
      </c>
      <c r="E237" s="41"/>
      <c r="F237" s="19" t="s">
        <v>93</v>
      </c>
      <c r="G237" s="20">
        <v>300</v>
      </c>
      <c r="H237" s="64">
        <v>0</v>
      </c>
      <c r="I237" s="64">
        <v>0</v>
      </c>
      <c r="J237" s="64">
        <f t="shared" si="140"/>
        <v>0</v>
      </c>
      <c r="K237" s="64">
        <v>0</v>
      </c>
      <c r="L237" s="64">
        <v>0</v>
      </c>
      <c r="M237" s="64">
        <f t="shared" si="141"/>
        <v>0</v>
      </c>
      <c r="N237" s="64">
        <f t="shared" si="142"/>
        <v>0</v>
      </c>
      <c r="O237" s="64">
        <f t="shared" si="143"/>
        <v>0</v>
      </c>
      <c r="P237" s="64">
        <f t="shared" si="144"/>
        <v>0</v>
      </c>
      <c r="Q237" s="64">
        <f t="shared" si="145"/>
        <v>0</v>
      </c>
      <c r="R237" s="64">
        <f t="shared" si="146"/>
        <v>0</v>
      </c>
    </row>
    <row r="238" spans="1:18" x14ac:dyDescent="0.25">
      <c r="A238" s="3">
        <v>215</v>
      </c>
      <c r="B238" s="4"/>
      <c r="C238" s="26" t="s">
        <v>49</v>
      </c>
      <c r="D238" s="27" t="s">
        <v>68</v>
      </c>
      <c r="E238" s="41"/>
      <c r="F238" s="28" t="s">
        <v>14</v>
      </c>
      <c r="G238" s="20">
        <v>900</v>
      </c>
      <c r="H238" s="64">
        <v>0</v>
      </c>
      <c r="I238" s="64">
        <v>0</v>
      </c>
      <c r="J238" s="64">
        <f t="shared" si="140"/>
        <v>0</v>
      </c>
      <c r="K238" s="64">
        <v>0</v>
      </c>
      <c r="L238" s="64">
        <v>0</v>
      </c>
      <c r="M238" s="64">
        <f t="shared" si="141"/>
        <v>0</v>
      </c>
      <c r="N238" s="64">
        <f t="shared" si="142"/>
        <v>0</v>
      </c>
      <c r="O238" s="64">
        <f t="shared" si="143"/>
        <v>0</v>
      </c>
      <c r="P238" s="64">
        <f t="shared" si="144"/>
        <v>0</v>
      </c>
      <c r="Q238" s="64">
        <f t="shared" si="145"/>
        <v>0</v>
      </c>
      <c r="R238" s="64">
        <f t="shared" si="146"/>
        <v>0</v>
      </c>
    </row>
    <row r="239" spans="1:18" ht="24" x14ac:dyDescent="0.25">
      <c r="A239" s="3">
        <v>216</v>
      </c>
      <c r="B239" s="4"/>
      <c r="C239" s="26" t="s">
        <v>50</v>
      </c>
      <c r="D239" s="27" t="s">
        <v>69</v>
      </c>
      <c r="E239" s="41"/>
      <c r="F239" s="28" t="s">
        <v>14</v>
      </c>
      <c r="G239" s="29">
        <f>G238</f>
        <v>900</v>
      </c>
      <c r="H239" s="64">
        <v>0</v>
      </c>
      <c r="I239" s="64">
        <v>0</v>
      </c>
      <c r="J239" s="64">
        <f t="shared" si="140"/>
        <v>0</v>
      </c>
      <c r="K239" s="64">
        <v>0</v>
      </c>
      <c r="L239" s="64">
        <v>0</v>
      </c>
      <c r="M239" s="64">
        <f t="shared" si="141"/>
        <v>0</v>
      </c>
      <c r="N239" s="64">
        <f t="shared" si="142"/>
        <v>0</v>
      </c>
      <c r="O239" s="64">
        <f t="shared" si="143"/>
        <v>0</v>
      </c>
      <c r="P239" s="64">
        <f t="shared" si="144"/>
        <v>0</v>
      </c>
      <c r="Q239" s="64">
        <f t="shared" si="145"/>
        <v>0</v>
      </c>
      <c r="R239" s="64">
        <f t="shared" si="146"/>
        <v>0</v>
      </c>
    </row>
    <row r="240" spans="1:18" ht="24" x14ac:dyDescent="0.25">
      <c r="A240" s="3">
        <v>217</v>
      </c>
      <c r="B240" s="4"/>
      <c r="C240" s="21" t="s">
        <v>51</v>
      </c>
      <c r="D240" s="22" t="s">
        <v>64</v>
      </c>
      <c r="E240" s="41"/>
      <c r="F240" s="7" t="s">
        <v>22</v>
      </c>
      <c r="G240" s="20">
        <v>1</v>
      </c>
      <c r="H240" s="64">
        <v>0</v>
      </c>
      <c r="I240" s="64">
        <v>0</v>
      </c>
      <c r="J240" s="64">
        <f t="shared" si="140"/>
        <v>0</v>
      </c>
      <c r="K240" s="64">
        <v>0</v>
      </c>
      <c r="L240" s="64">
        <v>0</v>
      </c>
      <c r="M240" s="64">
        <f t="shared" si="141"/>
        <v>0</v>
      </c>
      <c r="N240" s="64">
        <f t="shared" si="142"/>
        <v>0</v>
      </c>
      <c r="O240" s="64">
        <f t="shared" si="143"/>
        <v>0</v>
      </c>
      <c r="P240" s="64">
        <f t="shared" si="144"/>
        <v>0</v>
      </c>
      <c r="Q240" s="64">
        <f t="shared" si="145"/>
        <v>0</v>
      </c>
      <c r="R240" s="64">
        <f t="shared" si="146"/>
        <v>0</v>
      </c>
    </row>
    <row r="241" spans="1:19" ht="24.75" thickBot="1" x14ac:dyDescent="0.3">
      <c r="A241" s="3">
        <v>218</v>
      </c>
      <c r="B241" s="44"/>
      <c r="C241" s="31" t="s">
        <v>52</v>
      </c>
      <c r="D241" s="46" t="s">
        <v>70</v>
      </c>
      <c r="E241" s="45"/>
      <c r="F241" s="34" t="s">
        <v>22</v>
      </c>
      <c r="G241" s="35">
        <v>1</v>
      </c>
      <c r="H241" s="67">
        <v>0</v>
      </c>
      <c r="I241" s="67">
        <v>0</v>
      </c>
      <c r="J241" s="67">
        <f t="shared" si="140"/>
        <v>0</v>
      </c>
      <c r="K241" s="67">
        <v>0</v>
      </c>
      <c r="L241" s="67">
        <v>0</v>
      </c>
      <c r="M241" s="67">
        <f t="shared" si="141"/>
        <v>0</v>
      </c>
      <c r="N241" s="67">
        <f t="shared" si="142"/>
        <v>0</v>
      </c>
      <c r="O241" s="67">
        <f t="shared" si="143"/>
        <v>0</v>
      </c>
      <c r="P241" s="67">
        <f t="shared" si="144"/>
        <v>0</v>
      </c>
      <c r="Q241" s="67">
        <f t="shared" si="145"/>
        <v>0</v>
      </c>
      <c r="R241" s="67">
        <f t="shared" si="146"/>
        <v>0</v>
      </c>
    </row>
    <row r="242" spans="1:19" ht="15" customHeight="1" thickBot="1" x14ac:dyDescent="0.3">
      <c r="A242" s="104" t="s">
        <v>136</v>
      </c>
      <c r="B242" s="105"/>
      <c r="C242" s="105"/>
      <c r="D242" s="105"/>
      <c r="E242" s="105"/>
      <c r="F242" s="105"/>
      <c r="G242" s="105"/>
      <c r="H242" s="105"/>
      <c r="I242" s="105"/>
      <c r="J242" s="105"/>
      <c r="K242" s="105"/>
      <c r="L242" s="105"/>
      <c r="M242" s="105"/>
      <c r="N242" s="105"/>
      <c r="O242" s="105"/>
      <c r="P242" s="105"/>
      <c r="Q242" s="105"/>
      <c r="R242" s="106"/>
    </row>
    <row r="243" spans="1:19" x14ac:dyDescent="0.25">
      <c r="A243" s="3">
        <v>219</v>
      </c>
      <c r="B243" s="4"/>
      <c r="C243" s="11" t="s">
        <v>29</v>
      </c>
      <c r="D243" s="12" t="s">
        <v>75</v>
      </c>
      <c r="E243" s="41"/>
      <c r="F243" s="10" t="s">
        <v>92</v>
      </c>
      <c r="G243" s="10">
        <v>7</v>
      </c>
      <c r="H243" s="64">
        <v>0</v>
      </c>
      <c r="I243" s="64">
        <v>0</v>
      </c>
      <c r="J243" s="64">
        <f t="shared" ref="J243:J264" si="175">H243*I243</f>
        <v>0</v>
      </c>
      <c r="K243" s="64">
        <v>0</v>
      </c>
      <c r="L243" s="64">
        <v>0</v>
      </c>
      <c r="M243" s="64">
        <f t="shared" ref="M243:M264" si="176">SUM(J243:L243)</f>
        <v>0</v>
      </c>
      <c r="N243" s="64">
        <f t="shared" ref="N243:N264" si="177">G243*H243</f>
        <v>0</v>
      </c>
      <c r="O243" s="64">
        <f t="shared" ref="O243:O264" si="178">G243*J243</f>
        <v>0</v>
      </c>
      <c r="P243" s="64">
        <f t="shared" ref="P243:P264" si="179">G243*K243</f>
        <v>0</v>
      </c>
      <c r="Q243" s="64">
        <f t="shared" ref="Q243:Q264" si="180">G243*L243</f>
        <v>0</v>
      </c>
      <c r="R243" s="64">
        <f t="shared" ref="R243:R264" si="181">SUM(O243:Q243)</f>
        <v>0</v>
      </c>
    </row>
    <row r="244" spans="1:19" x14ac:dyDescent="0.25">
      <c r="A244" s="3">
        <v>220</v>
      </c>
      <c r="B244" s="4"/>
      <c r="C244" s="11" t="s">
        <v>31</v>
      </c>
      <c r="D244" s="12" t="s">
        <v>77</v>
      </c>
      <c r="E244" s="41"/>
      <c r="F244" s="10" t="s">
        <v>92</v>
      </c>
      <c r="G244" s="10">
        <f>G243</f>
        <v>7</v>
      </c>
      <c r="H244" s="64">
        <v>0</v>
      </c>
      <c r="I244" s="64">
        <v>0</v>
      </c>
      <c r="J244" s="64">
        <f t="shared" si="175"/>
        <v>0</v>
      </c>
      <c r="K244" s="64">
        <v>0</v>
      </c>
      <c r="L244" s="64">
        <v>0</v>
      </c>
      <c r="M244" s="64">
        <f t="shared" si="176"/>
        <v>0</v>
      </c>
      <c r="N244" s="64">
        <f t="shared" si="177"/>
        <v>0</v>
      </c>
      <c r="O244" s="64">
        <f t="shared" si="178"/>
        <v>0</v>
      </c>
      <c r="P244" s="64">
        <f t="shared" si="179"/>
        <v>0</v>
      </c>
      <c r="Q244" s="64">
        <f t="shared" si="180"/>
        <v>0</v>
      </c>
      <c r="R244" s="64">
        <f t="shared" si="181"/>
        <v>0</v>
      </c>
    </row>
    <row r="245" spans="1:19" ht="24" x14ac:dyDescent="0.25">
      <c r="A245" s="3">
        <v>221</v>
      </c>
      <c r="B245" s="4"/>
      <c r="C245" s="11" t="s">
        <v>33</v>
      </c>
      <c r="D245" s="12" t="s">
        <v>79</v>
      </c>
      <c r="E245" s="41"/>
      <c r="F245" s="10" t="s">
        <v>92</v>
      </c>
      <c r="G245" s="10">
        <v>6</v>
      </c>
      <c r="H245" s="64">
        <v>0</v>
      </c>
      <c r="I245" s="64">
        <v>0</v>
      </c>
      <c r="J245" s="64">
        <f t="shared" si="175"/>
        <v>0</v>
      </c>
      <c r="K245" s="64">
        <v>0</v>
      </c>
      <c r="L245" s="64">
        <v>0</v>
      </c>
      <c r="M245" s="64">
        <f t="shared" si="176"/>
        <v>0</v>
      </c>
      <c r="N245" s="64">
        <f t="shared" si="177"/>
        <v>0</v>
      </c>
      <c r="O245" s="64">
        <f t="shared" si="178"/>
        <v>0</v>
      </c>
      <c r="P245" s="64">
        <f t="shared" si="179"/>
        <v>0</v>
      </c>
      <c r="Q245" s="64">
        <f t="shared" si="180"/>
        <v>0</v>
      </c>
      <c r="R245" s="64">
        <f t="shared" si="181"/>
        <v>0</v>
      </c>
    </row>
    <row r="246" spans="1:19" x14ac:dyDescent="0.25">
      <c r="A246" s="3">
        <v>222</v>
      </c>
      <c r="B246" s="4"/>
      <c r="C246" s="11" t="s">
        <v>34</v>
      </c>
      <c r="D246" s="12" t="s">
        <v>80</v>
      </c>
      <c r="E246" s="41"/>
      <c r="F246" s="10" t="s">
        <v>92</v>
      </c>
      <c r="G246" s="10">
        <f>G245</f>
        <v>6</v>
      </c>
      <c r="H246" s="64">
        <v>0</v>
      </c>
      <c r="I246" s="64">
        <v>0</v>
      </c>
      <c r="J246" s="64">
        <f t="shared" si="175"/>
        <v>0</v>
      </c>
      <c r="K246" s="64">
        <v>0</v>
      </c>
      <c r="L246" s="64">
        <v>0</v>
      </c>
      <c r="M246" s="64">
        <f t="shared" si="176"/>
        <v>0</v>
      </c>
      <c r="N246" s="64">
        <f t="shared" si="177"/>
        <v>0</v>
      </c>
      <c r="O246" s="64">
        <f t="shared" si="178"/>
        <v>0</v>
      </c>
      <c r="P246" s="64">
        <f t="shared" si="179"/>
        <v>0</v>
      </c>
      <c r="Q246" s="64">
        <f t="shared" si="180"/>
        <v>0</v>
      </c>
      <c r="R246" s="64">
        <f t="shared" si="181"/>
        <v>0</v>
      </c>
    </row>
    <row r="247" spans="1:19" ht="20.25" customHeight="1" x14ac:dyDescent="0.25">
      <c r="A247" s="3">
        <v>223</v>
      </c>
      <c r="B247" s="4"/>
      <c r="C247" s="11" t="s">
        <v>35</v>
      </c>
      <c r="D247" s="12" t="s">
        <v>81</v>
      </c>
      <c r="E247" s="41"/>
      <c r="F247" s="10" t="s">
        <v>14</v>
      </c>
      <c r="G247" s="10">
        <v>6</v>
      </c>
      <c r="H247" s="64">
        <v>0</v>
      </c>
      <c r="I247" s="64">
        <v>0</v>
      </c>
      <c r="J247" s="64">
        <f t="shared" si="175"/>
        <v>0</v>
      </c>
      <c r="K247" s="64">
        <v>0</v>
      </c>
      <c r="L247" s="64">
        <v>0</v>
      </c>
      <c r="M247" s="64">
        <f t="shared" si="176"/>
        <v>0</v>
      </c>
      <c r="N247" s="64">
        <f t="shared" si="177"/>
        <v>0</v>
      </c>
      <c r="O247" s="64">
        <f t="shared" si="178"/>
        <v>0</v>
      </c>
      <c r="P247" s="64">
        <f t="shared" si="179"/>
        <v>0</v>
      </c>
      <c r="Q247" s="64">
        <f t="shared" si="180"/>
        <v>0</v>
      </c>
      <c r="R247" s="64">
        <f t="shared" si="181"/>
        <v>0</v>
      </c>
    </row>
    <row r="248" spans="1:19" ht="18" customHeight="1" x14ac:dyDescent="0.25">
      <c r="A248" s="3">
        <v>224</v>
      </c>
      <c r="B248" s="4"/>
      <c r="C248" s="11" t="s">
        <v>36</v>
      </c>
      <c r="D248" s="12" t="s">
        <v>82</v>
      </c>
      <c r="E248" s="41"/>
      <c r="F248" s="10" t="s">
        <v>14</v>
      </c>
      <c r="G248" s="10">
        <v>1</v>
      </c>
      <c r="H248" s="64">
        <v>0</v>
      </c>
      <c r="I248" s="64">
        <v>0</v>
      </c>
      <c r="J248" s="64">
        <f t="shared" si="175"/>
        <v>0</v>
      </c>
      <c r="K248" s="64">
        <v>0</v>
      </c>
      <c r="L248" s="64">
        <v>0</v>
      </c>
      <c r="M248" s="64">
        <f t="shared" si="176"/>
        <v>0</v>
      </c>
      <c r="N248" s="64">
        <f t="shared" si="177"/>
        <v>0</v>
      </c>
      <c r="O248" s="64">
        <f t="shared" si="178"/>
        <v>0</v>
      </c>
      <c r="P248" s="64">
        <f t="shared" si="179"/>
        <v>0</v>
      </c>
      <c r="Q248" s="64">
        <f t="shared" si="180"/>
        <v>0</v>
      </c>
      <c r="R248" s="64">
        <f t="shared" si="181"/>
        <v>0</v>
      </c>
    </row>
    <row r="249" spans="1:19" ht="16.5" customHeight="1" x14ac:dyDescent="0.25">
      <c r="A249" s="3">
        <v>225</v>
      </c>
      <c r="B249" s="4"/>
      <c r="C249" s="11" t="s">
        <v>132</v>
      </c>
      <c r="D249" s="12" t="s">
        <v>84</v>
      </c>
      <c r="E249" s="41"/>
      <c r="F249" s="10" t="s">
        <v>14</v>
      </c>
      <c r="G249" s="14">
        <v>1</v>
      </c>
      <c r="H249" s="64">
        <v>0</v>
      </c>
      <c r="I249" s="64">
        <v>0</v>
      </c>
      <c r="J249" s="64">
        <f t="shared" si="175"/>
        <v>0</v>
      </c>
      <c r="K249" s="64">
        <v>0</v>
      </c>
      <c r="L249" s="64">
        <v>0</v>
      </c>
      <c r="M249" s="64">
        <f t="shared" si="176"/>
        <v>0</v>
      </c>
      <c r="N249" s="64">
        <f t="shared" si="177"/>
        <v>0</v>
      </c>
      <c r="O249" s="64">
        <f t="shared" si="178"/>
        <v>0</v>
      </c>
      <c r="P249" s="64">
        <f t="shared" si="179"/>
        <v>0</v>
      </c>
      <c r="Q249" s="64">
        <f t="shared" si="180"/>
        <v>0</v>
      </c>
      <c r="R249" s="64">
        <f t="shared" si="181"/>
        <v>0</v>
      </c>
    </row>
    <row r="250" spans="1:19" ht="16.5" customHeight="1" x14ac:dyDescent="0.25">
      <c r="A250" s="3">
        <v>226</v>
      </c>
      <c r="B250" s="4"/>
      <c r="C250" s="11" t="s">
        <v>37</v>
      </c>
      <c r="D250" s="12" t="s">
        <v>85</v>
      </c>
      <c r="E250" s="41"/>
      <c r="F250" s="10" t="s">
        <v>14</v>
      </c>
      <c r="G250" s="14">
        <f>G249</f>
        <v>1</v>
      </c>
      <c r="H250" s="64">
        <v>0</v>
      </c>
      <c r="I250" s="64">
        <v>0</v>
      </c>
      <c r="J250" s="64">
        <f t="shared" si="175"/>
        <v>0</v>
      </c>
      <c r="K250" s="64">
        <v>0</v>
      </c>
      <c r="L250" s="64">
        <v>0</v>
      </c>
      <c r="M250" s="64">
        <f t="shared" si="176"/>
        <v>0</v>
      </c>
      <c r="N250" s="64">
        <f t="shared" si="177"/>
        <v>0</v>
      </c>
      <c r="O250" s="64">
        <f t="shared" si="178"/>
        <v>0</v>
      </c>
      <c r="P250" s="64">
        <f t="shared" si="179"/>
        <v>0</v>
      </c>
      <c r="Q250" s="64">
        <f t="shared" si="180"/>
        <v>0</v>
      </c>
      <c r="R250" s="64">
        <f t="shared" si="181"/>
        <v>0</v>
      </c>
    </row>
    <row r="251" spans="1:19" ht="31.5" customHeight="1" x14ac:dyDescent="0.25">
      <c r="A251" s="3">
        <v>227</v>
      </c>
      <c r="B251" s="4"/>
      <c r="C251" s="11" t="s">
        <v>38</v>
      </c>
      <c r="D251" s="12" t="s">
        <v>86</v>
      </c>
      <c r="E251" s="41"/>
      <c r="F251" s="10" t="s">
        <v>14</v>
      </c>
      <c r="G251" s="14">
        <v>1</v>
      </c>
      <c r="H251" s="64">
        <v>0</v>
      </c>
      <c r="I251" s="64">
        <v>0</v>
      </c>
      <c r="J251" s="64">
        <f t="shared" si="175"/>
        <v>0</v>
      </c>
      <c r="K251" s="64">
        <v>0</v>
      </c>
      <c r="L251" s="64">
        <v>0</v>
      </c>
      <c r="M251" s="64">
        <f t="shared" si="176"/>
        <v>0</v>
      </c>
      <c r="N251" s="64">
        <f t="shared" si="177"/>
        <v>0</v>
      </c>
      <c r="O251" s="64">
        <f t="shared" si="178"/>
        <v>0</v>
      </c>
      <c r="P251" s="64">
        <f t="shared" si="179"/>
        <v>0</v>
      </c>
      <c r="Q251" s="64">
        <f t="shared" si="180"/>
        <v>0</v>
      </c>
      <c r="R251" s="64">
        <f t="shared" si="181"/>
        <v>0</v>
      </c>
    </row>
    <row r="252" spans="1:19" ht="31.5" customHeight="1" x14ac:dyDescent="0.25">
      <c r="A252" s="3">
        <v>228</v>
      </c>
      <c r="B252" s="4"/>
      <c r="C252" s="56" t="s">
        <v>27</v>
      </c>
      <c r="D252" s="12" t="s">
        <v>138</v>
      </c>
      <c r="E252" s="41"/>
      <c r="F252" s="10" t="s">
        <v>14</v>
      </c>
      <c r="G252" s="14">
        <v>2</v>
      </c>
      <c r="H252" s="64">
        <v>0</v>
      </c>
      <c r="I252" s="64">
        <v>0</v>
      </c>
      <c r="J252" s="64">
        <f t="shared" ref="J252" si="182">H252*I252</f>
        <v>0</v>
      </c>
      <c r="K252" s="64">
        <v>0</v>
      </c>
      <c r="L252" s="64">
        <v>0</v>
      </c>
      <c r="M252" s="64">
        <f t="shared" ref="M252" si="183">SUM(J252:L252)</f>
        <v>0</v>
      </c>
      <c r="N252" s="64">
        <f t="shared" ref="N252" si="184">G252*H252</f>
        <v>0</v>
      </c>
      <c r="O252" s="64">
        <f t="shared" ref="O252" si="185">G252*J252</f>
        <v>0</v>
      </c>
      <c r="P252" s="64">
        <f t="shared" ref="P252" si="186">G252*K252</f>
        <v>0</v>
      </c>
      <c r="Q252" s="64">
        <f t="shared" ref="Q252" si="187">G252*L252</f>
        <v>0</v>
      </c>
      <c r="R252" s="64">
        <f t="shared" ref="R252" si="188">SUM(O252:Q252)</f>
        <v>0</v>
      </c>
    </row>
    <row r="253" spans="1:19" ht="16.5" customHeight="1" x14ac:dyDescent="0.25">
      <c r="A253" s="3">
        <v>229</v>
      </c>
      <c r="B253" s="4"/>
      <c r="C253" s="11" t="s">
        <v>39</v>
      </c>
      <c r="D253" s="12" t="s">
        <v>87</v>
      </c>
      <c r="E253" s="41"/>
      <c r="F253" s="10" t="s">
        <v>14</v>
      </c>
      <c r="G253" s="14">
        <v>6</v>
      </c>
      <c r="H253" s="64">
        <v>0</v>
      </c>
      <c r="I253" s="64">
        <v>0</v>
      </c>
      <c r="J253" s="64">
        <f t="shared" si="175"/>
        <v>0</v>
      </c>
      <c r="K253" s="64">
        <v>0</v>
      </c>
      <c r="L253" s="64">
        <v>0</v>
      </c>
      <c r="M253" s="64">
        <f t="shared" si="176"/>
        <v>0</v>
      </c>
      <c r="N253" s="64">
        <f t="shared" si="177"/>
        <v>0</v>
      </c>
      <c r="O253" s="64">
        <f t="shared" si="178"/>
        <v>0</v>
      </c>
      <c r="P253" s="64">
        <f t="shared" si="179"/>
        <v>0</v>
      </c>
      <c r="Q253" s="64">
        <f t="shared" si="180"/>
        <v>0</v>
      </c>
      <c r="R253" s="64">
        <f t="shared" si="181"/>
        <v>0</v>
      </c>
    </row>
    <row r="254" spans="1:19" ht="12" customHeight="1" x14ac:dyDescent="0.25">
      <c r="A254" s="3">
        <v>230</v>
      </c>
      <c r="B254" s="4"/>
      <c r="C254" s="11" t="s">
        <v>40</v>
      </c>
      <c r="D254" s="15" t="s">
        <v>60</v>
      </c>
      <c r="E254" s="41"/>
      <c r="F254" s="10" t="s">
        <v>93</v>
      </c>
      <c r="G254" s="14">
        <v>132</v>
      </c>
      <c r="H254" s="64">
        <v>0</v>
      </c>
      <c r="I254" s="64">
        <v>0</v>
      </c>
      <c r="J254" s="64">
        <f t="shared" si="175"/>
        <v>0</v>
      </c>
      <c r="K254" s="64">
        <v>0</v>
      </c>
      <c r="L254" s="64">
        <v>0</v>
      </c>
      <c r="M254" s="64">
        <f t="shared" si="176"/>
        <v>0</v>
      </c>
      <c r="N254" s="64">
        <f t="shared" si="177"/>
        <v>0</v>
      </c>
      <c r="O254" s="64">
        <f t="shared" si="178"/>
        <v>0</v>
      </c>
      <c r="P254" s="64">
        <f t="shared" si="179"/>
        <v>0</v>
      </c>
      <c r="Q254" s="64">
        <f t="shared" si="180"/>
        <v>0</v>
      </c>
      <c r="R254" s="64">
        <f t="shared" si="181"/>
        <v>0</v>
      </c>
    </row>
    <row r="255" spans="1:19" ht="27" customHeight="1" x14ac:dyDescent="0.25">
      <c r="A255" s="3">
        <v>231</v>
      </c>
      <c r="B255" s="4"/>
      <c r="C255" s="11" t="s">
        <v>139</v>
      </c>
      <c r="D255" s="15" t="s">
        <v>63</v>
      </c>
      <c r="E255" s="41"/>
      <c r="F255" s="6" t="s">
        <v>93</v>
      </c>
      <c r="G255" s="29">
        <v>32</v>
      </c>
      <c r="H255" s="64">
        <v>0</v>
      </c>
      <c r="I255" s="64">
        <v>0</v>
      </c>
      <c r="J255" s="64">
        <f t="shared" si="175"/>
        <v>0</v>
      </c>
      <c r="K255" s="64">
        <v>0</v>
      </c>
      <c r="L255" s="64">
        <v>0</v>
      </c>
      <c r="M255" s="64">
        <f t="shared" si="176"/>
        <v>0</v>
      </c>
      <c r="N255" s="64">
        <f t="shared" si="177"/>
        <v>0</v>
      </c>
      <c r="O255" s="64">
        <f t="shared" si="178"/>
        <v>0</v>
      </c>
      <c r="P255" s="64">
        <f t="shared" si="179"/>
        <v>0</v>
      </c>
      <c r="Q255" s="64">
        <f t="shared" si="180"/>
        <v>0</v>
      </c>
      <c r="R255" s="64">
        <f t="shared" si="181"/>
        <v>0</v>
      </c>
    </row>
    <row r="256" spans="1:19" ht="24.75" customHeight="1" thickBot="1" x14ac:dyDescent="0.3">
      <c r="A256" s="3">
        <v>232</v>
      </c>
      <c r="B256" s="81"/>
      <c r="C256" s="82" t="s">
        <v>126</v>
      </c>
      <c r="D256" s="81"/>
      <c r="E256" s="81"/>
      <c r="F256" s="83" t="s">
        <v>22</v>
      </c>
      <c r="G256" s="83">
        <v>1</v>
      </c>
      <c r="H256" s="64">
        <v>0</v>
      </c>
      <c r="I256" s="64">
        <v>0</v>
      </c>
      <c r="J256" s="64">
        <f t="shared" ref="J256" si="189">H256*I256</f>
        <v>0</v>
      </c>
      <c r="K256" s="64">
        <v>0</v>
      </c>
      <c r="L256" s="64">
        <v>0</v>
      </c>
      <c r="M256" s="64">
        <f t="shared" ref="M256" si="190">SUM(J256:L256)</f>
        <v>0</v>
      </c>
      <c r="N256" s="64">
        <f t="shared" ref="N256" si="191">G256*H256</f>
        <v>0</v>
      </c>
      <c r="O256" s="64">
        <f t="shared" ref="O256" si="192">G256*J256</f>
        <v>0</v>
      </c>
      <c r="P256" s="64">
        <f t="shared" ref="P256" si="193">G256*K256</f>
        <v>0</v>
      </c>
      <c r="Q256" s="64">
        <f t="shared" ref="Q256" si="194">G256*L256</f>
        <v>0</v>
      </c>
      <c r="R256" s="64">
        <f t="shared" ref="R256" si="195">SUM(O256:Q256)</f>
        <v>0</v>
      </c>
      <c r="S256" s="124"/>
    </row>
    <row r="257" spans="1:19" ht="15" customHeight="1" thickBot="1" x14ac:dyDescent="0.3">
      <c r="A257" s="107" t="s">
        <v>44</v>
      </c>
      <c r="B257" s="108"/>
      <c r="C257" s="108"/>
      <c r="D257" s="108"/>
      <c r="E257" s="108"/>
      <c r="F257" s="108"/>
      <c r="G257" s="108"/>
      <c r="H257" s="108"/>
      <c r="I257" s="108"/>
      <c r="J257" s="108"/>
      <c r="K257" s="108"/>
      <c r="L257" s="108"/>
      <c r="M257" s="108"/>
      <c r="N257" s="108"/>
      <c r="O257" s="108"/>
      <c r="P257" s="108"/>
      <c r="Q257" s="108"/>
      <c r="R257" s="109"/>
      <c r="S257" s="124"/>
    </row>
    <row r="258" spans="1:19" ht="15.75" customHeight="1" x14ac:dyDescent="0.25">
      <c r="A258" s="3">
        <v>233</v>
      </c>
      <c r="B258" s="4"/>
      <c r="C258" s="84" t="s">
        <v>45</v>
      </c>
      <c r="D258" s="85" t="s">
        <v>64</v>
      </c>
      <c r="E258" s="41"/>
      <c r="F258" s="86" t="s">
        <v>14</v>
      </c>
      <c r="G258" s="20">
        <f>G243+G245+G247+G248+G249</f>
        <v>21</v>
      </c>
      <c r="H258" s="64">
        <v>0</v>
      </c>
      <c r="I258" s="64">
        <v>0</v>
      </c>
      <c r="J258" s="64">
        <f t="shared" si="175"/>
        <v>0</v>
      </c>
      <c r="K258" s="64">
        <v>0</v>
      </c>
      <c r="L258" s="64">
        <v>0</v>
      </c>
      <c r="M258" s="64">
        <f t="shared" si="176"/>
        <v>0</v>
      </c>
      <c r="N258" s="64">
        <f t="shared" si="177"/>
        <v>0</v>
      </c>
      <c r="O258" s="64">
        <f t="shared" si="178"/>
        <v>0</v>
      </c>
      <c r="P258" s="64">
        <f t="shared" si="179"/>
        <v>0</v>
      </c>
      <c r="Q258" s="64">
        <f t="shared" si="180"/>
        <v>0</v>
      </c>
      <c r="R258" s="64">
        <f t="shared" si="181"/>
        <v>0</v>
      </c>
    </row>
    <row r="259" spans="1:19" ht="15.75" customHeight="1" x14ac:dyDescent="0.25">
      <c r="A259" s="3">
        <v>234</v>
      </c>
      <c r="B259" s="4"/>
      <c r="C259" s="21" t="s">
        <v>46</v>
      </c>
      <c r="D259" s="22" t="s">
        <v>90</v>
      </c>
      <c r="E259" s="41"/>
      <c r="F259" s="19" t="s">
        <v>93</v>
      </c>
      <c r="G259" s="20">
        <v>120</v>
      </c>
      <c r="H259" s="64">
        <v>0</v>
      </c>
      <c r="I259" s="64">
        <v>0</v>
      </c>
      <c r="J259" s="64">
        <f t="shared" si="175"/>
        <v>0</v>
      </c>
      <c r="K259" s="64">
        <v>0</v>
      </c>
      <c r="L259" s="64">
        <v>0</v>
      </c>
      <c r="M259" s="64">
        <f t="shared" si="176"/>
        <v>0</v>
      </c>
      <c r="N259" s="64">
        <f t="shared" si="177"/>
        <v>0</v>
      </c>
      <c r="O259" s="64">
        <f t="shared" si="178"/>
        <v>0</v>
      </c>
      <c r="P259" s="64">
        <f t="shared" si="179"/>
        <v>0</v>
      </c>
      <c r="Q259" s="64">
        <f t="shared" si="180"/>
        <v>0</v>
      </c>
      <c r="R259" s="64">
        <f t="shared" si="181"/>
        <v>0</v>
      </c>
    </row>
    <row r="260" spans="1:19" ht="60" x14ac:dyDescent="0.25">
      <c r="A260" s="3">
        <v>235</v>
      </c>
      <c r="B260" s="4"/>
      <c r="C260" s="24" t="s">
        <v>47</v>
      </c>
      <c r="D260" s="25" t="s">
        <v>66</v>
      </c>
      <c r="E260" s="41"/>
      <c r="F260" s="19" t="s">
        <v>93</v>
      </c>
      <c r="G260" s="20">
        <v>24</v>
      </c>
      <c r="H260" s="64">
        <v>0</v>
      </c>
      <c r="I260" s="64">
        <v>0</v>
      </c>
      <c r="J260" s="64">
        <f t="shared" si="175"/>
        <v>0</v>
      </c>
      <c r="K260" s="64">
        <v>0</v>
      </c>
      <c r="L260" s="64">
        <v>0</v>
      </c>
      <c r="M260" s="64">
        <f t="shared" si="176"/>
        <v>0</v>
      </c>
      <c r="N260" s="64">
        <f t="shared" si="177"/>
        <v>0</v>
      </c>
      <c r="O260" s="64">
        <f t="shared" si="178"/>
        <v>0</v>
      </c>
      <c r="P260" s="64">
        <f t="shared" si="179"/>
        <v>0</v>
      </c>
      <c r="Q260" s="64">
        <f t="shared" si="180"/>
        <v>0</v>
      </c>
      <c r="R260" s="64">
        <f t="shared" si="181"/>
        <v>0</v>
      </c>
    </row>
    <row r="261" spans="1:19" ht="21" customHeight="1" x14ac:dyDescent="0.25">
      <c r="A261" s="3">
        <v>236</v>
      </c>
      <c r="B261" s="4"/>
      <c r="C261" s="26" t="s">
        <v>49</v>
      </c>
      <c r="D261" s="27" t="s">
        <v>68</v>
      </c>
      <c r="E261" s="41"/>
      <c r="F261" s="28" t="s">
        <v>14</v>
      </c>
      <c r="G261" s="20">
        <v>564</v>
      </c>
      <c r="H261" s="64">
        <v>0</v>
      </c>
      <c r="I261" s="64">
        <v>0</v>
      </c>
      <c r="J261" s="64">
        <f t="shared" si="175"/>
        <v>0</v>
      </c>
      <c r="K261" s="64">
        <v>0</v>
      </c>
      <c r="L261" s="64">
        <v>0</v>
      </c>
      <c r="M261" s="64">
        <f t="shared" si="176"/>
        <v>0</v>
      </c>
      <c r="N261" s="64">
        <f t="shared" si="177"/>
        <v>0</v>
      </c>
      <c r="O261" s="64">
        <f t="shared" si="178"/>
        <v>0</v>
      </c>
      <c r="P261" s="64">
        <f t="shared" si="179"/>
        <v>0</v>
      </c>
      <c r="Q261" s="64">
        <f t="shared" si="180"/>
        <v>0</v>
      </c>
      <c r="R261" s="64">
        <f t="shared" si="181"/>
        <v>0</v>
      </c>
    </row>
    <row r="262" spans="1:19" ht="30" customHeight="1" x14ac:dyDescent="0.25">
      <c r="A262" s="3">
        <v>237</v>
      </c>
      <c r="B262" s="4"/>
      <c r="C262" s="26" t="s">
        <v>50</v>
      </c>
      <c r="D262" s="27" t="s">
        <v>69</v>
      </c>
      <c r="E262" s="41"/>
      <c r="F262" s="28" t="s">
        <v>14</v>
      </c>
      <c r="G262" s="29">
        <f>G261</f>
        <v>564</v>
      </c>
      <c r="H262" s="64">
        <v>0</v>
      </c>
      <c r="I262" s="64">
        <v>0</v>
      </c>
      <c r="J262" s="64">
        <f t="shared" si="175"/>
        <v>0</v>
      </c>
      <c r="K262" s="64">
        <v>0</v>
      </c>
      <c r="L262" s="64">
        <v>0</v>
      </c>
      <c r="M262" s="64">
        <f t="shared" si="176"/>
        <v>0</v>
      </c>
      <c r="N262" s="64">
        <f t="shared" si="177"/>
        <v>0</v>
      </c>
      <c r="O262" s="64">
        <f t="shared" si="178"/>
        <v>0</v>
      </c>
      <c r="P262" s="64">
        <f t="shared" si="179"/>
        <v>0</v>
      </c>
      <c r="Q262" s="64">
        <f t="shared" si="180"/>
        <v>0</v>
      </c>
      <c r="R262" s="64">
        <f t="shared" si="181"/>
        <v>0</v>
      </c>
    </row>
    <row r="263" spans="1:19" ht="24" x14ac:dyDescent="0.25">
      <c r="A263" s="3">
        <v>238</v>
      </c>
      <c r="B263" s="4"/>
      <c r="C263" s="21" t="s">
        <v>51</v>
      </c>
      <c r="D263" s="22" t="s">
        <v>64</v>
      </c>
      <c r="E263" s="41"/>
      <c r="F263" s="7" t="s">
        <v>22</v>
      </c>
      <c r="G263" s="20">
        <v>1</v>
      </c>
      <c r="H263" s="64">
        <v>0</v>
      </c>
      <c r="I263" s="64">
        <v>0</v>
      </c>
      <c r="J263" s="64">
        <f t="shared" si="175"/>
        <v>0</v>
      </c>
      <c r="K263" s="64">
        <v>0</v>
      </c>
      <c r="L263" s="64">
        <v>0</v>
      </c>
      <c r="M263" s="64">
        <f t="shared" si="176"/>
        <v>0</v>
      </c>
      <c r="N263" s="64">
        <f t="shared" si="177"/>
        <v>0</v>
      </c>
      <c r="O263" s="64">
        <f t="shared" si="178"/>
        <v>0</v>
      </c>
      <c r="P263" s="64">
        <f t="shared" si="179"/>
        <v>0</v>
      </c>
      <c r="Q263" s="64">
        <f t="shared" si="180"/>
        <v>0</v>
      </c>
      <c r="R263" s="64">
        <f t="shared" si="181"/>
        <v>0</v>
      </c>
    </row>
    <row r="264" spans="1:19" ht="24.75" thickBot="1" x14ac:dyDescent="0.3">
      <c r="A264" s="3">
        <v>239</v>
      </c>
      <c r="B264" s="44"/>
      <c r="C264" s="31" t="s">
        <v>52</v>
      </c>
      <c r="D264" s="32" t="s">
        <v>70</v>
      </c>
      <c r="E264" s="45"/>
      <c r="F264" s="34" t="s">
        <v>22</v>
      </c>
      <c r="G264" s="35">
        <v>1</v>
      </c>
      <c r="H264" s="67">
        <v>0</v>
      </c>
      <c r="I264" s="67">
        <v>0</v>
      </c>
      <c r="J264" s="67">
        <f t="shared" si="175"/>
        <v>0</v>
      </c>
      <c r="K264" s="67">
        <v>0</v>
      </c>
      <c r="L264" s="67">
        <v>0</v>
      </c>
      <c r="M264" s="67">
        <f t="shared" si="176"/>
        <v>0</v>
      </c>
      <c r="N264" s="67">
        <f t="shared" si="177"/>
        <v>0</v>
      </c>
      <c r="O264" s="67">
        <f t="shared" si="178"/>
        <v>0</v>
      </c>
      <c r="P264" s="67">
        <f t="shared" si="179"/>
        <v>0</v>
      </c>
      <c r="Q264" s="67">
        <f t="shared" si="180"/>
        <v>0</v>
      </c>
      <c r="R264" s="67">
        <f t="shared" si="181"/>
        <v>0</v>
      </c>
    </row>
    <row r="265" spans="1:19" ht="15.75" thickBot="1" x14ac:dyDescent="0.3">
      <c r="A265" s="125" t="s">
        <v>118</v>
      </c>
      <c r="B265" s="126"/>
      <c r="C265" s="126"/>
      <c r="D265" s="126"/>
      <c r="E265" s="126"/>
      <c r="F265" s="126"/>
      <c r="G265" s="126"/>
      <c r="H265" s="126"/>
      <c r="I265" s="126"/>
      <c r="J265" s="126"/>
      <c r="K265" s="126"/>
      <c r="L265" s="126"/>
      <c r="M265" s="126"/>
      <c r="N265" s="126"/>
      <c r="O265" s="126"/>
      <c r="P265" s="126"/>
      <c r="Q265" s="126"/>
      <c r="R265" s="127"/>
    </row>
    <row r="266" spans="1:19" ht="72.75" thickBot="1" x14ac:dyDescent="0.3">
      <c r="A266" s="3">
        <v>240</v>
      </c>
      <c r="B266" s="8"/>
      <c r="C266" s="26" t="s">
        <v>137</v>
      </c>
      <c r="D266" s="42"/>
      <c r="E266" s="42"/>
      <c r="F266" s="47" t="s">
        <v>22</v>
      </c>
      <c r="G266" s="47">
        <v>1</v>
      </c>
      <c r="H266" s="65">
        <v>0</v>
      </c>
      <c r="I266" s="65">
        <v>0</v>
      </c>
      <c r="J266" s="65">
        <f t="shared" si="133"/>
        <v>0</v>
      </c>
      <c r="K266" s="65">
        <v>0</v>
      </c>
      <c r="L266" s="65">
        <v>0</v>
      </c>
      <c r="M266" s="65">
        <f t="shared" si="134"/>
        <v>0</v>
      </c>
      <c r="N266" s="65">
        <f t="shared" si="135"/>
        <v>0</v>
      </c>
      <c r="O266" s="65">
        <f t="shared" si="136"/>
        <v>0</v>
      </c>
      <c r="P266" s="65">
        <f t="shared" si="137"/>
        <v>0</v>
      </c>
      <c r="Q266" s="65">
        <f t="shared" si="138"/>
        <v>0</v>
      </c>
      <c r="R266" s="65">
        <f t="shared" si="139"/>
        <v>0</v>
      </c>
    </row>
    <row r="267" spans="1:19" ht="15.75" thickBot="1" x14ac:dyDescent="0.3">
      <c r="A267" s="97" t="s">
        <v>123</v>
      </c>
      <c r="B267" s="98"/>
      <c r="C267" s="99"/>
      <c r="D267" s="100"/>
      <c r="E267" s="98"/>
      <c r="F267" s="98"/>
      <c r="G267" s="98"/>
      <c r="H267" s="101"/>
      <c r="I267" s="101"/>
      <c r="J267" s="101"/>
      <c r="K267" s="101"/>
      <c r="L267" s="101"/>
      <c r="M267" s="101"/>
      <c r="N267" s="102">
        <f>SUM(N9:N266)</f>
        <v>0</v>
      </c>
      <c r="O267" s="102">
        <f>SUM(O9:O266)</f>
        <v>0</v>
      </c>
      <c r="P267" s="102">
        <f>SUM(P9:P266)</f>
        <v>0</v>
      </c>
      <c r="Q267" s="102">
        <f>SUM(Q9:Q266)</f>
        <v>0</v>
      </c>
      <c r="R267" s="103">
        <f>SUM(R9:R266)</f>
        <v>0</v>
      </c>
    </row>
    <row r="268" spans="1:19" ht="34.5" customHeight="1" x14ac:dyDescent="0.25">
      <c r="A268" s="129" t="s">
        <v>128</v>
      </c>
      <c r="B268" s="129"/>
      <c r="C268" s="129"/>
      <c r="D268" s="129"/>
      <c r="E268" s="129"/>
      <c r="F268" s="129"/>
      <c r="G268" s="129"/>
      <c r="H268" s="129"/>
      <c r="I268" s="129"/>
      <c r="J268" s="129"/>
      <c r="K268" s="129"/>
      <c r="L268" s="129"/>
      <c r="M268" s="129"/>
      <c r="N268" s="129"/>
      <c r="O268" s="129"/>
      <c r="P268" s="129"/>
      <c r="Q268" s="129"/>
      <c r="R268" s="129"/>
    </row>
    <row r="269" spans="1:19" ht="29.25" customHeight="1" x14ac:dyDescent="0.25">
      <c r="A269" s="128" t="s">
        <v>127</v>
      </c>
      <c r="B269" s="128"/>
      <c r="C269" s="128"/>
      <c r="D269" s="128"/>
      <c r="E269" s="128"/>
      <c r="F269" s="128"/>
      <c r="G269" s="128"/>
      <c r="H269" s="128"/>
      <c r="I269" s="128"/>
      <c r="J269" s="128"/>
      <c r="K269" s="128"/>
      <c r="L269" s="128"/>
      <c r="M269" s="128"/>
      <c r="N269" s="128"/>
      <c r="O269" s="128"/>
      <c r="P269" s="128"/>
      <c r="Q269" s="128"/>
      <c r="R269" s="128"/>
    </row>
    <row r="270" spans="1:19" x14ac:dyDescent="0.25">
      <c r="A270" s="48"/>
      <c r="B270" s="49"/>
      <c r="C270" s="58"/>
      <c r="D270" s="48"/>
      <c r="E270" s="49"/>
      <c r="F270" s="49"/>
      <c r="G270" s="49"/>
      <c r="H270" s="68"/>
      <c r="I270" s="68"/>
      <c r="J270" s="68"/>
      <c r="K270" s="68"/>
      <c r="L270" s="68"/>
      <c r="M270" s="68"/>
      <c r="N270" s="68"/>
      <c r="O270" s="68"/>
      <c r="P270" s="68"/>
      <c r="Q270" s="68"/>
      <c r="R270" s="68"/>
    </row>
    <row r="271" spans="1:19" x14ac:dyDescent="0.25">
      <c r="A271" s="121" t="s">
        <v>133</v>
      </c>
      <c r="B271" s="121"/>
      <c r="C271" s="122"/>
      <c r="D271" s="122"/>
      <c r="E271" s="122"/>
      <c r="F271" s="122"/>
      <c r="G271" s="122"/>
      <c r="H271" s="122"/>
      <c r="I271" s="122"/>
      <c r="J271" s="122"/>
      <c r="K271" s="122"/>
      <c r="L271" s="122"/>
      <c r="M271" s="122"/>
      <c r="N271" s="122"/>
      <c r="O271" s="122"/>
      <c r="P271" s="122"/>
      <c r="Q271" s="68"/>
      <c r="R271" s="69"/>
    </row>
    <row r="272" spans="1:19" x14ac:dyDescent="0.25">
      <c r="A272" s="71"/>
      <c r="B272" s="72"/>
      <c r="C272" s="123" t="s">
        <v>134</v>
      </c>
      <c r="D272" s="123"/>
      <c r="E272" s="123"/>
      <c r="F272" s="123"/>
      <c r="G272" s="123"/>
      <c r="H272" s="123"/>
      <c r="I272" s="123"/>
      <c r="J272" s="123"/>
      <c r="K272" s="123"/>
      <c r="L272" s="123"/>
      <c r="M272" s="123"/>
      <c r="N272" s="123"/>
      <c r="O272" s="123"/>
      <c r="P272" s="123"/>
      <c r="Q272" s="68"/>
      <c r="R272" s="69"/>
    </row>
    <row r="273" spans="1:18" x14ac:dyDescent="0.25">
      <c r="A273" s="50"/>
      <c r="B273" s="51"/>
      <c r="C273" s="59"/>
      <c r="D273" s="50"/>
      <c r="E273" s="51"/>
      <c r="F273" s="51"/>
      <c r="G273" s="52"/>
      <c r="H273" s="68"/>
      <c r="I273" s="68"/>
      <c r="J273" s="68"/>
      <c r="K273" s="68"/>
      <c r="L273" s="68"/>
      <c r="M273" s="68"/>
      <c r="N273" s="68"/>
      <c r="O273" s="68"/>
      <c r="P273" s="68"/>
      <c r="Q273" s="68"/>
      <c r="R273" s="69"/>
    </row>
  </sheetData>
  <mergeCells count="46">
    <mergeCell ref="A8:R8"/>
    <mergeCell ref="A77:R77"/>
    <mergeCell ref="A34:R34"/>
    <mergeCell ref="A92:R92"/>
    <mergeCell ref="A235:R235"/>
    <mergeCell ref="A148:R148"/>
    <mergeCell ref="A197:R197"/>
    <mergeCell ref="A225:R225"/>
    <mergeCell ref="A125:R125"/>
    <mergeCell ref="A271:B271"/>
    <mergeCell ref="C271:P271"/>
    <mergeCell ref="C272:P272"/>
    <mergeCell ref="S256:S257"/>
    <mergeCell ref="A265:R265"/>
    <mergeCell ref="A257:R257"/>
    <mergeCell ref="A269:R269"/>
    <mergeCell ref="A268:R268"/>
    <mergeCell ref="A1:R1"/>
    <mergeCell ref="A2:R2"/>
    <mergeCell ref="C6:C7"/>
    <mergeCell ref="B6:B7"/>
    <mergeCell ref="A6:A7"/>
    <mergeCell ref="D6:D7"/>
    <mergeCell ref="E6:E7"/>
    <mergeCell ref="A3:C3"/>
    <mergeCell ref="D3:R3"/>
    <mergeCell ref="K6:K7"/>
    <mergeCell ref="L6:L7"/>
    <mergeCell ref="M6:M7"/>
    <mergeCell ref="Q6:Q7"/>
    <mergeCell ref="R6:R7"/>
    <mergeCell ref="F6:F7"/>
    <mergeCell ref="G6:G7"/>
    <mergeCell ref="A5:C5"/>
    <mergeCell ref="D5:R5"/>
    <mergeCell ref="A4:C4"/>
    <mergeCell ref="D4:R4"/>
    <mergeCell ref="H6:J6"/>
    <mergeCell ref="N6:P6"/>
    <mergeCell ref="A242:R242"/>
    <mergeCell ref="A188:R188"/>
    <mergeCell ref="A218:R218"/>
    <mergeCell ref="A42:R42"/>
    <mergeCell ref="A100:R100"/>
    <mergeCell ref="A133:R133"/>
    <mergeCell ref="A156:R156"/>
  </mergeCells>
  <phoneticPr fontId="1" type="noConversion"/>
  <conditionalFormatting sqref="D38">
    <cfRule type="containsErrors" dxfId="89" priority="112" stopIfTrue="1">
      <formula>ISERROR(D38)</formula>
    </cfRule>
  </conditionalFormatting>
  <conditionalFormatting sqref="D38">
    <cfRule type="cellIs" dxfId="88" priority="111" operator="equal">
      <formula>0</formula>
    </cfRule>
  </conditionalFormatting>
  <conditionalFormatting sqref="D39">
    <cfRule type="containsErrors" dxfId="87" priority="110" stopIfTrue="1">
      <formula>ISERROR(D39)</formula>
    </cfRule>
  </conditionalFormatting>
  <conditionalFormatting sqref="D39">
    <cfRule type="cellIs" dxfId="86" priority="109" operator="equal">
      <formula>0</formula>
    </cfRule>
  </conditionalFormatting>
  <conditionalFormatting sqref="F38:F39">
    <cfRule type="containsErrors" dxfId="85" priority="108" stopIfTrue="1">
      <formula>ISERROR(F38)</formula>
    </cfRule>
  </conditionalFormatting>
  <conditionalFormatting sqref="F38:F39">
    <cfRule type="cellIs" dxfId="84" priority="107" operator="equal">
      <formula>0</formula>
    </cfRule>
  </conditionalFormatting>
  <conditionalFormatting sqref="F41">
    <cfRule type="containsErrors" dxfId="83" priority="106" stopIfTrue="1">
      <formula>ISERROR(F41)</formula>
    </cfRule>
  </conditionalFormatting>
  <conditionalFormatting sqref="F41">
    <cfRule type="cellIs" dxfId="82" priority="105" operator="equal">
      <formula>0</formula>
    </cfRule>
  </conditionalFormatting>
  <conditionalFormatting sqref="F40">
    <cfRule type="containsErrors" dxfId="81" priority="104" stopIfTrue="1">
      <formula>ISERROR(F40)</formula>
    </cfRule>
  </conditionalFormatting>
  <conditionalFormatting sqref="F40">
    <cfRule type="cellIs" dxfId="80" priority="103" operator="equal">
      <formula>0</formula>
    </cfRule>
  </conditionalFormatting>
  <conditionalFormatting sqref="D73">
    <cfRule type="containsErrors" dxfId="79" priority="102" stopIfTrue="1">
      <formula>ISERROR(D73)</formula>
    </cfRule>
  </conditionalFormatting>
  <conditionalFormatting sqref="D73">
    <cfRule type="cellIs" dxfId="78" priority="101" operator="equal">
      <formula>0</formula>
    </cfRule>
  </conditionalFormatting>
  <conditionalFormatting sqref="D74">
    <cfRule type="containsErrors" dxfId="77" priority="100" stopIfTrue="1">
      <formula>ISERROR(D74)</formula>
    </cfRule>
  </conditionalFormatting>
  <conditionalFormatting sqref="D74">
    <cfRule type="cellIs" dxfId="76" priority="99" operator="equal">
      <formula>0</formula>
    </cfRule>
  </conditionalFormatting>
  <conditionalFormatting sqref="F75">
    <cfRule type="cellIs" dxfId="75" priority="93" operator="equal">
      <formula>0</formula>
    </cfRule>
  </conditionalFormatting>
  <conditionalFormatting sqref="F73:F74">
    <cfRule type="containsErrors" dxfId="74" priority="98" stopIfTrue="1">
      <formula>ISERROR(F73)</formula>
    </cfRule>
  </conditionalFormatting>
  <conditionalFormatting sqref="F73:F74">
    <cfRule type="cellIs" dxfId="73" priority="97" operator="equal">
      <formula>0</formula>
    </cfRule>
  </conditionalFormatting>
  <conditionalFormatting sqref="F76">
    <cfRule type="containsErrors" dxfId="72" priority="96" stopIfTrue="1">
      <formula>ISERROR(F76)</formula>
    </cfRule>
  </conditionalFormatting>
  <conditionalFormatting sqref="F76">
    <cfRule type="cellIs" dxfId="71" priority="95" operator="equal">
      <formula>0</formula>
    </cfRule>
  </conditionalFormatting>
  <conditionalFormatting sqref="F75">
    <cfRule type="containsErrors" dxfId="70" priority="94" stopIfTrue="1">
      <formula>ISERROR(F75)</formula>
    </cfRule>
  </conditionalFormatting>
  <conditionalFormatting sqref="D96">
    <cfRule type="containsErrors" dxfId="69" priority="82" stopIfTrue="1">
      <formula>ISERROR(D96)</formula>
    </cfRule>
  </conditionalFormatting>
  <conditionalFormatting sqref="D96">
    <cfRule type="cellIs" dxfId="68" priority="81" operator="equal">
      <formula>0</formula>
    </cfRule>
  </conditionalFormatting>
  <conditionalFormatting sqref="D97">
    <cfRule type="containsErrors" dxfId="67" priority="80" stopIfTrue="1">
      <formula>ISERROR(D97)</formula>
    </cfRule>
  </conditionalFormatting>
  <conditionalFormatting sqref="D97">
    <cfRule type="cellIs" dxfId="66" priority="79" operator="equal">
      <formula>0</formula>
    </cfRule>
  </conditionalFormatting>
  <conditionalFormatting sqref="D129">
    <cfRule type="containsErrors" dxfId="65" priority="72" stopIfTrue="1">
      <formula>ISERROR(D129)</formula>
    </cfRule>
  </conditionalFormatting>
  <conditionalFormatting sqref="D129">
    <cfRule type="cellIs" dxfId="64" priority="71" operator="equal">
      <formula>0</formula>
    </cfRule>
  </conditionalFormatting>
  <conditionalFormatting sqref="D130">
    <cfRule type="containsErrors" dxfId="63" priority="70" stopIfTrue="1">
      <formula>ISERROR(D130)</formula>
    </cfRule>
  </conditionalFormatting>
  <conditionalFormatting sqref="D130">
    <cfRule type="cellIs" dxfId="62" priority="69" operator="equal">
      <formula>0</formula>
    </cfRule>
  </conditionalFormatting>
  <conditionalFormatting sqref="F96:F97">
    <cfRule type="containsErrors" dxfId="61" priority="78" stopIfTrue="1">
      <formula>ISERROR(F96)</formula>
    </cfRule>
  </conditionalFormatting>
  <conditionalFormatting sqref="F96:F97">
    <cfRule type="cellIs" dxfId="60" priority="77" operator="equal">
      <formula>0</formula>
    </cfRule>
  </conditionalFormatting>
  <conditionalFormatting sqref="F129:F130">
    <cfRule type="containsErrors" dxfId="59" priority="68" stopIfTrue="1">
      <formula>ISERROR(F129)</formula>
    </cfRule>
  </conditionalFormatting>
  <conditionalFormatting sqref="F129:F130">
    <cfRule type="cellIs" dxfId="58" priority="67" operator="equal">
      <formula>0</formula>
    </cfRule>
  </conditionalFormatting>
  <conditionalFormatting sqref="F99">
    <cfRule type="containsErrors" dxfId="57" priority="76" stopIfTrue="1">
      <formula>ISERROR(F99)</formula>
    </cfRule>
  </conditionalFormatting>
  <conditionalFormatting sqref="F99">
    <cfRule type="cellIs" dxfId="56" priority="75" operator="equal">
      <formula>0</formula>
    </cfRule>
  </conditionalFormatting>
  <conditionalFormatting sqref="F98">
    <cfRule type="containsErrors" dxfId="55" priority="74" stopIfTrue="1">
      <formula>ISERROR(F98)</formula>
    </cfRule>
  </conditionalFormatting>
  <conditionalFormatting sqref="F98">
    <cfRule type="cellIs" dxfId="54" priority="73" operator="equal">
      <formula>0</formula>
    </cfRule>
  </conditionalFormatting>
  <conditionalFormatting sqref="F132">
    <cfRule type="containsErrors" dxfId="53" priority="66" stopIfTrue="1">
      <formula>ISERROR(F132)</formula>
    </cfRule>
  </conditionalFormatting>
  <conditionalFormatting sqref="F132">
    <cfRule type="cellIs" dxfId="52" priority="65" operator="equal">
      <formula>0</formula>
    </cfRule>
  </conditionalFormatting>
  <conditionalFormatting sqref="F131">
    <cfRule type="containsErrors" dxfId="51" priority="64" stopIfTrue="1">
      <formula>ISERROR(F131)</formula>
    </cfRule>
  </conditionalFormatting>
  <conditionalFormatting sqref="F131">
    <cfRule type="cellIs" dxfId="50" priority="63" operator="equal">
      <formula>0</formula>
    </cfRule>
  </conditionalFormatting>
  <conditionalFormatting sqref="D152">
    <cfRule type="containsErrors" dxfId="49" priority="62" stopIfTrue="1">
      <formula>ISERROR(D152)</formula>
    </cfRule>
  </conditionalFormatting>
  <conditionalFormatting sqref="D152">
    <cfRule type="cellIs" dxfId="48" priority="61" operator="equal">
      <formula>0</formula>
    </cfRule>
  </conditionalFormatting>
  <conditionalFormatting sqref="D153">
    <cfRule type="containsErrors" dxfId="47" priority="60" stopIfTrue="1">
      <formula>ISERROR(D153)</formula>
    </cfRule>
  </conditionalFormatting>
  <conditionalFormatting sqref="D153">
    <cfRule type="cellIs" dxfId="46" priority="59" operator="equal">
      <formula>0</formula>
    </cfRule>
  </conditionalFormatting>
  <conditionalFormatting sqref="F154">
    <cfRule type="cellIs" dxfId="45" priority="53" operator="equal">
      <formula>0</formula>
    </cfRule>
  </conditionalFormatting>
  <conditionalFormatting sqref="F154">
    <cfRule type="containsErrors" dxfId="44" priority="54" stopIfTrue="1">
      <formula>ISERROR(F154)</formula>
    </cfRule>
  </conditionalFormatting>
  <conditionalFormatting sqref="F152:F153">
    <cfRule type="containsErrors" dxfId="43" priority="58" stopIfTrue="1">
      <formula>ISERROR(F152)</formula>
    </cfRule>
  </conditionalFormatting>
  <conditionalFormatting sqref="F152:F153">
    <cfRule type="cellIs" dxfId="42" priority="57" operator="equal">
      <formula>0</formula>
    </cfRule>
  </conditionalFormatting>
  <conditionalFormatting sqref="F155">
    <cfRule type="containsErrors" dxfId="41" priority="56" stopIfTrue="1">
      <formula>ISERROR(F155)</formula>
    </cfRule>
  </conditionalFormatting>
  <conditionalFormatting sqref="F155">
    <cfRule type="cellIs" dxfId="40" priority="55" operator="equal">
      <formula>0</formula>
    </cfRule>
  </conditionalFormatting>
  <conditionalFormatting sqref="D193">
    <cfRule type="containsErrors" dxfId="39" priority="52" stopIfTrue="1">
      <formula>ISERROR(D193)</formula>
    </cfRule>
  </conditionalFormatting>
  <conditionalFormatting sqref="D193">
    <cfRule type="cellIs" dxfId="38" priority="51" operator="equal">
      <formula>0</formula>
    </cfRule>
  </conditionalFormatting>
  <conditionalFormatting sqref="D194">
    <cfRule type="containsErrors" dxfId="37" priority="50" stopIfTrue="1">
      <formula>ISERROR(D194)</formula>
    </cfRule>
  </conditionalFormatting>
  <conditionalFormatting sqref="D194">
    <cfRule type="cellIs" dxfId="36" priority="49" operator="equal">
      <formula>0</formula>
    </cfRule>
  </conditionalFormatting>
  <conditionalFormatting sqref="F193:F194">
    <cfRule type="containsErrors" dxfId="35" priority="48" stopIfTrue="1">
      <formula>ISERROR(F193)</formula>
    </cfRule>
  </conditionalFormatting>
  <conditionalFormatting sqref="F193:F194">
    <cfRule type="cellIs" dxfId="34" priority="47" operator="equal">
      <formula>0</formula>
    </cfRule>
  </conditionalFormatting>
  <conditionalFormatting sqref="F196">
    <cfRule type="containsErrors" dxfId="33" priority="46" stopIfTrue="1">
      <formula>ISERROR(F196)</formula>
    </cfRule>
  </conditionalFormatting>
  <conditionalFormatting sqref="F196">
    <cfRule type="cellIs" dxfId="32" priority="45" operator="equal">
      <formula>0</formula>
    </cfRule>
  </conditionalFormatting>
  <conditionalFormatting sqref="F195">
    <cfRule type="containsErrors" dxfId="31" priority="44" stopIfTrue="1">
      <formula>ISERROR(F195)</formula>
    </cfRule>
  </conditionalFormatting>
  <conditionalFormatting sqref="F195">
    <cfRule type="cellIs" dxfId="30" priority="43" operator="equal">
      <formula>0</formula>
    </cfRule>
  </conditionalFormatting>
  <conditionalFormatting sqref="D221">
    <cfRule type="containsErrors" dxfId="29" priority="42" stopIfTrue="1">
      <formula>ISERROR(D221)</formula>
    </cfRule>
  </conditionalFormatting>
  <conditionalFormatting sqref="D221">
    <cfRule type="cellIs" dxfId="28" priority="41" operator="equal">
      <formula>0</formula>
    </cfRule>
  </conditionalFormatting>
  <conditionalFormatting sqref="D222">
    <cfRule type="containsErrors" dxfId="27" priority="40" stopIfTrue="1">
      <formula>ISERROR(D222)</formula>
    </cfRule>
  </conditionalFormatting>
  <conditionalFormatting sqref="D222">
    <cfRule type="cellIs" dxfId="26" priority="39" operator="equal">
      <formula>0</formula>
    </cfRule>
  </conditionalFormatting>
  <conditionalFormatting sqref="F223">
    <cfRule type="cellIs" dxfId="25" priority="33" operator="equal">
      <formula>0</formula>
    </cfRule>
  </conditionalFormatting>
  <conditionalFormatting sqref="F240">
    <cfRule type="cellIs" dxfId="24" priority="23" operator="equal">
      <formula>0</formula>
    </cfRule>
  </conditionalFormatting>
  <conditionalFormatting sqref="F263">
    <cfRule type="cellIs" dxfId="23" priority="13" operator="equal">
      <formula>0</formula>
    </cfRule>
  </conditionalFormatting>
  <conditionalFormatting sqref="F221:F222">
    <cfRule type="containsErrors" dxfId="22" priority="38" stopIfTrue="1">
      <formula>ISERROR(F221)</formula>
    </cfRule>
  </conditionalFormatting>
  <conditionalFormatting sqref="F221:F222">
    <cfRule type="cellIs" dxfId="21" priority="37" operator="equal">
      <formula>0</formula>
    </cfRule>
  </conditionalFormatting>
  <conditionalFormatting sqref="F224">
    <cfRule type="containsErrors" dxfId="20" priority="36" stopIfTrue="1">
      <formula>ISERROR(F224)</formula>
    </cfRule>
  </conditionalFormatting>
  <conditionalFormatting sqref="F224">
    <cfRule type="cellIs" dxfId="19" priority="35" operator="equal">
      <formula>0</formula>
    </cfRule>
  </conditionalFormatting>
  <conditionalFormatting sqref="F223">
    <cfRule type="containsErrors" dxfId="18" priority="34" stopIfTrue="1">
      <formula>ISERROR(F223)</formula>
    </cfRule>
  </conditionalFormatting>
  <conditionalFormatting sqref="D238">
    <cfRule type="containsErrors" dxfId="17" priority="32" stopIfTrue="1">
      <formula>ISERROR(D238)</formula>
    </cfRule>
  </conditionalFormatting>
  <conditionalFormatting sqref="D238">
    <cfRule type="cellIs" dxfId="16" priority="31" operator="equal">
      <formula>0</formula>
    </cfRule>
  </conditionalFormatting>
  <conditionalFormatting sqref="D239">
    <cfRule type="containsErrors" dxfId="15" priority="30" stopIfTrue="1">
      <formula>ISERROR(D239)</formula>
    </cfRule>
  </conditionalFormatting>
  <conditionalFormatting sqref="D239">
    <cfRule type="cellIs" dxfId="14" priority="29" operator="equal">
      <formula>0</formula>
    </cfRule>
  </conditionalFormatting>
  <conditionalFormatting sqref="F238:F239">
    <cfRule type="containsErrors" dxfId="13" priority="28" stopIfTrue="1">
      <formula>ISERROR(F238)</formula>
    </cfRule>
  </conditionalFormatting>
  <conditionalFormatting sqref="F238:F239">
    <cfRule type="cellIs" dxfId="12" priority="27" operator="equal">
      <formula>0</formula>
    </cfRule>
  </conditionalFormatting>
  <conditionalFormatting sqref="F241">
    <cfRule type="containsErrors" dxfId="11" priority="26" stopIfTrue="1">
      <formula>ISERROR(F241)</formula>
    </cfRule>
  </conditionalFormatting>
  <conditionalFormatting sqref="F241">
    <cfRule type="cellIs" dxfId="10" priority="25" operator="equal">
      <formula>0</formula>
    </cfRule>
  </conditionalFormatting>
  <conditionalFormatting sqref="F240">
    <cfRule type="containsErrors" dxfId="9" priority="24" stopIfTrue="1">
      <formula>ISERROR(F240)</formula>
    </cfRule>
  </conditionalFormatting>
  <conditionalFormatting sqref="D261">
    <cfRule type="containsErrors" dxfId="8" priority="22" stopIfTrue="1">
      <formula>ISERROR(D261)</formula>
    </cfRule>
  </conditionalFormatting>
  <conditionalFormatting sqref="D261">
    <cfRule type="cellIs" dxfId="7" priority="21" operator="equal">
      <formula>0</formula>
    </cfRule>
  </conditionalFormatting>
  <conditionalFormatting sqref="D262">
    <cfRule type="containsErrors" dxfId="6" priority="20" stopIfTrue="1">
      <formula>ISERROR(D262)</formula>
    </cfRule>
  </conditionalFormatting>
  <conditionalFormatting sqref="D262">
    <cfRule type="cellIs" dxfId="5" priority="19" operator="equal">
      <formula>0</formula>
    </cfRule>
  </conditionalFormatting>
  <conditionalFormatting sqref="F261:F262">
    <cfRule type="containsErrors" dxfId="4" priority="18" stopIfTrue="1">
      <formula>ISERROR(F261)</formula>
    </cfRule>
  </conditionalFormatting>
  <conditionalFormatting sqref="F261:F262">
    <cfRule type="cellIs" dxfId="3" priority="17" operator="equal">
      <formula>0</formula>
    </cfRule>
  </conditionalFormatting>
  <conditionalFormatting sqref="F264">
    <cfRule type="containsErrors" dxfId="2" priority="16" stopIfTrue="1">
      <formula>ISERROR(F264)</formula>
    </cfRule>
  </conditionalFormatting>
  <conditionalFormatting sqref="F264">
    <cfRule type="cellIs" dxfId="1" priority="15" operator="equal">
      <formula>0</formula>
    </cfRule>
  </conditionalFormatting>
  <conditionalFormatting sqref="F263">
    <cfRule type="containsErrors" dxfId="0" priority="14" stopIfTrue="1">
      <formula>ISERROR(F263)</formula>
    </cfRule>
  </conditionalFormatting>
  <pageMargins left="0.25" right="0.25" top="0.75" bottom="0.75" header="0.3" footer="0.3"/>
  <pageSetup paperSize="9" scale="8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7BFAA9EBC386545BC28716F7ABD18A0" ma:contentTypeVersion="14" ma:contentTypeDescription="Izveidot jaunu dokumentu." ma:contentTypeScope="" ma:versionID="b19a27d93f5ad7756051c9fdd185e13d">
  <xsd:schema xmlns:xsd="http://www.w3.org/2001/XMLSchema" xmlns:xs="http://www.w3.org/2001/XMLSchema" xmlns:p="http://schemas.microsoft.com/office/2006/metadata/properties" xmlns:ns3="2908de0b-3e80-4a77-b74c-b833db9e3692" xmlns:ns4="b89b2781-7baa-441c-9ebb-dcb200655983" targetNamespace="http://schemas.microsoft.com/office/2006/metadata/properties" ma:root="true" ma:fieldsID="85bd49fb5f10dd1092efa149e13ee9d5" ns3:_="" ns4:_="">
    <xsd:import namespace="2908de0b-3e80-4a77-b74c-b833db9e3692"/>
    <xsd:import namespace="b89b2781-7baa-441c-9ebb-dcb20065598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8de0b-3e80-4a77-b74c-b833db9e36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9b2781-7baa-441c-9ebb-dcb200655983"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element name="SharingHintHash" ma:index="20"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488F-6430-40CF-AEB8-28E623F6380A}">
  <ds:schemaRefs>
    <ds:schemaRef ds:uri="http://purl.org/dc/elements/1.1/"/>
    <ds:schemaRef ds:uri="2908de0b-3e80-4a77-b74c-b833db9e3692"/>
    <ds:schemaRef ds:uri="http://purl.org/dc/terms/"/>
    <ds:schemaRef ds:uri="http://schemas.openxmlformats.org/package/2006/metadata/core-properties"/>
    <ds:schemaRef ds:uri="http://schemas.microsoft.com/office/2006/documentManagement/types"/>
    <ds:schemaRef ds:uri="b89b2781-7baa-441c-9ebb-dcb200655983"/>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C407846-310C-4C78-8AC1-32BB5B2D2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08de0b-3e80-4a77-b74c-b833db9e3692"/>
    <ds:schemaRef ds:uri="b89b2781-7baa-441c-9ebb-dcb200655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D742DD-3086-4BFB-BA97-E4A5334B03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Imants Zīverts</dc:creator>
  <cp:lastModifiedBy>Evita Lazdāne</cp:lastModifiedBy>
  <cp:lastPrinted>2022-07-13T11:26:40Z</cp:lastPrinted>
  <dcterms:created xsi:type="dcterms:W3CDTF">2020-09-02T05:02:03Z</dcterms:created>
  <dcterms:modified xsi:type="dcterms:W3CDTF">2022-07-20T12:54:45Z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0x010100C7BFAA9EBC386545BC28716F7ABD18A0</vt:lpwstr>
  </property>
</Properties>
</file>