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PARKS-6\Sagadnieki\Iepirkumu specialisti\Natalja Vjatkina_110825\Teritoriju uzkopsana\IPS\1_dala_Fin\"/>
    </mc:Choice>
  </mc:AlternateContent>
  <xr:revisionPtr revIDLastSave="0" documentId="13_ncr:1_{509B2B4A-B6F8-4E05-BDBA-D761D0DBC63D}" xr6:coauthVersionLast="47" xr6:coauthVersionMax="47" xr10:uidLastSave="{00000000-0000-0000-0000-000000000000}"/>
  <bookViews>
    <workbookView xWindow="-120" yWindow="-120" windowWidth="38640" windowHeight="21120" activeTab="4" xr2:uid="{4C6C125C-B7FD-493C-9AC3-DB84C9A102C6}"/>
  </bookViews>
  <sheets>
    <sheet name="Kopsavilkums" sheetId="5" r:id="rId1"/>
    <sheet name="apakšstacijās" sheetId="1" r:id="rId2"/>
    <sheet name="zemesgabalos " sheetId="2" r:id="rId3"/>
    <sheet name="GS_KP" sheetId="3" r:id="rId4"/>
    <sheet name="Papildus darbi" sheetId="4" r:id="rId5"/>
  </sheets>
  <definedNames>
    <definedName name="OLE_LINK1" localSheetId="1">apakšstacijās!#REF!</definedName>
    <definedName name="_xlnm.Print_Area" localSheetId="1">apakšstacijās!$A$1:$E$28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5" l="1"/>
  <c r="C9" i="5"/>
  <c r="C8" i="5"/>
  <c r="C7" i="5"/>
  <c r="C6" i="5"/>
  <c r="C24" i="3"/>
  <c r="C14" i="2"/>
  <c r="D12" i="2"/>
  <c r="D14" i="2" s="1"/>
  <c r="D13" i="2"/>
  <c r="G8" i="4" l="1"/>
  <c r="E7" i="4"/>
  <c r="G7" i="4" s="1"/>
  <c r="E6" i="4"/>
  <c r="G6" i="4" s="1"/>
  <c r="E5" i="4"/>
  <c r="G5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11" i="2"/>
  <c r="D10" i="2"/>
  <c r="D9" i="2"/>
  <c r="D8" i="2"/>
  <c r="D7" i="2"/>
  <c r="D6" i="2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G9" i="4" l="1"/>
  <c r="D26" i="1"/>
  <c r="D5" i="2"/>
  <c r="D5" i="3"/>
  <c r="D24" i="3" s="1"/>
  <c r="C26" i="1"/>
</calcChain>
</file>

<file path=xl/sharedStrings.xml><?xml version="1.0" encoding="utf-8"?>
<sst xmlns="http://schemas.openxmlformats.org/spreadsheetml/2006/main" count="96" uniqueCount="83">
  <si>
    <t>Pielikums A Finanšu piedāvājumam</t>
  </si>
  <si>
    <t>1.daļa - Darbu daudzumu un izmaksu saraksts (Apakšstacijās)</t>
  </si>
  <si>
    <t>Nr.p.k.</t>
  </si>
  <si>
    <t>Objektu adrese</t>
  </si>
  <si>
    <t>Cena EUR bez PVN par teritoriju uzkopšanu* 1 mēnesim</t>
  </si>
  <si>
    <t>Cena EUR bez PVN par teritoriju uzkopšanu* 36 mēnešiem</t>
  </si>
  <si>
    <t>1.AP (Kronvalda bulvāris 7A)</t>
  </si>
  <si>
    <t>4.AP (Abrenes iela 13 )</t>
  </si>
  <si>
    <t>5.AP (Ceļinieku iela 5)</t>
  </si>
  <si>
    <t>8.AP (Ezermalas iela 13A)</t>
  </si>
  <si>
    <t>9.AP (Dainas iela 2)</t>
  </si>
  <si>
    <t>10.AP (Brīvības iela 349A)</t>
  </si>
  <si>
    <t>11.AP (Ķengaraga iela 3A)</t>
  </si>
  <si>
    <t>12.AP (Bukultu iela 5)</t>
  </si>
  <si>
    <t>14.AP (G.Zemgala gatve 55)</t>
  </si>
  <si>
    <t>15.AP (Pūpolu iela 14)</t>
  </si>
  <si>
    <t>17.AP (Aviācijas iela 1B)</t>
  </si>
  <si>
    <t>18.AP (Madonas iela 30)</t>
  </si>
  <si>
    <t>20.AP (Vagonu iela 31)</t>
  </si>
  <si>
    <t>23.AP (Hipokrāta iela 2A)</t>
  </si>
  <si>
    <t>24.AP (Biķernieku iela 113A)</t>
  </si>
  <si>
    <t>25.AP (Ieriķu iela 92)</t>
  </si>
  <si>
    <t>26.AP (Lāčplēša iela 79A)</t>
  </si>
  <si>
    <t>31.AP (Kroņu iela 19)</t>
  </si>
  <si>
    <t>32.AP (Jenotu iela 9)</t>
  </si>
  <si>
    <t>36.AP (Vesetas iela 21)</t>
  </si>
  <si>
    <t>Pielikums B Finanšu piedāvājumam</t>
  </si>
  <si>
    <t>1.daļa - Darbu daudzumu un izmaksu saraksts (zemes gabalos bez apbūves)</t>
  </si>
  <si>
    <t>Ezermalas b/n</t>
  </si>
  <si>
    <t>Pāles; Dzirnupes iela</t>
  </si>
  <si>
    <t>Zirņu iela b/n</t>
  </si>
  <si>
    <t>Krustpils iela 61A, Asotes iela b/n</t>
  </si>
  <si>
    <t>13.janvāra  iela</t>
  </si>
  <si>
    <t>Lapeņu iela 16</t>
  </si>
  <si>
    <t>Pielikums C Finanšu piedāvājumam</t>
  </si>
  <si>
    <t>1.daļa - Darbu daudzumu un izmaksu saraksts (Galapunktos un konstrolpunktos)</t>
  </si>
  <si>
    <t>KP - Biķernieku iela 52</t>
  </si>
  <si>
    <t>KP - Ropažu iela 32</t>
  </si>
  <si>
    <t>1.GS tramvaju "Jugla" (Brīvības gatve 409A)</t>
  </si>
  <si>
    <t>11.GS "Mežaparks" (Meža prospekts 1A)</t>
  </si>
  <si>
    <t>3./20.GS "Centrāltirgus" (Spīķeru iela 1)</t>
  </si>
  <si>
    <t>5.GS "Daugavas stadions" (Pērnavas iela 55A)</t>
  </si>
  <si>
    <t>1./19. GS "Pulkveža Brieža" (Pulkveža Brieža iela 47)</t>
  </si>
  <si>
    <t>11./13.GS "Ieriķu" (Stirnu iela 65A)</t>
  </si>
  <si>
    <t>17./23.GS Purvciems" (Dzelzavas iela 105)</t>
  </si>
  <si>
    <t>22.GS "Pļavnieki" (Katlakalna iela 10)</t>
  </si>
  <si>
    <t>12./16.GS "Šmerlis"(Brīvības gatve 384B)</t>
  </si>
  <si>
    <t>15.GS "Ķengarags"  (Višķu iela 12A)</t>
  </si>
  <si>
    <t xml:space="preserve">Dispečerpunkts "Jugla 3" (Murjāņu iela 58) </t>
  </si>
  <si>
    <t xml:space="preserve">Dispečerpunkts "Abrene" (Rūsiņa iela 3) </t>
  </si>
  <si>
    <t>Dispečerpunkts "Vecmīlgrāvis" (Atlantijas iela 29)</t>
  </si>
  <si>
    <t>Pielikums D Finanšu piedāvājumam</t>
  </si>
  <si>
    <t>1.daļa- Darbu daudzumu un izmaksu saraksts</t>
  </si>
  <si>
    <t>Darba veids</t>
  </si>
  <si>
    <t>Orientējošais darba apjoms m2/m3</t>
  </si>
  <si>
    <r>
      <t xml:space="preserve">Darbu izpildes reizes/apjoms </t>
    </r>
    <r>
      <rPr>
        <b/>
        <u/>
        <sz val="10"/>
        <rFont val="Times New Roman"/>
        <family val="1"/>
        <charset val="186"/>
      </rPr>
      <t>3</t>
    </r>
    <r>
      <rPr>
        <b/>
        <sz val="10"/>
        <rFont val="Times New Roman"/>
        <family val="1"/>
        <charset val="186"/>
      </rPr>
      <t xml:space="preserve"> gados </t>
    </r>
  </si>
  <si>
    <t>Kopā darba apjoms 3 gados m2/m3</t>
  </si>
  <si>
    <t>Cena EUR bez PVN darba apjomu 1 m2/m3</t>
  </si>
  <si>
    <t>Cena kopā EUR bez PVN par darba apjomu 3 gados m2/m3</t>
  </si>
  <si>
    <t>Zāles pļaušana (visās teritorijās), kv.m.</t>
  </si>
  <si>
    <t>Kontrolpunktu un galapunktu teritoriju kaisīšana ar pretslīdes materiālu, kv.m.</t>
  </si>
  <si>
    <t>Kontrolpunktu un galapunktu teritoriju tīrīšana no sniega, kv.m.</t>
  </si>
  <si>
    <t>Sniega izvešana,  m3</t>
  </si>
  <si>
    <t xml:space="preserve">Kopā: </t>
  </si>
  <si>
    <t>KOPĀ:</t>
  </si>
  <si>
    <t>33.AP (Brāļu Kaudzīšu iela 20)</t>
  </si>
  <si>
    <t>Latgales iela 450 k-1</t>
  </si>
  <si>
    <t>Biķernieku iela 248A</t>
  </si>
  <si>
    <t>3./7./9. GS "Dole" (Latgales iela 320)</t>
  </si>
  <si>
    <t>14./18.GS"Mežciems"(Hipokrāta iela 2H)</t>
  </si>
  <si>
    <t>Autobusu galapunkts Skrindu iela 2</t>
  </si>
  <si>
    <t>Lubānas iela 110B</t>
  </si>
  <si>
    <r>
      <t xml:space="preserve">* </t>
    </r>
    <r>
      <rPr>
        <b/>
        <sz val="12"/>
        <rFont val="Times New Roman"/>
        <family val="1"/>
        <charset val="186"/>
      </rPr>
      <t>Cenā ir iekļautas</t>
    </r>
    <r>
      <rPr>
        <sz val="12"/>
        <rFont val="Times New Roman"/>
        <family val="1"/>
        <charset val="186"/>
      </rPr>
      <t xml:space="preserve"> gājēju ceļu (ietvju), kas Tehniskās specifikācijas 2.pielikumā atzīmēti ar dzeltenu, uzkopšanas pakalpojumu sniegšanas saskaņā ar Rīgas domes saistošajiem noteikumiem Nr. RD-24-270-sn  “Rīgas valstpilsētas pašvaldības teritorijas kopšanas un būvju uzturēšanas saistošie noteikumi” izmaksas, kā arī sniega tīrīšanas un kaisīšanas ar pretslīdes materiāliem pakalpojumu (kuru veikšana nav jāsaskaņo ar Pasūtītāju) sniegšanas izmaksas.</t>
    </r>
  </si>
  <si>
    <t>Darba apjoma nosaukums</t>
  </si>
  <si>
    <t>Kopējā cena EUR bez PVN</t>
  </si>
  <si>
    <t xml:space="preserve">Kopā </t>
  </si>
  <si>
    <t>Pretendents</t>
  </si>
  <si>
    <t>Teritoriju uzkopšanas pakalpojumi objektos Daugavas labajā pusē (1.daļa).</t>
  </si>
  <si>
    <t>1.daļa - Uzkopšanas pakalpojumi apakšstacijās</t>
  </si>
  <si>
    <t>1.daļa -Uzkopšanas pakalpojumi zemes gabalos bez apbūves</t>
  </si>
  <si>
    <t>1.daļa - Uzkopšanas pakalpojumi galapunktos un konstrolpunktos</t>
  </si>
  <si>
    <t>1.daļa- Papildus uzkopšanas pakalpojumi</t>
  </si>
  <si>
    <t>Vilhelma Purvīša iela b/n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</si>
</sst>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2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5"/>
      <color theme="3"/>
      <name val="Calibri"/>
      <family val="2"/>
      <scheme val="minor"/>
    </font>
    <font>
      <b/>
      <sz val="15"/>
      <name val="Times New Roman"/>
      <family val="1"/>
      <charset val="186"/>
    </font>
    <font>
      <sz val="1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6" applyNumberFormat="0" applyFill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4" fontId="11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2" fontId="8" fillId="3" borderId="1" xfId="0" applyNumberFormat="1" applyFont="1" applyFill="1" applyBorder="1" applyAlignment="1">
      <alignment horizontal="right" vertical="center"/>
    </xf>
    <xf numFmtId="0" fontId="12" fillId="0" borderId="0" xfId="0" applyFont="1"/>
    <xf numFmtId="2" fontId="11" fillId="3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9" fillId="2" borderId="0" xfId="0" applyFont="1" applyFill="1" applyAlignment="1">
      <alignment vertical="center"/>
    </xf>
    <xf numFmtId="0" fontId="13" fillId="0" borderId="0" xfId="0" applyFont="1" applyAlignment="1">
      <alignment horizontal="left"/>
    </xf>
    <xf numFmtId="0" fontId="0" fillId="3" borderId="0" xfId="0" applyFill="1"/>
    <xf numFmtId="0" fontId="8" fillId="3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2" fillId="0" borderId="0" xfId="0" applyFont="1"/>
    <xf numFmtId="164" fontId="2" fillId="0" borderId="0" xfId="1" applyFont="1" applyFill="1" applyAlignment="1">
      <alignment vertical="center"/>
    </xf>
    <xf numFmtId="0" fontId="6" fillId="3" borderId="0" xfId="0" applyFont="1" applyFill="1"/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19" fillId="0" borderId="1" xfId="2" applyFont="1" applyBorder="1" applyAlignment="1">
      <alignment wrapText="1"/>
    </xf>
    <xf numFmtId="4" fontId="19" fillId="0" borderId="1" xfId="2" applyNumberFormat="1" applyFont="1" applyBorder="1"/>
    <xf numFmtId="2" fontId="19" fillId="0" borderId="1" xfId="2" applyNumberFormat="1" applyFont="1" applyBorder="1"/>
    <xf numFmtId="0" fontId="19" fillId="0" borderId="1" xfId="2" applyFont="1" applyFill="1" applyBorder="1" applyAlignment="1">
      <alignment horizontal="right" wrapText="1"/>
    </xf>
    <xf numFmtId="0" fontId="18" fillId="3" borderId="0" xfId="2" applyFont="1" applyFill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0" fontId="18" fillId="3" borderId="0" xfId="2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1" fillId="3" borderId="4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</cellXfs>
  <cellStyles count="3">
    <cellStyle name="Currency" xfId="1" builtinId="4"/>
    <cellStyle name="Heading 1" xfId="2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CCCA-1D0B-4CB1-9D0C-F18F4ADDFA09}">
  <dimension ref="A1:D38"/>
  <sheetViews>
    <sheetView view="pageBreakPreview" topLeftCell="A4" zoomScale="130" zoomScaleNormal="100" zoomScaleSheetLayoutView="130" workbookViewId="0">
      <selection activeCell="C19" sqref="C19"/>
    </sheetView>
  </sheetViews>
  <sheetFormatPr defaultRowHeight="12.75" x14ac:dyDescent="0.2"/>
  <cols>
    <col min="2" max="2" width="53.7109375" customWidth="1"/>
    <col min="3" max="3" width="17" customWidth="1"/>
  </cols>
  <sheetData>
    <row r="1" spans="1:4" x14ac:dyDescent="0.2">
      <c r="A1" s="24"/>
      <c r="B1" s="24"/>
      <c r="C1" s="24"/>
      <c r="D1" s="24"/>
    </row>
    <row r="2" spans="1:4" x14ac:dyDescent="0.2">
      <c r="A2" s="24"/>
      <c r="B2" s="24"/>
      <c r="C2" s="24"/>
      <c r="D2" s="24"/>
    </row>
    <row r="3" spans="1:4" x14ac:dyDescent="0.2">
      <c r="A3" s="24"/>
      <c r="B3" s="24"/>
      <c r="C3" s="24"/>
      <c r="D3" s="24"/>
    </row>
    <row r="4" spans="1:4" ht="104.25" customHeight="1" x14ac:dyDescent="0.2">
      <c r="A4" s="24"/>
      <c r="B4" s="49" t="s">
        <v>77</v>
      </c>
      <c r="C4" s="49"/>
      <c r="D4" s="49"/>
    </row>
    <row r="5" spans="1:4" ht="60.75" customHeight="1" x14ac:dyDescent="0.3">
      <c r="A5" s="24"/>
      <c r="B5" s="48" t="s">
        <v>73</v>
      </c>
      <c r="C5" s="48" t="s">
        <v>74</v>
      </c>
      <c r="D5" s="41"/>
    </row>
    <row r="6" spans="1:4" ht="39" x14ac:dyDescent="0.3">
      <c r="A6" s="24"/>
      <c r="B6" s="43" t="s">
        <v>78</v>
      </c>
      <c r="C6" s="44">
        <f>apakšstacijās!D26</f>
        <v>0</v>
      </c>
      <c r="D6" s="42"/>
    </row>
    <row r="7" spans="1:4" ht="39" x14ac:dyDescent="0.3">
      <c r="A7" s="24"/>
      <c r="B7" s="43" t="s">
        <v>79</v>
      </c>
      <c r="C7" s="45">
        <f>'zemesgabalos '!D14</f>
        <v>0</v>
      </c>
      <c r="D7" s="42"/>
    </row>
    <row r="8" spans="1:4" ht="39" x14ac:dyDescent="0.3">
      <c r="A8" s="24"/>
      <c r="B8" s="43" t="s">
        <v>80</v>
      </c>
      <c r="C8" s="44">
        <f>GS_KP!D24</f>
        <v>0</v>
      </c>
      <c r="D8" s="42"/>
    </row>
    <row r="9" spans="1:4" ht="19.5" x14ac:dyDescent="0.3">
      <c r="A9" s="24"/>
      <c r="B9" s="43" t="s">
        <v>81</v>
      </c>
      <c r="C9" s="44">
        <f>'Papildus darbi'!G9</f>
        <v>0</v>
      </c>
      <c r="D9" s="42"/>
    </row>
    <row r="10" spans="1:4" ht="19.5" x14ac:dyDescent="0.3">
      <c r="A10" s="24"/>
      <c r="B10" s="46" t="s">
        <v>75</v>
      </c>
      <c r="C10" s="44">
        <f>C6+C7+C8+C9</f>
        <v>0</v>
      </c>
      <c r="D10" s="40"/>
    </row>
    <row r="11" spans="1:4" x14ac:dyDescent="0.2">
      <c r="A11" s="24"/>
      <c r="B11" s="40"/>
      <c r="C11" s="40"/>
      <c r="D11" s="40"/>
    </row>
    <row r="12" spans="1:4" x14ac:dyDescent="0.2">
      <c r="A12" s="24"/>
      <c r="B12" s="40"/>
      <c r="C12" s="40"/>
      <c r="D12" s="40"/>
    </row>
    <row r="13" spans="1:4" ht="19.5" x14ac:dyDescent="0.3">
      <c r="A13" s="24"/>
      <c r="B13" s="47" t="s">
        <v>76</v>
      </c>
      <c r="C13" s="40"/>
      <c r="D13" s="40"/>
    </row>
    <row r="14" spans="1:4" x14ac:dyDescent="0.2">
      <c r="A14" s="24"/>
      <c r="B14" s="24"/>
      <c r="C14" s="24"/>
      <c r="D14" s="24"/>
    </row>
    <row r="15" spans="1:4" x14ac:dyDescent="0.2">
      <c r="A15" s="24"/>
      <c r="B15" s="24"/>
      <c r="C15" s="24"/>
      <c r="D15" s="24"/>
    </row>
    <row r="16" spans="1:4" x14ac:dyDescent="0.2">
      <c r="A16" s="24"/>
      <c r="B16" s="24"/>
      <c r="C16" s="24"/>
      <c r="D16" s="24"/>
    </row>
    <row r="17" spans="1:4" x14ac:dyDescent="0.2">
      <c r="A17" s="24"/>
      <c r="B17" s="24"/>
      <c r="C17" s="24"/>
      <c r="D17" s="24"/>
    </row>
    <row r="18" spans="1:4" x14ac:dyDescent="0.2">
      <c r="A18" s="24"/>
      <c r="B18" s="24"/>
      <c r="C18" s="24"/>
      <c r="D18" s="24"/>
    </row>
    <row r="19" spans="1:4" x14ac:dyDescent="0.2">
      <c r="A19" s="24"/>
      <c r="B19" s="24"/>
      <c r="C19" s="24"/>
      <c r="D19" s="24"/>
    </row>
    <row r="20" spans="1:4" x14ac:dyDescent="0.2">
      <c r="A20" s="24"/>
      <c r="B20" s="24"/>
      <c r="C20" s="24"/>
      <c r="D20" s="24"/>
    </row>
    <row r="21" spans="1:4" x14ac:dyDescent="0.2">
      <c r="A21" s="24"/>
      <c r="B21" s="24"/>
      <c r="C21" s="24"/>
      <c r="D21" s="24"/>
    </row>
    <row r="22" spans="1:4" x14ac:dyDescent="0.2">
      <c r="A22" s="24"/>
      <c r="B22" s="24"/>
      <c r="C22" s="24"/>
      <c r="D22" s="24"/>
    </row>
    <row r="23" spans="1:4" x14ac:dyDescent="0.2">
      <c r="A23" s="24"/>
      <c r="B23" s="24"/>
      <c r="C23" s="24"/>
      <c r="D23" s="24"/>
    </row>
    <row r="24" spans="1:4" x14ac:dyDescent="0.2">
      <c r="A24" s="24"/>
      <c r="B24" s="24"/>
      <c r="C24" s="24"/>
      <c r="D24" s="24"/>
    </row>
    <row r="25" spans="1:4" x14ac:dyDescent="0.2">
      <c r="A25" s="24"/>
      <c r="B25" s="24"/>
      <c r="C25" s="24"/>
      <c r="D25" s="24"/>
    </row>
    <row r="26" spans="1:4" x14ac:dyDescent="0.2">
      <c r="A26" s="24"/>
      <c r="B26" s="24"/>
      <c r="C26" s="24"/>
      <c r="D26" s="24"/>
    </row>
    <row r="27" spans="1:4" x14ac:dyDescent="0.2">
      <c r="A27" s="24"/>
      <c r="B27" s="24"/>
      <c r="C27" s="24"/>
      <c r="D27" s="24"/>
    </row>
    <row r="28" spans="1:4" x14ac:dyDescent="0.2">
      <c r="A28" s="24"/>
      <c r="B28" s="24"/>
      <c r="C28" s="24"/>
      <c r="D28" s="24"/>
    </row>
    <row r="29" spans="1:4" x14ac:dyDescent="0.2">
      <c r="A29" s="24"/>
      <c r="B29" s="24"/>
      <c r="C29" s="24"/>
      <c r="D29" s="24"/>
    </row>
    <row r="30" spans="1:4" x14ac:dyDescent="0.2">
      <c r="A30" s="24"/>
      <c r="B30" s="24"/>
      <c r="C30" s="24"/>
      <c r="D30" s="24"/>
    </row>
    <row r="31" spans="1:4" x14ac:dyDescent="0.2">
      <c r="A31" s="24"/>
      <c r="B31" s="24"/>
      <c r="C31" s="24"/>
      <c r="D31" s="24"/>
    </row>
    <row r="32" spans="1:4" x14ac:dyDescent="0.2">
      <c r="A32" s="24"/>
      <c r="B32" s="24"/>
      <c r="C32" s="24"/>
      <c r="D32" s="24"/>
    </row>
    <row r="33" spans="1:4" x14ac:dyDescent="0.2">
      <c r="A33" s="24"/>
      <c r="B33" s="24"/>
      <c r="C33" s="24"/>
      <c r="D33" s="24"/>
    </row>
    <row r="34" spans="1:4" x14ac:dyDescent="0.2">
      <c r="A34" s="24"/>
      <c r="B34" s="24"/>
      <c r="C34" s="24"/>
      <c r="D34" s="24"/>
    </row>
    <row r="35" spans="1:4" x14ac:dyDescent="0.2">
      <c r="A35" s="24"/>
      <c r="B35" s="24"/>
      <c r="C35" s="24"/>
      <c r="D35" s="24"/>
    </row>
    <row r="36" spans="1:4" x14ac:dyDescent="0.2">
      <c r="A36" s="24"/>
      <c r="B36" s="24"/>
      <c r="C36" s="24"/>
      <c r="D36" s="24"/>
    </row>
    <row r="37" spans="1:4" x14ac:dyDescent="0.2">
      <c r="A37" s="24"/>
      <c r="B37" s="24"/>
      <c r="C37" s="24"/>
      <c r="D37" s="24"/>
    </row>
    <row r="38" spans="1:4" x14ac:dyDescent="0.2">
      <c r="A38" s="24"/>
      <c r="B38" s="24"/>
      <c r="C38" s="24"/>
      <c r="D38" s="24"/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9918-68CE-4704-924A-F302CDAC537D}">
  <sheetPr>
    <tabColor rgb="FF92D050"/>
  </sheetPr>
  <dimension ref="A1:I28"/>
  <sheetViews>
    <sheetView view="pageBreakPreview" topLeftCell="A3" zoomScale="70" zoomScaleNormal="80" zoomScaleSheetLayoutView="70" workbookViewId="0">
      <selection activeCell="B5" sqref="B5:B25"/>
    </sheetView>
  </sheetViews>
  <sheetFormatPr defaultColWidth="9.140625" defaultRowHeight="18.75" x14ac:dyDescent="0.2"/>
  <cols>
    <col min="1" max="1" width="8.5703125" style="14" customWidth="1"/>
    <col min="2" max="2" width="32" style="15" customWidth="1"/>
    <col min="3" max="3" width="26.28515625" style="16" customWidth="1"/>
    <col min="4" max="4" width="28.7109375" style="16" customWidth="1"/>
    <col min="5" max="16384" width="9.140625" style="1"/>
  </cols>
  <sheetData>
    <row r="1" spans="1:9" ht="26.45" customHeight="1" x14ac:dyDescent="0.2">
      <c r="A1" s="50" t="s">
        <v>0</v>
      </c>
      <c r="B1" s="50"/>
      <c r="C1" s="50"/>
      <c r="D1" s="50"/>
    </row>
    <row r="2" spans="1:9" s="3" customFormat="1" ht="31.5" customHeight="1" x14ac:dyDescent="0.2">
      <c r="A2" s="51" t="s">
        <v>1</v>
      </c>
      <c r="B2" s="52"/>
      <c r="C2" s="52"/>
      <c r="D2" s="52"/>
      <c r="E2" s="2"/>
      <c r="F2" s="2"/>
      <c r="G2" s="2"/>
      <c r="H2" s="2"/>
      <c r="I2" s="2"/>
    </row>
    <row r="3" spans="1:9" s="3" customFormat="1" ht="7.5" customHeight="1" x14ac:dyDescent="0.2">
      <c r="A3" s="4"/>
      <c r="B3" s="5"/>
      <c r="C3" s="5"/>
      <c r="D3" s="5"/>
      <c r="E3" s="2"/>
      <c r="F3" s="2"/>
      <c r="G3" s="2"/>
      <c r="H3" s="2"/>
      <c r="I3" s="2"/>
    </row>
    <row r="4" spans="1:9" s="8" customFormat="1" ht="49.5" customHeight="1" x14ac:dyDescent="0.2">
      <c r="A4" s="6" t="s">
        <v>2</v>
      </c>
      <c r="B4" s="7" t="s">
        <v>3</v>
      </c>
      <c r="C4" s="7" t="s">
        <v>4</v>
      </c>
      <c r="D4" s="7" t="s">
        <v>5</v>
      </c>
    </row>
    <row r="5" spans="1:9" ht="27" customHeight="1" x14ac:dyDescent="0.2">
      <c r="A5" s="9">
        <v>1</v>
      </c>
      <c r="B5" s="62" t="s">
        <v>6</v>
      </c>
      <c r="C5" s="10">
        <v>0</v>
      </c>
      <c r="D5" s="10">
        <f>ROUND(C5*36,2)</f>
        <v>0</v>
      </c>
    </row>
    <row r="6" spans="1:9" ht="27" customHeight="1" x14ac:dyDescent="0.2">
      <c r="A6" s="9">
        <v>2</v>
      </c>
      <c r="B6" s="63" t="s">
        <v>7</v>
      </c>
      <c r="C6" s="10">
        <v>0</v>
      </c>
      <c r="D6" s="10">
        <f t="shared" ref="D6:D25" si="0">ROUND(C6*36,2)</f>
        <v>0</v>
      </c>
    </row>
    <row r="7" spans="1:9" ht="27" customHeight="1" x14ac:dyDescent="0.2">
      <c r="A7" s="9">
        <v>3</v>
      </c>
      <c r="B7" s="62" t="s">
        <v>8</v>
      </c>
      <c r="C7" s="10">
        <v>0</v>
      </c>
      <c r="D7" s="10">
        <f t="shared" si="0"/>
        <v>0</v>
      </c>
    </row>
    <row r="8" spans="1:9" ht="27" customHeight="1" x14ac:dyDescent="0.2">
      <c r="A8" s="9">
        <v>4</v>
      </c>
      <c r="B8" s="62" t="s">
        <v>9</v>
      </c>
      <c r="C8" s="10">
        <v>0</v>
      </c>
      <c r="D8" s="10">
        <f t="shared" si="0"/>
        <v>0</v>
      </c>
    </row>
    <row r="9" spans="1:9" ht="27" customHeight="1" x14ac:dyDescent="0.2">
      <c r="A9" s="9">
        <v>5</v>
      </c>
      <c r="B9" s="62" t="s">
        <v>10</v>
      </c>
      <c r="C9" s="10">
        <v>0</v>
      </c>
      <c r="D9" s="10">
        <f t="shared" si="0"/>
        <v>0</v>
      </c>
    </row>
    <row r="10" spans="1:9" ht="27" customHeight="1" x14ac:dyDescent="0.2">
      <c r="A10" s="9">
        <v>6</v>
      </c>
      <c r="B10" s="62" t="s">
        <v>11</v>
      </c>
      <c r="C10" s="10">
        <v>0</v>
      </c>
      <c r="D10" s="10">
        <f t="shared" si="0"/>
        <v>0</v>
      </c>
    </row>
    <row r="11" spans="1:9" ht="27" customHeight="1" x14ac:dyDescent="0.2">
      <c r="A11" s="9">
        <v>7</v>
      </c>
      <c r="B11" s="62" t="s">
        <v>12</v>
      </c>
      <c r="C11" s="10">
        <v>0</v>
      </c>
      <c r="D11" s="10">
        <f t="shared" si="0"/>
        <v>0</v>
      </c>
    </row>
    <row r="12" spans="1:9" ht="27" customHeight="1" x14ac:dyDescent="0.2">
      <c r="A12" s="9">
        <v>8</v>
      </c>
      <c r="B12" s="63" t="s">
        <v>13</v>
      </c>
      <c r="C12" s="10">
        <v>0</v>
      </c>
      <c r="D12" s="10">
        <f t="shared" si="0"/>
        <v>0</v>
      </c>
    </row>
    <row r="13" spans="1:9" ht="27" customHeight="1" x14ac:dyDescent="0.2">
      <c r="A13" s="9">
        <v>9</v>
      </c>
      <c r="B13" s="62" t="s">
        <v>14</v>
      </c>
      <c r="C13" s="10">
        <v>0</v>
      </c>
      <c r="D13" s="10">
        <f t="shared" si="0"/>
        <v>0</v>
      </c>
    </row>
    <row r="14" spans="1:9" ht="27" customHeight="1" x14ac:dyDescent="0.2">
      <c r="A14" s="9">
        <v>10</v>
      </c>
      <c r="B14" s="62" t="s">
        <v>15</v>
      </c>
      <c r="C14" s="10">
        <v>0</v>
      </c>
      <c r="D14" s="10">
        <f t="shared" si="0"/>
        <v>0</v>
      </c>
    </row>
    <row r="15" spans="1:9" ht="27" customHeight="1" x14ac:dyDescent="0.2">
      <c r="A15" s="9">
        <v>11</v>
      </c>
      <c r="B15" s="62" t="s">
        <v>16</v>
      </c>
      <c r="C15" s="10">
        <v>0</v>
      </c>
      <c r="D15" s="10">
        <f t="shared" si="0"/>
        <v>0</v>
      </c>
    </row>
    <row r="16" spans="1:9" s="11" customFormat="1" ht="27" customHeight="1" x14ac:dyDescent="0.2">
      <c r="A16" s="9">
        <v>12</v>
      </c>
      <c r="B16" s="62" t="s">
        <v>17</v>
      </c>
      <c r="C16" s="10">
        <v>0</v>
      </c>
      <c r="D16" s="10">
        <f t="shared" si="0"/>
        <v>0</v>
      </c>
    </row>
    <row r="17" spans="1:4" ht="27" customHeight="1" x14ac:dyDescent="0.2">
      <c r="A17" s="9">
        <v>13</v>
      </c>
      <c r="B17" s="62" t="s">
        <v>18</v>
      </c>
      <c r="C17" s="10">
        <v>0</v>
      </c>
      <c r="D17" s="10">
        <f t="shared" si="0"/>
        <v>0</v>
      </c>
    </row>
    <row r="18" spans="1:4" ht="27" customHeight="1" x14ac:dyDescent="0.2">
      <c r="A18" s="9">
        <v>14</v>
      </c>
      <c r="B18" s="64" t="s">
        <v>19</v>
      </c>
      <c r="C18" s="10">
        <v>0</v>
      </c>
      <c r="D18" s="10">
        <f t="shared" si="0"/>
        <v>0</v>
      </c>
    </row>
    <row r="19" spans="1:4" ht="27" customHeight="1" x14ac:dyDescent="0.2">
      <c r="A19" s="9">
        <v>15</v>
      </c>
      <c r="B19" s="62" t="s">
        <v>20</v>
      </c>
      <c r="C19" s="10">
        <v>0</v>
      </c>
      <c r="D19" s="10">
        <f t="shared" si="0"/>
        <v>0</v>
      </c>
    </row>
    <row r="20" spans="1:4" ht="27" customHeight="1" x14ac:dyDescent="0.2">
      <c r="A20" s="9">
        <v>16</v>
      </c>
      <c r="B20" s="62" t="s">
        <v>21</v>
      </c>
      <c r="C20" s="10">
        <v>0</v>
      </c>
      <c r="D20" s="10">
        <f t="shared" si="0"/>
        <v>0</v>
      </c>
    </row>
    <row r="21" spans="1:4" ht="27" customHeight="1" x14ac:dyDescent="0.2">
      <c r="A21" s="9">
        <v>17</v>
      </c>
      <c r="B21" s="62" t="s">
        <v>22</v>
      </c>
      <c r="C21" s="10">
        <v>0</v>
      </c>
      <c r="D21" s="10">
        <f t="shared" si="0"/>
        <v>0</v>
      </c>
    </row>
    <row r="22" spans="1:4" ht="27" customHeight="1" x14ac:dyDescent="0.2">
      <c r="A22" s="9">
        <v>18</v>
      </c>
      <c r="B22" s="62" t="s">
        <v>23</v>
      </c>
      <c r="C22" s="10">
        <v>0</v>
      </c>
      <c r="D22" s="10">
        <f t="shared" si="0"/>
        <v>0</v>
      </c>
    </row>
    <row r="23" spans="1:4" ht="27" customHeight="1" x14ac:dyDescent="0.2">
      <c r="A23" s="9">
        <v>19</v>
      </c>
      <c r="B23" s="62" t="s">
        <v>24</v>
      </c>
      <c r="C23" s="10">
        <v>0</v>
      </c>
      <c r="D23" s="10">
        <f t="shared" si="0"/>
        <v>0</v>
      </c>
    </row>
    <row r="24" spans="1:4" ht="27" customHeight="1" x14ac:dyDescent="0.2">
      <c r="A24" s="9">
        <v>20</v>
      </c>
      <c r="B24" s="62" t="s">
        <v>65</v>
      </c>
      <c r="C24" s="10">
        <v>0</v>
      </c>
      <c r="D24" s="10">
        <f t="shared" si="0"/>
        <v>0</v>
      </c>
    </row>
    <row r="25" spans="1:4" ht="27" customHeight="1" x14ac:dyDescent="0.2">
      <c r="A25" s="9">
        <v>21</v>
      </c>
      <c r="B25" s="63" t="s">
        <v>25</v>
      </c>
      <c r="C25" s="10">
        <v>0</v>
      </c>
      <c r="D25" s="10">
        <f t="shared" si="0"/>
        <v>0</v>
      </c>
    </row>
    <row r="26" spans="1:4" s="13" customFormat="1" ht="27" customHeight="1" x14ac:dyDescent="0.2">
      <c r="A26" s="54" t="s">
        <v>64</v>
      </c>
      <c r="B26" s="55"/>
      <c r="C26" s="12">
        <f>SUM(C5:C25)</f>
        <v>0</v>
      </c>
      <c r="D26" s="12">
        <f>SUM(D5:D25)</f>
        <v>0</v>
      </c>
    </row>
    <row r="28" spans="1:4" ht="86.45" customHeight="1" x14ac:dyDescent="0.2">
      <c r="A28" s="53" t="s">
        <v>72</v>
      </c>
      <c r="B28" s="53"/>
      <c r="C28" s="53"/>
      <c r="D28" s="53"/>
    </row>
  </sheetData>
  <mergeCells count="4">
    <mergeCell ref="A1:D1"/>
    <mergeCell ref="A2:D2"/>
    <mergeCell ref="A28:D28"/>
    <mergeCell ref="A26:B26"/>
  </mergeCells>
  <pageMargins left="0.78740157480314965" right="0.59055118110236227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F19-8992-48EF-8CE4-5CD12A76B1E8}">
  <sheetPr>
    <tabColor rgb="FF92D050"/>
  </sheetPr>
  <dimension ref="A1:D16"/>
  <sheetViews>
    <sheetView view="pageBreakPreview" topLeftCell="A10" zoomScale="175" zoomScaleNormal="80" zoomScaleSheetLayoutView="175" workbookViewId="0">
      <selection activeCell="B6" sqref="B6"/>
    </sheetView>
  </sheetViews>
  <sheetFormatPr defaultColWidth="9.140625" defaultRowHeight="15.75" x14ac:dyDescent="0.25"/>
  <cols>
    <col min="1" max="1" width="9.140625" style="3"/>
    <col min="2" max="2" width="35.28515625" style="19" customWidth="1"/>
    <col min="3" max="4" width="27.7109375" style="19" customWidth="1"/>
    <col min="5" max="16384" width="9.140625" style="3"/>
  </cols>
  <sheetData>
    <row r="1" spans="1:4" s="1" customFormat="1" ht="30.75" customHeight="1" x14ac:dyDescent="0.2">
      <c r="A1" s="50" t="s">
        <v>26</v>
      </c>
      <c r="B1" s="50"/>
      <c r="C1" s="50"/>
      <c r="D1" s="50"/>
    </row>
    <row r="2" spans="1:4" ht="18" customHeight="1" x14ac:dyDescent="0.2">
      <c r="A2" s="51" t="s">
        <v>27</v>
      </c>
      <c r="B2" s="52"/>
      <c r="C2" s="52"/>
      <c r="D2" s="52"/>
    </row>
    <row r="3" spans="1:4" ht="18" customHeight="1" x14ac:dyDescent="0.2">
      <c r="A3" s="4"/>
      <c r="B3" s="4"/>
      <c r="C3" s="4"/>
      <c r="D3" s="4"/>
    </row>
    <row r="4" spans="1:4" s="17" customFormat="1" ht="49.5" customHeight="1" x14ac:dyDescent="0.2">
      <c r="A4" s="7" t="s">
        <v>2</v>
      </c>
      <c r="B4" s="7" t="s">
        <v>3</v>
      </c>
      <c r="C4" s="7" t="s">
        <v>4</v>
      </c>
      <c r="D4" s="7" t="s">
        <v>5</v>
      </c>
    </row>
    <row r="5" spans="1:4" s="19" customFormat="1" ht="33.75" customHeight="1" x14ac:dyDescent="0.25">
      <c r="A5" s="9">
        <v>1</v>
      </c>
      <c r="B5" s="65" t="s">
        <v>28</v>
      </c>
      <c r="C5" s="18">
        <v>0</v>
      </c>
      <c r="D5" s="18">
        <f>ROUND(C5*36,2)</f>
        <v>0</v>
      </c>
    </row>
    <row r="6" spans="1:4" s="19" customFormat="1" ht="33.75" customHeight="1" x14ac:dyDescent="0.25">
      <c r="A6" s="9">
        <v>2</v>
      </c>
      <c r="B6" s="65" t="s">
        <v>29</v>
      </c>
      <c r="C6" s="18">
        <v>0</v>
      </c>
      <c r="D6" s="18">
        <f t="shared" ref="D6:D13" si="0">ROUND(C6*36,2)</f>
        <v>0</v>
      </c>
    </row>
    <row r="7" spans="1:4" s="19" customFormat="1" ht="33.75" customHeight="1" x14ac:dyDescent="0.25">
      <c r="A7" s="9">
        <v>3</v>
      </c>
      <c r="B7" s="65" t="s">
        <v>30</v>
      </c>
      <c r="C7" s="18">
        <v>0</v>
      </c>
      <c r="D7" s="18">
        <f t="shared" si="0"/>
        <v>0</v>
      </c>
    </row>
    <row r="8" spans="1:4" s="19" customFormat="1" ht="33.75" customHeight="1" x14ac:dyDescent="0.25">
      <c r="A8" s="9">
        <v>4</v>
      </c>
      <c r="B8" s="65" t="s">
        <v>31</v>
      </c>
      <c r="C8" s="18">
        <v>0</v>
      </c>
      <c r="D8" s="18">
        <f t="shared" si="0"/>
        <v>0</v>
      </c>
    </row>
    <row r="9" spans="1:4" s="19" customFormat="1" ht="33.75" customHeight="1" x14ac:dyDescent="0.25">
      <c r="A9" s="9">
        <v>5</v>
      </c>
      <c r="B9" s="65" t="s">
        <v>32</v>
      </c>
      <c r="C9" s="18">
        <v>0</v>
      </c>
      <c r="D9" s="18">
        <f t="shared" si="0"/>
        <v>0</v>
      </c>
    </row>
    <row r="10" spans="1:4" s="19" customFormat="1" ht="33.75" customHeight="1" x14ac:dyDescent="0.25">
      <c r="A10" s="9">
        <v>6</v>
      </c>
      <c r="B10" s="65" t="s">
        <v>82</v>
      </c>
      <c r="C10" s="18">
        <v>0</v>
      </c>
      <c r="D10" s="18">
        <f t="shared" si="0"/>
        <v>0</v>
      </c>
    </row>
    <row r="11" spans="1:4" s="19" customFormat="1" ht="33.75" customHeight="1" x14ac:dyDescent="0.25">
      <c r="A11" s="9">
        <v>7</v>
      </c>
      <c r="B11" s="65" t="s">
        <v>33</v>
      </c>
      <c r="C11" s="18">
        <v>0</v>
      </c>
      <c r="D11" s="18">
        <f t="shared" si="0"/>
        <v>0</v>
      </c>
    </row>
    <row r="12" spans="1:4" s="19" customFormat="1" ht="33.75" customHeight="1" x14ac:dyDescent="0.25">
      <c r="A12" s="9">
        <v>8</v>
      </c>
      <c r="B12" s="65" t="s">
        <v>66</v>
      </c>
      <c r="C12" s="18">
        <v>0</v>
      </c>
      <c r="D12" s="18">
        <f t="shared" si="0"/>
        <v>0</v>
      </c>
    </row>
    <row r="13" spans="1:4" s="19" customFormat="1" ht="33.75" customHeight="1" x14ac:dyDescent="0.25">
      <c r="A13" s="9">
        <v>9</v>
      </c>
      <c r="B13" s="65" t="s">
        <v>67</v>
      </c>
      <c r="C13" s="18">
        <v>0</v>
      </c>
      <c r="D13" s="18">
        <f t="shared" si="0"/>
        <v>0</v>
      </c>
    </row>
    <row r="14" spans="1:4" s="19" customFormat="1" ht="29.25" customHeight="1" x14ac:dyDescent="0.25">
      <c r="A14" s="54" t="s">
        <v>64</v>
      </c>
      <c r="B14" s="55"/>
      <c r="C14" s="20">
        <f>SUM(C5:C13)</f>
        <v>0</v>
      </c>
      <c r="D14" s="20">
        <f>SUM(D5:D13)</f>
        <v>0</v>
      </c>
    </row>
    <row r="15" spans="1:4" x14ac:dyDescent="0.25">
      <c r="A15" s="21"/>
      <c r="B15" s="21"/>
      <c r="C15" s="21"/>
      <c r="D15" s="21"/>
    </row>
    <row r="16" spans="1:4" ht="87.95" customHeight="1" x14ac:dyDescent="0.2">
      <c r="A16" s="53" t="s">
        <v>72</v>
      </c>
      <c r="B16" s="53"/>
      <c r="C16" s="53"/>
      <c r="D16" s="53"/>
    </row>
  </sheetData>
  <mergeCells count="4">
    <mergeCell ref="A1:D1"/>
    <mergeCell ref="A2:D2"/>
    <mergeCell ref="A16:D16"/>
    <mergeCell ref="A14:B14"/>
  </mergeCells>
  <pageMargins left="0.78740157480314965" right="0.59055118110236227" top="0.78740157480314965" bottom="0.78740157480314965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EB59-2EC2-4FE0-8C37-CF37342921AE}">
  <sheetPr>
    <tabColor rgb="FF92D050"/>
  </sheetPr>
  <dimension ref="A1:D26"/>
  <sheetViews>
    <sheetView view="pageBreakPreview" topLeftCell="A20" zoomScale="145" zoomScaleNormal="80" zoomScaleSheetLayoutView="145" workbookViewId="0">
      <selection activeCell="B5" sqref="B5"/>
    </sheetView>
  </sheetViews>
  <sheetFormatPr defaultRowHeight="15" x14ac:dyDescent="0.2"/>
  <cols>
    <col min="1" max="1" width="5.85546875" style="25" customWidth="1"/>
    <col min="2" max="2" width="48.42578125" style="26" customWidth="1"/>
    <col min="3" max="3" width="23.28515625" style="27" customWidth="1"/>
    <col min="4" max="4" width="25.28515625" style="27" customWidth="1"/>
  </cols>
  <sheetData>
    <row r="1" spans="1:4" s="22" customFormat="1" ht="29.1" customHeight="1" x14ac:dyDescent="0.2">
      <c r="A1" s="50" t="s">
        <v>34</v>
      </c>
      <c r="B1" s="50"/>
      <c r="C1" s="50"/>
      <c r="D1" s="50"/>
    </row>
    <row r="2" spans="1:4" ht="33" customHeight="1" x14ac:dyDescent="0.2">
      <c r="A2" s="51" t="s">
        <v>35</v>
      </c>
      <c r="B2" s="52"/>
      <c r="C2" s="52"/>
      <c r="D2" s="52"/>
    </row>
    <row r="3" spans="1:4" ht="10.5" customHeight="1" x14ac:dyDescent="0.2">
      <c r="A3" s="4"/>
      <c r="B3" s="4"/>
      <c r="C3" s="4"/>
      <c r="D3" s="4"/>
    </row>
    <row r="4" spans="1:4" s="23" customFormat="1" ht="54.75" customHeight="1" x14ac:dyDescent="0.2">
      <c r="A4" s="7" t="s">
        <v>2</v>
      </c>
      <c r="B4" s="7" t="s">
        <v>3</v>
      </c>
      <c r="C4" s="7" t="s">
        <v>4</v>
      </c>
      <c r="D4" s="7" t="s">
        <v>5</v>
      </c>
    </row>
    <row r="5" spans="1:4" ht="29.25" customHeight="1" x14ac:dyDescent="0.2">
      <c r="A5" s="9">
        <v>1</v>
      </c>
      <c r="B5" s="66" t="s">
        <v>36</v>
      </c>
      <c r="C5" s="18">
        <v>0</v>
      </c>
      <c r="D5" s="18">
        <f>ROUND(C5*36,2)</f>
        <v>0</v>
      </c>
    </row>
    <row r="6" spans="1:4" ht="29.25" customHeight="1" x14ac:dyDescent="0.2">
      <c r="A6" s="9">
        <v>2</v>
      </c>
      <c r="B6" s="67" t="s">
        <v>37</v>
      </c>
      <c r="C6" s="18">
        <v>0</v>
      </c>
      <c r="D6" s="18">
        <f t="shared" ref="D6:D23" si="0">ROUND(C6*36,2)</f>
        <v>0</v>
      </c>
    </row>
    <row r="7" spans="1:4" s="24" customFormat="1" ht="29.25" customHeight="1" x14ac:dyDescent="0.2">
      <c r="A7" s="9">
        <v>3</v>
      </c>
      <c r="B7" s="66" t="s">
        <v>38</v>
      </c>
      <c r="C7" s="18">
        <v>0</v>
      </c>
      <c r="D7" s="18">
        <f t="shared" si="0"/>
        <v>0</v>
      </c>
    </row>
    <row r="8" spans="1:4" ht="29.25" customHeight="1" x14ac:dyDescent="0.2">
      <c r="A8" s="9">
        <v>4</v>
      </c>
      <c r="B8" s="66" t="s">
        <v>39</v>
      </c>
      <c r="C8" s="18">
        <v>0</v>
      </c>
      <c r="D8" s="18">
        <f t="shared" si="0"/>
        <v>0</v>
      </c>
    </row>
    <row r="9" spans="1:4" ht="29.25" customHeight="1" x14ac:dyDescent="0.2">
      <c r="A9" s="9">
        <v>5</v>
      </c>
      <c r="B9" s="66" t="s">
        <v>68</v>
      </c>
      <c r="C9" s="18">
        <v>0</v>
      </c>
      <c r="D9" s="18">
        <f t="shared" si="0"/>
        <v>0</v>
      </c>
    </row>
    <row r="10" spans="1:4" ht="29.25" customHeight="1" x14ac:dyDescent="0.2">
      <c r="A10" s="9">
        <v>6</v>
      </c>
      <c r="B10" s="66" t="s">
        <v>40</v>
      </c>
      <c r="C10" s="18">
        <v>0</v>
      </c>
      <c r="D10" s="18">
        <f t="shared" si="0"/>
        <v>0</v>
      </c>
    </row>
    <row r="11" spans="1:4" ht="29.25" customHeight="1" x14ac:dyDescent="0.2">
      <c r="A11" s="9">
        <v>7</v>
      </c>
      <c r="B11" s="66" t="s">
        <v>41</v>
      </c>
      <c r="C11" s="18">
        <v>0</v>
      </c>
      <c r="D11" s="18">
        <f t="shared" si="0"/>
        <v>0</v>
      </c>
    </row>
    <row r="12" spans="1:4" ht="29.25" customHeight="1" x14ac:dyDescent="0.2">
      <c r="A12" s="9">
        <v>8</v>
      </c>
      <c r="B12" s="66" t="s">
        <v>42</v>
      </c>
      <c r="C12" s="18">
        <v>0</v>
      </c>
      <c r="D12" s="18">
        <f t="shared" si="0"/>
        <v>0</v>
      </c>
    </row>
    <row r="13" spans="1:4" ht="29.25" customHeight="1" x14ac:dyDescent="0.2">
      <c r="A13" s="9">
        <v>9</v>
      </c>
      <c r="B13" s="66" t="s">
        <v>43</v>
      </c>
      <c r="C13" s="18">
        <v>0</v>
      </c>
      <c r="D13" s="18">
        <f t="shared" si="0"/>
        <v>0</v>
      </c>
    </row>
    <row r="14" spans="1:4" ht="29.25" customHeight="1" x14ac:dyDescent="0.2">
      <c r="A14" s="9">
        <v>10</v>
      </c>
      <c r="B14" s="66" t="s">
        <v>69</v>
      </c>
      <c r="C14" s="18">
        <v>0</v>
      </c>
      <c r="D14" s="18">
        <f t="shared" si="0"/>
        <v>0</v>
      </c>
    </row>
    <row r="15" spans="1:4" ht="29.25" customHeight="1" x14ac:dyDescent="0.2">
      <c r="A15" s="9">
        <v>11</v>
      </c>
      <c r="B15" s="66" t="s">
        <v>44</v>
      </c>
      <c r="C15" s="18">
        <v>0</v>
      </c>
      <c r="D15" s="18">
        <f t="shared" si="0"/>
        <v>0</v>
      </c>
    </row>
    <row r="16" spans="1:4" ht="29.25" customHeight="1" x14ac:dyDescent="0.2">
      <c r="A16" s="9">
        <v>12</v>
      </c>
      <c r="B16" s="66" t="s">
        <v>45</v>
      </c>
      <c r="C16" s="18">
        <v>0</v>
      </c>
      <c r="D16" s="18">
        <f t="shared" si="0"/>
        <v>0</v>
      </c>
    </row>
    <row r="17" spans="1:4" ht="29.25" customHeight="1" x14ac:dyDescent="0.2">
      <c r="A17" s="9">
        <v>13</v>
      </c>
      <c r="B17" s="66" t="s">
        <v>46</v>
      </c>
      <c r="C17" s="18">
        <v>0</v>
      </c>
      <c r="D17" s="18">
        <f t="shared" si="0"/>
        <v>0</v>
      </c>
    </row>
    <row r="18" spans="1:4" ht="29.25" customHeight="1" x14ac:dyDescent="0.2">
      <c r="A18" s="9">
        <v>14</v>
      </c>
      <c r="B18" s="66" t="s">
        <v>47</v>
      </c>
      <c r="C18" s="18">
        <v>0</v>
      </c>
      <c r="D18" s="18">
        <f t="shared" si="0"/>
        <v>0</v>
      </c>
    </row>
    <row r="19" spans="1:4" ht="29.25" customHeight="1" x14ac:dyDescent="0.2">
      <c r="A19" s="9">
        <v>15</v>
      </c>
      <c r="B19" s="66" t="s">
        <v>48</v>
      </c>
      <c r="C19" s="18">
        <v>0</v>
      </c>
      <c r="D19" s="18">
        <f t="shared" si="0"/>
        <v>0</v>
      </c>
    </row>
    <row r="20" spans="1:4" ht="29.25" customHeight="1" x14ac:dyDescent="0.2">
      <c r="A20" s="9">
        <v>16</v>
      </c>
      <c r="B20" s="66" t="s">
        <v>49</v>
      </c>
      <c r="C20" s="18">
        <v>0</v>
      </c>
      <c r="D20" s="18">
        <f t="shared" si="0"/>
        <v>0</v>
      </c>
    </row>
    <row r="21" spans="1:4" ht="29.25" customHeight="1" x14ac:dyDescent="0.2">
      <c r="A21" s="9">
        <v>17</v>
      </c>
      <c r="B21" s="66" t="s">
        <v>70</v>
      </c>
      <c r="C21" s="18">
        <v>0</v>
      </c>
      <c r="D21" s="18">
        <f t="shared" si="0"/>
        <v>0</v>
      </c>
    </row>
    <row r="22" spans="1:4" ht="29.25" customHeight="1" x14ac:dyDescent="0.2">
      <c r="A22" s="9">
        <v>18</v>
      </c>
      <c r="B22" s="66" t="s">
        <v>50</v>
      </c>
      <c r="C22" s="18">
        <v>0</v>
      </c>
      <c r="D22" s="18">
        <f t="shared" si="0"/>
        <v>0</v>
      </c>
    </row>
    <row r="23" spans="1:4" ht="29.25" customHeight="1" x14ac:dyDescent="0.2">
      <c r="A23" s="9">
        <v>19</v>
      </c>
      <c r="B23" s="66" t="s">
        <v>71</v>
      </c>
      <c r="C23" s="18">
        <v>0</v>
      </c>
      <c r="D23" s="18">
        <f t="shared" si="0"/>
        <v>0</v>
      </c>
    </row>
    <row r="24" spans="1:4" s="13" customFormat="1" ht="30" customHeight="1" x14ac:dyDescent="0.2">
      <c r="A24" s="56" t="s">
        <v>64</v>
      </c>
      <c r="B24" s="57"/>
      <c r="C24" s="12">
        <f>SUM(C5:C23)</f>
        <v>0</v>
      </c>
      <c r="D24" s="12">
        <f>SUM(D5:D23)</f>
        <v>0</v>
      </c>
    </row>
    <row r="26" spans="1:4" ht="87.6" customHeight="1" x14ac:dyDescent="0.2">
      <c r="A26" s="53" t="s">
        <v>72</v>
      </c>
      <c r="B26" s="53"/>
      <c r="C26" s="53"/>
      <c r="D26" s="53"/>
    </row>
  </sheetData>
  <mergeCells count="4">
    <mergeCell ref="A1:D1"/>
    <mergeCell ref="A2:D2"/>
    <mergeCell ref="A26:D26"/>
    <mergeCell ref="A24:B24"/>
  </mergeCells>
  <printOptions horizontalCentered="1"/>
  <pageMargins left="0.98425196850393704" right="0.59055118110236227" top="0.78740157480314965" bottom="0.7874015748031496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0069-2CAD-40F4-9FFB-B368972742D0}">
  <sheetPr>
    <tabColor rgb="FF92D050"/>
  </sheetPr>
  <dimension ref="A1:G13"/>
  <sheetViews>
    <sheetView tabSelected="1" view="pageBreakPreview" zoomScale="70" zoomScaleNormal="85" zoomScaleSheetLayoutView="70" workbookViewId="0">
      <selection activeCell="I45" sqref="I45"/>
    </sheetView>
  </sheetViews>
  <sheetFormatPr defaultColWidth="9.140625" defaultRowHeight="15" x14ac:dyDescent="0.2"/>
  <cols>
    <col min="1" max="1" width="7" style="25" customWidth="1"/>
    <col min="2" max="2" width="42.42578125" style="26" customWidth="1"/>
    <col min="3" max="5" width="19.7109375" style="26" customWidth="1"/>
    <col min="6" max="6" width="19.7109375" style="3" customWidth="1"/>
    <col min="7" max="7" width="23.140625" style="3" customWidth="1"/>
    <col min="8" max="16384" width="9.140625" style="3"/>
  </cols>
  <sheetData>
    <row r="1" spans="1:7" ht="15.75" x14ac:dyDescent="0.2">
      <c r="A1" s="58" t="s">
        <v>51</v>
      </c>
      <c r="B1" s="58"/>
      <c r="C1" s="58"/>
      <c r="D1" s="58"/>
      <c r="E1" s="58"/>
      <c r="F1" s="58"/>
      <c r="G1" s="58"/>
    </row>
    <row r="2" spans="1:7" s="1" customFormat="1" ht="30" customHeight="1" x14ac:dyDescent="0.2">
      <c r="A2" s="59" t="s">
        <v>52</v>
      </c>
      <c r="B2" s="60"/>
      <c r="C2" s="60"/>
      <c r="D2" s="60"/>
      <c r="E2" s="60"/>
      <c r="F2" s="60"/>
      <c r="G2" s="60"/>
    </row>
    <row r="3" spans="1:7" s="1" customFormat="1" ht="7.5" customHeight="1" x14ac:dyDescent="0.2">
      <c r="A3" s="28"/>
      <c r="B3" s="28"/>
      <c r="C3" s="28"/>
      <c r="D3" s="28"/>
      <c r="E3" s="28"/>
      <c r="F3" s="29"/>
      <c r="G3" s="29"/>
    </row>
    <row r="4" spans="1:7" ht="45" customHeight="1" x14ac:dyDescent="0.2">
      <c r="A4" s="30" t="s">
        <v>2</v>
      </c>
      <c r="B4" s="30" t="s">
        <v>53</v>
      </c>
      <c r="C4" s="31" t="s">
        <v>54</v>
      </c>
      <c r="D4" s="31" t="s">
        <v>55</v>
      </c>
      <c r="E4" s="31" t="s">
        <v>56</v>
      </c>
      <c r="F4" s="31" t="s">
        <v>57</v>
      </c>
      <c r="G4" s="31" t="s">
        <v>58</v>
      </c>
    </row>
    <row r="5" spans="1:7" ht="33" customHeight="1" x14ac:dyDescent="0.2">
      <c r="A5" s="9">
        <v>1</v>
      </c>
      <c r="B5" s="69" t="s">
        <v>59</v>
      </c>
      <c r="C5" s="32">
        <v>57001.05</v>
      </c>
      <c r="D5" s="32">
        <v>15</v>
      </c>
      <c r="E5" s="32">
        <f>ROUND(C5*D5,2)</f>
        <v>855015.75</v>
      </c>
      <c r="F5" s="33">
        <v>0</v>
      </c>
      <c r="G5" s="33">
        <f>ROUND(F5*E5,2)</f>
        <v>0</v>
      </c>
    </row>
    <row r="6" spans="1:7" ht="46.5" customHeight="1" x14ac:dyDescent="0.2">
      <c r="A6" s="9">
        <v>2</v>
      </c>
      <c r="B6" s="68" t="s">
        <v>60</v>
      </c>
      <c r="C6" s="32">
        <v>39266.5</v>
      </c>
      <c r="D6" s="32">
        <v>165</v>
      </c>
      <c r="E6" s="32">
        <f t="shared" ref="E6:E7" si="0">ROUND(C6*D6,2)</f>
        <v>6478972.5</v>
      </c>
      <c r="F6" s="33">
        <v>0</v>
      </c>
      <c r="G6" s="33">
        <f t="shared" ref="G6:G7" si="1">ROUND(F6*E6,2)</f>
        <v>0</v>
      </c>
    </row>
    <row r="7" spans="1:7" ht="47.1" customHeight="1" x14ac:dyDescent="0.2">
      <c r="A7" s="9">
        <v>3</v>
      </c>
      <c r="B7" s="68" t="s">
        <v>61</v>
      </c>
      <c r="C7" s="32">
        <v>39266.5</v>
      </c>
      <c r="D7" s="32">
        <v>90</v>
      </c>
      <c r="E7" s="32">
        <f t="shared" si="0"/>
        <v>3533985</v>
      </c>
      <c r="F7" s="33">
        <v>0</v>
      </c>
      <c r="G7" s="33">
        <f t="shared" si="1"/>
        <v>0</v>
      </c>
    </row>
    <row r="8" spans="1:7" ht="33" customHeight="1" x14ac:dyDescent="0.2">
      <c r="A8" s="9">
        <v>4</v>
      </c>
      <c r="B8" s="68" t="s">
        <v>62</v>
      </c>
      <c r="C8" s="32">
        <v>300</v>
      </c>
      <c r="D8" s="32">
        <v>300</v>
      </c>
      <c r="E8" s="32">
        <v>300</v>
      </c>
      <c r="F8" s="33">
        <v>0</v>
      </c>
      <c r="G8" s="33">
        <f>ROUND(F8*E8,2)</f>
        <v>0</v>
      </c>
    </row>
    <row r="9" spans="1:7" s="37" customFormat="1" ht="33.75" customHeight="1" x14ac:dyDescent="0.2">
      <c r="A9" s="34"/>
      <c r="B9" s="54" t="s">
        <v>63</v>
      </c>
      <c r="C9" s="61"/>
      <c r="D9" s="61"/>
      <c r="E9" s="55"/>
      <c r="F9" s="35"/>
      <c r="G9" s="36">
        <f>SUM(G5:G8)</f>
        <v>0</v>
      </c>
    </row>
    <row r="11" spans="1:7" ht="18.75" x14ac:dyDescent="0.3">
      <c r="F11" s="38"/>
      <c r="G11" s="39"/>
    </row>
    <row r="12" spans="1:7" ht="18.75" x14ac:dyDescent="0.3">
      <c r="F12" s="38"/>
      <c r="G12" s="39"/>
    </row>
    <row r="13" spans="1:7" ht="18.75" x14ac:dyDescent="0.3">
      <c r="F13" s="38"/>
      <c r="G13" s="39"/>
    </row>
  </sheetData>
  <mergeCells count="3">
    <mergeCell ref="A1:G1"/>
    <mergeCell ref="A2:G2"/>
    <mergeCell ref="B9:E9"/>
  </mergeCells>
  <printOptions horizontalCentered="1"/>
  <pageMargins left="0.78740157480314965" right="0.59055118110236227" top="0.78740157480314965" bottom="0.59055118110236227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4" ma:contentTypeDescription="Izveidot jaunu dokumentu." ma:contentTypeScope="" ma:versionID="5029a8338e7a042c7971834902f78ca4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f344aca86c153c48b766d7d926d2a1ea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7710c-40cf-4d94-a9f9-6248e9450632" xsi:nil="true"/>
    <lcf76f155ced4ddcb4097134ff3c332f xmlns="90e81eab-0ee8-4447-a625-b324b79cd2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F971FE-CFAC-445A-AB80-74F65155FE3C}"/>
</file>

<file path=customXml/itemProps2.xml><?xml version="1.0" encoding="utf-8"?>
<ds:datastoreItem xmlns:ds="http://schemas.openxmlformats.org/officeDocument/2006/customXml" ds:itemID="{690C2DD7-92C4-4F84-A22C-D4939820A67B}"/>
</file>

<file path=customXml/itemProps3.xml><?xml version="1.0" encoding="utf-8"?>
<ds:datastoreItem xmlns:ds="http://schemas.openxmlformats.org/officeDocument/2006/customXml" ds:itemID="{B1420CF1-03AB-488A-9988-0B8E57D61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Kopsavilkums</vt:lpstr>
      <vt:lpstr>apakšstacijās</vt:lpstr>
      <vt:lpstr>zemesgabalos </vt:lpstr>
      <vt:lpstr>GS_KP</vt:lpstr>
      <vt:lpstr>Papildus darbi</vt:lpstr>
      <vt:lpstr>apakšstacijās!Print_Area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Brikmanis Sandis</dc:creator>
  <cp:lastModifiedBy>Nataļja Vjatkina</cp:lastModifiedBy>
  <cp:lastPrinted>2025-09-19T12:09:20Z</cp:lastPrinted>
  <dcterms:created xsi:type="dcterms:W3CDTF">2022-11-23T14:10:00Z</dcterms:created>
  <dcterms:modified xsi:type="dcterms:W3CDTF">2025-11-04T08:17:49Z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0x0101007C98C035752B2E4F9BA001D238EDF9B9</vt:lpwstr>
  </property>
</Properties>
</file>