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PARKS-6\Sagadnieki\Iepirkumu specialisti\Natalja Vjatkina_110825\Teritoriju uzkopsana\IPS\2_dala_Fin\"/>
    </mc:Choice>
  </mc:AlternateContent>
  <xr:revisionPtr revIDLastSave="0" documentId="13_ncr:1_{AFA236B3-4BDD-4371-BD83-DF9DCDB84E46}" xr6:coauthVersionLast="47" xr6:coauthVersionMax="47" xr10:uidLastSave="{00000000-0000-0000-0000-000000000000}"/>
  <bookViews>
    <workbookView xWindow="-120" yWindow="-120" windowWidth="38640" windowHeight="21120" activeTab="4" xr2:uid="{68C14A32-AEF7-48FE-AF63-856904D95887}"/>
  </bookViews>
  <sheets>
    <sheet name="Kopsavilkums" sheetId="5" r:id="rId1"/>
    <sheet name="apakšstacijās" sheetId="1" r:id="rId2"/>
    <sheet name="zemesgabalos" sheetId="2" r:id="rId3"/>
    <sheet name="GS_KP" sheetId="3" r:id="rId4"/>
    <sheet name="Papildus darbi" sheetId="4" r:id="rId5"/>
  </sheets>
  <definedNames>
    <definedName name="_xlnm._FilterDatabase" localSheetId="1" hidden="1">apakšstacijās!$A$4:$B$10</definedName>
    <definedName name="OLE_LINK1" localSheetId="1">apakšstacijās!#REF!</definedName>
    <definedName name="_xlnm.Print_Titles" localSheetId="1">apakšstacijās!$4:$4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C8" i="5"/>
  <c r="C7" i="5"/>
  <c r="C10" i="5" s="1"/>
  <c r="C6" i="5"/>
  <c r="E5" i="4" l="1"/>
  <c r="G5" i="4" s="1"/>
  <c r="G8" i="4"/>
  <c r="E7" i="4"/>
  <c r="G7" i="4" s="1"/>
  <c r="E6" i="4"/>
  <c r="G6" i="4" s="1"/>
  <c r="D6" i="2"/>
  <c r="D13" i="3" l="1"/>
  <c r="D5" i="2"/>
  <c r="D7" i="2" s="1"/>
  <c r="C7" i="2"/>
  <c r="G9" i="4"/>
  <c r="D13" i="1"/>
  <c r="D10" i="3"/>
  <c r="D7" i="3"/>
  <c r="D9" i="3"/>
  <c r="D11" i="3"/>
  <c r="D8" i="1" l="1"/>
  <c r="D5" i="3"/>
  <c r="C14" i="3"/>
  <c r="D6" i="1"/>
  <c r="D8" i="3"/>
  <c r="D6" i="3"/>
  <c r="D11" i="1"/>
  <c r="D12" i="3"/>
  <c r="D9" i="1"/>
  <c r="D12" i="1"/>
  <c r="D7" i="1"/>
  <c r="D10" i="1"/>
  <c r="D14" i="3" l="1"/>
  <c r="C14" i="1"/>
  <c r="D5" i="1"/>
  <c r="D14" i="1" s="1"/>
</calcChain>
</file>

<file path=xl/sharedStrings.xml><?xml version="1.0" encoding="utf-8"?>
<sst xmlns="http://schemas.openxmlformats.org/spreadsheetml/2006/main" count="67" uniqueCount="56">
  <si>
    <t>Pielikums A Finanšu piedāvājumam</t>
  </si>
  <si>
    <t>Nr.p.k.</t>
  </si>
  <si>
    <t>Objektu adrese</t>
  </si>
  <si>
    <t>Cena EUR bez PVN par teritoriju uzkopšanu* 1 mēnesim</t>
  </si>
  <si>
    <t>Cena EUR bez PVN par teritoriju uzkopšanu* 36 mēnešiem</t>
  </si>
  <si>
    <t>2.AP (Uzvaras bulvāris 11 )</t>
  </si>
  <si>
    <t>6.AP (Alīses iela 7A)</t>
  </si>
  <si>
    <t>7.AP (Bērzupes iela 9B)</t>
  </si>
  <si>
    <t>16.AP (Slokas iela 54B)</t>
  </si>
  <si>
    <t>21.AP (Mūkusalas iela 66A)</t>
  </si>
  <si>
    <t>22.AP (Kooperatīva iela 18A)</t>
  </si>
  <si>
    <t>27.AP (Kuldīgas iela 56)</t>
  </si>
  <si>
    <t>28.AP (Zunda krastmala 1A)</t>
  </si>
  <si>
    <t>30.AP (Kurpnieku iela 2)</t>
  </si>
  <si>
    <t>Pielikums B Finanšu piedāvājumam</t>
  </si>
  <si>
    <t>2.daļa - Darbu daudzumu un izmaksu saraksts (zemes gabalos bez apbūves)</t>
  </si>
  <si>
    <t>Buļļu iela 78</t>
  </si>
  <si>
    <t>Kurzemes prospekts 109</t>
  </si>
  <si>
    <t>Pielikums C Finanšu piedāvājumam</t>
  </si>
  <si>
    <t>2.daļa - Darbu daudzumu un izmaksu saraksts (Galapunktos un konstrolpunktos)</t>
  </si>
  <si>
    <t>1.GS "Imanta" (Kurzemes prospekts 110A)</t>
  </si>
  <si>
    <t>5.GS "Iļģuciems" (Baltā iela 2A)</t>
  </si>
  <si>
    <t>10.GS "Bišumuiža" (Bauskas iela 149A)</t>
  </si>
  <si>
    <t>9./25.GS "Iļģuciems" (Lidoņu iela 6)</t>
  </si>
  <si>
    <t>Dispečerpunkts "Zolitūde" (Rostokas iela)</t>
  </si>
  <si>
    <t>Dispečerpunkts "Imanta" (Kurzemes prospekts 137)</t>
  </si>
  <si>
    <t>Autobusu galapunkts Airītes iela 7</t>
  </si>
  <si>
    <t>Dispečerpunkts "Bolderāja" (Parādes iela 36A)</t>
  </si>
  <si>
    <t>Dispečerpunkts "Ziepniekkalns" (Līvciema iela 50)</t>
  </si>
  <si>
    <t xml:space="preserve">Kopā: </t>
  </si>
  <si>
    <t>Pielikums D Finanšu piedāvājumam</t>
  </si>
  <si>
    <t>2.daļa- Darbu daudzumu un izmaksu saraksts</t>
  </si>
  <si>
    <t>Darba veids</t>
  </si>
  <si>
    <t>Orientējošais darba apjoms m2/m3</t>
  </si>
  <si>
    <r>
      <t xml:space="preserve">Darbu izpildes reizes/apjoms </t>
    </r>
    <r>
      <rPr>
        <b/>
        <u/>
        <sz val="10"/>
        <rFont val="Times New Roman"/>
        <family val="1"/>
        <charset val="186"/>
      </rPr>
      <t>3</t>
    </r>
    <r>
      <rPr>
        <b/>
        <sz val="10"/>
        <rFont val="Times New Roman"/>
        <family val="1"/>
        <charset val="186"/>
      </rPr>
      <t xml:space="preserve"> gados </t>
    </r>
  </si>
  <si>
    <t>Kopā darba apjoms 3 gados m2/m3</t>
  </si>
  <si>
    <t>Cena EUR bez PVN darba apjomu 1 m2/m3</t>
  </si>
  <si>
    <t>Cena kopā EUR bez PVN par darba apjomu 3 gados m2/m3</t>
  </si>
  <si>
    <t>Zāles pļaušana (visās teritorijās), kv.m.</t>
  </si>
  <si>
    <t>Kontrolpunktu un galapunktu teritoriju kaisīšana ar pretslīdes materiālu, kv.m.</t>
  </si>
  <si>
    <t>Kontrolpunktu un galapunktu teritoriju tīrīšana no sniega, kv.m.</t>
  </si>
  <si>
    <t>Sniega izvešana,  m3</t>
  </si>
  <si>
    <t>2.daļa - Darbu daudzumu un izmaksu saraksts (apakšstaciju teritorijas)</t>
  </si>
  <si>
    <t>KOPĀ:</t>
  </si>
  <si>
    <r>
      <t xml:space="preserve">* </t>
    </r>
    <r>
      <rPr>
        <b/>
        <sz val="12"/>
        <rFont val="Times New Roman"/>
        <family val="1"/>
        <charset val="186"/>
      </rPr>
      <t>Cenā ir iekļautas</t>
    </r>
    <r>
      <rPr>
        <sz val="12"/>
        <rFont val="Times New Roman"/>
        <family val="1"/>
        <charset val="186"/>
      </rPr>
      <t xml:space="preserve"> gājēju ceļu (ietvju), kas Tehniskās specifikācijas 2.pielikumā atzīmēti ar dzeltenu, uzkopšanas pakalpojumu sniegšanas saskaņā ar Rīgas domes saistošajiem noteikumiem Nr. RD-24-270-sn  “Rīgas valstspilsētas pašvaldības teritorijas kopšanas un būvju uzturēšanas saistošie noteikumi” izmaksas, kā arī sniega tīrīšanas un kaisīšanas ar pretslīdes materiāliem pakalpojumu (kuru veikšana nav jāsaskaņo ar Pasūtītāju) sniegšanas izmaksas.</t>
    </r>
  </si>
  <si>
    <r>
      <t xml:space="preserve">* </t>
    </r>
    <r>
      <rPr>
        <b/>
        <sz val="12"/>
        <rFont val="Times New Roman"/>
        <family val="1"/>
        <charset val="186"/>
      </rPr>
      <t>Cenā ir iekļautas</t>
    </r>
    <r>
      <rPr>
        <sz val="12"/>
        <rFont val="Times New Roman"/>
        <family val="1"/>
        <charset val="186"/>
      </rPr>
      <t xml:space="preserve"> gājēju ceļu (ietvju), kas Tehniskās specifikācijas 2.pielikumā atzīmēti ar dzeltenu, uzkopšanas pakalpojumu sniegšanas saskaņā ar Rīgas domes saistošajiem noteikumiem Nr. RD-24-270-sn  “Rīgas valstspilsētas pašvaldības teritorijas  kopšanas un būvju uzturēšanas saistošie noteikumi” izmaksas, kā arī sniega tīrīšanas un kaisīšanas ar pretslīdes materiāliem pakalpojumu (kuru veikšana nav jāsaskaņo ar Pasūtītāju) sniegšanas izmaksas.</t>
    </r>
  </si>
  <si>
    <r>
      <t xml:space="preserve">* </t>
    </r>
    <r>
      <rPr>
        <b/>
        <sz val="12"/>
        <rFont val="Times New Roman"/>
        <family val="1"/>
        <charset val="186"/>
      </rPr>
      <t>Cenā ir iekļautas</t>
    </r>
    <r>
      <rPr>
        <sz val="12"/>
        <rFont val="Times New Roman"/>
        <family val="1"/>
        <charset val="186"/>
      </rPr>
      <t xml:space="preserve"> gājēju ceļu (ietvju), kas Tehniskās specifikācijas 2.pielikumā atzīmēti ar dzeltenu, uzkopšanas pakalpojumu sniegšanas saskaņā ar Rīgas domes saistošajiem noteikumiem Nr. RD-24-270-sn  “Rīgas valstspilsētas pašvaldības teritorijas teritorijas kopšanas un būvju uzturēšanas saistošie noteikumi” izmaksas, kā arī sniega tīrīšanas un kaisīšanas ar pretslīdes materiāliem pakalpojumu (kuru veikšana nav jāsaskaņo ar Pasūtītāju) sniegšanas izmaksas.</t>
    </r>
  </si>
  <si>
    <t>Darba apjoma nosaukums</t>
  </si>
  <si>
    <t>Kopējā cena EUR bez PVN</t>
  </si>
  <si>
    <t xml:space="preserve">Kopā </t>
  </si>
  <si>
    <t>Pretendents</t>
  </si>
  <si>
    <t>Teritoriju uzkopšanas pakalpojumi objektos Daugavas kreisajā pusē (2.daļa).</t>
  </si>
  <si>
    <t>2.daļa - Uzkopšanas pakalpojumi apakšstaciju teritorijās</t>
  </si>
  <si>
    <t>2.daļa -Uzkopšanas pakalpojumi zemes gabalos bez apbūves</t>
  </si>
  <si>
    <t>2.daļa - Uzkopšanas pakalpojumi galapunktos un konstrolpunktos</t>
  </si>
  <si>
    <t>2.daļa- Papildus uzkopšanas pakalpojumi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</si>
</sst>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4"/>
      <name val="Arial"/>
      <family val="2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Arial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2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5"/>
      <color theme="3"/>
      <name val="Calibri"/>
      <family val="2"/>
      <scheme val="minor"/>
    </font>
    <font>
      <b/>
      <sz val="15"/>
      <name val="Times New Roman"/>
      <family val="1"/>
      <charset val="186"/>
    </font>
    <font>
      <sz val="15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</cellStyleXfs>
  <cellXfs count="68">
    <xf numFmtId="0" fontId="0" fillId="0" borderId="0" xfId="0"/>
    <xf numFmtId="0" fontId="3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3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3" borderId="0" xfId="0" applyFont="1" applyFill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horizontal="right"/>
    </xf>
    <xf numFmtId="0" fontId="8" fillId="3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right" vertical="center"/>
    </xf>
    <xf numFmtId="1" fontId="13" fillId="0" borderId="0" xfId="0" applyNumberFormat="1" applyFont="1" applyAlignment="1">
      <alignment horizontal="right"/>
    </xf>
    <xf numFmtId="9" fontId="13" fillId="0" borderId="0" xfId="1" applyFont="1" applyAlignment="1">
      <alignment horizontal="right"/>
    </xf>
    <xf numFmtId="3" fontId="6" fillId="0" borderId="0" xfId="0" applyNumberFormat="1" applyFont="1"/>
    <xf numFmtId="0" fontId="13" fillId="0" borderId="0" xfId="0" applyFont="1"/>
    <xf numFmtId="4" fontId="9" fillId="3" borderId="1" xfId="0" applyNumberFormat="1" applyFont="1" applyFill="1" applyBorder="1" applyAlignment="1">
      <alignment horizontal="center" vertical="center"/>
    </xf>
    <xf numFmtId="4" fontId="13" fillId="0" borderId="0" xfId="0" applyNumberFormat="1" applyFont="1"/>
    <xf numFmtId="2" fontId="6" fillId="0" borderId="0" xfId="0" applyNumberFormat="1" applyFont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3" borderId="0" xfId="0" applyFill="1"/>
    <xf numFmtId="0" fontId="16" fillId="0" borderId="1" xfId="2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wrapText="1"/>
    </xf>
    <xf numFmtId="0" fontId="17" fillId="0" borderId="1" xfId="2" applyFont="1" applyBorder="1" applyAlignment="1">
      <alignment wrapText="1"/>
    </xf>
    <xf numFmtId="4" fontId="17" fillId="0" borderId="1" xfId="2" applyNumberFormat="1" applyFont="1" applyBorder="1"/>
    <xf numFmtId="0" fontId="11" fillId="3" borderId="0" xfId="0" applyFont="1" applyFill="1"/>
    <xf numFmtId="2" fontId="17" fillId="0" borderId="1" xfId="2" applyNumberFormat="1" applyFont="1" applyBorder="1"/>
    <xf numFmtId="0" fontId="17" fillId="0" borderId="1" xfId="2" applyFont="1" applyFill="1" applyBorder="1" applyAlignment="1">
      <alignment horizontal="right" wrapText="1"/>
    </xf>
    <xf numFmtId="0" fontId="6" fillId="3" borderId="0" xfId="0" applyFont="1" applyFill="1"/>
    <xf numFmtId="0" fontId="16" fillId="3" borderId="0" xfId="2" applyFont="1" applyFill="1" applyBorder="1" applyAlignment="1">
      <alignment wrapText="1"/>
    </xf>
    <xf numFmtId="0" fontId="16" fillId="3" borderId="0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9" fillId="3" borderId="6" xfId="0" applyFont="1" applyFill="1" applyBorder="1" applyAlignment="1">
      <alignment horizontal="right" vertical="center" wrapText="1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BF6AC-FE41-48F9-BE99-F92AF52B455B}">
  <sheetPr>
    <tabColor theme="5" tint="0.39997558519241921"/>
  </sheetPr>
  <dimension ref="A1:D38"/>
  <sheetViews>
    <sheetView zoomScaleNormal="100" zoomScaleSheetLayoutView="115" workbookViewId="0">
      <selection activeCell="C17" sqref="C17"/>
    </sheetView>
  </sheetViews>
  <sheetFormatPr defaultRowHeight="12.75" x14ac:dyDescent="0.2"/>
  <cols>
    <col min="2" max="2" width="53.7109375" customWidth="1"/>
    <col min="3" max="3" width="17" customWidth="1"/>
  </cols>
  <sheetData>
    <row r="1" spans="1:4" x14ac:dyDescent="0.2">
      <c r="A1" s="46"/>
      <c r="B1" s="46"/>
      <c r="C1" s="46"/>
      <c r="D1" s="46"/>
    </row>
    <row r="2" spans="1:4" x14ac:dyDescent="0.2">
      <c r="A2" s="46"/>
      <c r="B2" s="46"/>
      <c r="C2" s="46"/>
      <c r="D2" s="46"/>
    </row>
    <row r="3" spans="1:4" x14ac:dyDescent="0.2">
      <c r="A3" s="46"/>
      <c r="B3" s="46"/>
      <c r="C3" s="46"/>
      <c r="D3" s="46"/>
    </row>
    <row r="4" spans="1:4" ht="68.25" customHeight="1" x14ac:dyDescent="0.2">
      <c r="A4" s="46"/>
      <c r="B4" s="56" t="s">
        <v>51</v>
      </c>
      <c r="C4" s="56"/>
      <c r="D4" s="56"/>
    </row>
    <row r="5" spans="1:4" ht="58.5" x14ac:dyDescent="0.3">
      <c r="A5" s="46"/>
      <c r="B5" s="47" t="s">
        <v>47</v>
      </c>
      <c r="C5" s="47" t="s">
        <v>48</v>
      </c>
      <c r="D5" s="48"/>
    </row>
    <row r="6" spans="1:4" ht="39" x14ac:dyDescent="0.3">
      <c r="A6" s="46"/>
      <c r="B6" s="49" t="s">
        <v>52</v>
      </c>
      <c r="C6" s="50">
        <f>apakšstacijās!D14</f>
        <v>0</v>
      </c>
      <c r="D6" s="51"/>
    </row>
    <row r="7" spans="1:4" ht="39" x14ac:dyDescent="0.3">
      <c r="A7" s="46"/>
      <c r="B7" s="49" t="s">
        <v>53</v>
      </c>
      <c r="C7" s="52">
        <f>zemesgabalos!D7</f>
        <v>0</v>
      </c>
      <c r="D7" s="51"/>
    </row>
    <row r="8" spans="1:4" ht="39" x14ac:dyDescent="0.3">
      <c r="A8" s="46"/>
      <c r="B8" s="49" t="s">
        <v>54</v>
      </c>
      <c r="C8" s="50">
        <f>GS_KP!D14</f>
        <v>0</v>
      </c>
      <c r="D8" s="51"/>
    </row>
    <row r="9" spans="1:4" ht="19.5" x14ac:dyDescent="0.3">
      <c r="A9" s="46"/>
      <c r="B9" s="49" t="s">
        <v>55</v>
      </c>
      <c r="C9" s="50">
        <f>'Papildus darbi'!G9</f>
        <v>0</v>
      </c>
      <c r="D9" s="51"/>
    </row>
    <row r="10" spans="1:4" ht="19.5" x14ac:dyDescent="0.3">
      <c r="A10" s="46"/>
      <c r="B10" s="53" t="s">
        <v>49</v>
      </c>
      <c r="C10" s="50">
        <f>C6+C7+C8+C9</f>
        <v>0</v>
      </c>
      <c r="D10" s="54"/>
    </row>
    <row r="11" spans="1:4" x14ac:dyDescent="0.2">
      <c r="A11" s="46"/>
      <c r="B11" s="54"/>
      <c r="C11" s="54"/>
      <c r="D11" s="54"/>
    </row>
    <row r="12" spans="1:4" x14ac:dyDescent="0.2">
      <c r="A12" s="46"/>
      <c r="B12" s="54"/>
      <c r="C12" s="54"/>
      <c r="D12" s="54"/>
    </row>
    <row r="13" spans="1:4" ht="19.5" x14ac:dyDescent="0.3">
      <c r="A13" s="46"/>
      <c r="B13" s="55" t="s">
        <v>50</v>
      </c>
      <c r="C13" s="54"/>
      <c r="D13" s="54"/>
    </row>
    <row r="14" spans="1:4" x14ac:dyDescent="0.2">
      <c r="A14" s="46"/>
      <c r="B14" s="46"/>
      <c r="C14" s="46"/>
      <c r="D14" s="46"/>
    </row>
    <row r="15" spans="1:4" x14ac:dyDescent="0.2">
      <c r="A15" s="46"/>
      <c r="B15" s="46"/>
      <c r="C15" s="46"/>
      <c r="D15" s="46"/>
    </row>
    <row r="16" spans="1:4" x14ac:dyDescent="0.2">
      <c r="A16" s="46"/>
      <c r="B16" s="46"/>
      <c r="C16" s="46"/>
      <c r="D16" s="46"/>
    </row>
    <row r="17" spans="1:4" x14ac:dyDescent="0.2">
      <c r="A17" s="46"/>
      <c r="B17" s="46"/>
      <c r="C17" s="46"/>
      <c r="D17" s="46"/>
    </row>
    <row r="18" spans="1:4" x14ac:dyDescent="0.2">
      <c r="A18" s="46"/>
      <c r="B18" s="46"/>
      <c r="C18" s="46"/>
      <c r="D18" s="46"/>
    </row>
    <row r="19" spans="1:4" x14ac:dyDescent="0.2">
      <c r="A19" s="46"/>
      <c r="B19" s="46"/>
      <c r="C19" s="46"/>
      <c r="D19" s="46"/>
    </row>
    <row r="20" spans="1:4" x14ac:dyDescent="0.2">
      <c r="A20" s="46"/>
      <c r="B20" s="46"/>
      <c r="C20" s="46"/>
      <c r="D20" s="46"/>
    </row>
    <row r="21" spans="1:4" x14ac:dyDescent="0.2">
      <c r="A21" s="46"/>
      <c r="B21" s="46"/>
      <c r="C21" s="46"/>
      <c r="D21" s="46"/>
    </row>
    <row r="22" spans="1:4" x14ac:dyDescent="0.2">
      <c r="A22" s="46"/>
      <c r="B22" s="46"/>
      <c r="C22" s="46"/>
      <c r="D22" s="46"/>
    </row>
    <row r="23" spans="1:4" x14ac:dyDescent="0.2">
      <c r="A23" s="46"/>
      <c r="B23" s="46"/>
      <c r="C23" s="46"/>
      <c r="D23" s="46"/>
    </row>
    <row r="24" spans="1:4" x14ac:dyDescent="0.2">
      <c r="A24" s="46"/>
      <c r="B24" s="46"/>
      <c r="C24" s="46"/>
      <c r="D24" s="46"/>
    </row>
    <row r="25" spans="1:4" x14ac:dyDescent="0.2">
      <c r="A25" s="46"/>
      <c r="B25" s="46"/>
      <c r="C25" s="46"/>
      <c r="D25" s="46"/>
    </row>
    <row r="26" spans="1:4" x14ac:dyDescent="0.2">
      <c r="A26" s="46"/>
      <c r="B26" s="46"/>
      <c r="C26" s="46"/>
      <c r="D26" s="46"/>
    </row>
    <row r="27" spans="1:4" x14ac:dyDescent="0.2">
      <c r="A27" s="46"/>
      <c r="B27" s="46"/>
      <c r="C27" s="46"/>
      <c r="D27" s="46"/>
    </row>
    <row r="28" spans="1:4" x14ac:dyDescent="0.2">
      <c r="A28" s="46"/>
      <c r="B28" s="46"/>
      <c r="C28" s="46"/>
      <c r="D28" s="46"/>
    </row>
    <row r="29" spans="1:4" x14ac:dyDescent="0.2">
      <c r="A29" s="46"/>
      <c r="B29" s="46"/>
      <c r="C29" s="46"/>
      <c r="D29" s="46"/>
    </row>
    <row r="30" spans="1:4" x14ac:dyDescent="0.2">
      <c r="A30" s="46"/>
      <c r="B30" s="46"/>
      <c r="C30" s="46"/>
      <c r="D30" s="46"/>
    </row>
    <row r="31" spans="1:4" x14ac:dyDescent="0.2">
      <c r="A31" s="46"/>
      <c r="B31" s="46"/>
      <c r="C31" s="46"/>
      <c r="D31" s="46"/>
    </row>
    <row r="32" spans="1:4" x14ac:dyDescent="0.2">
      <c r="A32" s="46"/>
      <c r="B32" s="46"/>
      <c r="C32" s="46"/>
      <c r="D32" s="46"/>
    </row>
    <row r="33" spans="1:4" x14ac:dyDescent="0.2">
      <c r="A33" s="46"/>
      <c r="B33" s="46"/>
      <c r="C33" s="46"/>
      <c r="D33" s="46"/>
    </row>
    <row r="34" spans="1:4" x14ac:dyDescent="0.2">
      <c r="A34" s="46"/>
      <c r="B34" s="46"/>
      <c r="C34" s="46"/>
      <c r="D34" s="46"/>
    </row>
    <row r="35" spans="1:4" x14ac:dyDescent="0.2">
      <c r="A35" s="46"/>
      <c r="B35" s="46"/>
      <c r="C35" s="46"/>
      <c r="D35" s="46"/>
    </row>
    <row r="36" spans="1:4" x14ac:dyDescent="0.2">
      <c r="A36" s="46"/>
      <c r="B36" s="46"/>
      <c r="C36" s="46"/>
      <c r="D36" s="46"/>
    </row>
    <row r="37" spans="1:4" x14ac:dyDescent="0.2">
      <c r="A37" s="46"/>
      <c r="B37" s="46"/>
      <c r="C37" s="46"/>
      <c r="D37" s="46"/>
    </row>
    <row r="38" spans="1:4" x14ac:dyDescent="0.2">
      <c r="A38" s="46"/>
      <c r="B38" s="46"/>
      <c r="C38" s="46"/>
      <c r="D38" s="46"/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5606-4500-4B56-A41C-B247E7D52CE3}">
  <sheetPr>
    <tabColor theme="5" tint="0.39997558519241921"/>
  </sheetPr>
  <dimension ref="A1:D16"/>
  <sheetViews>
    <sheetView zoomScale="80" zoomScaleNormal="80" workbookViewId="0">
      <selection activeCell="A16" sqref="A16:D16"/>
    </sheetView>
  </sheetViews>
  <sheetFormatPr defaultColWidth="9.140625" defaultRowHeight="18" x14ac:dyDescent="0.2"/>
  <cols>
    <col min="1" max="1" width="8.5703125" style="13" customWidth="1"/>
    <col min="2" max="2" width="29.42578125" style="14" customWidth="1"/>
    <col min="3" max="3" width="27.42578125" style="15" customWidth="1"/>
    <col min="4" max="4" width="30.85546875" style="16" customWidth="1"/>
    <col min="5" max="16384" width="9.140625" style="1"/>
  </cols>
  <sheetData>
    <row r="1" spans="1:4" ht="21.75" customHeight="1" x14ac:dyDescent="0.2">
      <c r="A1" s="57" t="s">
        <v>0</v>
      </c>
      <c r="B1" s="57"/>
      <c r="C1" s="57"/>
      <c r="D1" s="57"/>
    </row>
    <row r="2" spans="1:4" ht="26.45" customHeight="1" x14ac:dyDescent="0.2">
      <c r="A2" s="58" t="s">
        <v>42</v>
      </c>
      <c r="B2" s="59"/>
      <c r="C2" s="59"/>
      <c r="D2" s="59"/>
    </row>
    <row r="3" spans="1:4" customFormat="1" ht="18" customHeight="1" x14ac:dyDescent="0.2">
      <c r="A3" s="60"/>
      <c r="B3" s="60"/>
      <c r="C3" s="60"/>
      <c r="D3" s="60"/>
    </row>
    <row r="4" spans="1:4" s="4" customFormat="1" ht="49.5" customHeight="1" x14ac:dyDescent="0.2">
      <c r="A4" s="43" t="s">
        <v>1</v>
      </c>
      <c r="B4" s="44" t="s">
        <v>2</v>
      </c>
      <c r="C4" s="44" t="s">
        <v>3</v>
      </c>
      <c r="D4" s="44" t="s">
        <v>4</v>
      </c>
    </row>
    <row r="5" spans="1:4" ht="32.25" customHeight="1" x14ac:dyDescent="0.2">
      <c r="A5" s="5">
        <v>1</v>
      </c>
      <c r="B5" s="6" t="s">
        <v>5</v>
      </c>
      <c r="C5" s="7"/>
      <c r="D5" s="7">
        <f>ROUND(C5*36,2)</f>
        <v>0</v>
      </c>
    </row>
    <row r="6" spans="1:4" ht="32.25" customHeight="1" x14ac:dyDescent="0.2">
      <c r="A6" s="5">
        <v>2</v>
      </c>
      <c r="B6" s="6" t="s">
        <v>6</v>
      </c>
      <c r="C6" s="7"/>
      <c r="D6" s="7">
        <f t="shared" ref="D6:D13" si="0">ROUND(C6*36,2)</f>
        <v>0</v>
      </c>
    </row>
    <row r="7" spans="1:4" s="9" customFormat="1" ht="32.25" customHeight="1" x14ac:dyDescent="0.2">
      <c r="A7" s="5">
        <v>3</v>
      </c>
      <c r="B7" s="10" t="s">
        <v>7</v>
      </c>
      <c r="C7" s="7"/>
      <c r="D7" s="7">
        <f t="shared" si="0"/>
        <v>0</v>
      </c>
    </row>
    <row r="8" spans="1:4" ht="32.25" customHeight="1" x14ac:dyDescent="0.2">
      <c r="A8" s="5">
        <v>4</v>
      </c>
      <c r="B8" s="10" t="s">
        <v>8</v>
      </c>
      <c r="C8" s="7"/>
      <c r="D8" s="7">
        <f t="shared" si="0"/>
        <v>0</v>
      </c>
    </row>
    <row r="9" spans="1:4" ht="32.25" customHeight="1" x14ac:dyDescent="0.2">
      <c r="A9" s="5">
        <v>5</v>
      </c>
      <c r="B9" s="10" t="s">
        <v>9</v>
      </c>
      <c r="C9" s="7"/>
      <c r="D9" s="7">
        <f t="shared" si="0"/>
        <v>0</v>
      </c>
    </row>
    <row r="10" spans="1:4" ht="32.25" customHeight="1" x14ac:dyDescent="0.2">
      <c r="A10" s="5">
        <v>6</v>
      </c>
      <c r="B10" s="10" t="s">
        <v>10</v>
      </c>
      <c r="C10" s="7"/>
      <c r="D10" s="7">
        <f t="shared" si="0"/>
        <v>0</v>
      </c>
    </row>
    <row r="11" spans="1:4" ht="32.25" customHeight="1" x14ac:dyDescent="0.2">
      <c r="A11" s="5">
        <v>7</v>
      </c>
      <c r="B11" s="10" t="s">
        <v>11</v>
      </c>
      <c r="C11" s="7"/>
      <c r="D11" s="7">
        <f t="shared" si="0"/>
        <v>0</v>
      </c>
    </row>
    <row r="12" spans="1:4" ht="32.25" customHeight="1" x14ac:dyDescent="0.2">
      <c r="A12" s="5">
        <v>8</v>
      </c>
      <c r="B12" s="10" t="s">
        <v>12</v>
      </c>
      <c r="C12" s="7"/>
      <c r="D12" s="7">
        <f t="shared" si="0"/>
        <v>0</v>
      </c>
    </row>
    <row r="13" spans="1:4" ht="32.25" customHeight="1" x14ac:dyDescent="0.2">
      <c r="A13" s="5">
        <v>9</v>
      </c>
      <c r="B13" s="10" t="s">
        <v>13</v>
      </c>
      <c r="C13" s="7"/>
      <c r="D13" s="7">
        <f t="shared" si="0"/>
        <v>0</v>
      </c>
    </row>
    <row r="14" spans="1:4" s="12" customFormat="1" ht="27" customHeight="1" x14ac:dyDescent="0.2">
      <c r="A14" s="62" t="s">
        <v>43</v>
      </c>
      <c r="B14" s="63"/>
      <c r="C14" s="11">
        <f>SUM(C5:C13)</f>
        <v>0</v>
      </c>
      <c r="D14" s="11">
        <f>SUM(D5:D13)</f>
        <v>0</v>
      </c>
    </row>
    <row r="16" spans="1:4" ht="80.099999999999994" customHeight="1" x14ac:dyDescent="0.2">
      <c r="A16" s="61" t="s">
        <v>45</v>
      </c>
      <c r="B16" s="61"/>
      <c r="C16" s="61"/>
      <c r="D16" s="61"/>
    </row>
  </sheetData>
  <mergeCells count="5">
    <mergeCell ref="A1:D1"/>
    <mergeCell ref="A2:D2"/>
    <mergeCell ref="A3:D3"/>
    <mergeCell ref="A16:D16"/>
    <mergeCell ref="A14:B14"/>
  </mergeCells>
  <pageMargins left="0.78740157480314965" right="0.59055118110236227" top="0.78740157480314965" bottom="0.78740157480314965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4524-7B82-4249-831E-EACE98D66210}">
  <sheetPr>
    <tabColor theme="5" tint="0.39997558519241921"/>
  </sheetPr>
  <dimension ref="A1:D10"/>
  <sheetViews>
    <sheetView zoomScale="80" zoomScaleNormal="80" workbookViewId="0">
      <selection activeCell="A9" sqref="A9:D9"/>
    </sheetView>
  </sheetViews>
  <sheetFormatPr defaultColWidth="9.140625" defaultRowHeight="15.75" x14ac:dyDescent="0.25"/>
  <cols>
    <col min="1" max="1" width="9.140625" style="8"/>
    <col min="2" max="2" width="30.140625" style="23" customWidth="1"/>
    <col min="3" max="4" width="29.85546875" style="23" customWidth="1"/>
    <col min="5" max="16384" width="9.140625" style="8"/>
  </cols>
  <sheetData>
    <row r="1" spans="1:4" ht="32.450000000000003" customHeight="1" x14ac:dyDescent="0.2">
      <c r="A1" s="57" t="s">
        <v>14</v>
      </c>
      <c r="B1" s="57"/>
      <c r="C1" s="57"/>
      <c r="D1" s="57"/>
    </row>
    <row r="2" spans="1:4" ht="35.450000000000003" customHeight="1" x14ac:dyDescent="0.2">
      <c r="A2" s="58" t="s">
        <v>15</v>
      </c>
      <c r="B2" s="59"/>
      <c r="C2" s="59"/>
      <c r="D2" s="59"/>
    </row>
    <row r="3" spans="1:4" ht="18" customHeight="1" x14ac:dyDescent="0.2">
      <c r="A3" s="17"/>
      <c r="B3" s="18"/>
      <c r="C3" s="19"/>
      <c r="D3" s="19"/>
    </row>
    <row r="4" spans="1:4" s="3" customFormat="1" ht="59.25" customHeight="1" x14ac:dyDescent="0.2">
      <c r="A4" s="44" t="s">
        <v>1</v>
      </c>
      <c r="B4" s="44" t="s">
        <v>2</v>
      </c>
      <c r="C4" s="45" t="s">
        <v>3</v>
      </c>
      <c r="D4" s="44" t="s">
        <v>4</v>
      </c>
    </row>
    <row r="5" spans="1:4" ht="33.75" customHeight="1" x14ac:dyDescent="0.2">
      <c r="A5" s="5">
        <v>1</v>
      </c>
      <c r="B5" s="10" t="s">
        <v>16</v>
      </c>
      <c r="C5" s="21"/>
      <c r="D5" s="21">
        <f>ROUND(C5*36,2)</f>
        <v>0</v>
      </c>
    </row>
    <row r="6" spans="1:4" ht="33.75" customHeight="1" x14ac:dyDescent="0.2">
      <c r="A6" s="5">
        <v>2</v>
      </c>
      <c r="B6" s="10" t="s">
        <v>17</v>
      </c>
      <c r="C6" s="21"/>
      <c r="D6" s="21">
        <f t="shared" ref="D6" si="0">ROUND(C6*36,2)</f>
        <v>0</v>
      </c>
    </row>
    <row r="7" spans="1:4" ht="32.25" customHeight="1" x14ac:dyDescent="0.2">
      <c r="A7" s="62" t="s">
        <v>43</v>
      </c>
      <c r="B7" s="63"/>
      <c r="C7" s="22">
        <f>SUM(C5:C6)</f>
        <v>0</v>
      </c>
      <c r="D7" s="22">
        <f>SUM(D5:D6)</f>
        <v>0</v>
      </c>
    </row>
    <row r="8" spans="1:4" ht="26.45" customHeight="1" x14ac:dyDescent="0.25">
      <c r="C8" s="24"/>
      <c r="D8" s="24"/>
    </row>
    <row r="9" spans="1:4" ht="84" customHeight="1" x14ac:dyDescent="0.2">
      <c r="A9" s="61" t="s">
        <v>44</v>
      </c>
      <c r="B9" s="61"/>
      <c r="C9" s="61"/>
      <c r="D9" s="61"/>
    </row>
    <row r="10" spans="1:4" x14ac:dyDescent="0.25">
      <c r="C10" s="24"/>
      <c r="D10" s="24"/>
    </row>
  </sheetData>
  <mergeCells count="4">
    <mergeCell ref="A1:D1"/>
    <mergeCell ref="A2:D2"/>
    <mergeCell ref="A9:D9"/>
    <mergeCell ref="A7:B7"/>
  </mergeCells>
  <pageMargins left="0.78740157480314965" right="0.59055118110236227" top="0.78740157480314965" bottom="0.59055118110236227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09C8-B896-45CA-9747-B576B3FD9163}">
  <sheetPr>
    <tabColor theme="5" tint="0.39997558519241921"/>
  </sheetPr>
  <dimension ref="A1:H16"/>
  <sheetViews>
    <sheetView zoomScale="85" zoomScaleNormal="85" workbookViewId="0">
      <selection activeCell="A16" sqref="A16:D16"/>
    </sheetView>
  </sheetViews>
  <sheetFormatPr defaultColWidth="9.140625" defaultRowHeight="15" x14ac:dyDescent="0.2"/>
  <cols>
    <col min="1" max="1" width="7" style="29" customWidth="1"/>
    <col min="2" max="2" width="44" style="30" customWidth="1"/>
    <col min="3" max="4" width="22.85546875" style="8" customWidth="1"/>
    <col min="5" max="16384" width="9.140625" style="8"/>
  </cols>
  <sheetData>
    <row r="1" spans="1:8" ht="30.6" customHeight="1" x14ac:dyDescent="0.2">
      <c r="A1" s="57" t="s">
        <v>18</v>
      </c>
      <c r="B1" s="57"/>
      <c r="C1" s="57"/>
      <c r="D1" s="57"/>
    </row>
    <row r="2" spans="1:8" s="25" customFormat="1" ht="31.5" customHeight="1" x14ac:dyDescent="0.2">
      <c r="A2" s="58" t="s">
        <v>19</v>
      </c>
      <c r="B2" s="59"/>
      <c r="C2" s="59"/>
      <c r="D2" s="59"/>
    </row>
    <row r="3" spans="1:8" s="25" customFormat="1" ht="17.25" customHeight="1" x14ac:dyDescent="0.2">
      <c r="A3" s="26"/>
      <c r="B3" s="26"/>
      <c r="C3" s="27"/>
      <c r="D3" s="27"/>
    </row>
    <row r="4" spans="1:8" ht="45" customHeight="1" x14ac:dyDescent="0.2">
      <c r="A4" s="2" t="s">
        <v>1</v>
      </c>
      <c r="B4" s="2" t="s">
        <v>2</v>
      </c>
      <c r="C4" s="20" t="s">
        <v>3</v>
      </c>
      <c r="D4" s="20" t="s">
        <v>4</v>
      </c>
    </row>
    <row r="5" spans="1:8" ht="33.75" customHeight="1" x14ac:dyDescent="0.2">
      <c r="A5" s="5">
        <v>1</v>
      </c>
      <c r="B5" s="10" t="s">
        <v>20</v>
      </c>
      <c r="C5" s="21">
        <v>0</v>
      </c>
      <c r="D5" s="21">
        <f>ROUND(C5*36,2)</f>
        <v>0</v>
      </c>
    </row>
    <row r="6" spans="1:8" ht="33.75" customHeight="1" x14ac:dyDescent="0.2">
      <c r="A6" s="5">
        <v>2</v>
      </c>
      <c r="B6" s="10" t="s">
        <v>21</v>
      </c>
      <c r="C6" s="21">
        <v>0</v>
      </c>
      <c r="D6" s="21">
        <f t="shared" ref="D6:D13" si="0">ROUND(C6*36,2)</f>
        <v>0</v>
      </c>
    </row>
    <row r="7" spans="1:8" ht="33.75" customHeight="1" x14ac:dyDescent="0.2">
      <c r="A7" s="5">
        <v>3</v>
      </c>
      <c r="B7" s="10" t="s">
        <v>22</v>
      </c>
      <c r="C7" s="21">
        <v>0</v>
      </c>
      <c r="D7" s="21">
        <f t="shared" si="0"/>
        <v>0</v>
      </c>
    </row>
    <row r="8" spans="1:8" ht="33.75" customHeight="1" x14ac:dyDescent="0.2">
      <c r="A8" s="5">
        <v>4</v>
      </c>
      <c r="B8" s="10" t="s">
        <v>23</v>
      </c>
      <c r="C8" s="21">
        <v>0</v>
      </c>
      <c r="D8" s="21">
        <f t="shared" si="0"/>
        <v>0</v>
      </c>
    </row>
    <row r="9" spans="1:8" ht="33.75" customHeight="1" x14ac:dyDescent="0.2">
      <c r="A9" s="5">
        <v>5</v>
      </c>
      <c r="B9" s="10" t="s">
        <v>24</v>
      </c>
      <c r="C9" s="21">
        <v>0</v>
      </c>
      <c r="D9" s="21">
        <f t="shared" si="0"/>
        <v>0</v>
      </c>
    </row>
    <row r="10" spans="1:8" ht="33.75" customHeight="1" x14ac:dyDescent="0.2">
      <c r="A10" s="5">
        <v>6</v>
      </c>
      <c r="B10" s="10" t="s">
        <v>25</v>
      </c>
      <c r="C10" s="21">
        <v>0</v>
      </c>
      <c r="D10" s="21">
        <f t="shared" si="0"/>
        <v>0</v>
      </c>
    </row>
    <row r="11" spans="1:8" ht="33.75" customHeight="1" x14ac:dyDescent="0.2">
      <c r="A11" s="5">
        <v>7</v>
      </c>
      <c r="B11" s="10" t="s">
        <v>26</v>
      </c>
      <c r="C11" s="21">
        <v>0</v>
      </c>
      <c r="D11" s="21">
        <f t="shared" si="0"/>
        <v>0</v>
      </c>
    </row>
    <row r="12" spans="1:8" ht="33.75" customHeight="1" x14ac:dyDescent="0.2">
      <c r="A12" s="5">
        <v>8</v>
      </c>
      <c r="B12" s="10" t="s">
        <v>27</v>
      </c>
      <c r="C12" s="21">
        <v>0</v>
      </c>
      <c r="D12" s="21">
        <f t="shared" si="0"/>
        <v>0</v>
      </c>
    </row>
    <row r="13" spans="1:8" ht="33.75" customHeight="1" x14ac:dyDescent="0.2">
      <c r="A13" s="5">
        <v>9</v>
      </c>
      <c r="B13" s="10" t="s">
        <v>28</v>
      </c>
      <c r="C13" s="21">
        <v>0</v>
      </c>
      <c r="D13" s="21">
        <f t="shared" si="0"/>
        <v>0</v>
      </c>
      <c r="H13" s="42"/>
    </row>
    <row r="14" spans="1:8" s="28" customFormat="1" ht="33.75" customHeight="1" x14ac:dyDescent="0.2">
      <c r="A14" s="62" t="s">
        <v>43</v>
      </c>
      <c r="B14" s="63"/>
      <c r="C14" s="22">
        <f>SUM(C5:C13)</f>
        <v>0</v>
      </c>
      <c r="D14" s="22">
        <f>SUM(D5:D13)</f>
        <v>0</v>
      </c>
    </row>
    <row r="16" spans="1:8" ht="90" customHeight="1" x14ac:dyDescent="0.2">
      <c r="A16" s="61" t="s">
        <v>46</v>
      </c>
      <c r="B16" s="61"/>
      <c r="C16" s="61"/>
      <c r="D16" s="61"/>
    </row>
  </sheetData>
  <mergeCells count="4">
    <mergeCell ref="A1:D1"/>
    <mergeCell ref="A2:D2"/>
    <mergeCell ref="A16:D16"/>
    <mergeCell ref="A14:B14"/>
  </mergeCells>
  <printOptions horizontalCentered="1"/>
  <pageMargins left="1.1811023622047245" right="0.59055118110236227" top="0.78740157480314965" bottom="0.59055118110236227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C5BD-0BC8-4A7D-B770-9C5629D71DCD}">
  <sheetPr>
    <tabColor theme="5" tint="0.39997558519241921"/>
  </sheetPr>
  <dimension ref="A1:K15"/>
  <sheetViews>
    <sheetView tabSelected="1" zoomScale="85" zoomScaleNormal="85" workbookViewId="0">
      <selection activeCell="K27" sqref="K27"/>
    </sheetView>
  </sheetViews>
  <sheetFormatPr defaultColWidth="9.140625" defaultRowHeight="15" x14ac:dyDescent="0.2"/>
  <cols>
    <col min="1" max="1" width="7" style="29" customWidth="1"/>
    <col min="2" max="2" width="41.28515625" style="30" customWidth="1"/>
    <col min="3" max="5" width="19.7109375" style="30" customWidth="1"/>
    <col min="6" max="6" width="19.7109375" style="8" customWidth="1"/>
    <col min="7" max="7" width="23.140625" style="8" customWidth="1"/>
    <col min="8" max="16384" width="9.140625" style="8"/>
  </cols>
  <sheetData>
    <row r="1" spans="1:11" ht="15.75" x14ac:dyDescent="0.2">
      <c r="A1" s="64" t="s">
        <v>30</v>
      </c>
      <c r="B1" s="64"/>
      <c r="C1" s="64"/>
      <c r="D1" s="64"/>
      <c r="E1" s="64"/>
      <c r="F1" s="64"/>
      <c r="G1" s="64"/>
    </row>
    <row r="2" spans="1:11" s="25" customFormat="1" ht="18.75" x14ac:dyDescent="0.2">
      <c r="A2" s="65" t="s">
        <v>31</v>
      </c>
      <c r="B2" s="66"/>
      <c r="C2" s="66"/>
      <c r="D2" s="66"/>
      <c r="E2" s="66"/>
      <c r="F2" s="66"/>
      <c r="G2" s="66"/>
      <c r="H2" s="16"/>
    </row>
    <row r="3" spans="1:11" s="25" customFormat="1" ht="17.25" customHeight="1" x14ac:dyDescent="0.2">
      <c r="A3" s="26"/>
      <c r="B3" s="26"/>
      <c r="C3" s="26"/>
      <c r="D3" s="26"/>
      <c r="E3" s="26"/>
      <c r="F3" s="27"/>
      <c r="G3" s="27"/>
      <c r="H3" s="27"/>
      <c r="I3" s="27"/>
      <c r="J3" s="27"/>
    </row>
    <row r="4" spans="1:11" ht="45" customHeight="1" x14ac:dyDescent="0.2">
      <c r="A4" s="31" t="s">
        <v>1</v>
      </c>
      <c r="B4" s="31" t="s">
        <v>32</v>
      </c>
      <c r="C4" s="32" t="s">
        <v>33</v>
      </c>
      <c r="D4" s="32" t="s">
        <v>34</v>
      </c>
      <c r="E4" s="32" t="s">
        <v>35</v>
      </c>
      <c r="F4" s="32" t="s">
        <v>36</v>
      </c>
      <c r="G4" s="32" t="s">
        <v>37</v>
      </c>
    </row>
    <row r="5" spans="1:11" ht="33.75" customHeight="1" x14ac:dyDescent="0.2">
      <c r="A5" s="5">
        <v>1</v>
      </c>
      <c r="B5" s="6" t="s">
        <v>38</v>
      </c>
      <c r="C5" s="33">
        <v>33767</v>
      </c>
      <c r="D5" s="33">
        <v>15</v>
      </c>
      <c r="E5" s="33">
        <f>ROUND(C5*D5,2)</f>
        <v>506505</v>
      </c>
      <c r="F5" s="34">
        <v>0</v>
      </c>
      <c r="G5" s="34">
        <f>ROUND(E5*F5,2)</f>
        <v>0</v>
      </c>
    </row>
    <row r="6" spans="1:11" ht="40.5" customHeight="1" x14ac:dyDescent="0.2">
      <c r="A6" s="5">
        <v>2</v>
      </c>
      <c r="B6" s="10" t="s">
        <v>39</v>
      </c>
      <c r="C6" s="33">
        <v>20484.5</v>
      </c>
      <c r="D6" s="33">
        <v>165</v>
      </c>
      <c r="E6" s="33">
        <f t="shared" ref="E6:E7" si="0">ROUND(C6*D6,2)</f>
        <v>3379942.5</v>
      </c>
      <c r="F6" s="34">
        <v>0</v>
      </c>
      <c r="G6" s="34">
        <f t="shared" ref="G6:G8" si="1">ROUND(E6*F6,2)</f>
        <v>0</v>
      </c>
    </row>
    <row r="7" spans="1:11" ht="40.5" customHeight="1" x14ac:dyDescent="0.2">
      <c r="A7" s="5">
        <v>3</v>
      </c>
      <c r="B7" s="10" t="s">
        <v>40</v>
      </c>
      <c r="C7" s="33">
        <v>20484.5</v>
      </c>
      <c r="D7" s="33">
        <v>90</v>
      </c>
      <c r="E7" s="33">
        <f t="shared" si="0"/>
        <v>1843605</v>
      </c>
      <c r="F7" s="34">
        <v>0</v>
      </c>
      <c r="G7" s="34">
        <f t="shared" si="1"/>
        <v>0</v>
      </c>
    </row>
    <row r="8" spans="1:11" ht="33.75" customHeight="1" x14ac:dyDescent="0.2">
      <c r="A8" s="5">
        <v>4</v>
      </c>
      <c r="B8" s="10" t="s">
        <v>41</v>
      </c>
      <c r="C8" s="33">
        <v>300</v>
      </c>
      <c r="D8" s="33">
        <v>300</v>
      </c>
      <c r="E8" s="33">
        <v>300</v>
      </c>
      <c r="F8" s="34">
        <v>0</v>
      </c>
      <c r="G8" s="34">
        <f t="shared" si="1"/>
        <v>0</v>
      </c>
    </row>
    <row r="9" spans="1:11" s="28" customFormat="1" ht="33.75" customHeight="1" x14ac:dyDescent="0.2">
      <c r="A9" s="62" t="s">
        <v>29</v>
      </c>
      <c r="B9" s="67"/>
      <c r="C9" s="67"/>
      <c r="D9" s="67"/>
      <c r="E9" s="63"/>
      <c r="F9" s="35"/>
      <c r="G9" s="40">
        <f>SUM(G5:G8)</f>
        <v>0</v>
      </c>
      <c r="H9" s="36"/>
      <c r="I9" s="36"/>
      <c r="J9" s="36"/>
      <c r="K9" s="37"/>
    </row>
    <row r="11" spans="1:11" x14ac:dyDescent="0.2">
      <c r="F11" s="39"/>
      <c r="G11" s="41"/>
    </row>
    <row r="12" spans="1:11" x14ac:dyDescent="0.2">
      <c r="F12" s="39"/>
      <c r="G12" s="41"/>
    </row>
    <row r="13" spans="1:11" x14ac:dyDescent="0.2">
      <c r="F13" s="39"/>
      <c r="G13" s="41"/>
      <c r="H13" s="38"/>
    </row>
    <row r="14" spans="1:11" x14ac:dyDescent="0.2">
      <c r="F14" s="39"/>
    </row>
    <row r="15" spans="1:11" x14ac:dyDescent="0.2">
      <c r="F15" s="39"/>
      <c r="G15" s="38"/>
    </row>
  </sheetData>
  <mergeCells count="3">
    <mergeCell ref="A1:G1"/>
    <mergeCell ref="A2:G2"/>
    <mergeCell ref="A9:E9"/>
  </mergeCells>
  <printOptions horizontalCentered="1"/>
  <pageMargins left="0.78740157480314965" right="0.59055118110236227" top="0.78740157480314965" bottom="0.59055118110236227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C98C035752B2E4F9BA001D238EDF9B9" ma:contentTypeVersion="14" ma:contentTypeDescription="Izveidot jaunu dokumentu." ma:contentTypeScope="" ma:versionID="5029a8338e7a042c7971834902f78ca4">
  <xsd:schema xmlns:xsd="http://www.w3.org/2001/XMLSchema" xmlns:xs="http://www.w3.org/2001/XMLSchema" xmlns:p="http://schemas.microsoft.com/office/2006/metadata/properties" xmlns:ns2="90e81eab-0ee8-4447-a625-b324b79cd243" xmlns:ns3="d177710c-40cf-4d94-a9f9-6248e9450632" targetNamespace="http://schemas.microsoft.com/office/2006/metadata/properties" ma:root="true" ma:fieldsID="f344aca86c153c48b766d7d926d2a1ea" ns2:_="" ns3:_="">
    <xsd:import namespace="90e81eab-0ee8-4447-a625-b324b79cd243"/>
    <xsd:import namespace="d177710c-40cf-4d94-a9f9-6248e9450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1eab-0ee8-4447-a625-b324b79cd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1b0bf12-ffe8-4d08-82de-a7ac04e8c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7710c-40cf-4d94-a9f9-6248e94506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a9b745-255c-4cef-8365-e8f1e8f54d13}" ma:internalName="TaxCatchAll" ma:showField="CatchAllData" ma:web="d177710c-40cf-4d94-a9f9-6248e9450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7710c-40cf-4d94-a9f9-6248e9450632" xsi:nil="true"/>
    <lcf76f155ced4ddcb4097134ff3c332f xmlns="90e81eab-0ee8-4447-a625-b324b79cd2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726370-EE41-476B-BA48-4776EABF42FF}"/>
</file>

<file path=customXml/itemProps2.xml><?xml version="1.0" encoding="utf-8"?>
<ds:datastoreItem xmlns:ds="http://schemas.openxmlformats.org/officeDocument/2006/customXml" ds:itemID="{997FABB0-E3DA-4B96-A759-6AF76EBF9A5E}"/>
</file>

<file path=customXml/itemProps3.xml><?xml version="1.0" encoding="utf-8"?>
<ds:datastoreItem xmlns:ds="http://schemas.openxmlformats.org/officeDocument/2006/customXml" ds:itemID="{DB32C6AB-5C0F-4124-87B1-BB47C15592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Kopsavilkums</vt:lpstr>
      <vt:lpstr>apakšstacijās</vt:lpstr>
      <vt:lpstr>zemesgabalos</vt:lpstr>
      <vt:lpstr>GS_KP</vt:lpstr>
      <vt:lpstr>Papildus darbi</vt:lpstr>
      <vt:lpstr>apakšstacijās!Print_Titles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Brikmanis Sandis</dc:creator>
  <cp:lastModifiedBy>Nataļja Vjatkina</cp:lastModifiedBy>
  <cp:lastPrinted>2025-09-19T09:49:46Z</cp:lastPrinted>
  <dcterms:created xsi:type="dcterms:W3CDTF">2022-11-23T14:12:10Z</dcterms:created>
  <dcterms:modified xsi:type="dcterms:W3CDTF">2025-11-04T08:18:15Z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0x0101007C98C035752B2E4F9BA001D238EDF9B9</vt:lpwstr>
  </property>
</Properties>
</file>