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rigassatiksme-my.sharepoint.com/personal/ivars_teibe_rigassatiksme_lv/Documents/Documents/Tirgus izpētes/09_18_Segumu_remonts_atjaunosana/novembra TI/Finalversija/"/>
    </mc:Choice>
  </mc:AlternateContent>
  <xr:revisionPtr revIDLastSave="22" documentId="13_ncr:1_{67A4A3A9-3A09-4AEE-B2A6-DA912F3E6039}" xr6:coauthVersionLast="47" xr6:coauthVersionMax="47" xr10:uidLastSave="{9E60B53C-C60F-4CF8-98CD-D2A668446960}"/>
  <bookViews>
    <workbookView xWindow="-110" yWindow="-110" windowWidth="19420" windowHeight="10300" xr2:uid="{00000000-000D-0000-FFFF-FFFF00000000}"/>
  </bookViews>
  <sheets>
    <sheet name="Segumu remonts un atjaunošana" sheetId="2" r:id="rId1"/>
  </sheets>
  <definedNames>
    <definedName name="_xlnm.Print_Area" localSheetId="0">'Segumu remonts un atjaunošana'!$A$4:$L$155</definedName>
    <definedName name="_xlnm.Print_Titles" localSheetId="0">'Segumu remonts un atjaunošana'!$14:$15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0" i="2" l="1"/>
  <c r="M139" i="2"/>
  <c r="M134" i="2"/>
  <c r="M128" i="2"/>
  <c r="M122" i="2"/>
  <c r="M71" i="2"/>
  <c r="M51" i="2"/>
  <c r="M18" i="2"/>
  <c r="I18" i="2"/>
  <c r="L23" i="2"/>
  <c r="L22" i="2"/>
  <c r="M21" i="2"/>
  <c r="M20" i="2"/>
  <c r="I137" i="2"/>
  <c r="L137" i="2" s="1"/>
  <c r="M137" i="2" s="1"/>
  <c r="I138" i="2"/>
  <c r="L138" i="2" s="1"/>
  <c r="M138" i="2" s="1"/>
  <c r="I131" i="2"/>
  <c r="L131" i="2" s="1"/>
  <c r="M131" i="2" s="1"/>
  <c r="I132" i="2"/>
  <c r="L132" i="2" s="1"/>
  <c r="M132" i="2" s="1"/>
  <c r="I133" i="2"/>
  <c r="L133" i="2" s="1"/>
  <c r="M133" i="2" s="1"/>
  <c r="I136" i="2"/>
  <c r="L136" i="2" s="1"/>
  <c r="M136" i="2" s="1"/>
  <c r="I130" i="2"/>
  <c r="L130" i="2" s="1"/>
  <c r="M130" i="2" s="1"/>
  <c r="I125" i="2"/>
  <c r="L125" i="2" s="1"/>
  <c r="M125" i="2" s="1"/>
  <c r="I126" i="2"/>
  <c r="L126" i="2" s="1"/>
  <c r="M126" i="2" s="1"/>
  <c r="I127" i="2"/>
  <c r="L127" i="2" s="1"/>
  <c r="M127" i="2" s="1"/>
  <c r="I124" i="2"/>
  <c r="L124" i="2" s="1"/>
  <c r="M124" i="2" s="1"/>
  <c r="I116" i="2"/>
  <c r="L116" i="2" s="1"/>
  <c r="M116" i="2" s="1"/>
  <c r="I117" i="2"/>
  <c r="L117" i="2" s="1"/>
  <c r="M117" i="2" s="1"/>
  <c r="I118" i="2"/>
  <c r="L118" i="2" s="1"/>
  <c r="M118" i="2" s="1"/>
  <c r="I119" i="2"/>
  <c r="L119" i="2" s="1"/>
  <c r="M119" i="2" s="1"/>
  <c r="I120" i="2"/>
  <c r="L120" i="2" s="1"/>
  <c r="M120" i="2" s="1"/>
  <c r="I121" i="2"/>
  <c r="L121" i="2" s="1"/>
  <c r="M121" i="2" s="1"/>
  <c r="I74" i="2"/>
  <c r="L74" i="2" s="1"/>
  <c r="M74" i="2" s="1"/>
  <c r="I75" i="2"/>
  <c r="L75" i="2" s="1"/>
  <c r="M75" i="2" s="1"/>
  <c r="I76" i="2"/>
  <c r="L76" i="2" s="1"/>
  <c r="M76" i="2" s="1"/>
  <c r="I77" i="2"/>
  <c r="L77" i="2" s="1"/>
  <c r="M77" i="2" s="1"/>
  <c r="I78" i="2"/>
  <c r="L78" i="2" s="1"/>
  <c r="M78" i="2" s="1"/>
  <c r="I79" i="2"/>
  <c r="L79" i="2" s="1"/>
  <c r="M79" i="2" s="1"/>
  <c r="I80" i="2"/>
  <c r="L80" i="2" s="1"/>
  <c r="M80" i="2" s="1"/>
  <c r="I81" i="2"/>
  <c r="L81" i="2" s="1"/>
  <c r="M81" i="2" s="1"/>
  <c r="I82" i="2"/>
  <c r="L82" i="2" s="1"/>
  <c r="M82" i="2" s="1"/>
  <c r="I83" i="2"/>
  <c r="L83" i="2" s="1"/>
  <c r="M83" i="2" s="1"/>
  <c r="I84" i="2"/>
  <c r="L84" i="2" s="1"/>
  <c r="M84" i="2" s="1"/>
  <c r="I85" i="2"/>
  <c r="L85" i="2" s="1"/>
  <c r="M85" i="2" s="1"/>
  <c r="I86" i="2"/>
  <c r="L86" i="2" s="1"/>
  <c r="M86" i="2" s="1"/>
  <c r="I87" i="2"/>
  <c r="L87" i="2" s="1"/>
  <c r="M87" i="2" s="1"/>
  <c r="I88" i="2"/>
  <c r="L88" i="2" s="1"/>
  <c r="M88" i="2" s="1"/>
  <c r="I89" i="2"/>
  <c r="L89" i="2" s="1"/>
  <c r="M89" i="2" s="1"/>
  <c r="I90" i="2"/>
  <c r="L90" i="2" s="1"/>
  <c r="M90" i="2" s="1"/>
  <c r="I91" i="2"/>
  <c r="L91" i="2" s="1"/>
  <c r="M91" i="2" s="1"/>
  <c r="I92" i="2"/>
  <c r="L92" i="2" s="1"/>
  <c r="M92" i="2" s="1"/>
  <c r="I93" i="2"/>
  <c r="L93" i="2" s="1"/>
  <c r="M93" i="2" s="1"/>
  <c r="I94" i="2"/>
  <c r="L94" i="2" s="1"/>
  <c r="M94" i="2" s="1"/>
  <c r="I95" i="2"/>
  <c r="L95" i="2" s="1"/>
  <c r="M95" i="2" s="1"/>
  <c r="I96" i="2"/>
  <c r="L96" i="2" s="1"/>
  <c r="M96" i="2" s="1"/>
  <c r="I97" i="2"/>
  <c r="L97" i="2" s="1"/>
  <c r="M97" i="2" s="1"/>
  <c r="I98" i="2"/>
  <c r="L98" i="2" s="1"/>
  <c r="M98" i="2" s="1"/>
  <c r="I99" i="2"/>
  <c r="L99" i="2" s="1"/>
  <c r="M99" i="2" s="1"/>
  <c r="I100" i="2"/>
  <c r="L100" i="2" s="1"/>
  <c r="M100" i="2" s="1"/>
  <c r="I101" i="2"/>
  <c r="L101" i="2" s="1"/>
  <c r="M101" i="2" s="1"/>
  <c r="I102" i="2"/>
  <c r="L102" i="2" s="1"/>
  <c r="M102" i="2" s="1"/>
  <c r="I103" i="2"/>
  <c r="L103" i="2" s="1"/>
  <c r="M103" i="2" s="1"/>
  <c r="I104" i="2"/>
  <c r="L104" i="2" s="1"/>
  <c r="M104" i="2" s="1"/>
  <c r="I105" i="2"/>
  <c r="L105" i="2" s="1"/>
  <c r="M105" i="2" s="1"/>
  <c r="I106" i="2"/>
  <c r="L106" i="2" s="1"/>
  <c r="M106" i="2" s="1"/>
  <c r="I107" i="2"/>
  <c r="L107" i="2" s="1"/>
  <c r="M107" i="2" s="1"/>
  <c r="I108" i="2"/>
  <c r="L108" i="2" s="1"/>
  <c r="M108" i="2" s="1"/>
  <c r="I109" i="2"/>
  <c r="L109" i="2" s="1"/>
  <c r="M109" i="2" s="1"/>
  <c r="I110" i="2"/>
  <c r="L110" i="2" s="1"/>
  <c r="M110" i="2" s="1"/>
  <c r="I111" i="2"/>
  <c r="L111" i="2" s="1"/>
  <c r="M111" i="2" s="1"/>
  <c r="I112" i="2"/>
  <c r="L112" i="2" s="1"/>
  <c r="M112" i="2" s="1"/>
  <c r="I113" i="2"/>
  <c r="L113" i="2" s="1"/>
  <c r="M113" i="2" s="1"/>
  <c r="I114" i="2"/>
  <c r="L114" i="2" s="1"/>
  <c r="M114" i="2" s="1"/>
  <c r="I115" i="2"/>
  <c r="L115" i="2" s="1"/>
  <c r="M115" i="2" s="1"/>
  <c r="I73" i="2"/>
  <c r="L73" i="2" s="1"/>
  <c r="M73" i="2" s="1"/>
  <c r="I54" i="2"/>
  <c r="L54" i="2" s="1"/>
  <c r="M54" i="2" s="1"/>
  <c r="I55" i="2"/>
  <c r="L55" i="2" s="1"/>
  <c r="M55" i="2" s="1"/>
  <c r="I56" i="2"/>
  <c r="L56" i="2" s="1"/>
  <c r="M56" i="2" s="1"/>
  <c r="I57" i="2"/>
  <c r="L57" i="2" s="1"/>
  <c r="M57" i="2" s="1"/>
  <c r="I58" i="2"/>
  <c r="L58" i="2" s="1"/>
  <c r="M58" i="2" s="1"/>
  <c r="I59" i="2"/>
  <c r="L59" i="2" s="1"/>
  <c r="M59" i="2" s="1"/>
  <c r="I60" i="2"/>
  <c r="L60" i="2" s="1"/>
  <c r="M60" i="2" s="1"/>
  <c r="I61" i="2"/>
  <c r="L61" i="2" s="1"/>
  <c r="M61" i="2" s="1"/>
  <c r="I62" i="2"/>
  <c r="L62" i="2" s="1"/>
  <c r="M62" i="2" s="1"/>
  <c r="I63" i="2"/>
  <c r="L63" i="2" s="1"/>
  <c r="M63" i="2" s="1"/>
  <c r="I64" i="2"/>
  <c r="L64" i="2" s="1"/>
  <c r="M64" i="2" s="1"/>
  <c r="I65" i="2"/>
  <c r="L65" i="2" s="1"/>
  <c r="M65" i="2" s="1"/>
  <c r="I66" i="2"/>
  <c r="L66" i="2" s="1"/>
  <c r="M66" i="2" s="1"/>
  <c r="I67" i="2"/>
  <c r="L67" i="2" s="1"/>
  <c r="M67" i="2" s="1"/>
  <c r="I68" i="2"/>
  <c r="L68" i="2" s="1"/>
  <c r="M68" i="2" s="1"/>
  <c r="I69" i="2"/>
  <c r="L69" i="2" s="1"/>
  <c r="M69" i="2" s="1"/>
  <c r="I70" i="2"/>
  <c r="L70" i="2" s="1"/>
  <c r="M70" i="2" s="1"/>
  <c r="I53" i="2"/>
  <c r="L53" i="2" s="1"/>
  <c r="M53" i="2" s="1"/>
  <c r="I19" i="2"/>
  <c r="I20" i="2"/>
  <c r="L20" i="2" s="1"/>
  <c r="I21" i="2"/>
  <c r="L21" i="2" s="1"/>
  <c r="I22" i="2"/>
  <c r="M22" i="2" s="1"/>
  <c r="I23" i="2"/>
  <c r="M23" i="2" s="1"/>
  <c r="I24" i="2"/>
  <c r="L24" i="2" s="1"/>
  <c r="M24" i="2" s="1"/>
  <c r="I25" i="2"/>
  <c r="L25" i="2" s="1"/>
  <c r="M25" i="2" s="1"/>
  <c r="I26" i="2"/>
  <c r="L26" i="2" s="1"/>
  <c r="M26" i="2" s="1"/>
  <c r="I27" i="2"/>
  <c r="L27" i="2" s="1"/>
  <c r="M27" i="2" s="1"/>
  <c r="I28" i="2"/>
  <c r="L28" i="2" s="1"/>
  <c r="M28" i="2" s="1"/>
  <c r="I29" i="2"/>
  <c r="L29" i="2" s="1"/>
  <c r="M29" i="2" s="1"/>
  <c r="I30" i="2"/>
  <c r="L30" i="2" s="1"/>
  <c r="M30" i="2" s="1"/>
  <c r="I31" i="2"/>
  <c r="L31" i="2" s="1"/>
  <c r="M31" i="2" s="1"/>
  <c r="I32" i="2"/>
  <c r="L32" i="2" s="1"/>
  <c r="M32" i="2" s="1"/>
  <c r="I33" i="2"/>
  <c r="L33" i="2" s="1"/>
  <c r="M33" i="2" s="1"/>
  <c r="I34" i="2"/>
  <c r="L34" i="2" s="1"/>
  <c r="M34" i="2" s="1"/>
  <c r="I35" i="2"/>
  <c r="L35" i="2" s="1"/>
  <c r="M35" i="2" s="1"/>
  <c r="I36" i="2"/>
  <c r="L36" i="2" s="1"/>
  <c r="M36" i="2" s="1"/>
  <c r="I37" i="2"/>
  <c r="L37" i="2" s="1"/>
  <c r="M37" i="2" s="1"/>
  <c r="I38" i="2"/>
  <c r="L38" i="2" s="1"/>
  <c r="M38" i="2" s="1"/>
  <c r="I39" i="2"/>
  <c r="L39" i="2" s="1"/>
  <c r="M39" i="2" s="1"/>
  <c r="I40" i="2"/>
  <c r="L40" i="2" s="1"/>
  <c r="M40" i="2" s="1"/>
  <c r="I41" i="2"/>
  <c r="L41" i="2" s="1"/>
  <c r="M41" i="2" s="1"/>
  <c r="I42" i="2"/>
  <c r="L42" i="2" s="1"/>
  <c r="M42" i="2" s="1"/>
  <c r="I43" i="2"/>
  <c r="L43" i="2" s="1"/>
  <c r="M43" i="2" s="1"/>
  <c r="I44" i="2"/>
  <c r="L44" i="2" s="1"/>
  <c r="M44" i="2" s="1"/>
  <c r="I45" i="2"/>
  <c r="L45" i="2" s="1"/>
  <c r="M45" i="2" s="1"/>
  <c r="I46" i="2"/>
  <c r="L46" i="2" s="1"/>
  <c r="M46" i="2" s="1"/>
  <c r="I47" i="2"/>
  <c r="L47" i="2" s="1"/>
  <c r="M47" i="2" s="1"/>
  <c r="I48" i="2"/>
  <c r="L48" i="2" s="1"/>
  <c r="M48" i="2" s="1"/>
  <c r="I49" i="2"/>
  <c r="L49" i="2" s="1"/>
  <c r="M49" i="2" s="1"/>
  <c r="I50" i="2"/>
  <c r="L50" i="2" s="1"/>
  <c r="M50" i="2" s="1"/>
  <c r="L19" i="2"/>
  <c r="M19" i="2" s="1"/>
  <c r="L18" i="2"/>
</calcChain>
</file>

<file path=xl/sharedStrings.xml><?xml version="1.0" encoding="utf-8"?>
<sst xmlns="http://schemas.openxmlformats.org/spreadsheetml/2006/main" count="502" uniqueCount="288">
  <si>
    <t>2.1.</t>
  </si>
  <si>
    <t>Līg.cena</t>
  </si>
  <si>
    <t xml:space="preserve">Asfalta malu apzāģēšana </t>
  </si>
  <si>
    <t>m</t>
  </si>
  <si>
    <t>2.2.</t>
  </si>
  <si>
    <t>2.3.</t>
  </si>
  <si>
    <t>Asfalta izlīdzinošās kārtas ieklāšana</t>
  </si>
  <si>
    <t>t</t>
  </si>
  <si>
    <t>2.4.</t>
  </si>
  <si>
    <t>m2</t>
  </si>
  <si>
    <t>2.5.</t>
  </si>
  <si>
    <t>2.6.</t>
  </si>
  <si>
    <t>2.7.</t>
  </si>
  <si>
    <t>2.8.</t>
  </si>
  <si>
    <t>2.9.</t>
  </si>
  <si>
    <t>2.10.</t>
  </si>
  <si>
    <t>2.11.</t>
  </si>
  <si>
    <t>2.12.</t>
  </si>
  <si>
    <t>2.13.</t>
  </si>
  <si>
    <t>2.14.</t>
  </si>
  <si>
    <t>Apzaļumošana ar augu zemi NN-3, zāliena sējiens ar melnzemes bērumu, h=15cm</t>
  </si>
  <si>
    <t>kompl.</t>
  </si>
  <si>
    <t>Nr.
p.
k.</t>
  </si>
  <si>
    <t>Būvdarbu nosaukums</t>
  </si>
  <si>
    <t>Mērvienība</t>
  </si>
  <si>
    <t>Daudzums</t>
  </si>
  <si>
    <t>Vienības izmaksas</t>
  </si>
  <si>
    <t>1.1.</t>
  </si>
  <si>
    <t>1.2.</t>
  </si>
  <si>
    <t>1.3.</t>
  </si>
  <si>
    <t>1.4.</t>
  </si>
  <si>
    <t>1.5.</t>
  </si>
  <si>
    <t>1.6.</t>
  </si>
  <si>
    <t>Bedrīšu aizpildīšana ar šķembām un bitumena emulsiju, izmantojot nepilno tehnoloģiju</t>
  </si>
  <si>
    <t>1.7.</t>
  </si>
  <si>
    <t>Bedrīšu aizpildīšana ar auksto bituminēto maisījumu, izmantojot nepilno tehnoloģiju</t>
  </si>
  <si>
    <t>1.8.</t>
  </si>
  <si>
    <t>Atsevišķu vietu vienlaidus bedrīšu remonts, ieklājot asfaltbetonu ar ieklājēju (līdz 5 cm)</t>
  </si>
  <si>
    <t>1.9.</t>
  </si>
  <si>
    <t>Iesēdumu aizpildīšana ar karsto asfaltbetonu</t>
  </si>
  <si>
    <t>1.10.</t>
  </si>
  <si>
    <t>Plaisu aizpildīšana ar bitumena emulsiju</t>
  </si>
  <si>
    <t>1.11.</t>
  </si>
  <si>
    <t>Plaisu aizpildīšana ar bitumenu</t>
  </si>
  <si>
    <t>1.12.</t>
  </si>
  <si>
    <t>Minerālmateriālu pamata virskārtas atjaunošana ietvēm/brauktuvēm (līdz 15cm), maisījums 0/45</t>
  </si>
  <si>
    <t>1.13.</t>
  </si>
  <si>
    <t>1.14.</t>
  </si>
  <si>
    <t>Karstā asfalta apakškārta AC 32 base (AADTj,kravas &gt;2000) atjaunošana 15cm biezumā</t>
  </si>
  <si>
    <t>1.15.</t>
  </si>
  <si>
    <t>Karstā asfalta seguma apakškārta AC 32 base (AADTj,kravas 1001-2000) atjaunošana 10 cm biezumā</t>
  </si>
  <si>
    <t>1.16.</t>
  </si>
  <si>
    <t>Karstā asfalta seguma apakškārta AC 32 base (AADTj,kravas 501-1000) atjaunošana 8cm biezumā</t>
  </si>
  <si>
    <t>1.17.</t>
  </si>
  <si>
    <t>Karstā asfalta seguma apakškārta AC 22 base (AADTj,kravas ≤100) atjaunošana 6cm biezumā</t>
  </si>
  <si>
    <t>1.18.</t>
  </si>
  <si>
    <t>Karstā asfalta seguma apakškārta AC 32 base (AADTj,kravas 101-500) atjaunošana 6cm biezumā</t>
  </si>
  <si>
    <t>1.19.</t>
  </si>
  <si>
    <t>Karstā asfalta seguma apakškārta AC 32 base (AADTj,kravas ≤100) atjaunošana 9cm biezumā</t>
  </si>
  <si>
    <t>1.20.</t>
  </si>
  <si>
    <t>Karstā asfalta saistes kārta AC 22 bin (AADTj, kravas &gt;2000) atjaunošana 7cm biezumā</t>
  </si>
  <si>
    <t>1.21.</t>
  </si>
  <si>
    <t>Karstā asfalta saistes kārta AC 22 bin (AADTj, kravas 1001-2000) atjaunošana 6cm biezumā</t>
  </si>
  <si>
    <t>1.22.</t>
  </si>
  <si>
    <t>Karstā asfalta saistes kārta AC 22 bin (AADTj, kravas 501-1000) atjaunošana 6cm biezumā</t>
  </si>
  <si>
    <t>1.23.</t>
  </si>
  <si>
    <t>Karstā asfalta dilumkārta AC 11 surf (AADTj, pievestā &gt;5000) atjaunošana 4cm biezumā</t>
  </si>
  <si>
    <t>1.24.</t>
  </si>
  <si>
    <t>Karstā asfalta dilumkārta AC 11 surf (AADTj, pievestā 3501-5000) atjaunošana 4cm biezumā</t>
  </si>
  <si>
    <t>Karstā asfalta dilumkārta AC 11 surf (AADTj, pievestā 1501-3500) atjaunošana 4cm biezumā</t>
  </si>
  <si>
    <t>1.26.</t>
  </si>
  <si>
    <t>Karstā asfalta dilumkārta AC 11 surf (AADTj, pievestā ≤500) atjaunošana līdz 5cm biezumā</t>
  </si>
  <si>
    <t>1.27.</t>
  </si>
  <si>
    <t>Karstā asfalta dilumkārta AC 11 surf (AADTj, pievestā 501-1500) atjaunošana 4cm biezumā</t>
  </si>
  <si>
    <t>Karstā asfalta dilumkārta AC 8 surf(AADTj, pievestā ≤500) atjaunošana 4cm biezumā</t>
  </si>
  <si>
    <t>Brauktuves ar kaltu bruģakmens segumu atjaunošana 18 cm biezumā esošs bruģis</t>
  </si>
  <si>
    <t>Brauktuves ar vienkāršu akmens bruģakmeni Ø15-20 cm seguma atjaunošana, esošs bruģis</t>
  </si>
  <si>
    <t>Betona bruģakmeņi  atjaunošana 8 cm biezumā, esošs bruģis</t>
  </si>
  <si>
    <t>Betona bruģakmeņi atjaunošana 8 cm biezumā, jauns bruģis</t>
  </si>
  <si>
    <t>Betona bruģakmeņi ietves atjaunošana 6-8 cm biezumā, esošs bruģis</t>
  </si>
  <si>
    <t>Betona bruģakmeņi ietves atjaunošana 6-8 cm biezumā, jauns bruģis</t>
  </si>
  <si>
    <t>Betona plātnes ietves atjaunošana 6-8 cm biezumā, esošās betona plātnes</t>
  </si>
  <si>
    <t>Betona plātnes ietves atjaunošana 6-8 cm biezumā, jaunas betona plātnes</t>
  </si>
  <si>
    <t xml:space="preserve">Bruģa demontāža/izņemšana ar materiāla saglabašanu </t>
  </si>
  <si>
    <t>m3</t>
  </si>
  <si>
    <t>Mazgātas dolomīta šķembu slāņa atjaunošana (h=4cm)</t>
  </si>
  <si>
    <t>Minerālmateriāls d≥4.0 mm vai grants nesošai kārtai  (h=10cm)</t>
  </si>
  <si>
    <t>Minerālmateriālu maisījums pamata kārtas atjaunošana 0/45 (h=20cm)</t>
  </si>
  <si>
    <t>3.1.</t>
  </si>
  <si>
    <t>gab</t>
  </si>
  <si>
    <t>3.2.</t>
  </si>
  <si>
    <t>Lietus ūdens pieņēmēja (gūliju) regulēšana</t>
  </si>
  <si>
    <t>3.3.</t>
  </si>
  <si>
    <t>3.4.</t>
  </si>
  <si>
    <t>3.5.</t>
  </si>
  <si>
    <t>3.6.</t>
  </si>
  <si>
    <t>3.7.</t>
  </si>
  <si>
    <t>3.9.</t>
  </si>
  <si>
    <t>3.10.</t>
  </si>
  <si>
    <t>Tranšejas rakšana ar rokām vai mehānismiem līdz 2 m, tai skaitā aizsardzības darbi esošajiem inženiertīkliem, tranšejas nostiprināšana un ūdens līmeņa pazemināšana</t>
  </si>
  <si>
    <t>3.11.</t>
  </si>
  <si>
    <t>Būvgrāvja aizpildīšana ar pamata atjaunošanu bez seguma atjaunošanas pēc komunikāciju izbūves brauktuvē (seguma tips Nr.1ac)</t>
  </si>
  <si>
    <t>3.12.</t>
  </si>
  <si>
    <t>Būvgrāvja aizpildīšana ar pamata atjaunošanu bez seguma atjaunošanas pēc komunikāciju izbūves brauktuvē (seguma tips Nr.1a)</t>
  </si>
  <si>
    <t>3.13.</t>
  </si>
  <si>
    <t>Būvgrāvja aizpildīšana ar pamata atjaunošanu bez seguma atjaunošanas pēc komunikāciju izbūves brauktuvē (seguma tips Nr.2a)</t>
  </si>
  <si>
    <t>3.14.</t>
  </si>
  <si>
    <t>Būvgrāvja aizpildīšana ar pamata atjaunošanu bez seguma atjaunošanas pēc komunikāciju izbūves brauktuvē (seguma tips Nr.3a)</t>
  </si>
  <si>
    <t>3.15.</t>
  </si>
  <si>
    <t>Būvgrāvja aizpildīšana ar pamata atjaunošanu bez seguma atjaunošanas pēc komunikāciju izbūves brauktuvē (seguma tips Nr.3a1)</t>
  </si>
  <si>
    <t>3.16.</t>
  </si>
  <si>
    <t>Būvgrāvja aizpildīšana ar pamata atjaunošanu bez seguma atjaunošanas pēc komunikāciju izbūves brauktuvē (seguma tips Nr.3a2)</t>
  </si>
  <si>
    <t>3.17.</t>
  </si>
  <si>
    <t>Būvgrāvja aizpildīšana ar pamata atjaunošanu bez seguma atjaunošanas pēc komunikāciju izbūves brauktuvē (seguma tips Nr.3b)</t>
  </si>
  <si>
    <t>3.18.</t>
  </si>
  <si>
    <t>Būvgrāvja aizpildīšana ar pamata atjaunošanu bez seguma atjaunošanas pēc komunikāciju izbūves brauktuvē (seguma tips Nr.4)</t>
  </si>
  <si>
    <t>3.19.</t>
  </si>
  <si>
    <t>Būvgrāvja aizpildīšana ar pamata atjaunošanu bez seguma atjaunošanas pēc komunikāciju izbūves brauktuvē (seguma tips Nr.4a)</t>
  </si>
  <si>
    <t>3.20.</t>
  </si>
  <si>
    <t>Būvgrāvja aizpildīšana ar pamata atjaunošanu bez seguma atjaunošanas pēc komunikāciju izbūves brauktuvē (seguma tips Nr.5)</t>
  </si>
  <si>
    <t>3.21.</t>
  </si>
  <si>
    <t>Būvgrāvja aizpildīšana ar pamata atjaunošanu bez seguma atjaunošanas pēc komunikāciju izbūves brauktuvē (seguma tips Nr.7)</t>
  </si>
  <si>
    <t>3.22.</t>
  </si>
  <si>
    <t>Būvgrāvja aizpildīšana ar pamata atjaunošanu bez seguma atjaunošanas pēc komunikāciju izbūves ietvē (seguma tips Nr.1ai)</t>
  </si>
  <si>
    <t>3.23.</t>
  </si>
  <si>
    <t>Būvgrāvja aizpildīšana ar pamata atjaunošanu bez seguma atjaunošanas pēc komunikāciju izbūves ietvē (seguma tips Nr.1bi)</t>
  </si>
  <si>
    <t>3.24.</t>
  </si>
  <si>
    <t>Būvgrāvja aizpildīšana ar pamata atjaunošanu bez seguma atjaunošanas pēc komunikāciju izbūves ietvē (seguma tips Nr.2ai)</t>
  </si>
  <si>
    <t>3.25.</t>
  </si>
  <si>
    <t>Būvgrāvja aizpildīšana ar pamata atjaunošanu bez seguma atjaunošanas pēc komunikāciju izbūves ietvē (seguma tips Nr.2bi)</t>
  </si>
  <si>
    <t>3.26.</t>
  </si>
  <si>
    <t>Būvgrāvja aizpildīšana pēc komunikāciju izbūves zaļajā zonā ar esošo grunti bez apzaļumošanas</t>
  </si>
  <si>
    <t>4.Ceļa apmaļu remonta darbi</t>
  </si>
  <si>
    <t>4.1.</t>
  </si>
  <si>
    <t>Ceļa/brauktuves apmales nomaiņa</t>
  </si>
  <si>
    <t>4.2.</t>
  </si>
  <si>
    <t>Slīpās apmales nomaiņa</t>
  </si>
  <si>
    <t>4.3.</t>
  </si>
  <si>
    <t>Ietves apmales nomaiņa</t>
  </si>
  <si>
    <t>4.4.</t>
  </si>
  <si>
    <t>Radiusa ceļa/ietves apmales nomaiņa</t>
  </si>
  <si>
    <t>5.Citi uzturēšanas darbi</t>
  </si>
  <si>
    <t>5.1.</t>
  </si>
  <si>
    <t>5.2.</t>
  </si>
  <si>
    <t>Grunts/minerālmateriālu norakšana aizvedot uz aizbērtni, utilizācija</t>
  </si>
  <si>
    <t>5.3.</t>
  </si>
  <si>
    <t>6.Satiksmes organizācija</t>
  </si>
  <si>
    <t>(būvdarbu veids vai konstruktīvā elementa nosaukums)</t>
  </si>
  <si>
    <t>Objekta nosaukums</t>
  </si>
  <si>
    <t>Būves nosaukums</t>
  </si>
  <si>
    <t>Brauktuves, ietves, laukumi</t>
  </si>
  <si>
    <t>Objekta adrese</t>
  </si>
  <si>
    <t>1.29.</t>
  </si>
  <si>
    <t>Satiksmes organizācijas shēmas izstrāde, saskaņošana un realizācija</t>
  </si>
  <si>
    <t xml:space="preserve">Atļauju saņemšana strādājot pilsētas ielu sarkanajās līnijās </t>
  </si>
  <si>
    <t>Segumu remonts un atjaunošana (pēc pieprasījuma)</t>
  </si>
  <si>
    <t>3.Inženiertīklu remonta darbi</t>
  </si>
  <si>
    <t>2.15.</t>
  </si>
  <si>
    <t>Akmens pamatnes izbūve no šķembu maisījuma 0/32 mm ar ANT piedevu 0,007 % un cementu 4%, h=15 cm</t>
  </si>
  <si>
    <t>2.16.</t>
  </si>
  <si>
    <t>Akmens pamatnes izbūve no šķembu maisījuma 0/32 mm ar ANT piedevu 0,007 % un cementu 4%, h=10 cm</t>
  </si>
  <si>
    <t>Esošā līnijveida drenāžas kanāla demontāža/utilizācija</t>
  </si>
  <si>
    <t>Betona C35/45 XF4 seguma būvniecība 24 cm biezumā ar strukturētu virsmu (ieskaitot dībeļus, šuves un inženiertīklu aku iestrādi)</t>
  </si>
  <si>
    <t>Betona C35/45 XF4 seguma būvniecība 15cm biezumā ar disperto tērauda šķiedru 35-40kg uz m3 un pret rukuma piedeva</t>
  </si>
  <si>
    <t>Komunikāciju aku nomaiņa uz peldošu ķeta reste ar teleskopu Ø315/Ø400, noslodze 40t</t>
  </si>
  <si>
    <t>Betona C35/45 XF4 seguma būvniecība 10 cm biezumā</t>
  </si>
  <si>
    <t>Betona gredzena uzstādīšana Ø600/Ø700 ar augstumu 5-10cm</t>
  </si>
  <si>
    <t>Komunikāciju aku pārsedžu nomaiņa Ø1m</t>
  </si>
  <si>
    <t>Komunikāciju aku pārsedžu nomaiņa Ø1,5m</t>
  </si>
  <si>
    <t>Komunikāciju aku pārsedžu nomaiņa Ø2m</t>
  </si>
  <si>
    <t>Līnijveida drenāžas kanāla ar čuguna resti nomaiņa un pievienošana esošajam tīklam, noslodze 40t</t>
  </si>
  <si>
    <t>Karstā asfalta AC 16 surf (AADTj,kravas 501-1501) ieklāšana 8cm biezumā</t>
  </si>
  <si>
    <t>Esošās akas nomaiņa pret dzelzsbetona grodu aku Ø1m ar pamatnes izbūvi h=300</t>
  </si>
  <si>
    <t>Esošās akas nomaiņa pret dzelzsbetona grodu aku Ø1m ar pamatnes izbūvi h=600</t>
  </si>
  <si>
    <t>Esošās akas nomaiņa pret dzelzsbetona grodu aku Ø1m ar pamatnes izbūvi h=900</t>
  </si>
  <si>
    <t>Esošās akas nomaiņa pret dzelzsbet.grodu aku Ø1,5m ar pamatnes izbūvi h=300</t>
  </si>
  <si>
    <t>Esošās akas nomaiņa pret dzelzsbet.grodu aku Ø1,5m ar pamatnes izbūvi h=600</t>
  </si>
  <si>
    <t>Esošās akas nomaiņa pret dzelzsbet.grodu aku Ø1,5m ar pamatnes izbūvi h=900</t>
  </si>
  <si>
    <t>Esošās akas nomaiņa pret dzelzsbet.grodu aku Ø2m ar pamatnes izbūvi h=300</t>
  </si>
  <si>
    <t>Esošās akas nomaiņa pret dzelzsbet.grodu aku Ø2m ar pamatnes izbūvi h=600</t>
  </si>
  <si>
    <t>Esošās akas nomaiņa pret dzelzsbet.grodu aku Ø2m ar pamatnes izbūvi h=900</t>
  </si>
  <si>
    <t>Komunikāciju aku vāku regulēšana</t>
  </si>
  <si>
    <t>Kapes vāku regulēšana</t>
  </si>
  <si>
    <t>Komunikāciju aku nomaiņa uz peldošu  Ø600 - Ø785, noslodze 40t</t>
  </si>
  <si>
    <t>Komunikāciju aku nomaiņa uz peldošu  Ø425 - Ø500, noslodze 40t</t>
  </si>
  <si>
    <t>Komunikāciju aku nomaiņa uz peldošu  Ø315 - Ø400, noslodze 40t</t>
  </si>
  <si>
    <t>Komunikāciju aku nomaiņa uz peldošu  Ø600 - Ø785, noslodze 25t</t>
  </si>
  <si>
    <t>Komunikāciju aku nomaiņa uz peldošu  Ø425 - Ø500, noslodze 25t</t>
  </si>
  <si>
    <t>Komunikāciju aku nomaiņa uz peldošu  Ø315 - Ø400, noslodze 25t</t>
  </si>
  <si>
    <t>Komunikāciju aku vāku nomaiņa Ø600 - Ø785, noslodze 40t</t>
  </si>
  <si>
    <t>Komunikāciju aku vāku nomaiņa Ø600 - Ø785, noslodze 25t</t>
  </si>
  <si>
    <t>Komunikāciju aku vāku nomaiņa Ø425 - Ø500, noslodze 40t</t>
  </si>
  <si>
    <t>Komunikāciju aku vāku nomaiņa Ø315 - Ø400, noslodze 40t</t>
  </si>
  <si>
    <t>Komunikāciju aku vāku nomaiņa Ø425 - Ø500, noslodze 25t</t>
  </si>
  <si>
    <t>Komunikāciju aku vāku nomaiņa Ø315 - Ø400, noslodze 25t</t>
  </si>
  <si>
    <t>Lietus ūdens pieņēmēja (gūliju) restes nomaiņa, noslodze 40t</t>
  </si>
  <si>
    <t>3.8.</t>
  </si>
  <si>
    <t>2.17.</t>
  </si>
  <si>
    <t>2.18.</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</si>
  <si>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</si>
  <si>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</si>
  <si>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</si>
  <si>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</si>
  <si>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</si>
  <si>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</si>
  <si>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</si>
  <si>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</si>
  <si>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</si>
  <si>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</si>
  <si>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</si>
  <si>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</si>
  <si>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</si>
  <si>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</si>
  <si>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</si>
  <si>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</si>
  <si>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</si>
  <si>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</si>
  <si>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</si>
  <si>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</si>
  <si>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</si>
  <si>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</si>
  <si>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</si>
  <si>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6.1.</t>
  </si>
  <si>
    <t>6.2.</t>
  </si>
  <si>
    <t>6.3.</t>
  </si>
  <si>
    <t>Bīstamās vietas operatīva norobežošana (3 st. laikā no informācijas saņemšanas)</t>
  </si>
  <si>
    <t>Kods</t>
  </si>
  <si>
    <t>Karstā asfalta dilumkārta SMA 11 (AADTj, pievestā &gt;3500) atjaunošana 4cm biezumā</t>
  </si>
  <si>
    <t>1.30.</t>
  </si>
  <si>
    <t>RP SIA "Rīgas Satiksme" objekti</t>
  </si>
  <si>
    <t>6. Darbu apmaksa tiks veikta tikai pēc darbu izpildes un fotofiksācijas iesniegšanas.</t>
  </si>
  <si>
    <t>5. Satiksmei bīstamās bedres drīkst remontēt jebkuros laika apstākļos.</t>
  </si>
  <si>
    <t>Bedrīšu aizpildīšana ar karsto asfaltbetonu, izmantojot pilno tehnoloģiju (līdz 5 cm) vienā objektā ar apjomu līdz 10m2</t>
  </si>
  <si>
    <t>Bedrīšu aizpildīšana ar karsto asfaltbetonu, izmantojot pilno tehnoloģiju (līdz 5 cm) vienā objektā ar apjomu vairāk par 10m2</t>
  </si>
  <si>
    <t>Bedrīšu aizpildīšana ar karsto asfaltbetonu, izmantojot nepilno tehnoloģiju  (līdz 5 cm) vienā objektā ar apjomu līdz 10m2</t>
  </si>
  <si>
    <t>Bedrīšu aizpildīšana ar karsto asfaltbetonu, izmantojot nepilno tehnoloģiju  (līdz 5 cm) vienā objektā ar apjomu vairāk par 10m2</t>
  </si>
  <si>
    <t>1.25.</t>
  </si>
  <si>
    <t>1.28.</t>
  </si>
  <si>
    <t>1.31.</t>
  </si>
  <si>
    <t>1.32.</t>
  </si>
  <si>
    <t>1.33.</t>
  </si>
  <si>
    <r>
      <t xml:space="preserve">Salturīgas kārtas atjaunošana ietvēm/brauktuvēm (līdz 30cm) ar nestspēju </t>
    </r>
    <r>
      <rPr>
        <sz val="10"/>
        <rFont val="Calibri"/>
        <family val="2"/>
        <charset val="186"/>
      </rPr>
      <t>≥</t>
    </r>
    <r>
      <rPr>
        <sz val="10"/>
        <rFont val="Times New Roman"/>
        <family val="1"/>
        <charset val="186"/>
      </rPr>
      <t>60Mpa</t>
    </r>
  </si>
  <si>
    <r>
      <t>m</t>
    </r>
    <r>
      <rPr>
        <vertAlign val="superscript"/>
        <sz val="10"/>
        <rFont val="Times New Roman"/>
        <family val="1"/>
      </rPr>
      <t>2</t>
    </r>
  </si>
  <si>
    <r>
      <t xml:space="preserve">Salturīgas kārtas atjaunošana (~h=30cm) ar nestspēju </t>
    </r>
    <r>
      <rPr>
        <sz val="10"/>
        <rFont val="Calibri"/>
        <family val="2"/>
        <charset val="186"/>
      </rPr>
      <t>≥</t>
    </r>
    <r>
      <rPr>
        <sz val="10"/>
        <rFont val="Times New Roman"/>
        <family val="1"/>
        <charset val="186"/>
      </rPr>
      <t>60Mpa</t>
    </r>
  </si>
  <si>
    <r>
      <t>Konstrukciju demontāža h</t>
    </r>
    <r>
      <rPr>
        <vertAlign val="subscript"/>
        <sz val="10"/>
        <rFont val="Times New Roman"/>
        <family val="1"/>
        <charset val="186"/>
      </rPr>
      <t>augstums/dziļums</t>
    </r>
    <r>
      <rPr>
        <sz val="10"/>
        <rFont val="Times New Roman"/>
        <family val="1"/>
        <charset val="186"/>
      </rPr>
      <t xml:space="preserve"> līdz 30cm (asfalta/betona/ķieģeļi), aizvedot uz aizbērtni, utilizācija</t>
    </r>
  </si>
  <si>
    <t>5.4.</t>
  </si>
  <si>
    <t>Asfalta seguma izlīdzinošā frēzēšana (līdz 5 cm) ar materiāla aizvešanu uz atbērtni vai utilizācija</t>
  </si>
  <si>
    <t>Asfalta seguma demontāža ar materiālu aizvešanu uz atbērtni vai utilizācija</t>
  </si>
  <si>
    <t>Demontētā materiāla (asfalts, betons, šķembas, smilts, grunts) iekraušana un aizvešana uz atbērtni vai utilizācija</t>
  </si>
  <si>
    <t>1.Asfalta seguma remonta darbi (ietve/brauktuve/laukums)</t>
  </si>
  <si>
    <t>2.Betona, bruģa seguma remonta darbi (ietve/brauktuve/laukums)</t>
  </si>
  <si>
    <t>2. Ja darbus paredzēts veikt ielu sarkanājās līnijās, darbus saskaņot ar Rīgas valstspilsētas pašvaldības Ārtelpas un mobilitātes departamentu.</t>
  </si>
  <si>
    <t>4. Pirms un pēc veicamo darbu pabeigšanas veikt fotofiksāciju un uzrādīt Rīgas satiksmes pārstāvjiem.</t>
  </si>
  <si>
    <t>7. Rīgas valstspilsētas pašvaldības Ārtelpas un mobilitātes departamenta rakšanas atļauju saņemšanas izdevumus Pasūtītājs apmaksās pēc fakta un Rīgas valstspilsētas pašvaldības pamatojuma dokumentu saņemšanas.</t>
  </si>
  <si>
    <t>8. Rīgas satiksmes objekti var atrasties pilsētas ielu sarkanajās līnijās.</t>
  </si>
  <si>
    <t>1. Darbi veicami un būvizstrādājumi pielietojami saskaņā ar ražotāju tehnoloģijām, Latvijas Valsts standartiem (LVS), VSIA "Latvijas Valsts ceļi" 19.12.2024. dokumentu "Autoceļu būvdarbu specifikācijas ABS 2023/3", Rīgas domes 12.07.2023. saistošajiem noteikumiem Nr. RD-23-217-sn "Par Rīgas valstspilsētas pašvaldības īpašumā esošo ceļu pārvaldību" vai attiecīgi jaunākiem dokumentiem.</t>
  </si>
  <si>
    <t>3. Būvdarbu veicējam katra konkrēta darba izmaksās jāparedz un jāiekļauj visi ar darba izpildi saistītie izdevumi, t.sk.: uzmērīšana un nospraušana; visi, ar minēto darbu saistītie sagatavošanas darbi, nobeiguma, teritorijas sakārtošanas darbi un citi darbi, kas tāmē nav minēti, kā atsevišķi darbi, bet ir nepieciešami, lai paveiktu šo darbu un darbu kvalitāte atbilstu LVS, normatīvo aktu un dokumenta "Autoceļu būvdarbu specifikācijas ABS 2023/3" prasībām, t.sk. 2.1.punktam; mobilizācija un demobilizācija; palīgteritoriju iegūšana un uzturēšana; saskaņojumu un atļauju iegūšana; sanitāro un drošības noteikumu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saistītie izdevumi; pagaidu (papildu darbiem, lai izpildītu pamatdarbu) darbi; darbaspēks; vispārējās saistības, atbildības un risku nodrošinājums; organizācija un administrēšana; tiesību aktos noteikto nodokļu un nodevu nomaksa, izņemot pievienotās vērtības nodokli; plānotā peļņa; izpilddokumentācijas sagatavošana 1 eksempārā (akti, segto darbu akti, deklarācijas, materiālu sertifikāti, mērījumi, tehniskā dokumentācija);</t>
  </si>
  <si>
    <t>Pretendents: __________________</t>
  </si>
  <si>
    <t>Reģ. Nr.:_____________</t>
  </si>
  <si>
    <t>Pielikums Nr. 1</t>
  </si>
  <si>
    <t>Segumu remonts un atjaunošana (pēc pieprasījuma) RP SIA “Rīgas Satiksme” objektos vienam gadam</t>
  </si>
  <si>
    <t>Tehnsikā un finanšu piedāvājuma forma</t>
  </si>
  <si>
    <t>Kopā, EUR bez PVN</t>
  </si>
  <si>
    <t>Mehānismi</t>
  </si>
  <si>
    <t>Izstrā-dājumi</t>
  </si>
  <si>
    <t>Darba
alga</t>
  </si>
  <si>
    <t>Darba
samaksas
likme
(euro/h)</t>
  </si>
  <si>
    <t>Laika
norma
(c/h)</t>
  </si>
  <si>
    <t xml:space="preserve">Kopā par 1.sadaļu, EUR bez PVN (C1 vērtējamā cena): </t>
  </si>
  <si>
    <t xml:space="preserve">Kopā par 6.sadaļu, EUR bez PVN (C6 vērtējamā cena): </t>
  </si>
  <si>
    <t xml:space="preserve">Kopā par 5.sadaļu, EUR bez PVN (C5 vērtējamā cena): </t>
  </si>
  <si>
    <t xml:space="preserve">Kopā par 4.sadaļu, EUR bez PVN (C4 vērtējamā cena): </t>
  </si>
  <si>
    <t xml:space="preserve">Kopā par 3.sadaļu, EUR bez PVN (C3 vērtējamā cena): </t>
  </si>
  <si>
    <t xml:space="preserve">Kopā par 2.sadaļu, EUR bez PVN (C2 vērtējamā cena): </t>
  </si>
  <si>
    <t>Kopā (1., 2., 3., 4. 5. un 6. sadaļa), EUR bez PVN:</t>
  </si>
  <si>
    <t>Kopā par visu apkomu. EUR bez PVN 
 (kolonna F x kolonna L)</t>
  </si>
  <si>
    <t>A</t>
  </si>
  <si>
    <t>B</t>
  </si>
  <si>
    <t>C</t>
  </si>
  <si>
    <t xml:space="preserve">D </t>
  </si>
  <si>
    <t>E</t>
  </si>
  <si>
    <t>F</t>
  </si>
  <si>
    <t>G</t>
  </si>
  <si>
    <t>H=E+F+G</t>
  </si>
  <si>
    <t>*Apjoms norādīts indikatīvi un tas var mainīties līguma izpildes laikā. Norādītais apjoms tiek pielīdzināts iepriekšējā līguma termiņā (11.2024.-11.2025.) veiktajam darbu apjomam</t>
  </si>
  <si>
    <t>Kopējais apjoms / daudzums (m2, m3, m, t)*</t>
  </si>
  <si>
    <t>9. Gadījumos, kad segums atjaunots pēc avārijas darbu pieteikuma, Būvdarbu veicējam jāsagatavo un jāiesniedz Pasūtītājam parakstīts ielu seguma atjaunošanas akts.</t>
  </si>
  <si>
    <t>I=B*H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</si>
</sst>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6" x14ac:knownFonts="1">
    <font>
      <sz val="11"/>
      <color theme="1"/>
      <name val="Calibri"/>
      <family val="2"/>
      <scheme val="minor"/>
    </font>
    <font>
      <b/>
      <sz val="12"/>
      <name val="Times New Roman"/>
      <family val="1"/>
      <charset val="186"/>
    </font>
    <font>
      <sz val="12"/>
      <name val="Times New Roman"/>
      <family val="1"/>
      <charset val="186"/>
    </font>
    <font>
      <sz val="12"/>
      <name val="Times New Roman"/>
      <family val="1"/>
    </font>
    <font>
      <sz val="10"/>
      <name val="Arial"/>
      <family val="2"/>
      <charset val="186"/>
    </font>
    <font>
      <sz val="12"/>
      <color theme="1"/>
      <name val="Times New Roman"/>
      <family val="1"/>
    </font>
    <font>
      <b/>
      <sz val="12"/>
      <color theme="1"/>
      <name val="Times New Roman"/>
      <family val="1"/>
      <charset val="186"/>
    </font>
    <font>
      <sz val="12"/>
      <color theme="1"/>
      <name val="Times New Roman"/>
      <family val="1"/>
      <charset val="186"/>
    </font>
    <font>
      <sz val="12"/>
      <name val="Calibri Light"/>
      <family val="1"/>
      <charset val="186"/>
      <scheme val="major"/>
    </font>
    <font>
      <sz val="12"/>
      <color rgb="FFFF0066"/>
      <name val="Times New Roman"/>
      <family val="1"/>
      <charset val="186"/>
    </font>
    <font>
      <i/>
      <sz val="12"/>
      <color theme="1"/>
      <name val="Times New Roman"/>
      <family val="1"/>
      <charset val="186"/>
    </font>
    <font>
      <sz val="10"/>
      <color theme="1"/>
      <name val="Times New Roman"/>
      <family val="1"/>
      <charset val="186"/>
    </font>
    <font>
      <b/>
      <sz val="10"/>
      <color theme="1"/>
      <name val="Times New Roman"/>
      <family val="1"/>
      <charset val="186"/>
    </font>
    <font>
      <sz val="12"/>
      <name val="Calibri"/>
      <family val="2"/>
      <scheme val="minor"/>
    </font>
    <font>
      <sz val="11"/>
      <name val="Calibri"/>
      <family val="2"/>
      <scheme val="minor"/>
    </font>
    <font>
      <sz val="12"/>
      <color rgb="FFFF0000"/>
      <name val="Times New Roman"/>
      <family val="1"/>
    </font>
    <font>
      <sz val="10"/>
      <name val="Times New Roman"/>
      <family val="1"/>
      <charset val="186"/>
    </font>
    <font>
      <b/>
      <sz val="10"/>
      <name val="Times New Roman"/>
      <family val="1"/>
      <charset val="186"/>
    </font>
    <font>
      <sz val="10"/>
      <name val="Calibri"/>
      <family val="2"/>
      <charset val="186"/>
    </font>
    <font>
      <vertAlign val="superscript"/>
      <sz val="10"/>
      <name val="Times New Roman"/>
      <family val="1"/>
    </font>
    <font>
      <vertAlign val="subscript"/>
      <sz val="10"/>
      <name val="Times New Roman"/>
      <family val="1"/>
      <charset val="186"/>
    </font>
    <font>
      <sz val="10"/>
      <name val="Times New Roman"/>
      <family val="1"/>
    </font>
    <font>
      <b/>
      <sz val="10"/>
      <name val="Times New Roman"/>
      <family val="1"/>
    </font>
    <font>
      <sz val="10"/>
      <name val="Calibri Light"/>
      <family val="1"/>
      <scheme val="major"/>
    </font>
    <font>
      <sz val="10"/>
      <color theme="8" tint="-0.249977111117893"/>
      <name val="Calibri"/>
      <family val="2"/>
      <charset val="186"/>
    </font>
    <font>
      <sz val="10"/>
      <color theme="8" tint="-0.249977111117893"/>
      <name val="Times New Roman"/>
      <family val="1"/>
      <charset val="186"/>
    </font>
    <font>
      <b/>
      <sz val="11"/>
      <color theme="1"/>
      <name val="Times New Roman"/>
      <family val="1"/>
      <charset val="186"/>
    </font>
    <font>
      <b/>
      <sz val="11"/>
      <name val="Times New Roman"/>
      <family val="1"/>
      <charset val="186"/>
    </font>
    <font>
      <sz val="9"/>
      <color theme="1"/>
      <name val="Times New Roman"/>
      <family val="1"/>
      <charset val="186"/>
    </font>
    <font>
      <sz val="11"/>
      <name val="Times New Roman"/>
      <family val="1"/>
    </font>
    <font>
      <sz val="11"/>
      <color theme="1"/>
      <name val="Times New Roman"/>
      <family val="1"/>
    </font>
    <font>
      <b/>
      <sz val="11"/>
      <name val="Times New Roman"/>
      <family val="1"/>
    </font>
    <font>
      <b/>
      <sz val="11"/>
      <color theme="1"/>
      <name val="Times New Roman"/>
      <family val="1"/>
    </font>
    <font>
      <b/>
      <sz val="14"/>
      <name val="Times New Roman"/>
      <family val="1"/>
      <charset val="186"/>
    </font>
    <font>
      <b/>
      <i/>
      <sz val="11"/>
      <color theme="1"/>
      <name val="Times New Roman"/>
      <family val="1"/>
      <charset val="186"/>
    </font>
    <font>
      <i/>
      <sz val="11"/>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4" fillId="0" borderId="0"/>
  </cellStyleXfs>
  <cellXfs count="132">
    <xf numFmtId="0" fontId="0" fillId="0" borderId="0" xfId="0"/>
    <xf numFmtId="0" fontId="2" fillId="0" borderId="0" xfId="0" applyFont="1"/>
    <xf numFmtId="0" fontId="7" fillId="0" borderId="0" xfId="0" applyFont="1" applyAlignment="1">
      <alignment horizontal="center"/>
    </xf>
    <xf numFmtId="0" fontId="6" fillId="0" borderId="0" xfId="0" applyFont="1" applyAlignment="1">
      <alignment horizontal="center"/>
    </xf>
    <xf numFmtId="0" fontId="7" fillId="0" borderId="0" xfId="0" applyFont="1"/>
    <xf numFmtId="0" fontId="9" fillId="0" borderId="0" xfId="0" applyFont="1"/>
    <xf numFmtId="0" fontId="9" fillId="0" borderId="0" xfId="0" applyFont="1" applyAlignment="1">
      <alignment vertical="center"/>
    </xf>
    <xf numFmtId="0" fontId="2" fillId="0" borderId="0" xfId="0" applyFont="1" applyAlignment="1">
      <alignment vertical="center"/>
    </xf>
    <xf numFmtId="0" fontId="10" fillId="0" borderId="0" xfId="0" applyFont="1"/>
    <xf numFmtId="0" fontId="8" fillId="0" borderId="0" xfId="0" applyFont="1" applyAlignment="1">
      <alignment vertical="center" wrapText="1"/>
    </xf>
    <xf numFmtId="2" fontId="5" fillId="0" borderId="0" xfId="0" applyNumberFormat="1" applyFont="1" applyAlignment="1">
      <alignment horizontal="center"/>
    </xf>
    <xf numFmtId="0" fontId="12" fillId="0" borderId="0" xfId="0" applyFont="1" applyAlignment="1">
      <alignment horizontal="center" vertical="center"/>
    </xf>
    <xf numFmtId="0" fontId="6" fillId="0" borderId="0" xfId="0" applyFont="1"/>
    <xf numFmtId="4" fontId="6" fillId="0" borderId="0" xfId="0" applyNumberFormat="1" applyFont="1" applyAlignment="1">
      <alignment horizontal="center" vertical="center"/>
    </xf>
    <xf numFmtId="2" fontId="6" fillId="0" borderId="0" xfId="0" applyNumberFormat="1" applyFont="1" applyAlignment="1">
      <alignment horizontal="center" vertical="center"/>
    </xf>
    <xf numFmtId="4" fontId="6" fillId="0" borderId="0" xfId="0" applyNumberFormat="1" applyFont="1" applyAlignment="1">
      <alignment horizontal="center"/>
    </xf>
    <xf numFmtId="2" fontId="6" fillId="0" borderId="0" xfId="0" applyNumberFormat="1" applyFont="1" applyAlignment="1">
      <alignment horizontal="left"/>
    </xf>
    <xf numFmtId="0" fontId="11" fillId="0" borderId="0" xfId="0" applyFont="1" applyAlignment="1">
      <alignment vertical="center"/>
    </xf>
    <xf numFmtId="0" fontId="1" fillId="0" borderId="0" xfId="0" applyFont="1"/>
    <xf numFmtId="0" fontId="13" fillId="0" borderId="0" xfId="0" applyFont="1"/>
    <xf numFmtId="0" fontId="14" fillId="0" borderId="0" xfId="0" applyFont="1"/>
    <xf numFmtId="0" fontId="7" fillId="0" borderId="0" xfId="0" applyFont="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164" fontId="3" fillId="0" borderId="0" xfId="0" applyNumberFormat="1" applyFont="1" applyAlignment="1">
      <alignment horizontal="left" vertical="center"/>
    </xf>
    <xf numFmtId="0" fontId="1" fillId="0" borderId="0" xfId="0" applyFont="1" applyAlignment="1">
      <alignment horizontal="left" vertical="center"/>
    </xf>
    <xf numFmtId="0" fontId="15"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4"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xf>
    <xf numFmtId="2" fontId="16" fillId="0" borderId="2" xfId="0" applyNumberFormat="1" applyFont="1" applyBorder="1" applyAlignment="1">
      <alignment horizontal="center" vertical="center"/>
    </xf>
    <xf numFmtId="2" fontId="1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164" fontId="16" fillId="0" borderId="1" xfId="0" applyNumberFormat="1" applyFont="1" applyBorder="1" applyAlignment="1">
      <alignment horizontal="center" vertical="center" wrapText="1" shrinkToFit="1"/>
    </xf>
    <xf numFmtId="164" fontId="16"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164" fontId="16" fillId="0" borderId="0" xfId="2" applyNumberFormat="1" applyFont="1" applyAlignment="1">
      <alignment horizontal="center" vertical="center" wrapText="1"/>
    </xf>
    <xf numFmtId="165" fontId="16" fillId="0" borderId="0" xfId="0" applyNumberFormat="1" applyFont="1" applyAlignment="1">
      <alignment horizontal="center" vertical="center"/>
    </xf>
    <xf numFmtId="4" fontId="16" fillId="0" borderId="0" xfId="0" applyNumberFormat="1" applyFont="1" applyAlignment="1">
      <alignment horizontal="center" vertical="center"/>
    </xf>
    <xf numFmtId="2" fontId="16" fillId="0" borderId="0" xfId="0" applyNumberFormat="1" applyFont="1" applyAlignment="1">
      <alignment horizontal="center" vertical="center"/>
    </xf>
    <xf numFmtId="0" fontId="21" fillId="0" borderId="0" xfId="0" applyFont="1" applyAlignment="1">
      <alignment horizontal="left" vertical="center" wrapText="1"/>
    </xf>
    <xf numFmtId="0" fontId="3" fillId="0" borderId="0" xfId="0" applyFont="1" applyAlignment="1">
      <alignment vertical="center" wrapText="1"/>
    </xf>
    <xf numFmtId="0" fontId="21" fillId="0" borderId="0" xfId="0" applyFont="1" applyAlignment="1">
      <alignment horizontal="left" wrapText="1"/>
    </xf>
    <xf numFmtId="164" fontId="21" fillId="0" borderId="0" xfId="0" applyNumberFormat="1" applyFont="1" applyAlignment="1">
      <alignment horizontal="left" wrapText="1"/>
    </xf>
    <xf numFmtId="0" fontId="22" fillId="0" borderId="0" xfId="0" applyFont="1" applyAlignment="1">
      <alignment horizontal="left" wrapText="1"/>
    </xf>
    <xf numFmtId="164" fontId="21" fillId="0" borderId="0" xfId="0" applyNumberFormat="1"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1" fillId="0" borderId="0" xfId="0" applyFont="1"/>
    <xf numFmtId="0" fontId="6" fillId="0" borderId="0" xfId="0" applyFont="1" applyAlignment="1">
      <alignment horizontal="center"/>
    </xf>
    <xf numFmtId="4" fontId="17" fillId="0" borderId="0" xfId="0" applyNumberFormat="1" applyFont="1" applyBorder="1" applyAlignment="1">
      <alignment horizontal="center" vertical="center"/>
    </xf>
    <xf numFmtId="0" fontId="26" fillId="2" borderId="1" xfId="0" applyFont="1" applyFill="1" applyBorder="1" applyAlignment="1">
      <alignment horizontal="center" vertical="center" wrapText="1"/>
    </xf>
    <xf numFmtId="0" fontId="28" fillId="0" borderId="0" xfId="0" applyFont="1" applyBorder="1" applyAlignment="1">
      <alignment horizontal="center" vertical="center"/>
    </xf>
    <xf numFmtId="0" fontId="6" fillId="0" borderId="0" xfId="0" applyFont="1" applyAlignment="1">
      <alignment horizontal="right"/>
    </xf>
    <xf numFmtId="0" fontId="29" fillId="0" borderId="0" xfId="0" applyFont="1"/>
    <xf numFmtId="0" fontId="30" fillId="0" borderId="0" xfId="0" applyFont="1"/>
    <xf numFmtId="0" fontId="31" fillId="0" borderId="0" xfId="0" applyFont="1"/>
    <xf numFmtId="0" fontId="30" fillId="0" borderId="0" xfId="0" applyFont="1" applyAlignment="1">
      <alignment horizontal="center"/>
    </xf>
    <xf numFmtId="164" fontId="30" fillId="0" borderId="0" xfId="0" applyNumberFormat="1" applyFont="1" applyAlignment="1">
      <alignment horizontal="center"/>
    </xf>
    <xf numFmtId="0" fontId="32" fillId="0" borderId="0" xfId="0" applyFont="1" applyAlignment="1">
      <alignment horizontal="left"/>
    </xf>
    <xf numFmtId="2" fontId="30" fillId="0" borderId="0" xfId="0" applyNumberFormat="1" applyFont="1" applyAlignment="1">
      <alignment horizontal="center"/>
    </xf>
    <xf numFmtId="0" fontId="32" fillId="0" borderId="0" xfId="0" applyFont="1" applyAlignment="1">
      <alignment horizontal="center"/>
    </xf>
    <xf numFmtId="4" fontId="32" fillId="0" borderId="0" xfId="0" applyNumberFormat="1" applyFont="1" applyAlignment="1">
      <alignment horizontal="center" vertical="center"/>
    </xf>
    <xf numFmtId="2" fontId="32" fillId="0" borderId="0" xfId="0" applyNumberFormat="1" applyFont="1" applyAlignment="1">
      <alignment horizontal="center" vertical="center"/>
    </xf>
    <xf numFmtId="2" fontId="21" fillId="4" borderId="1" xfId="0" applyNumberFormat="1" applyFont="1" applyFill="1" applyBorder="1" applyAlignment="1">
      <alignment horizontal="center" vertical="center"/>
    </xf>
    <xf numFmtId="2" fontId="16" fillId="4" borderId="1" xfId="0" applyNumberFormat="1" applyFont="1" applyFill="1" applyBorder="1" applyAlignment="1">
      <alignment horizontal="center" vertical="center"/>
    </xf>
    <xf numFmtId="0" fontId="6" fillId="0" borderId="0" xfId="0" applyFont="1" applyAlignment="1">
      <alignment horizontal="right"/>
    </xf>
    <xf numFmtId="2" fontId="27" fillId="0" borderId="1" xfId="0" applyNumberFormat="1" applyFont="1" applyBorder="1" applyAlignment="1">
      <alignment horizontal="center" vertical="center"/>
    </xf>
    <xf numFmtId="2" fontId="6"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2" fontId="33" fillId="3"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0" fontId="34" fillId="2" borderId="1" xfId="0" applyNumberFormat="1" applyFont="1" applyFill="1" applyBorder="1" applyAlignment="1">
      <alignment horizontal="center" vertical="center" wrapText="1"/>
    </xf>
    <xf numFmtId="0" fontId="6" fillId="0" borderId="0" xfId="0" applyFont="1" applyAlignment="1"/>
    <xf numFmtId="0" fontId="16" fillId="0" borderId="7" xfId="0" applyFont="1" applyBorder="1" applyAlignment="1">
      <alignment vertical="center" wrapText="1"/>
    </xf>
    <xf numFmtId="0" fontId="11" fillId="0" borderId="0" xfId="0" applyFont="1" applyAlignment="1">
      <alignment horizontal="left" vertical="top"/>
    </xf>
    <xf numFmtId="0" fontId="11" fillId="0" borderId="0" xfId="0" applyFont="1" applyAlignment="1">
      <alignment horizontal="left" vertical="center" wrapText="1"/>
    </xf>
    <xf numFmtId="0" fontId="35" fillId="0" borderId="7" xfId="0" applyFont="1" applyBorder="1" applyAlignment="1">
      <alignment horizontal="left" vertical="center" wrapText="1"/>
    </xf>
    <xf numFmtId="0" fontId="28" fillId="0" borderId="7" xfId="0" applyFont="1" applyBorder="1" applyAlignment="1">
      <alignment horizontal="center" vertical="center"/>
    </xf>
    <xf numFmtId="0" fontId="6" fillId="0" borderId="0" xfId="0" applyFont="1" applyAlignment="1">
      <alignment horizontal="center"/>
    </xf>
    <xf numFmtId="0" fontId="26" fillId="3" borderId="2"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5" xfId="0" applyFont="1" applyFill="1" applyBorder="1" applyAlignment="1">
      <alignment horizontal="center" vertical="center"/>
    </xf>
    <xf numFmtId="0" fontId="1" fillId="2" borderId="2" xfId="0" applyFont="1" applyFill="1" applyBorder="1" applyAlignment="1">
      <alignment horizontal="right" vertical="center"/>
    </xf>
    <xf numFmtId="0" fontId="1" fillId="2" borderId="4" xfId="0" applyFont="1" applyFill="1" applyBorder="1" applyAlignment="1">
      <alignment horizontal="right" vertical="center"/>
    </xf>
    <xf numFmtId="0" fontId="1" fillId="2" borderId="5" xfId="0" applyFont="1" applyFill="1" applyBorder="1" applyAlignment="1">
      <alignment horizontal="right" vertical="center"/>
    </xf>
    <xf numFmtId="0" fontId="1" fillId="0" borderId="0" xfId="0" applyFont="1" applyAlignment="1">
      <alignment horizontal="center" vertical="center"/>
    </xf>
    <xf numFmtId="164" fontId="26" fillId="2" borderId="3" xfId="0" applyNumberFormat="1" applyFont="1" applyFill="1" applyBorder="1" applyAlignment="1">
      <alignment horizontal="center" vertical="center" textRotation="90"/>
    </xf>
    <xf numFmtId="164" fontId="26" fillId="2" borderId="6" xfId="0" applyNumberFormat="1" applyFont="1" applyFill="1" applyBorder="1" applyAlignment="1">
      <alignment horizontal="center" vertical="center" textRotation="90"/>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21"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1" fillId="0" borderId="0" xfId="0" applyFont="1" applyAlignment="1">
      <alignment horizontal="left" vertical="center" wrapText="1"/>
    </xf>
    <xf numFmtId="2" fontId="33" fillId="3" borderId="2" xfId="0" applyNumberFormat="1" applyFont="1" applyFill="1" applyBorder="1" applyAlignment="1">
      <alignment horizontal="right" vertical="center" wrapText="1"/>
    </xf>
    <xf numFmtId="2" fontId="33" fillId="3" borderId="4" xfId="0" applyNumberFormat="1" applyFont="1" applyFill="1" applyBorder="1" applyAlignment="1">
      <alignment horizontal="right" vertical="center" wrapText="1"/>
    </xf>
    <xf numFmtId="2" fontId="33" fillId="3" borderId="5" xfId="0" applyNumberFormat="1" applyFont="1" applyFill="1" applyBorder="1" applyAlignment="1">
      <alignment horizontal="right"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3" borderId="8" xfId="0" applyFont="1" applyFill="1" applyBorder="1" applyAlignment="1">
      <alignment horizontal="center" vertical="center"/>
    </xf>
    <xf numFmtId="0" fontId="26" fillId="3" borderId="7"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4" fontId="32" fillId="0" borderId="0" xfId="0" applyNumberFormat="1" applyFont="1" applyAlignment="1">
      <alignment horizontal="left" vertical="top"/>
    </xf>
    <xf numFmtId="0" fontId="27" fillId="2" borderId="3"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3" xfId="0" applyFont="1" applyFill="1" applyBorder="1" applyAlignment="1">
      <alignment horizontal="center" vertical="center" textRotation="90"/>
    </xf>
    <xf numFmtId="0" fontId="26" fillId="2" borderId="10" xfId="0" applyFont="1" applyFill="1" applyBorder="1" applyAlignment="1">
      <alignment horizontal="center" vertical="center" textRotation="90"/>
    </xf>
    <xf numFmtId="0" fontId="26" fillId="2" borderId="6" xfId="0" applyFont="1" applyFill="1" applyBorder="1" applyAlignment="1">
      <alignment horizontal="center" vertical="center" textRotation="90"/>
    </xf>
    <xf numFmtId="164" fontId="12" fillId="2" borderId="8" xfId="0" applyNumberFormat="1" applyFont="1" applyFill="1" applyBorder="1" applyAlignment="1">
      <alignment horizontal="center" vertical="center" textRotation="90" wrapText="1"/>
    </xf>
    <xf numFmtId="164" fontId="12" fillId="2" borderId="9" xfId="0" applyNumberFormat="1" applyFont="1" applyFill="1" applyBorder="1" applyAlignment="1">
      <alignment horizontal="center" vertical="center" textRotation="90" wrapText="1"/>
    </xf>
    <xf numFmtId="4" fontId="16" fillId="4" borderId="1" xfId="2" applyNumberFormat="1" applyFont="1" applyFill="1" applyBorder="1" applyAlignment="1">
      <alignment horizontal="center" vertical="center" wrapText="1"/>
    </xf>
    <xf numFmtId="4" fontId="16" fillId="4" borderId="1" xfId="0" applyNumberFormat="1" applyFont="1" applyFill="1" applyBorder="1" applyAlignment="1">
      <alignment horizontal="center" vertical="center" wrapText="1" shrinkToFit="1"/>
    </xf>
    <xf numFmtId="4" fontId="16" fillId="4" borderId="1" xfId="0" applyNumberFormat="1" applyFont="1" applyFill="1" applyBorder="1" applyAlignment="1">
      <alignment horizontal="center" vertical="center"/>
    </xf>
  </cellXfs>
  <cellStyles count="3">
    <cellStyle name="Normal 2 2 2" xfId="2" xr:uid="{81494426-F5B8-45A2-BB3D-9577C683EC7F}"/>
    <cellStyle name="Normal 2 3" xfId="1" xr:uid="{2D8E94FC-1BEE-4221-8D6C-F8DAEAEAB29B}"/>
    <cellStyle name="Parasts"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381000</xdr:colOff>
      <xdr:row>13</xdr:row>
      <xdr:rowOff>0</xdr:rowOff>
    </xdr:from>
    <xdr:ext cx="76200" cy="285750"/>
    <xdr:sp macro="" textlink="">
      <xdr:nvSpPr>
        <xdr:cNvPr id="2" name="Text Box 88">
          <a:extLst>
            <a:ext uri="{FF2B5EF4-FFF2-40B4-BE49-F238E27FC236}">
              <a16:creationId xmlns:a16="http://schemas.microsoft.com/office/drawing/2014/main" id="{1D636A77-6ECE-4396-A46B-964C058843DD}"/>
            </a:ext>
          </a:extLst>
        </xdr:cNvPr>
        <xdr:cNvSpPr txBox="1">
          <a:spLocks noChangeArrowheads="1"/>
        </xdr:cNvSpPr>
      </xdr:nvSpPr>
      <xdr:spPr bwMode="auto">
        <a:xfrm>
          <a:off x="1600200" y="1095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3" name="Text Box 96">
          <a:extLst>
            <a:ext uri="{FF2B5EF4-FFF2-40B4-BE49-F238E27FC236}">
              <a16:creationId xmlns:a16="http://schemas.microsoft.com/office/drawing/2014/main" id="{CEA354C1-C378-4876-A0CF-C58AD775C0DD}"/>
            </a:ext>
          </a:extLst>
        </xdr:cNvPr>
        <xdr:cNvSpPr txBox="1">
          <a:spLocks noChangeArrowheads="1"/>
        </xdr:cNvSpPr>
      </xdr:nvSpPr>
      <xdr:spPr bwMode="auto">
        <a:xfrm>
          <a:off x="1600200" y="1095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 name="Text Box 88">
          <a:extLst>
            <a:ext uri="{FF2B5EF4-FFF2-40B4-BE49-F238E27FC236}">
              <a16:creationId xmlns:a16="http://schemas.microsoft.com/office/drawing/2014/main" id="{5F05C54B-8D0D-44B0-84CD-2C2E24E35902}"/>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5" name="Text Box 96">
          <a:extLst>
            <a:ext uri="{FF2B5EF4-FFF2-40B4-BE49-F238E27FC236}">
              <a16:creationId xmlns:a16="http://schemas.microsoft.com/office/drawing/2014/main" id="{967BFAAD-0B1B-427F-BE7A-6285CD4B1301}"/>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6" name="Text Box 88">
          <a:extLst>
            <a:ext uri="{FF2B5EF4-FFF2-40B4-BE49-F238E27FC236}">
              <a16:creationId xmlns:a16="http://schemas.microsoft.com/office/drawing/2014/main" id="{39982C81-D4AF-4836-8E29-D28C7A7B3850}"/>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7" name="Text Box 96">
          <a:extLst>
            <a:ext uri="{FF2B5EF4-FFF2-40B4-BE49-F238E27FC236}">
              <a16:creationId xmlns:a16="http://schemas.microsoft.com/office/drawing/2014/main" id="{133FDEA0-8116-483C-88BF-4B7A39CA1145}"/>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8" name="Text Box 88">
          <a:extLst>
            <a:ext uri="{FF2B5EF4-FFF2-40B4-BE49-F238E27FC236}">
              <a16:creationId xmlns:a16="http://schemas.microsoft.com/office/drawing/2014/main" id="{FD8AF638-74FD-40D0-8EBB-E55FD2517E8A}"/>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9" name="Text Box 96">
          <a:extLst>
            <a:ext uri="{FF2B5EF4-FFF2-40B4-BE49-F238E27FC236}">
              <a16:creationId xmlns:a16="http://schemas.microsoft.com/office/drawing/2014/main" id="{C0D137FC-F943-4138-B383-8D3D4BBF12FD}"/>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10" name="Text Box 88">
          <a:extLst>
            <a:ext uri="{FF2B5EF4-FFF2-40B4-BE49-F238E27FC236}">
              <a16:creationId xmlns:a16="http://schemas.microsoft.com/office/drawing/2014/main" id="{15EC0985-72EE-445E-9BCE-9C0134147F85}"/>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11" name="Text Box 89">
          <a:extLst>
            <a:ext uri="{FF2B5EF4-FFF2-40B4-BE49-F238E27FC236}">
              <a16:creationId xmlns:a16="http://schemas.microsoft.com/office/drawing/2014/main" id="{1B080788-BFCA-4AB6-A4D7-994D0F9B20CA}"/>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12" name="Text Box 96">
          <a:extLst>
            <a:ext uri="{FF2B5EF4-FFF2-40B4-BE49-F238E27FC236}">
              <a16:creationId xmlns:a16="http://schemas.microsoft.com/office/drawing/2014/main" id="{36B3C1FF-6788-4702-B142-E8872B922877}"/>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13" name="Text Box 97">
          <a:extLst>
            <a:ext uri="{FF2B5EF4-FFF2-40B4-BE49-F238E27FC236}">
              <a16:creationId xmlns:a16="http://schemas.microsoft.com/office/drawing/2014/main" id="{10D5F03A-B92C-422A-AC00-B292BBABEE19}"/>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4" name="Text Box 88">
          <a:extLst>
            <a:ext uri="{FF2B5EF4-FFF2-40B4-BE49-F238E27FC236}">
              <a16:creationId xmlns:a16="http://schemas.microsoft.com/office/drawing/2014/main" id="{7A4602A9-C684-4C8D-AD13-371E1358FAA4}"/>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5" name="Text Box 89">
          <a:extLst>
            <a:ext uri="{FF2B5EF4-FFF2-40B4-BE49-F238E27FC236}">
              <a16:creationId xmlns:a16="http://schemas.microsoft.com/office/drawing/2014/main" id="{6FCC6CCD-13BB-44DD-8922-8FC5033971B4}"/>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6" name="Text Box 96">
          <a:extLst>
            <a:ext uri="{FF2B5EF4-FFF2-40B4-BE49-F238E27FC236}">
              <a16:creationId xmlns:a16="http://schemas.microsoft.com/office/drawing/2014/main" id="{3BF6B100-0B81-4FDD-B450-85BF060A83DE}"/>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7" name="Text Box 97">
          <a:extLst>
            <a:ext uri="{FF2B5EF4-FFF2-40B4-BE49-F238E27FC236}">
              <a16:creationId xmlns:a16="http://schemas.microsoft.com/office/drawing/2014/main" id="{2728C477-176F-43F3-95C5-7B278771CDB5}"/>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8" name="Text Box 88">
          <a:extLst>
            <a:ext uri="{FF2B5EF4-FFF2-40B4-BE49-F238E27FC236}">
              <a16:creationId xmlns:a16="http://schemas.microsoft.com/office/drawing/2014/main" id="{081C6047-1FDF-452E-AACA-D80A36E1ACAB}"/>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9" name="Text Box 89">
          <a:extLst>
            <a:ext uri="{FF2B5EF4-FFF2-40B4-BE49-F238E27FC236}">
              <a16:creationId xmlns:a16="http://schemas.microsoft.com/office/drawing/2014/main" id="{168D08F4-1249-48A4-9B4D-AB0126951FE9}"/>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0" name="Text Box 96">
          <a:extLst>
            <a:ext uri="{FF2B5EF4-FFF2-40B4-BE49-F238E27FC236}">
              <a16:creationId xmlns:a16="http://schemas.microsoft.com/office/drawing/2014/main" id="{E751DB81-9799-418A-A4C5-4968E73336F7}"/>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1" name="Text Box 97">
          <a:extLst>
            <a:ext uri="{FF2B5EF4-FFF2-40B4-BE49-F238E27FC236}">
              <a16:creationId xmlns:a16="http://schemas.microsoft.com/office/drawing/2014/main" id="{28451C23-0423-4116-B1A0-920D9D7804B6}"/>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2" name="Text Box 88">
          <a:extLst>
            <a:ext uri="{FF2B5EF4-FFF2-40B4-BE49-F238E27FC236}">
              <a16:creationId xmlns:a16="http://schemas.microsoft.com/office/drawing/2014/main" id="{44D2ECDB-78F7-4FB2-A98A-7A57F3EA699D}"/>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3" name="Text Box 89">
          <a:extLst>
            <a:ext uri="{FF2B5EF4-FFF2-40B4-BE49-F238E27FC236}">
              <a16:creationId xmlns:a16="http://schemas.microsoft.com/office/drawing/2014/main" id="{D559E733-0586-4605-8601-EAB54692709E}"/>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4" name="Text Box 96">
          <a:extLst>
            <a:ext uri="{FF2B5EF4-FFF2-40B4-BE49-F238E27FC236}">
              <a16:creationId xmlns:a16="http://schemas.microsoft.com/office/drawing/2014/main" id="{33283351-D12A-42AD-94F7-49EE440754D0}"/>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5" name="Text Box 97">
          <a:extLst>
            <a:ext uri="{FF2B5EF4-FFF2-40B4-BE49-F238E27FC236}">
              <a16:creationId xmlns:a16="http://schemas.microsoft.com/office/drawing/2014/main" id="{CEC3ECC4-E381-434F-9A5B-8A8EB3BB95B4}"/>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26" name="Text Box 88">
          <a:extLst>
            <a:ext uri="{FF2B5EF4-FFF2-40B4-BE49-F238E27FC236}">
              <a16:creationId xmlns:a16="http://schemas.microsoft.com/office/drawing/2014/main" id="{AE8AA44C-A1E2-4A83-9D17-0A90DC41E5E7}"/>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27" name="Text Box 89">
          <a:extLst>
            <a:ext uri="{FF2B5EF4-FFF2-40B4-BE49-F238E27FC236}">
              <a16:creationId xmlns:a16="http://schemas.microsoft.com/office/drawing/2014/main" id="{06EDDDB5-DEA1-4EB7-BBA7-F05C052B82E2}"/>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28" name="Text Box 96">
          <a:extLst>
            <a:ext uri="{FF2B5EF4-FFF2-40B4-BE49-F238E27FC236}">
              <a16:creationId xmlns:a16="http://schemas.microsoft.com/office/drawing/2014/main" id="{F0EBECA1-BFDC-4107-B333-AE473BDE6F35}"/>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29" name="Text Box 97">
          <a:extLst>
            <a:ext uri="{FF2B5EF4-FFF2-40B4-BE49-F238E27FC236}">
              <a16:creationId xmlns:a16="http://schemas.microsoft.com/office/drawing/2014/main" id="{9261BE74-DCA5-4E64-9A23-B333B99A7939}"/>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0" name="Text Box 88">
          <a:extLst>
            <a:ext uri="{FF2B5EF4-FFF2-40B4-BE49-F238E27FC236}">
              <a16:creationId xmlns:a16="http://schemas.microsoft.com/office/drawing/2014/main" id="{D3D04D00-B11C-4B4F-9984-9942EBD3DA80}"/>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1" name="Text Box 89">
          <a:extLst>
            <a:ext uri="{FF2B5EF4-FFF2-40B4-BE49-F238E27FC236}">
              <a16:creationId xmlns:a16="http://schemas.microsoft.com/office/drawing/2014/main" id="{EA50E839-E342-497C-8C81-344EAFB2B088}"/>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2" name="Text Box 96">
          <a:extLst>
            <a:ext uri="{FF2B5EF4-FFF2-40B4-BE49-F238E27FC236}">
              <a16:creationId xmlns:a16="http://schemas.microsoft.com/office/drawing/2014/main" id="{1E53F6D3-DAEC-48DB-ACF4-2BF042EC110E}"/>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3" name="Text Box 97">
          <a:extLst>
            <a:ext uri="{FF2B5EF4-FFF2-40B4-BE49-F238E27FC236}">
              <a16:creationId xmlns:a16="http://schemas.microsoft.com/office/drawing/2014/main" id="{ABB3A8E3-AE74-4EFA-85CF-9D0A8FE6EA0A}"/>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4" name="Text Box 88">
          <a:extLst>
            <a:ext uri="{FF2B5EF4-FFF2-40B4-BE49-F238E27FC236}">
              <a16:creationId xmlns:a16="http://schemas.microsoft.com/office/drawing/2014/main" id="{741FBECB-91A7-44EF-B1B5-2CA03CBE4569}"/>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5" name="Text Box 89">
          <a:extLst>
            <a:ext uri="{FF2B5EF4-FFF2-40B4-BE49-F238E27FC236}">
              <a16:creationId xmlns:a16="http://schemas.microsoft.com/office/drawing/2014/main" id="{0AA25929-4B86-4C23-847E-F86B6DCDBC3C}"/>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6" name="Text Box 96">
          <a:extLst>
            <a:ext uri="{FF2B5EF4-FFF2-40B4-BE49-F238E27FC236}">
              <a16:creationId xmlns:a16="http://schemas.microsoft.com/office/drawing/2014/main" id="{7065133D-3380-4C5F-80BA-0E5B4A403AC1}"/>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7" name="Text Box 97">
          <a:extLst>
            <a:ext uri="{FF2B5EF4-FFF2-40B4-BE49-F238E27FC236}">
              <a16:creationId xmlns:a16="http://schemas.microsoft.com/office/drawing/2014/main" id="{C87C17F5-E458-4329-A08D-82C7467429AF}"/>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8" name="Text Box 88">
          <a:extLst>
            <a:ext uri="{FF2B5EF4-FFF2-40B4-BE49-F238E27FC236}">
              <a16:creationId xmlns:a16="http://schemas.microsoft.com/office/drawing/2014/main" id="{0EDC2692-395A-4D6E-9BD9-2B6A0E12E8A9}"/>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9" name="Text Box 89">
          <a:extLst>
            <a:ext uri="{FF2B5EF4-FFF2-40B4-BE49-F238E27FC236}">
              <a16:creationId xmlns:a16="http://schemas.microsoft.com/office/drawing/2014/main" id="{F518DA8A-E3C4-4618-B51D-7F22E0630450}"/>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0" name="Text Box 96">
          <a:extLst>
            <a:ext uri="{FF2B5EF4-FFF2-40B4-BE49-F238E27FC236}">
              <a16:creationId xmlns:a16="http://schemas.microsoft.com/office/drawing/2014/main" id="{B8042078-15B2-4864-9FD3-44CEF60389CA}"/>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41" name="Text Box 97">
          <a:extLst>
            <a:ext uri="{FF2B5EF4-FFF2-40B4-BE49-F238E27FC236}">
              <a16:creationId xmlns:a16="http://schemas.microsoft.com/office/drawing/2014/main" id="{BC7247BC-685F-4B89-877C-1CF33A9EF576}"/>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42" name="Text Box 88">
          <a:extLst>
            <a:ext uri="{FF2B5EF4-FFF2-40B4-BE49-F238E27FC236}">
              <a16:creationId xmlns:a16="http://schemas.microsoft.com/office/drawing/2014/main" id="{3D68BC55-9490-41FE-B8CD-7BEAE38754CE}"/>
            </a:ext>
          </a:extLst>
        </xdr:cNvPr>
        <xdr:cNvSpPr txBox="1">
          <a:spLocks noChangeArrowheads="1"/>
        </xdr:cNvSpPr>
      </xdr:nvSpPr>
      <xdr:spPr bwMode="auto">
        <a:xfrm>
          <a:off x="1600200" y="8382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43" name="Text Box 96">
          <a:extLst>
            <a:ext uri="{FF2B5EF4-FFF2-40B4-BE49-F238E27FC236}">
              <a16:creationId xmlns:a16="http://schemas.microsoft.com/office/drawing/2014/main" id="{65815E15-1E54-4644-AE0F-400BE7D84B27}"/>
            </a:ext>
          </a:extLst>
        </xdr:cNvPr>
        <xdr:cNvSpPr txBox="1">
          <a:spLocks noChangeArrowheads="1"/>
        </xdr:cNvSpPr>
      </xdr:nvSpPr>
      <xdr:spPr bwMode="auto">
        <a:xfrm>
          <a:off x="1600200" y="8382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4" name="Text Box 88">
          <a:extLst>
            <a:ext uri="{FF2B5EF4-FFF2-40B4-BE49-F238E27FC236}">
              <a16:creationId xmlns:a16="http://schemas.microsoft.com/office/drawing/2014/main" id="{9B2FE470-B831-4FC7-BCA6-6442589681B6}"/>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5" name="Text Box 96">
          <a:extLst>
            <a:ext uri="{FF2B5EF4-FFF2-40B4-BE49-F238E27FC236}">
              <a16:creationId xmlns:a16="http://schemas.microsoft.com/office/drawing/2014/main" id="{AA66A8E3-CCC5-4302-BC18-8325E49AB013}"/>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6" name="Text Box 88">
          <a:extLst>
            <a:ext uri="{FF2B5EF4-FFF2-40B4-BE49-F238E27FC236}">
              <a16:creationId xmlns:a16="http://schemas.microsoft.com/office/drawing/2014/main" id="{EFA00E4E-6425-4807-8E79-F7F0CEAB01A1}"/>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7" name="Text Box 96">
          <a:extLst>
            <a:ext uri="{FF2B5EF4-FFF2-40B4-BE49-F238E27FC236}">
              <a16:creationId xmlns:a16="http://schemas.microsoft.com/office/drawing/2014/main" id="{4EECE114-38D3-4CCE-B0EC-D2DDFF341B51}"/>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85750"/>
    <xdr:sp macro="" textlink="">
      <xdr:nvSpPr>
        <xdr:cNvPr id="48" name="Text Box 88">
          <a:extLst>
            <a:ext uri="{FF2B5EF4-FFF2-40B4-BE49-F238E27FC236}">
              <a16:creationId xmlns:a16="http://schemas.microsoft.com/office/drawing/2014/main" id="{348C71AD-0694-4FEB-A4EB-C583ECA47964}"/>
            </a:ext>
          </a:extLst>
        </xdr:cNvPr>
        <xdr:cNvSpPr txBox="1">
          <a:spLocks noChangeArrowheads="1"/>
        </xdr:cNvSpPr>
      </xdr:nvSpPr>
      <xdr:spPr bwMode="auto">
        <a:xfrm>
          <a:off x="1600200" y="1815465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85750"/>
    <xdr:sp macro="" textlink="">
      <xdr:nvSpPr>
        <xdr:cNvPr id="49" name="Text Box 96">
          <a:extLst>
            <a:ext uri="{FF2B5EF4-FFF2-40B4-BE49-F238E27FC236}">
              <a16:creationId xmlns:a16="http://schemas.microsoft.com/office/drawing/2014/main" id="{D76D172B-E54F-479F-86AA-13140AA97E62}"/>
            </a:ext>
          </a:extLst>
        </xdr:cNvPr>
        <xdr:cNvSpPr txBox="1">
          <a:spLocks noChangeArrowheads="1"/>
        </xdr:cNvSpPr>
      </xdr:nvSpPr>
      <xdr:spPr bwMode="auto">
        <a:xfrm>
          <a:off x="1600200" y="1815465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95275"/>
    <xdr:sp macro="" textlink="">
      <xdr:nvSpPr>
        <xdr:cNvPr id="50" name="Text Box 88">
          <a:extLst>
            <a:ext uri="{FF2B5EF4-FFF2-40B4-BE49-F238E27FC236}">
              <a16:creationId xmlns:a16="http://schemas.microsoft.com/office/drawing/2014/main" id="{A74FC111-4F0E-4BA3-B709-2895404762E0}"/>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95275"/>
    <xdr:sp macro="" textlink="">
      <xdr:nvSpPr>
        <xdr:cNvPr id="51" name="Text Box 96">
          <a:extLst>
            <a:ext uri="{FF2B5EF4-FFF2-40B4-BE49-F238E27FC236}">
              <a16:creationId xmlns:a16="http://schemas.microsoft.com/office/drawing/2014/main" id="{A2134E27-EC55-45BE-8343-D1B7952E394C}"/>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95275"/>
    <xdr:sp macro="" textlink="">
      <xdr:nvSpPr>
        <xdr:cNvPr id="52" name="Text Box 88">
          <a:extLst>
            <a:ext uri="{FF2B5EF4-FFF2-40B4-BE49-F238E27FC236}">
              <a16:creationId xmlns:a16="http://schemas.microsoft.com/office/drawing/2014/main" id="{647C775F-4CB4-4B9E-A805-6691E17B1957}"/>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18</xdr:row>
      <xdr:rowOff>0</xdr:rowOff>
    </xdr:from>
    <xdr:ext cx="76200" cy="295275"/>
    <xdr:sp macro="" textlink="">
      <xdr:nvSpPr>
        <xdr:cNvPr id="53" name="Text Box 96">
          <a:extLst>
            <a:ext uri="{FF2B5EF4-FFF2-40B4-BE49-F238E27FC236}">
              <a16:creationId xmlns:a16="http://schemas.microsoft.com/office/drawing/2014/main" id="{6E772B89-BE48-4C56-B754-C255C05F67A1}"/>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884464</xdr:colOff>
      <xdr:row>142</xdr:row>
      <xdr:rowOff>0</xdr:rowOff>
    </xdr:from>
    <xdr:ext cx="73958" cy="460562"/>
    <xdr:sp macro="" textlink="">
      <xdr:nvSpPr>
        <xdr:cNvPr id="54" name="Text Box 144">
          <a:extLst>
            <a:ext uri="{FF2B5EF4-FFF2-40B4-BE49-F238E27FC236}">
              <a16:creationId xmlns:a16="http://schemas.microsoft.com/office/drawing/2014/main" id="{4B0CC378-678A-4724-9006-F7700F3EA85A}"/>
            </a:ext>
          </a:extLst>
        </xdr:cNvPr>
        <xdr:cNvSpPr txBox="1">
          <a:spLocks noChangeArrowheads="1"/>
        </xdr:cNvSpPr>
      </xdr:nvSpPr>
      <xdr:spPr bwMode="auto">
        <a:xfrm>
          <a:off x="1217839" y="52911375"/>
          <a:ext cx="73958" cy="46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55" name="Text Box 88">
          <a:extLst>
            <a:ext uri="{FF2B5EF4-FFF2-40B4-BE49-F238E27FC236}">
              <a16:creationId xmlns:a16="http://schemas.microsoft.com/office/drawing/2014/main" id="{F41E6876-1299-4D7B-84AE-E6BBBCA5C88E}"/>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56" name="Text Box 96">
          <a:extLst>
            <a:ext uri="{FF2B5EF4-FFF2-40B4-BE49-F238E27FC236}">
              <a16:creationId xmlns:a16="http://schemas.microsoft.com/office/drawing/2014/main" id="{990B1277-3AE7-440E-8D41-DF88EE9A9F3A}"/>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7" name="Text Box 88">
          <a:extLst>
            <a:ext uri="{FF2B5EF4-FFF2-40B4-BE49-F238E27FC236}">
              <a16:creationId xmlns:a16="http://schemas.microsoft.com/office/drawing/2014/main" id="{459E084B-6900-4658-8BDC-67D52CD1BF41}"/>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8" name="Text Box 96">
          <a:extLst>
            <a:ext uri="{FF2B5EF4-FFF2-40B4-BE49-F238E27FC236}">
              <a16:creationId xmlns:a16="http://schemas.microsoft.com/office/drawing/2014/main" id="{799CF562-4A22-47A9-BBC0-7040FE0E7E8C}"/>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9" name="Text Box 88">
          <a:extLst>
            <a:ext uri="{FF2B5EF4-FFF2-40B4-BE49-F238E27FC236}">
              <a16:creationId xmlns:a16="http://schemas.microsoft.com/office/drawing/2014/main" id="{04140963-CF8E-4632-A5A9-DBF62BCF657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0" name="Text Box 96">
          <a:extLst>
            <a:ext uri="{FF2B5EF4-FFF2-40B4-BE49-F238E27FC236}">
              <a16:creationId xmlns:a16="http://schemas.microsoft.com/office/drawing/2014/main" id="{8324EEA6-2668-430A-8A30-B58F40E7D9E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1" name="Text Box 88">
          <a:extLst>
            <a:ext uri="{FF2B5EF4-FFF2-40B4-BE49-F238E27FC236}">
              <a16:creationId xmlns:a16="http://schemas.microsoft.com/office/drawing/2014/main" id="{7BBB2BEE-0CB3-4537-A8B9-513BCD254C4D}"/>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2" name="Text Box 96">
          <a:extLst>
            <a:ext uri="{FF2B5EF4-FFF2-40B4-BE49-F238E27FC236}">
              <a16:creationId xmlns:a16="http://schemas.microsoft.com/office/drawing/2014/main" id="{7B9BE816-EF08-47A1-99FC-805187BE337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63" name="Text Box 88">
          <a:extLst>
            <a:ext uri="{FF2B5EF4-FFF2-40B4-BE49-F238E27FC236}">
              <a16:creationId xmlns:a16="http://schemas.microsoft.com/office/drawing/2014/main" id="{EA1D06B7-43A1-4543-A92F-D5047CA99170}"/>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64" name="Text Box 89">
          <a:extLst>
            <a:ext uri="{FF2B5EF4-FFF2-40B4-BE49-F238E27FC236}">
              <a16:creationId xmlns:a16="http://schemas.microsoft.com/office/drawing/2014/main" id="{C16ADB0E-FF97-4341-89D7-91B928621492}"/>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65" name="Text Box 96">
          <a:extLst>
            <a:ext uri="{FF2B5EF4-FFF2-40B4-BE49-F238E27FC236}">
              <a16:creationId xmlns:a16="http://schemas.microsoft.com/office/drawing/2014/main" id="{64184738-B2DF-4F32-BD9F-BD9BC746B06E}"/>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66" name="Text Box 97">
          <a:extLst>
            <a:ext uri="{FF2B5EF4-FFF2-40B4-BE49-F238E27FC236}">
              <a16:creationId xmlns:a16="http://schemas.microsoft.com/office/drawing/2014/main" id="{642C814D-E34A-48D0-AA79-48487DFF51D1}"/>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7" name="Text Box 88">
          <a:extLst>
            <a:ext uri="{FF2B5EF4-FFF2-40B4-BE49-F238E27FC236}">
              <a16:creationId xmlns:a16="http://schemas.microsoft.com/office/drawing/2014/main" id="{EA4FB17C-BFBE-4495-A627-5EF7F2FEB415}"/>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68" name="Text Box 89">
          <a:extLst>
            <a:ext uri="{FF2B5EF4-FFF2-40B4-BE49-F238E27FC236}">
              <a16:creationId xmlns:a16="http://schemas.microsoft.com/office/drawing/2014/main" id="{043949CD-69C0-4D10-9B1A-D56CFD2F5AC5}"/>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9" name="Text Box 96">
          <a:extLst>
            <a:ext uri="{FF2B5EF4-FFF2-40B4-BE49-F238E27FC236}">
              <a16:creationId xmlns:a16="http://schemas.microsoft.com/office/drawing/2014/main" id="{555467EA-69A2-4DD0-85BC-AB2DF18CEEC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0" name="Text Box 97">
          <a:extLst>
            <a:ext uri="{FF2B5EF4-FFF2-40B4-BE49-F238E27FC236}">
              <a16:creationId xmlns:a16="http://schemas.microsoft.com/office/drawing/2014/main" id="{07465C9A-4E81-42B1-90E9-AADB211FC891}"/>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1" name="Text Box 88">
          <a:extLst>
            <a:ext uri="{FF2B5EF4-FFF2-40B4-BE49-F238E27FC236}">
              <a16:creationId xmlns:a16="http://schemas.microsoft.com/office/drawing/2014/main" id="{8E059624-EF83-4B5F-A80F-8B4D09CD7619}"/>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2" name="Text Box 89">
          <a:extLst>
            <a:ext uri="{FF2B5EF4-FFF2-40B4-BE49-F238E27FC236}">
              <a16:creationId xmlns:a16="http://schemas.microsoft.com/office/drawing/2014/main" id="{9ADA7710-80B0-43FE-9EBB-9EB01F085F0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3" name="Text Box 96">
          <a:extLst>
            <a:ext uri="{FF2B5EF4-FFF2-40B4-BE49-F238E27FC236}">
              <a16:creationId xmlns:a16="http://schemas.microsoft.com/office/drawing/2014/main" id="{A88CC8C9-4364-45FD-9C52-AA8B579B70E6}"/>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4" name="Text Box 97">
          <a:extLst>
            <a:ext uri="{FF2B5EF4-FFF2-40B4-BE49-F238E27FC236}">
              <a16:creationId xmlns:a16="http://schemas.microsoft.com/office/drawing/2014/main" id="{036A243D-9774-4135-9067-2CC8E978809F}"/>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5" name="Text Box 88">
          <a:extLst>
            <a:ext uri="{FF2B5EF4-FFF2-40B4-BE49-F238E27FC236}">
              <a16:creationId xmlns:a16="http://schemas.microsoft.com/office/drawing/2014/main" id="{E5926C8F-F37A-4FE4-A9EB-BA49CDF3E6D6}"/>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6" name="Text Box 89">
          <a:extLst>
            <a:ext uri="{FF2B5EF4-FFF2-40B4-BE49-F238E27FC236}">
              <a16:creationId xmlns:a16="http://schemas.microsoft.com/office/drawing/2014/main" id="{3431274B-A493-46CC-9BAD-7C676C8C44C6}"/>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7" name="Text Box 96">
          <a:extLst>
            <a:ext uri="{FF2B5EF4-FFF2-40B4-BE49-F238E27FC236}">
              <a16:creationId xmlns:a16="http://schemas.microsoft.com/office/drawing/2014/main" id="{0AC7183B-0BF8-474B-BAC4-68BAB9C4A46F}"/>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8" name="Text Box 97">
          <a:extLst>
            <a:ext uri="{FF2B5EF4-FFF2-40B4-BE49-F238E27FC236}">
              <a16:creationId xmlns:a16="http://schemas.microsoft.com/office/drawing/2014/main" id="{02AE5148-D9F9-4F4D-99F0-77B28F639B47}"/>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79" name="Text Box 88">
          <a:extLst>
            <a:ext uri="{FF2B5EF4-FFF2-40B4-BE49-F238E27FC236}">
              <a16:creationId xmlns:a16="http://schemas.microsoft.com/office/drawing/2014/main" id="{78C11685-CA58-4D23-9D33-5C660144A417}"/>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80" name="Text Box 89">
          <a:extLst>
            <a:ext uri="{FF2B5EF4-FFF2-40B4-BE49-F238E27FC236}">
              <a16:creationId xmlns:a16="http://schemas.microsoft.com/office/drawing/2014/main" id="{E3DE9C7E-AA79-4AD5-A6AF-19DFC4690108}"/>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81" name="Text Box 96">
          <a:extLst>
            <a:ext uri="{FF2B5EF4-FFF2-40B4-BE49-F238E27FC236}">
              <a16:creationId xmlns:a16="http://schemas.microsoft.com/office/drawing/2014/main" id="{1D3195C4-0D13-4D59-9D22-BE5A7D077CE2}"/>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82" name="Text Box 97">
          <a:extLst>
            <a:ext uri="{FF2B5EF4-FFF2-40B4-BE49-F238E27FC236}">
              <a16:creationId xmlns:a16="http://schemas.microsoft.com/office/drawing/2014/main" id="{C1B89DB2-2BE4-4EE7-B61D-56222F1AE301}"/>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3" name="Text Box 88">
          <a:extLst>
            <a:ext uri="{FF2B5EF4-FFF2-40B4-BE49-F238E27FC236}">
              <a16:creationId xmlns:a16="http://schemas.microsoft.com/office/drawing/2014/main" id="{CE279802-9895-4A6C-A5C6-2C1D9FE1B89E}"/>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4" name="Text Box 89">
          <a:extLst>
            <a:ext uri="{FF2B5EF4-FFF2-40B4-BE49-F238E27FC236}">
              <a16:creationId xmlns:a16="http://schemas.microsoft.com/office/drawing/2014/main" id="{3E49B7FE-ADA6-45C8-82B4-8528BCADA9AD}"/>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5" name="Text Box 96">
          <a:extLst>
            <a:ext uri="{FF2B5EF4-FFF2-40B4-BE49-F238E27FC236}">
              <a16:creationId xmlns:a16="http://schemas.microsoft.com/office/drawing/2014/main" id="{F9D16EA1-D13E-4843-868D-544E9156A12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6" name="Text Box 97">
          <a:extLst>
            <a:ext uri="{FF2B5EF4-FFF2-40B4-BE49-F238E27FC236}">
              <a16:creationId xmlns:a16="http://schemas.microsoft.com/office/drawing/2014/main" id="{992FA6EF-EAAE-4FF7-8177-7B31EFE45219}"/>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7" name="Text Box 88">
          <a:extLst>
            <a:ext uri="{FF2B5EF4-FFF2-40B4-BE49-F238E27FC236}">
              <a16:creationId xmlns:a16="http://schemas.microsoft.com/office/drawing/2014/main" id="{DEBDE027-C11C-4CC4-B29A-E8AD9A3CA810}"/>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8" name="Text Box 89">
          <a:extLst>
            <a:ext uri="{FF2B5EF4-FFF2-40B4-BE49-F238E27FC236}">
              <a16:creationId xmlns:a16="http://schemas.microsoft.com/office/drawing/2014/main" id="{9AB39ADD-4392-4ECF-8BF7-4C644F9B2B04}"/>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9" name="Text Box 96">
          <a:extLst>
            <a:ext uri="{FF2B5EF4-FFF2-40B4-BE49-F238E27FC236}">
              <a16:creationId xmlns:a16="http://schemas.microsoft.com/office/drawing/2014/main" id="{4A55666B-2718-4931-8524-0AE5A2D2B8D9}"/>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0" name="Text Box 97">
          <a:extLst>
            <a:ext uri="{FF2B5EF4-FFF2-40B4-BE49-F238E27FC236}">
              <a16:creationId xmlns:a16="http://schemas.microsoft.com/office/drawing/2014/main" id="{486207EA-FF27-4C2E-8609-0707CEF20E39}"/>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1" name="Text Box 88">
          <a:extLst>
            <a:ext uri="{FF2B5EF4-FFF2-40B4-BE49-F238E27FC236}">
              <a16:creationId xmlns:a16="http://schemas.microsoft.com/office/drawing/2014/main" id="{BA1705A3-92DA-455B-A70F-63CC01B897A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2" name="Text Box 89">
          <a:extLst>
            <a:ext uri="{FF2B5EF4-FFF2-40B4-BE49-F238E27FC236}">
              <a16:creationId xmlns:a16="http://schemas.microsoft.com/office/drawing/2014/main" id="{CF284AA8-B69B-4237-9A75-90C73508E7A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3" name="Text Box 96">
          <a:extLst>
            <a:ext uri="{FF2B5EF4-FFF2-40B4-BE49-F238E27FC236}">
              <a16:creationId xmlns:a16="http://schemas.microsoft.com/office/drawing/2014/main" id="{E99D7222-01B9-4285-B90D-49A8998D660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4" name="Text Box 97">
          <a:extLst>
            <a:ext uri="{FF2B5EF4-FFF2-40B4-BE49-F238E27FC236}">
              <a16:creationId xmlns:a16="http://schemas.microsoft.com/office/drawing/2014/main" id="{F699BD07-89B2-4F7D-AB8F-CC77AF4CE56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95" name="Text Box 88">
          <a:extLst>
            <a:ext uri="{FF2B5EF4-FFF2-40B4-BE49-F238E27FC236}">
              <a16:creationId xmlns:a16="http://schemas.microsoft.com/office/drawing/2014/main" id="{27680F9E-0B33-48E8-840F-A7982E86B385}"/>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96" name="Text Box 96">
          <a:extLst>
            <a:ext uri="{FF2B5EF4-FFF2-40B4-BE49-F238E27FC236}">
              <a16:creationId xmlns:a16="http://schemas.microsoft.com/office/drawing/2014/main" id="{BAC1DB68-5493-45D2-BF56-124BAA0BE148}"/>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7" name="Text Box 88">
          <a:extLst>
            <a:ext uri="{FF2B5EF4-FFF2-40B4-BE49-F238E27FC236}">
              <a16:creationId xmlns:a16="http://schemas.microsoft.com/office/drawing/2014/main" id="{FE70439C-8328-4B7F-BF0D-A8C7CEC24C7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8" name="Text Box 96">
          <a:extLst>
            <a:ext uri="{FF2B5EF4-FFF2-40B4-BE49-F238E27FC236}">
              <a16:creationId xmlns:a16="http://schemas.microsoft.com/office/drawing/2014/main" id="{BDCDBC99-BDD8-41E3-9594-6CECFBC203EC}"/>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9" name="Text Box 88">
          <a:extLst>
            <a:ext uri="{FF2B5EF4-FFF2-40B4-BE49-F238E27FC236}">
              <a16:creationId xmlns:a16="http://schemas.microsoft.com/office/drawing/2014/main" id="{855AB3D4-59ED-4198-A9CA-E304B83849F5}"/>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100" name="Text Box 96">
          <a:extLst>
            <a:ext uri="{FF2B5EF4-FFF2-40B4-BE49-F238E27FC236}">
              <a16:creationId xmlns:a16="http://schemas.microsoft.com/office/drawing/2014/main" id="{200D588E-A11E-466B-8ABE-1D38F846B28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01" name="Text Box 89">
          <a:extLst>
            <a:ext uri="{FF2B5EF4-FFF2-40B4-BE49-F238E27FC236}">
              <a16:creationId xmlns:a16="http://schemas.microsoft.com/office/drawing/2014/main" id="{266B614F-F656-42FD-973D-9FDA48BC0971}"/>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02" name="Text Box 97">
          <a:extLst>
            <a:ext uri="{FF2B5EF4-FFF2-40B4-BE49-F238E27FC236}">
              <a16:creationId xmlns:a16="http://schemas.microsoft.com/office/drawing/2014/main" id="{F681A3B8-EA3C-4B84-8CF8-80FC3455AA18}"/>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3" name="Text Box 89">
          <a:extLst>
            <a:ext uri="{FF2B5EF4-FFF2-40B4-BE49-F238E27FC236}">
              <a16:creationId xmlns:a16="http://schemas.microsoft.com/office/drawing/2014/main" id="{5A62D2BF-C4CB-4407-A782-0DBE93DCAF7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4" name="Text Box 97">
          <a:extLst>
            <a:ext uri="{FF2B5EF4-FFF2-40B4-BE49-F238E27FC236}">
              <a16:creationId xmlns:a16="http://schemas.microsoft.com/office/drawing/2014/main" id="{D4EC5D42-29F0-4946-B354-C810D31BA834}"/>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5" name="Text Box 89">
          <a:extLst>
            <a:ext uri="{FF2B5EF4-FFF2-40B4-BE49-F238E27FC236}">
              <a16:creationId xmlns:a16="http://schemas.microsoft.com/office/drawing/2014/main" id="{9BDE4686-5DFF-4A37-B654-08486B27ED1A}"/>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6" name="Text Box 97">
          <a:extLst>
            <a:ext uri="{FF2B5EF4-FFF2-40B4-BE49-F238E27FC236}">
              <a16:creationId xmlns:a16="http://schemas.microsoft.com/office/drawing/2014/main" id="{290BBC08-520C-4435-80BB-BABDE7BA6CB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7" name="Text Box 89">
          <a:extLst>
            <a:ext uri="{FF2B5EF4-FFF2-40B4-BE49-F238E27FC236}">
              <a16:creationId xmlns:a16="http://schemas.microsoft.com/office/drawing/2014/main" id="{B287C05F-4D53-4FAD-BB43-60A1F0A0196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08" name="Text Box 97">
          <a:extLst>
            <a:ext uri="{FF2B5EF4-FFF2-40B4-BE49-F238E27FC236}">
              <a16:creationId xmlns:a16="http://schemas.microsoft.com/office/drawing/2014/main" id="{1FE63860-418C-4571-B0D4-B9B9C4546B9A}"/>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09" name="Text Box 89">
          <a:extLst>
            <a:ext uri="{FF2B5EF4-FFF2-40B4-BE49-F238E27FC236}">
              <a16:creationId xmlns:a16="http://schemas.microsoft.com/office/drawing/2014/main" id="{4C687E52-9379-464E-9FD8-E5C5023CB354}"/>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10" name="Text Box 97">
          <a:extLst>
            <a:ext uri="{FF2B5EF4-FFF2-40B4-BE49-F238E27FC236}">
              <a16:creationId xmlns:a16="http://schemas.microsoft.com/office/drawing/2014/main" id="{FE07A602-B3CE-4898-B58B-F495C07CDF9D}"/>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1" name="Text Box 89">
          <a:extLst>
            <a:ext uri="{FF2B5EF4-FFF2-40B4-BE49-F238E27FC236}">
              <a16:creationId xmlns:a16="http://schemas.microsoft.com/office/drawing/2014/main" id="{B85FC35E-F644-4239-A9E9-ADDB4D090BB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2" name="Text Box 97">
          <a:extLst>
            <a:ext uri="{FF2B5EF4-FFF2-40B4-BE49-F238E27FC236}">
              <a16:creationId xmlns:a16="http://schemas.microsoft.com/office/drawing/2014/main" id="{A6D1C8FD-4D6E-4B9E-943D-9D7F3071C55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3" name="Text Box 89">
          <a:extLst>
            <a:ext uri="{FF2B5EF4-FFF2-40B4-BE49-F238E27FC236}">
              <a16:creationId xmlns:a16="http://schemas.microsoft.com/office/drawing/2014/main" id="{75D7BFC6-F39D-4C72-BC17-750A6CF98798}"/>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4" name="Text Box 97">
          <a:extLst>
            <a:ext uri="{FF2B5EF4-FFF2-40B4-BE49-F238E27FC236}">
              <a16:creationId xmlns:a16="http://schemas.microsoft.com/office/drawing/2014/main" id="{B1424DB8-EF32-4F35-A786-8785DE7680E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5" name="Text Box 89">
          <a:extLst>
            <a:ext uri="{FF2B5EF4-FFF2-40B4-BE49-F238E27FC236}">
              <a16:creationId xmlns:a16="http://schemas.microsoft.com/office/drawing/2014/main" id="{93386F76-CA76-4777-ADE6-B21C7BAA185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6" name="Text Box 97">
          <a:extLst>
            <a:ext uri="{FF2B5EF4-FFF2-40B4-BE49-F238E27FC236}">
              <a16:creationId xmlns:a16="http://schemas.microsoft.com/office/drawing/2014/main" id="{562CE7D6-A8D5-41C5-BC5A-78C517F16BD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17" name="Text Box 89">
          <a:extLst>
            <a:ext uri="{FF2B5EF4-FFF2-40B4-BE49-F238E27FC236}">
              <a16:creationId xmlns:a16="http://schemas.microsoft.com/office/drawing/2014/main" id="{BAC195FC-2508-4585-A97E-2787E9DDD2F8}"/>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18" name="Text Box 97">
          <a:extLst>
            <a:ext uri="{FF2B5EF4-FFF2-40B4-BE49-F238E27FC236}">
              <a16:creationId xmlns:a16="http://schemas.microsoft.com/office/drawing/2014/main" id="{275F46E6-18AA-4430-9785-41110F385AF3}"/>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19" name="Text Box 89">
          <a:extLst>
            <a:ext uri="{FF2B5EF4-FFF2-40B4-BE49-F238E27FC236}">
              <a16:creationId xmlns:a16="http://schemas.microsoft.com/office/drawing/2014/main" id="{40A24A97-CFA8-460F-82B3-6AA8ABB089CE}"/>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0" name="Text Box 97">
          <a:extLst>
            <a:ext uri="{FF2B5EF4-FFF2-40B4-BE49-F238E27FC236}">
              <a16:creationId xmlns:a16="http://schemas.microsoft.com/office/drawing/2014/main" id="{D7C3481F-D071-450B-96E4-B8E078115AF1}"/>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1" name="Text Box 89">
          <a:extLst>
            <a:ext uri="{FF2B5EF4-FFF2-40B4-BE49-F238E27FC236}">
              <a16:creationId xmlns:a16="http://schemas.microsoft.com/office/drawing/2014/main" id="{98075589-FA85-479F-8A28-5C1A2CC2D624}"/>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2" name="Text Box 97">
          <a:extLst>
            <a:ext uri="{FF2B5EF4-FFF2-40B4-BE49-F238E27FC236}">
              <a16:creationId xmlns:a16="http://schemas.microsoft.com/office/drawing/2014/main" id="{EC158494-2303-4E16-9855-B21A367594AC}"/>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3" name="Text Box 89">
          <a:extLst>
            <a:ext uri="{FF2B5EF4-FFF2-40B4-BE49-F238E27FC236}">
              <a16:creationId xmlns:a16="http://schemas.microsoft.com/office/drawing/2014/main" id="{A8DC3F55-40DF-4D58-BDC6-E1616985E93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4" name="Text Box 97">
          <a:extLst>
            <a:ext uri="{FF2B5EF4-FFF2-40B4-BE49-F238E27FC236}">
              <a16:creationId xmlns:a16="http://schemas.microsoft.com/office/drawing/2014/main" id="{6B2D7DA7-4C8F-4B3B-AA6D-DC28C42818B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25" name="Text Box 89">
          <a:extLst>
            <a:ext uri="{FF2B5EF4-FFF2-40B4-BE49-F238E27FC236}">
              <a16:creationId xmlns:a16="http://schemas.microsoft.com/office/drawing/2014/main" id="{E0B21272-4673-4BA6-BC6C-7E1571FF6DA9}"/>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85750"/>
    <xdr:sp macro="" textlink="">
      <xdr:nvSpPr>
        <xdr:cNvPr id="126" name="Text Box 97">
          <a:extLst>
            <a:ext uri="{FF2B5EF4-FFF2-40B4-BE49-F238E27FC236}">
              <a16:creationId xmlns:a16="http://schemas.microsoft.com/office/drawing/2014/main" id="{614981B9-AC3C-4165-A69B-168F00C76D4C}"/>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7" name="Text Box 89">
          <a:extLst>
            <a:ext uri="{FF2B5EF4-FFF2-40B4-BE49-F238E27FC236}">
              <a16:creationId xmlns:a16="http://schemas.microsoft.com/office/drawing/2014/main" id="{BA139648-5864-4FCA-9B6B-E2750F60E1C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8" name="Text Box 97">
          <a:extLst>
            <a:ext uri="{FF2B5EF4-FFF2-40B4-BE49-F238E27FC236}">
              <a16:creationId xmlns:a16="http://schemas.microsoft.com/office/drawing/2014/main" id="{1E7EA648-C7B4-4481-9B5A-E7542DFDDBCE}"/>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29" name="Text Box 89">
          <a:extLst>
            <a:ext uri="{FF2B5EF4-FFF2-40B4-BE49-F238E27FC236}">
              <a16:creationId xmlns:a16="http://schemas.microsoft.com/office/drawing/2014/main" id="{C594011D-4E1B-4890-B54C-C3FEA72901F6}"/>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30" name="Text Box 97">
          <a:extLst>
            <a:ext uri="{FF2B5EF4-FFF2-40B4-BE49-F238E27FC236}">
              <a16:creationId xmlns:a16="http://schemas.microsoft.com/office/drawing/2014/main" id="{C2613F20-E024-4638-8F7D-A3D9A9F4F057}"/>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31" name="Text Box 89">
          <a:extLst>
            <a:ext uri="{FF2B5EF4-FFF2-40B4-BE49-F238E27FC236}">
              <a16:creationId xmlns:a16="http://schemas.microsoft.com/office/drawing/2014/main" id="{BCB9AAF2-F649-4879-862E-82C57E4E69BF}"/>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139</xdr:row>
      <xdr:rowOff>0</xdr:rowOff>
    </xdr:from>
    <xdr:ext cx="0" cy="295275"/>
    <xdr:sp macro="" textlink="">
      <xdr:nvSpPr>
        <xdr:cNvPr id="132" name="Text Box 97">
          <a:extLst>
            <a:ext uri="{FF2B5EF4-FFF2-40B4-BE49-F238E27FC236}">
              <a16:creationId xmlns:a16="http://schemas.microsoft.com/office/drawing/2014/main" id="{C2E37192-A439-4261-933A-11DA11C0E36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FA985E2-132C-4463-9323-B21664385597}">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CE8C-7D33-44CE-841A-290F27438A7F}">
  <sheetPr>
    <pageSetUpPr fitToPage="1"/>
  </sheetPr>
  <dimension ref="A2:P159"/>
  <sheetViews>
    <sheetView tabSelected="1" topLeftCell="A15" zoomScaleNormal="100" workbookViewId="0">
      <selection activeCell="A142" sqref="A142"/>
    </sheetView>
  </sheetViews>
  <sheetFormatPr defaultRowHeight="15.5" x14ac:dyDescent="0.35"/>
  <cols>
    <col min="1" max="1" width="9.1796875" style="20"/>
    <col min="2" max="2" width="10.7265625" customWidth="1"/>
    <col min="3" max="3" width="59.26953125" style="19" customWidth="1"/>
    <col min="4" max="4" width="8" customWidth="1"/>
    <col min="5" max="5" width="6.7265625" customWidth="1"/>
    <col min="6" max="6" width="10.54296875" customWidth="1"/>
    <col min="7" max="7" width="11" customWidth="1"/>
    <col min="8" max="8" width="13" customWidth="1"/>
    <col min="9" max="9" width="11.26953125" customWidth="1"/>
    <col min="10" max="10" width="10.7265625" customWidth="1"/>
    <col min="11" max="11" width="11.26953125" customWidth="1"/>
    <col min="12" max="12" width="15.54296875" customWidth="1"/>
    <col min="13" max="13" width="16" customWidth="1"/>
  </cols>
  <sheetData>
    <row r="2" spans="1:16" x14ac:dyDescent="0.35">
      <c r="L2" s="86"/>
      <c r="M2" s="79" t="s">
        <v>259</v>
      </c>
    </row>
    <row r="3" spans="1:16" x14ac:dyDescent="0.35">
      <c r="K3" s="66"/>
      <c r="L3" s="66"/>
    </row>
    <row r="4" spans="1:16" s="4" customFormat="1" x14ac:dyDescent="0.35">
      <c r="A4" s="99" t="s">
        <v>261</v>
      </c>
      <c r="B4" s="99"/>
      <c r="C4" s="99"/>
      <c r="D4" s="99"/>
      <c r="E4" s="99"/>
      <c r="F4" s="99"/>
      <c r="G4" s="99"/>
      <c r="H4" s="99"/>
      <c r="I4" s="99"/>
      <c r="J4" s="99"/>
      <c r="K4" s="99"/>
      <c r="L4" s="99"/>
      <c r="M4" s="1"/>
      <c r="N4" s="1"/>
      <c r="O4" s="1"/>
      <c r="P4" s="1"/>
    </row>
    <row r="5" spans="1:16" s="4" customFormat="1" x14ac:dyDescent="0.35">
      <c r="A5" s="92" t="s">
        <v>260</v>
      </c>
      <c r="B5" s="92"/>
      <c r="C5" s="92"/>
      <c r="D5" s="92"/>
      <c r="E5" s="92"/>
      <c r="F5" s="92"/>
      <c r="G5" s="92"/>
      <c r="H5" s="92"/>
      <c r="I5" s="92"/>
      <c r="J5" s="92"/>
      <c r="K5" s="92"/>
      <c r="L5" s="92"/>
      <c r="M5" s="12"/>
      <c r="N5" s="12"/>
      <c r="O5" s="12"/>
      <c r="P5" s="3"/>
    </row>
    <row r="6" spans="1:16" s="4" customFormat="1" x14ac:dyDescent="0.35">
      <c r="A6" s="91" t="s">
        <v>147</v>
      </c>
      <c r="B6" s="91"/>
      <c r="C6" s="91"/>
      <c r="D6" s="91"/>
      <c r="E6" s="91"/>
      <c r="F6" s="91"/>
      <c r="G6" s="91"/>
      <c r="H6" s="91"/>
      <c r="I6" s="91"/>
      <c r="J6" s="91"/>
      <c r="K6" s="91"/>
      <c r="L6" s="91"/>
      <c r="M6" s="17"/>
      <c r="N6" s="17"/>
      <c r="O6" s="17"/>
      <c r="P6" s="11"/>
    </row>
    <row r="7" spans="1:16" s="4" customFormat="1" x14ac:dyDescent="0.35">
      <c r="A7" s="65"/>
      <c r="B7" s="65"/>
      <c r="C7" s="65"/>
      <c r="D7" s="65"/>
      <c r="E7" s="65"/>
      <c r="F7" s="65"/>
      <c r="G7" s="65"/>
      <c r="H7" s="65"/>
      <c r="I7" s="65"/>
      <c r="J7" s="65"/>
      <c r="K7" s="65"/>
      <c r="L7" s="65"/>
      <c r="M7" s="17"/>
      <c r="N7" s="17"/>
      <c r="O7" s="17"/>
      <c r="P7" s="11"/>
    </row>
    <row r="8" spans="1:16" s="4" customFormat="1" x14ac:dyDescent="0.35">
      <c r="A8" s="67" t="s">
        <v>148</v>
      </c>
      <c r="B8" s="68"/>
      <c r="C8" s="69" t="s">
        <v>155</v>
      </c>
      <c r="D8" s="70"/>
      <c r="E8" s="71"/>
      <c r="F8" s="71"/>
      <c r="G8" s="70"/>
      <c r="H8" s="70"/>
      <c r="I8" s="2"/>
      <c r="J8" s="2"/>
      <c r="K8" s="2"/>
      <c r="L8" s="3"/>
      <c r="M8" s="10"/>
      <c r="N8" s="2"/>
      <c r="O8" s="2"/>
      <c r="P8" s="3"/>
    </row>
    <row r="9" spans="1:16" s="4" customFormat="1" x14ac:dyDescent="0.35">
      <c r="A9" s="67" t="s">
        <v>149</v>
      </c>
      <c r="B9" s="68"/>
      <c r="C9" s="69" t="s">
        <v>150</v>
      </c>
      <c r="D9" s="72"/>
      <c r="E9" s="68"/>
      <c r="F9" s="68"/>
      <c r="G9" s="73"/>
      <c r="H9" s="74"/>
      <c r="I9" s="2"/>
      <c r="J9" s="2"/>
      <c r="K9" s="2"/>
      <c r="L9" s="3"/>
      <c r="M9" s="10"/>
      <c r="N9" s="2"/>
      <c r="O9" s="2"/>
      <c r="P9" s="3"/>
    </row>
    <row r="10" spans="1:16" s="4" customFormat="1" x14ac:dyDescent="0.35">
      <c r="A10" s="67" t="s">
        <v>151</v>
      </c>
      <c r="B10" s="68"/>
      <c r="C10" s="69" t="s">
        <v>229</v>
      </c>
      <c r="D10" s="75"/>
      <c r="E10" s="68"/>
      <c r="F10" s="68"/>
      <c r="G10" s="70"/>
      <c r="H10" s="76"/>
      <c r="I10" s="2"/>
      <c r="J10" s="2"/>
      <c r="K10" s="2"/>
      <c r="L10" s="15"/>
      <c r="M10" s="16"/>
      <c r="N10" s="15"/>
      <c r="O10" s="2"/>
      <c r="P10" s="3"/>
    </row>
    <row r="11" spans="1:16" s="4" customFormat="1" x14ac:dyDescent="0.35">
      <c r="A11" s="67"/>
      <c r="B11" s="68"/>
      <c r="C11" s="69"/>
      <c r="D11" s="75"/>
      <c r="E11" s="68"/>
      <c r="F11" s="68"/>
      <c r="G11" s="70"/>
      <c r="H11" s="76"/>
      <c r="I11" s="2"/>
      <c r="J11" s="2"/>
      <c r="K11" s="2"/>
      <c r="L11" s="15"/>
      <c r="M11" s="16"/>
      <c r="N11" s="15"/>
      <c r="O11" s="2"/>
      <c r="P11" s="62"/>
    </row>
    <row r="12" spans="1:16" s="4" customFormat="1" x14ac:dyDescent="0.35">
      <c r="A12" s="67"/>
      <c r="B12" s="68"/>
      <c r="C12" s="69" t="s">
        <v>257</v>
      </c>
      <c r="D12" s="119" t="s">
        <v>258</v>
      </c>
      <c r="E12" s="119"/>
      <c r="F12" s="119"/>
      <c r="G12" s="119"/>
      <c r="H12" s="119"/>
      <c r="I12" s="2"/>
      <c r="J12" s="2"/>
      <c r="K12" s="2"/>
      <c r="L12" s="15"/>
      <c r="M12" s="16"/>
      <c r="N12" s="15"/>
      <c r="O12" s="2"/>
      <c r="P12" s="62"/>
    </row>
    <row r="13" spans="1:16" s="4" customFormat="1" x14ac:dyDescent="0.35">
      <c r="A13" s="1"/>
      <c r="C13" s="18"/>
      <c r="D13" s="13"/>
      <c r="G13" s="2"/>
      <c r="H13" s="14"/>
      <c r="I13" s="2"/>
      <c r="J13" s="2"/>
      <c r="K13" s="2"/>
      <c r="L13" s="15"/>
      <c r="M13" s="16"/>
      <c r="N13" s="15"/>
      <c r="O13" s="2"/>
      <c r="P13" s="3"/>
    </row>
    <row r="14" spans="1:16" s="4" customFormat="1" ht="15.75" customHeight="1" x14ac:dyDescent="0.35">
      <c r="A14" s="120" t="s">
        <v>22</v>
      </c>
      <c r="B14" s="112" t="s">
        <v>226</v>
      </c>
      <c r="C14" s="120" t="s">
        <v>23</v>
      </c>
      <c r="D14" s="124" t="s">
        <v>24</v>
      </c>
      <c r="E14" s="100" t="s">
        <v>25</v>
      </c>
      <c r="F14" s="127" t="s">
        <v>285</v>
      </c>
      <c r="G14" s="102" t="s">
        <v>26</v>
      </c>
      <c r="H14" s="103"/>
      <c r="I14" s="103"/>
      <c r="J14" s="103"/>
      <c r="K14" s="103"/>
      <c r="L14" s="104"/>
      <c r="M14" s="112" t="s">
        <v>275</v>
      </c>
    </row>
    <row r="15" spans="1:16" s="4" customFormat="1" ht="111.75" customHeight="1" x14ac:dyDescent="0.35">
      <c r="A15" s="121"/>
      <c r="B15" s="123"/>
      <c r="C15" s="121"/>
      <c r="D15" s="125"/>
      <c r="E15" s="101"/>
      <c r="F15" s="128"/>
      <c r="G15" s="64" t="s">
        <v>267</v>
      </c>
      <c r="H15" s="64" t="s">
        <v>266</v>
      </c>
      <c r="I15" s="64" t="s">
        <v>265</v>
      </c>
      <c r="J15" s="64" t="s">
        <v>264</v>
      </c>
      <c r="K15" s="64" t="s">
        <v>263</v>
      </c>
      <c r="L15" s="64" t="s">
        <v>262</v>
      </c>
      <c r="M15" s="113"/>
    </row>
    <row r="16" spans="1:16" s="4" customFormat="1" ht="20.25" customHeight="1" x14ac:dyDescent="0.35">
      <c r="A16" s="122"/>
      <c r="B16" s="113"/>
      <c r="C16" s="122"/>
      <c r="D16" s="126"/>
      <c r="E16" s="84" t="s">
        <v>276</v>
      </c>
      <c r="F16" s="84" t="s">
        <v>277</v>
      </c>
      <c r="G16" s="85" t="s">
        <v>278</v>
      </c>
      <c r="H16" s="85" t="s">
        <v>279</v>
      </c>
      <c r="I16" s="85" t="s">
        <v>280</v>
      </c>
      <c r="J16" s="85" t="s">
        <v>281</v>
      </c>
      <c r="K16" s="85" t="s">
        <v>282</v>
      </c>
      <c r="L16" s="85" t="s">
        <v>283</v>
      </c>
      <c r="M16" s="85" t="s">
        <v>287</v>
      </c>
    </row>
    <row r="17" spans="1:13" s="4" customFormat="1" ht="21" customHeight="1" x14ac:dyDescent="0.35">
      <c r="A17" s="114" t="s">
        <v>249</v>
      </c>
      <c r="B17" s="115"/>
      <c r="C17" s="115"/>
      <c r="D17" s="115"/>
      <c r="E17" s="115"/>
      <c r="F17" s="115"/>
      <c r="G17" s="115"/>
      <c r="H17" s="115"/>
      <c r="I17" s="115"/>
      <c r="J17" s="115"/>
      <c r="K17" s="115"/>
      <c r="L17" s="115"/>
      <c r="M17" s="115"/>
    </row>
    <row r="18" spans="1:13" s="1" customFormat="1" ht="26" x14ac:dyDescent="0.35">
      <c r="A18" s="28" t="s">
        <v>27</v>
      </c>
      <c r="B18" s="28" t="s">
        <v>1</v>
      </c>
      <c r="C18" s="29" t="s">
        <v>246</v>
      </c>
      <c r="D18" s="30" t="s">
        <v>9</v>
      </c>
      <c r="E18" s="31">
        <v>1</v>
      </c>
      <c r="F18" s="129">
        <v>326.5</v>
      </c>
      <c r="G18" s="78"/>
      <c r="H18" s="78"/>
      <c r="I18" s="77">
        <f>ROUND(G18*H18,2)</f>
        <v>0</v>
      </c>
      <c r="J18" s="32"/>
      <c r="K18" s="33"/>
      <c r="L18" s="34">
        <f>SUM(I18:K18)</f>
        <v>0</v>
      </c>
      <c r="M18" s="80">
        <f>F18*L18</f>
        <v>0</v>
      </c>
    </row>
    <row r="19" spans="1:13" s="1" customFormat="1" x14ac:dyDescent="0.35">
      <c r="A19" s="28" t="s">
        <v>28</v>
      </c>
      <c r="B19" s="28" t="s">
        <v>1</v>
      </c>
      <c r="C19" s="35" t="s">
        <v>2</v>
      </c>
      <c r="D19" s="30" t="s">
        <v>3</v>
      </c>
      <c r="E19" s="36">
        <v>1</v>
      </c>
      <c r="F19" s="130">
        <v>178.6</v>
      </c>
      <c r="G19" s="32"/>
      <c r="H19" s="32"/>
      <c r="I19" s="77">
        <f t="shared" ref="I19:I70" si="0">ROUND(G19*H19,2)</f>
        <v>0</v>
      </c>
      <c r="J19" s="32"/>
      <c r="K19" s="33"/>
      <c r="L19" s="34">
        <f t="shared" ref="L19:L50" si="1">SUM(I19:K19)</f>
        <v>0</v>
      </c>
      <c r="M19" s="80">
        <f t="shared" ref="M19:M49" si="2">F19*L19</f>
        <v>0</v>
      </c>
    </row>
    <row r="20" spans="1:13" s="1" customFormat="1" x14ac:dyDescent="0.35">
      <c r="A20" s="28" t="s">
        <v>29</v>
      </c>
      <c r="B20" s="28" t="s">
        <v>1</v>
      </c>
      <c r="C20" s="29" t="s">
        <v>247</v>
      </c>
      <c r="D20" s="30" t="s">
        <v>9</v>
      </c>
      <c r="E20" s="31">
        <v>1</v>
      </c>
      <c r="F20" s="129">
        <v>119.6</v>
      </c>
      <c r="G20" s="32"/>
      <c r="H20" s="32"/>
      <c r="I20" s="77">
        <f t="shared" si="0"/>
        <v>0</v>
      </c>
      <c r="J20" s="32"/>
      <c r="K20" s="33"/>
      <c r="L20" s="34">
        <f t="shared" si="1"/>
        <v>0</v>
      </c>
      <c r="M20" s="80">
        <f>F20*L20</f>
        <v>0</v>
      </c>
    </row>
    <row r="21" spans="1:13" s="1" customFormat="1" ht="26" x14ac:dyDescent="0.35">
      <c r="A21" s="28" t="s">
        <v>30</v>
      </c>
      <c r="B21" s="28" t="s">
        <v>1</v>
      </c>
      <c r="C21" s="29" t="s">
        <v>232</v>
      </c>
      <c r="D21" s="30" t="s">
        <v>9</v>
      </c>
      <c r="E21" s="31">
        <v>1</v>
      </c>
      <c r="F21" s="129">
        <v>1</v>
      </c>
      <c r="G21" s="32"/>
      <c r="H21" s="32"/>
      <c r="I21" s="77">
        <f t="shared" si="0"/>
        <v>0</v>
      </c>
      <c r="J21" s="32"/>
      <c r="K21" s="33"/>
      <c r="L21" s="34">
        <f t="shared" si="1"/>
        <v>0</v>
      </c>
      <c r="M21" s="80">
        <f>F21*L21</f>
        <v>0</v>
      </c>
    </row>
    <row r="22" spans="1:13" s="1" customFormat="1" ht="26" x14ac:dyDescent="0.35">
      <c r="A22" s="28" t="s">
        <v>31</v>
      </c>
      <c r="B22" s="28" t="s">
        <v>1</v>
      </c>
      <c r="C22" s="29" t="s">
        <v>233</v>
      </c>
      <c r="D22" s="30" t="s">
        <v>9</v>
      </c>
      <c r="E22" s="31">
        <v>1</v>
      </c>
      <c r="F22" s="129">
        <v>226</v>
      </c>
      <c r="G22" s="32"/>
      <c r="H22" s="32"/>
      <c r="I22" s="77">
        <f t="shared" si="0"/>
        <v>0</v>
      </c>
      <c r="J22" s="32"/>
      <c r="K22" s="33"/>
      <c r="L22" s="34">
        <f>SUM(I22:K22)</f>
        <v>0</v>
      </c>
      <c r="M22" s="80">
        <f t="shared" si="2"/>
        <v>0</v>
      </c>
    </row>
    <row r="23" spans="1:13" s="1" customFormat="1" ht="26" x14ac:dyDescent="0.35">
      <c r="A23" s="28" t="s">
        <v>32</v>
      </c>
      <c r="B23" s="28" t="s">
        <v>1</v>
      </c>
      <c r="C23" s="29" t="s">
        <v>234</v>
      </c>
      <c r="D23" s="30" t="s">
        <v>9</v>
      </c>
      <c r="E23" s="31">
        <v>1</v>
      </c>
      <c r="F23" s="129">
        <v>11.6</v>
      </c>
      <c r="G23" s="32"/>
      <c r="H23" s="32"/>
      <c r="I23" s="77">
        <f t="shared" si="0"/>
        <v>0</v>
      </c>
      <c r="J23" s="32"/>
      <c r="K23" s="33"/>
      <c r="L23" s="34">
        <f>SUM(I23:K23)</f>
        <v>0</v>
      </c>
      <c r="M23" s="80">
        <f t="shared" si="2"/>
        <v>0</v>
      </c>
    </row>
    <row r="24" spans="1:13" s="1" customFormat="1" ht="26" x14ac:dyDescent="0.35">
      <c r="A24" s="28" t="s">
        <v>34</v>
      </c>
      <c r="B24" s="28" t="s">
        <v>1</v>
      </c>
      <c r="C24" s="29" t="s">
        <v>235</v>
      </c>
      <c r="D24" s="30" t="s">
        <v>9</v>
      </c>
      <c r="E24" s="31">
        <v>1</v>
      </c>
      <c r="F24" s="129">
        <v>52</v>
      </c>
      <c r="G24" s="32"/>
      <c r="H24" s="32"/>
      <c r="I24" s="77">
        <f t="shared" si="0"/>
        <v>0</v>
      </c>
      <c r="J24" s="32"/>
      <c r="K24" s="33"/>
      <c r="L24" s="34">
        <f t="shared" si="1"/>
        <v>0</v>
      </c>
      <c r="M24" s="80">
        <f t="shared" si="2"/>
        <v>0</v>
      </c>
    </row>
    <row r="25" spans="1:13" s="1" customFormat="1" ht="26" x14ac:dyDescent="0.35">
      <c r="A25" s="28" t="s">
        <v>36</v>
      </c>
      <c r="B25" s="28" t="s">
        <v>1</v>
      </c>
      <c r="C25" s="29" t="s">
        <v>33</v>
      </c>
      <c r="D25" s="30" t="s">
        <v>9</v>
      </c>
      <c r="E25" s="31">
        <v>1</v>
      </c>
      <c r="F25" s="129">
        <v>1</v>
      </c>
      <c r="G25" s="32"/>
      <c r="H25" s="32"/>
      <c r="I25" s="77">
        <f t="shared" si="0"/>
        <v>0</v>
      </c>
      <c r="J25" s="32"/>
      <c r="K25" s="33"/>
      <c r="L25" s="34">
        <f t="shared" si="1"/>
        <v>0</v>
      </c>
      <c r="M25" s="80">
        <f t="shared" si="2"/>
        <v>0</v>
      </c>
    </row>
    <row r="26" spans="1:13" s="5" customFormat="1" ht="26" x14ac:dyDescent="0.35">
      <c r="A26" s="28" t="s">
        <v>38</v>
      </c>
      <c r="B26" s="28" t="s">
        <v>1</v>
      </c>
      <c r="C26" s="29" t="s">
        <v>35</v>
      </c>
      <c r="D26" s="30" t="s">
        <v>9</v>
      </c>
      <c r="E26" s="31">
        <v>1</v>
      </c>
      <c r="F26" s="129">
        <v>10.84</v>
      </c>
      <c r="G26" s="32"/>
      <c r="H26" s="32"/>
      <c r="I26" s="77">
        <f t="shared" si="0"/>
        <v>0</v>
      </c>
      <c r="J26" s="32"/>
      <c r="K26" s="33"/>
      <c r="L26" s="34">
        <f t="shared" si="1"/>
        <v>0</v>
      </c>
      <c r="M26" s="80">
        <f t="shared" si="2"/>
        <v>0</v>
      </c>
    </row>
    <row r="27" spans="1:13" s="1" customFormat="1" ht="26" x14ac:dyDescent="0.35">
      <c r="A27" s="28" t="s">
        <v>40</v>
      </c>
      <c r="B27" s="28" t="s">
        <v>1</v>
      </c>
      <c r="C27" s="29" t="s">
        <v>37</v>
      </c>
      <c r="D27" s="30" t="s">
        <v>9</v>
      </c>
      <c r="E27" s="31">
        <v>1</v>
      </c>
      <c r="F27" s="129">
        <v>1</v>
      </c>
      <c r="G27" s="32"/>
      <c r="H27" s="32"/>
      <c r="I27" s="77">
        <f t="shared" si="0"/>
        <v>0</v>
      </c>
      <c r="J27" s="32"/>
      <c r="K27" s="33"/>
      <c r="L27" s="34">
        <f t="shared" si="1"/>
        <v>0</v>
      </c>
      <c r="M27" s="80">
        <f t="shared" si="2"/>
        <v>0</v>
      </c>
    </row>
    <row r="28" spans="1:13" s="6" customFormat="1" x14ac:dyDescent="0.35">
      <c r="A28" s="28" t="s">
        <v>42</v>
      </c>
      <c r="B28" s="28" t="s">
        <v>1</v>
      </c>
      <c r="C28" s="29" t="s">
        <v>39</v>
      </c>
      <c r="D28" s="30" t="s">
        <v>7</v>
      </c>
      <c r="E28" s="31">
        <v>1</v>
      </c>
      <c r="F28" s="129">
        <v>1</v>
      </c>
      <c r="G28" s="32"/>
      <c r="H28" s="32"/>
      <c r="I28" s="77">
        <f t="shared" si="0"/>
        <v>0</v>
      </c>
      <c r="J28" s="32"/>
      <c r="K28" s="33"/>
      <c r="L28" s="34">
        <f t="shared" si="1"/>
        <v>0</v>
      </c>
      <c r="M28" s="80">
        <f t="shared" si="2"/>
        <v>0</v>
      </c>
    </row>
    <row r="29" spans="1:13" s="6" customFormat="1" x14ac:dyDescent="0.35">
      <c r="A29" s="28" t="s">
        <v>44</v>
      </c>
      <c r="B29" s="28" t="s">
        <v>1</v>
      </c>
      <c r="C29" s="35" t="s">
        <v>6</v>
      </c>
      <c r="D29" s="28" t="s">
        <v>7</v>
      </c>
      <c r="E29" s="37">
        <v>1</v>
      </c>
      <c r="F29" s="131">
        <v>1</v>
      </c>
      <c r="G29" s="32"/>
      <c r="H29" s="32"/>
      <c r="I29" s="77">
        <f t="shared" si="0"/>
        <v>0</v>
      </c>
      <c r="J29" s="32"/>
      <c r="K29" s="33"/>
      <c r="L29" s="34">
        <f t="shared" si="1"/>
        <v>0</v>
      </c>
      <c r="M29" s="80">
        <f t="shared" si="2"/>
        <v>0</v>
      </c>
    </row>
    <row r="30" spans="1:13" s="7" customFormat="1" x14ac:dyDescent="0.35">
      <c r="A30" s="28" t="s">
        <v>46</v>
      </c>
      <c r="B30" s="28" t="s">
        <v>1</v>
      </c>
      <c r="C30" s="38" t="s">
        <v>41</v>
      </c>
      <c r="D30" s="30" t="s">
        <v>3</v>
      </c>
      <c r="E30" s="31">
        <v>1</v>
      </c>
      <c r="F30" s="129">
        <v>459.6</v>
      </c>
      <c r="G30" s="32"/>
      <c r="H30" s="32"/>
      <c r="I30" s="77">
        <f t="shared" si="0"/>
        <v>0</v>
      </c>
      <c r="J30" s="32"/>
      <c r="K30" s="33"/>
      <c r="L30" s="34">
        <f t="shared" si="1"/>
        <v>0</v>
      </c>
      <c r="M30" s="80">
        <f t="shared" si="2"/>
        <v>0</v>
      </c>
    </row>
    <row r="31" spans="1:13" s="7" customFormat="1" x14ac:dyDescent="0.35">
      <c r="A31" s="28" t="s">
        <v>47</v>
      </c>
      <c r="B31" s="28" t="s">
        <v>1</v>
      </c>
      <c r="C31" s="38" t="s">
        <v>43</v>
      </c>
      <c r="D31" s="30" t="s">
        <v>3</v>
      </c>
      <c r="E31" s="31">
        <v>1</v>
      </c>
      <c r="F31" s="129">
        <v>274.89999999999998</v>
      </c>
      <c r="G31" s="32"/>
      <c r="H31" s="32"/>
      <c r="I31" s="77">
        <f t="shared" si="0"/>
        <v>0</v>
      </c>
      <c r="J31" s="32"/>
      <c r="K31" s="33"/>
      <c r="L31" s="34">
        <f t="shared" si="1"/>
        <v>0</v>
      </c>
      <c r="M31" s="80">
        <f t="shared" si="2"/>
        <v>0</v>
      </c>
    </row>
    <row r="32" spans="1:13" s="5" customFormat="1" ht="26" x14ac:dyDescent="0.35">
      <c r="A32" s="28" t="s">
        <v>49</v>
      </c>
      <c r="B32" s="28" t="s">
        <v>1</v>
      </c>
      <c r="C32" s="29" t="s">
        <v>45</v>
      </c>
      <c r="D32" s="30" t="s">
        <v>9</v>
      </c>
      <c r="E32" s="31">
        <v>1</v>
      </c>
      <c r="F32" s="129">
        <v>87.3</v>
      </c>
      <c r="G32" s="32"/>
      <c r="H32" s="32"/>
      <c r="I32" s="77">
        <f t="shared" si="0"/>
        <v>0</v>
      </c>
      <c r="J32" s="32"/>
      <c r="K32" s="33"/>
      <c r="L32" s="34">
        <f t="shared" si="1"/>
        <v>0</v>
      </c>
      <c r="M32" s="80">
        <f t="shared" si="2"/>
        <v>0</v>
      </c>
    </row>
    <row r="33" spans="1:13" s="5" customFormat="1" ht="26" x14ac:dyDescent="0.35">
      <c r="A33" s="28" t="s">
        <v>51</v>
      </c>
      <c r="B33" s="28" t="s">
        <v>1</v>
      </c>
      <c r="C33" s="29" t="s">
        <v>241</v>
      </c>
      <c r="D33" s="30" t="s">
        <v>9</v>
      </c>
      <c r="E33" s="31">
        <v>1</v>
      </c>
      <c r="F33" s="129">
        <v>10.199999999999999</v>
      </c>
      <c r="G33" s="32"/>
      <c r="H33" s="32"/>
      <c r="I33" s="77">
        <f t="shared" si="0"/>
        <v>0</v>
      </c>
      <c r="J33" s="32"/>
      <c r="K33" s="33"/>
      <c r="L33" s="34">
        <f t="shared" si="1"/>
        <v>0</v>
      </c>
      <c r="M33" s="80">
        <f t="shared" si="2"/>
        <v>0</v>
      </c>
    </row>
    <row r="34" spans="1:13" s="5" customFormat="1" x14ac:dyDescent="0.35">
      <c r="A34" s="39" t="s">
        <v>53</v>
      </c>
      <c r="B34" s="28" t="s">
        <v>1</v>
      </c>
      <c r="C34" s="35" t="s">
        <v>171</v>
      </c>
      <c r="D34" s="30" t="s">
        <v>9</v>
      </c>
      <c r="E34" s="31">
        <v>1</v>
      </c>
      <c r="F34" s="129">
        <v>1</v>
      </c>
      <c r="G34" s="32"/>
      <c r="H34" s="32"/>
      <c r="I34" s="77">
        <f t="shared" si="0"/>
        <v>0</v>
      </c>
      <c r="J34" s="32"/>
      <c r="K34" s="33"/>
      <c r="L34" s="34">
        <f t="shared" si="1"/>
        <v>0</v>
      </c>
      <c r="M34" s="80">
        <f t="shared" si="2"/>
        <v>0</v>
      </c>
    </row>
    <row r="35" spans="1:13" s="1" customFormat="1" ht="26" x14ac:dyDescent="0.35">
      <c r="A35" s="28" t="s">
        <v>55</v>
      </c>
      <c r="B35" s="28" t="s">
        <v>1</v>
      </c>
      <c r="C35" s="35" t="s">
        <v>48</v>
      </c>
      <c r="D35" s="28" t="s">
        <v>9</v>
      </c>
      <c r="E35" s="37">
        <v>1</v>
      </c>
      <c r="F35" s="131">
        <v>1</v>
      </c>
      <c r="G35" s="32"/>
      <c r="H35" s="32"/>
      <c r="I35" s="77">
        <f t="shared" si="0"/>
        <v>0</v>
      </c>
      <c r="J35" s="32"/>
      <c r="K35" s="33"/>
      <c r="L35" s="34">
        <f t="shared" si="1"/>
        <v>0</v>
      </c>
      <c r="M35" s="80">
        <f t="shared" si="2"/>
        <v>0</v>
      </c>
    </row>
    <row r="36" spans="1:13" s="1" customFormat="1" ht="26" x14ac:dyDescent="0.35">
      <c r="A36" s="28" t="s">
        <v>57</v>
      </c>
      <c r="B36" s="28" t="s">
        <v>1</v>
      </c>
      <c r="C36" s="35" t="s">
        <v>50</v>
      </c>
      <c r="D36" s="28" t="s">
        <v>9</v>
      </c>
      <c r="E36" s="37">
        <v>1</v>
      </c>
      <c r="F36" s="131">
        <v>1</v>
      </c>
      <c r="G36" s="32"/>
      <c r="H36" s="32"/>
      <c r="I36" s="77">
        <f t="shared" si="0"/>
        <v>0</v>
      </c>
      <c r="J36" s="32"/>
      <c r="K36" s="33"/>
      <c r="L36" s="34">
        <f t="shared" si="1"/>
        <v>0</v>
      </c>
      <c r="M36" s="80">
        <f t="shared" si="2"/>
        <v>0</v>
      </c>
    </row>
    <row r="37" spans="1:13" s="1" customFormat="1" ht="26" x14ac:dyDescent="0.35">
      <c r="A37" s="28" t="s">
        <v>59</v>
      </c>
      <c r="B37" s="28" t="s">
        <v>1</v>
      </c>
      <c r="C37" s="35" t="s">
        <v>52</v>
      </c>
      <c r="D37" s="28" t="s">
        <v>9</v>
      </c>
      <c r="E37" s="37">
        <v>1</v>
      </c>
      <c r="F37" s="131">
        <v>1</v>
      </c>
      <c r="G37" s="32"/>
      <c r="H37" s="32"/>
      <c r="I37" s="77">
        <f t="shared" si="0"/>
        <v>0</v>
      </c>
      <c r="J37" s="32"/>
      <c r="K37" s="33"/>
      <c r="L37" s="34">
        <f t="shared" si="1"/>
        <v>0</v>
      </c>
      <c r="M37" s="80">
        <f t="shared" si="2"/>
        <v>0</v>
      </c>
    </row>
    <row r="38" spans="1:13" s="1" customFormat="1" ht="26" x14ac:dyDescent="0.35">
      <c r="A38" s="28" t="s">
        <v>61</v>
      </c>
      <c r="B38" s="28" t="s">
        <v>1</v>
      </c>
      <c r="C38" s="35" t="s">
        <v>54</v>
      </c>
      <c r="D38" s="28" t="s">
        <v>9</v>
      </c>
      <c r="E38" s="37">
        <v>1</v>
      </c>
      <c r="F38" s="131">
        <v>46.5</v>
      </c>
      <c r="G38" s="32"/>
      <c r="H38" s="32"/>
      <c r="I38" s="77">
        <f t="shared" si="0"/>
        <v>0</v>
      </c>
      <c r="J38" s="32"/>
      <c r="K38" s="33"/>
      <c r="L38" s="34">
        <f t="shared" si="1"/>
        <v>0</v>
      </c>
      <c r="M38" s="80">
        <f t="shared" si="2"/>
        <v>0</v>
      </c>
    </row>
    <row r="39" spans="1:13" s="8" customFormat="1" ht="26" x14ac:dyDescent="0.35">
      <c r="A39" s="28" t="s">
        <v>63</v>
      </c>
      <c r="B39" s="28" t="s">
        <v>1</v>
      </c>
      <c r="C39" s="40" t="s">
        <v>56</v>
      </c>
      <c r="D39" s="28" t="s">
        <v>9</v>
      </c>
      <c r="E39" s="37">
        <v>1</v>
      </c>
      <c r="F39" s="131">
        <v>29.2</v>
      </c>
      <c r="G39" s="32"/>
      <c r="H39" s="32"/>
      <c r="I39" s="77">
        <f t="shared" si="0"/>
        <v>0</v>
      </c>
      <c r="J39" s="32"/>
      <c r="K39" s="33"/>
      <c r="L39" s="34">
        <f t="shared" si="1"/>
        <v>0</v>
      </c>
      <c r="M39" s="80">
        <f t="shared" si="2"/>
        <v>0</v>
      </c>
    </row>
    <row r="40" spans="1:13" s="8" customFormat="1" ht="26" x14ac:dyDescent="0.35">
      <c r="A40" s="28" t="s">
        <v>65</v>
      </c>
      <c r="B40" s="28" t="s">
        <v>1</v>
      </c>
      <c r="C40" s="35" t="s">
        <v>58</v>
      </c>
      <c r="D40" s="28" t="s">
        <v>9</v>
      </c>
      <c r="E40" s="37">
        <v>1</v>
      </c>
      <c r="F40" s="131">
        <v>1</v>
      </c>
      <c r="G40" s="32"/>
      <c r="H40" s="32"/>
      <c r="I40" s="77">
        <f t="shared" si="0"/>
        <v>0</v>
      </c>
      <c r="J40" s="32"/>
      <c r="K40" s="33"/>
      <c r="L40" s="34">
        <f t="shared" si="1"/>
        <v>0</v>
      </c>
      <c r="M40" s="80">
        <f t="shared" si="2"/>
        <v>0</v>
      </c>
    </row>
    <row r="41" spans="1:13" s="8" customFormat="1" ht="26" x14ac:dyDescent="0.35">
      <c r="A41" s="28" t="s">
        <v>67</v>
      </c>
      <c r="B41" s="28" t="s">
        <v>1</v>
      </c>
      <c r="C41" s="35" t="s">
        <v>60</v>
      </c>
      <c r="D41" s="28" t="s">
        <v>9</v>
      </c>
      <c r="E41" s="37">
        <v>1</v>
      </c>
      <c r="F41" s="131">
        <v>16.600000000000001</v>
      </c>
      <c r="G41" s="32"/>
      <c r="H41" s="32"/>
      <c r="I41" s="77">
        <f t="shared" si="0"/>
        <v>0</v>
      </c>
      <c r="J41" s="32"/>
      <c r="K41" s="33"/>
      <c r="L41" s="34">
        <f t="shared" si="1"/>
        <v>0</v>
      </c>
      <c r="M41" s="80">
        <f t="shared" si="2"/>
        <v>0</v>
      </c>
    </row>
    <row r="42" spans="1:13" s="8" customFormat="1" ht="26" x14ac:dyDescent="0.35">
      <c r="A42" s="28" t="s">
        <v>236</v>
      </c>
      <c r="B42" s="28" t="s">
        <v>1</v>
      </c>
      <c r="C42" s="35" t="s">
        <v>62</v>
      </c>
      <c r="D42" s="28" t="s">
        <v>9</v>
      </c>
      <c r="E42" s="37">
        <v>1</v>
      </c>
      <c r="F42" s="131">
        <v>16.600000000000001</v>
      </c>
      <c r="G42" s="32"/>
      <c r="H42" s="32"/>
      <c r="I42" s="77">
        <f t="shared" si="0"/>
        <v>0</v>
      </c>
      <c r="J42" s="32"/>
      <c r="K42" s="33"/>
      <c r="L42" s="34">
        <f t="shared" si="1"/>
        <v>0</v>
      </c>
      <c r="M42" s="80">
        <f t="shared" si="2"/>
        <v>0</v>
      </c>
    </row>
    <row r="43" spans="1:13" s="8" customFormat="1" ht="26" x14ac:dyDescent="0.35">
      <c r="A43" s="28" t="s">
        <v>70</v>
      </c>
      <c r="B43" s="28" t="s">
        <v>1</v>
      </c>
      <c r="C43" s="35" t="s">
        <v>64</v>
      </c>
      <c r="D43" s="28" t="s">
        <v>9</v>
      </c>
      <c r="E43" s="37">
        <v>1</v>
      </c>
      <c r="F43" s="131">
        <v>11.2</v>
      </c>
      <c r="G43" s="32"/>
      <c r="H43" s="32"/>
      <c r="I43" s="77">
        <f t="shared" si="0"/>
        <v>0</v>
      </c>
      <c r="J43" s="32"/>
      <c r="K43" s="33"/>
      <c r="L43" s="34">
        <f t="shared" si="1"/>
        <v>0</v>
      </c>
      <c r="M43" s="80">
        <f t="shared" si="2"/>
        <v>0</v>
      </c>
    </row>
    <row r="44" spans="1:13" s="8" customFormat="1" ht="26" x14ac:dyDescent="0.35">
      <c r="A44" s="28" t="s">
        <v>72</v>
      </c>
      <c r="B44" s="28" t="s">
        <v>1</v>
      </c>
      <c r="C44" s="35" t="s">
        <v>66</v>
      </c>
      <c r="D44" s="28" t="s">
        <v>9</v>
      </c>
      <c r="E44" s="37">
        <v>1</v>
      </c>
      <c r="F44" s="131">
        <v>1</v>
      </c>
      <c r="G44" s="32"/>
      <c r="H44" s="32"/>
      <c r="I44" s="77">
        <f t="shared" si="0"/>
        <v>0</v>
      </c>
      <c r="J44" s="32"/>
      <c r="K44" s="33"/>
      <c r="L44" s="34">
        <f t="shared" si="1"/>
        <v>0</v>
      </c>
      <c r="M44" s="80">
        <f t="shared" si="2"/>
        <v>0</v>
      </c>
    </row>
    <row r="45" spans="1:13" s="8" customFormat="1" ht="26" x14ac:dyDescent="0.35">
      <c r="A45" s="28" t="s">
        <v>237</v>
      </c>
      <c r="B45" s="28" t="s">
        <v>1</v>
      </c>
      <c r="C45" s="35" t="s">
        <v>68</v>
      </c>
      <c r="D45" s="28" t="s">
        <v>9</v>
      </c>
      <c r="E45" s="37">
        <v>1</v>
      </c>
      <c r="F45" s="131">
        <v>1</v>
      </c>
      <c r="G45" s="32"/>
      <c r="H45" s="32"/>
      <c r="I45" s="77">
        <f t="shared" si="0"/>
        <v>0</v>
      </c>
      <c r="J45" s="32"/>
      <c r="K45" s="33"/>
      <c r="L45" s="34">
        <f t="shared" si="1"/>
        <v>0</v>
      </c>
      <c r="M45" s="80">
        <f t="shared" si="2"/>
        <v>0</v>
      </c>
    </row>
    <row r="46" spans="1:13" s="8" customFormat="1" ht="26" x14ac:dyDescent="0.35">
      <c r="A46" s="28" t="s">
        <v>152</v>
      </c>
      <c r="B46" s="28" t="s">
        <v>1</v>
      </c>
      <c r="C46" s="35" t="s">
        <v>69</v>
      </c>
      <c r="D46" s="28" t="s">
        <v>9</v>
      </c>
      <c r="E46" s="37">
        <v>1</v>
      </c>
      <c r="F46" s="131">
        <v>3.2</v>
      </c>
      <c r="G46" s="32"/>
      <c r="H46" s="32"/>
      <c r="I46" s="77">
        <f t="shared" si="0"/>
        <v>0</v>
      </c>
      <c r="J46" s="32"/>
      <c r="K46" s="33"/>
      <c r="L46" s="34">
        <f t="shared" si="1"/>
        <v>0</v>
      </c>
      <c r="M46" s="80">
        <f t="shared" si="2"/>
        <v>0</v>
      </c>
    </row>
    <row r="47" spans="1:13" s="8" customFormat="1" ht="26" x14ac:dyDescent="0.35">
      <c r="A47" s="28" t="s">
        <v>228</v>
      </c>
      <c r="B47" s="28" t="s">
        <v>1</v>
      </c>
      <c r="C47" s="35" t="s">
        <v>71</v>
      </c>
      <c r="D47" s="28" t="s">
        <v>9</v>
      </c>
      <c r="E47" s="37">
        <v>1</v>
      </c>
      <c r="F47" s="131">
        <v>438.3</v>
      </c>
      <c r="G47" s="32"/>
      <c r="H47" s="32"/>
      <c r="I47" s="77">
        <f t="shared" si="0"/>
        <v>0</v>
      </c>
      <c r="J47" s="32"/>
      <c r="K47" s="33"/>
      <c r="L47" s="34">
        <f t="shared" si="1"/>
        <v>0</v>
      </c>
      <c r="M47" s="80">
        <f t="shared" si="2"/>
        <v>0</v>
      </c>
    </row>
    <row r="48" spans="1:13" s="8" customFormat="1" ht="26" x14ac:dyDescent="0.35">
      <c r="A48" s="28" t="s">
        <v>238</v>
      </c>
      <c r="B48" s="28" t="s">
        <v>1</v>
      </c>
      <c r="C48" s="35" t="s">
        <v>73</v>
      </c>
      <c r="D48" s="28" t="s">
        <v>9</v>
      </c>
      <c r="E48" s="37">
        <v>1</v>
      </c>
      <c r="F48" s="131">
        <v>31.6</v>
      </c>
      <c r="G48" s="32"/>
      <c r="H48" s="32"/>
      <c r="I48" s="77">
        <f t="shared" si="0"/>
        <v>0</v>
      </c>
      <c r="J48" s="32"/>
      <c r="K48" s="33"/>
      <c r="L48" s="34">
        <f t="shared" si="1"/>
        <v>0</v>
      </c>
      <c r="M48" s="80">
        <f t="shared" si="2"/>
        <v>0</v>
      </c>
    </row>
    <row r="49" spans="1:13" s="8" customFormat="1" ht="26" x14ac:dyDescent="0.35">
      <c r="A49" s="28" t="s">
        <v>239</v>
      </c>
      <c r="B49" s="28" t="s">
        <v>1</v>
      </c>
      <c r="C49" s="35" t="s">
        <v>74</v>
      </c>
      <c r="D49" s="28" t="s">
        <v>9</v>
      </c>
      <c r="E49" s="37">
        <v>1</v>
      </c>
      <c r="F49" s="131">
        <v>44.7</v>
      </c>
      <c r="G49" s="32"/>
      <c r="H49" s="32"/>
      <c r="I49" s="77">
        <f t="shared" si="0"/>
        <v>0</v>
      </c>
      <c r="J49" s="32"/>
      <c r="K49" s="33"/>
      <c r="L49" s="34">
        <f t="shared" si="1"/>
        <v>0</v>
      </c>
      <c r="M49" s="80">
        <f t="shared" si="2"/>
        <v>0</v>
      </c>
    </row>
    <row r="50" spans="1:13" s="8" customFormat="1" ht="26" x14ac:dyDescent="0.35">
      <c r="A50" s="28" t="s">
        <v>240</v>
      </c>
      <c r="B50" s="28" t="s">
        <v>1</v>
      </c>
      <c r="C50" s="35" t="s">
        <v>227</v>
      </c>
      <c r="D50" s="28" t="s">
        <v>9</v>
      </c>
      <c r="E50" s="37">
        <v>1</v>
      </c>
      <c r="F50" s="131">
        <v>1</v>
      </c>
      <c r="G50" s="32"/>
      <c r="H50" s="32"/>
      <c r="I50" s="77">
        <f t="shared" si="0"/>
        <v>0</v>
      </c>
      <c r="J50" s="32"/>
      <c r="K50" s="33"/>
      <c r="L50" s="34">
        <f t="shared" si="1"/>
        <v>0</v>
      </c>
      <c r="M50" s="80">
        <f>F50*L50</f>
        <v>0</v>
      </c>
    </row>
    <row r="51" spans="1:13" s="8" customFormat="1" x14ac:dyDescent="0.35">
      <c r="A51" s="96" t="s">
        <v>268</v>
      </c>
      <c r="B51" s="97"/>
      <c r="C51" s="97"/>
      <c r="D51" s="97"/>
      <c r="E51" s="97"/>
      <c r="F51" s="97"/>
      <c r="G51" s="97"/>
      <c r="H51" s="97"/>
      <c r="I51" s="97"/>
      <c r="J51" s="97"/>
      <c r="K51" s="97"/>
      <c r="L51" s="98"/>
      <c r="M51" s="81">
        <f>SUM(M18:M50)</f>
        <v>0</v>
      </c>
    </row>
    <row r="52" spans="1:13" s="8" customFormat="1" x14ac:dyDescent="0.35">
      <c r="A52" s="116" t="s">
        <v>250</v>
      </c>
      <c r="B52" s="117"/>
      <c r="C52" s="117"/>
      <c r="D52" s="117"/>
      <c r="E52" s="117"/>
      <c r="F52" s="117"/>
      <c r="G52" s="117"/>
      <c r="H52" s="117"/>
      <c r="I52" s="117"/>
      <c r="J52" s="117"/>
      <c r="K52" s="117"/>
      <c r="L52" s="117"/>
      <c r="M52" s="118"/>
    </row>
    <row r="53" spans="1:13" s="1" customFormat="1" ht="26" x14ac:dyDescent="0.35">
      <c r="A53" s="28" t="s">
        <v>0</v>
      </c>
      <c r="B53" s="28" t="s">
        <v>1</v>
      </c>
      <c r="C53" s="35" t="s">
        <v>75</v>
      </c>
      <c r="D53" s="30" t="s">
        <v>242</v>
      </c>
      <c r="E53" s="37">
        <v>1</v>
      </c>
      <c r="F53" s="131">
        <v>1</v>
      </c>
      <c r="G53" s="32"/>
      <c r="H53" s="32"/>
      <c r="I53" s="77">
        <f t="shared" si="0"/>
        <v>0</v>
      </c>
      <c r="J53" s="32"/>
      <c r="K53" s="33"/>
      <c r="L53" s="34">
        <f t="shared" ref="L53:L70" si="3">SUM(I53:K53)</f>
        <v>0</v>
      </c>
      <c r="M53" s="80">
        <f>F53*L53</f>
        <v>0</v>
      </c>
    </row>
    <row r="54" spans="1:13" s="1" customFormat="1" ht="26" x14ac:dyDescent="0.35">
      <c r="A54" s="28" t="s">
        <v>4</v>
      </c>
      <c r="B54" s="28" t="s">
        <v>1</v>
      </c>
      <c r="C54" s="35" t="s">
        <v>76</v>
      </c>
      <c r="D54" s="30" t="s">
        <v>242</v>
      </c>
      <c r="E54" s="37">
        <v>1</v>
      </c>
      <c r="F54" s="131">
        <v>1</v>
      </c>
      <c r="G54" s="32"/>
      <c r="H54" s="32"/>
      <c r="I54" s="77">
        <f t="shared" si="0"/>
        <v>0</v>
      </c>
      <c r="J54" s="32"/>
      <c r="K54" s="33"/>
      <c r="L54" s="34">
        <f t="shared" si="3"/>
        <v>0</v>
      </c>
      <c r="M54" s="80">
        <f t="shared" ref="M54:M70" si="4">F54*L54</f>
        <v>0</v>
      </c>
    </row>
    <row r="55" spans="1:13" s="1" customFormat="1" x14ac:dyDescent="0.35">
      <c r="A55" s="28" t="s">
        <v>5</v>
      </c>
      <c r="B55" s="28" t="s">
        <v>1</v>
      </c>
      <c r="C55" s="35" t="s">
        <v>77</v>
      </c>
      <c r="D55" s="30" t="s">
        <v>242</v>
      </c>
      <c r="E55" s="37">
        <v>1</v>
      </c>
      <c r="F55" s="131">
        <v>134.19999999999999</v>
      </c>
      <c r="G55" s="32"/>
      <c r="H55" s="32"/>
      <c r="I55" s="77">
        <f t="shared" si="0"/>
        <v>0</v>
      </c>
      <c r="J55" s="32"/>
      <c r="K55" s="33"/>
      <c r="L55" s="34">
        <f t="shared" si="3"/>
        <v>0</v>
      </c>
      <c r="M55" s="80">
        <f t="shared" si="4"/>
        <v>0</v>
      </c>
    </row>
    <row r="56" spans="1:13" s="1" customFormat="1" x14ac:dyDescent="0.35">
      <c r="A56" s="28" t="s">
        <v>8</v>
      </c>
      <c r="B56" s="28" t="s">
        <v>1</v>
      </c>
      <c r="C56" s="35" t="s">
        <v>78</v>
      </c>
      <c r="D56" s="30" t="s">
        <v>242</v>
      </c>
      <c r="E56" s="37">
        <v>1</v>
      </c>
      <c r="F56" s="131">
        <v>5.8</v>
      </c>
      <c r="G56" s="32"/>
      <c r="H56" s="32"/>
      <c r="I56" s="77">
        <f t="shared" si="0"/>
        <v>0</v>
      </c>
      <c r="J56" s="32"/>
      <c r="K56" s="33"/>
      <c r="L56" s="34">
        <f t="shared" si="3"/>
        <v>0</v>
      </c>
      <c r="M56" s="80">
        <f t="shared" si="4"/>
        <v>0</v>
      </c>
    </row>
    <row r="57" spans="1:13" s="1" customFormat="1" x14ac:dyDescent="0.35">
      <c r="A57" s="28" t="s">
        <v>10</v>
      </c>
      <c r="B57" s="28" t="s">
        <v>1</v>
      </c>
      <c r="C57" s="35" t="s">
        <v>79</v>
      </c>
      <c r="D57" s="30" t="s">
        <v>242</v>
      </c>
      <c r="E57" s="37">
        <v>1</v>
      </c>
      <c r="F57" s="131">
        <v>12.2</v>
      </c>
      <c r="G57" s="32"/>
      <c r="H57" s="32"/>
      <c r="I57" s="77">
        <f t="shared" si="0"/>
        <v>0</v>
      </c>
      <c r="J57" s="32"/>
      <c r="K57" s="33"/>
      <c r="L57" s="34">
        <f t="shared" si="3"/>
        <v>0</v>
      </c>
      <c r="M57" s="80">
        <f t="shared" si="4"/>
        <v>0</v>
      </c>
    </row>
    <row r="58" spans="1:13" s="1" customFormat="1" x14ac:dyDescent="0.35">
      <c r="A58" s="28" t="s">
        <v>11</v>
      </c>
      <c r="B58" s="28" t="s">
        <v>1</v>
      </c>
      <c r="C58" s="35" t="s">
        <v>80</v>
      </c>
      <c r="D58" s="30" t="s">
        <v>242</v>
      </c>
      <c r="E58" s="37">
        <v>1</v>
      </c>
      <c r="F58" s="131">
        <v>2</v>
      </c>
      <c r="G58" s="32"/>
      <c r="H58" s="32"/>
      <c r="I58" s="77">
        <f t="shared" si="0"/>
        <v>0</v>
      </c>
      <c r="J58" s="32"/>
      <c r="K58" s="33"/>
      <c r="L58" s="34">
        <f t="shared" si="3"/>
        <v>0</v>
      </c>
      <c r="M58" s="80">
        <f t="shared" si="4"/>
        <v>0</v>
      </c>
    </row>
    <row r="59" spans="1:13" s="1" customFormat="1" x14ac:dyDescent="0.35">
      <c r="A59" s="28" t="s">
        <v>12</v>
      </c>
      <c r="B59" s="28" t="s">
        <v>1</v>
      </c>
      <c r="C59" s="35" t="s">
        <v>81</v>
      </c>
      <c r="D59" s="30" t="s">
        <v>242</v>
      </c>
      <c r="E59" s="37">
        <v>1</v>
      </c>
      <c r="F59" s="131">
        <v>1</v>
      </c>
      <c r="G59" s="32"/>
      <c r="H59" s="32"/>
      <c r="I59" s="77">
        <f t="shared" si="0"/>
        <v>0</v>
      </c>
      <c r="J59" s="32"/>
      <c r="K59" s="33"/>
      <c r="L59" s="34">
        <f t="shared" si="3"/>
        <v>0</v>
      </c>
      <c r="M59" s="80">
        <f t="shared" si="4"/>
        <v>0</v>
      </c>
    </row>
    <row r="60" spans="1:13" s="1" customFormat="1" x14ac:dyDescent="0.35">
      <c r="A60" s="28" t="s">
        <v>13</v>
      </c>
      <c r="B60" s="28" t="s">
        <v>1</v>
      </c>
      <c r="C60" s="35" t="s">
        <v>82</v>
      </c>
      <c r="D60" s="30" t="s">
        <v>242</v>
      </c>
      <c r="E60" s="37">
        <v>1</v>
      </c>
      <c r="F60" s="131">
        <v>1</v>
      </c>
      <c r="G60" s="32"/>
      <c r="H60" s="32"/>
      <c r="I60" s="77">
        <f t="shared" si="0"/>
        <v>0</v>
      </c>
      <c r="J60" s="32"/>
      <c r="K60" s="33"/>
      <c r="L60" s="34">
        <f t="shared" si="3"/>
        <v>0</v>
      </c>
      <c r="M60" s="80">
        <f t="shared" si="4"/>
        <v>0</v>
      </c>
    </row>
    <row r="61" spans="1:13" s="1" customFormat="1" x14ac:dyDescent="0.35">
      <c r="A61" s="28" t="s">
        <v>14</v>
      </c>
      <c r="B61" s="28" t="s">
        <v>1</v>
      </c>
      <c r="C61" s="35" t="s">
        <v>83</v>
      </c>
      <c r="D61" s="30" t="s">
        <v>84</v>
      </c>
      <c r="E61" s="37">
        <v>1</v>
      </c>
      <c r="F61" s="131">
        <v>12.16</v>
      </c>
      <c r="G61" s="32"/>
      <c r="H61" s="32"/>
      <c r="I61" s="77">
        <f t="shared" si="0"/>
        <v>0</v>
      </c>
      <c r="J61" s="32"/>
      <c r="K61" s="33"/>
      <c r="L61" s="34">
        <f t="shared" si="3"/>
        <v>0</v>
      </c>
      <c r="M61" s="80">
        <f t="shared" si="4"/>
        <v>0</v>
      </c>
    </row>
    <row r="62" spans="1:13" s="1" customFormat="1" x14ac:dyDescent="0.35">
      <c r="A62" s="28" t="s">
        <v>15</v>
      </c>
      <c r="B62" s="28" t="s">
        <v>1</v>
      </c>
      <c r="C62" s="35" t="s">
        <v>85</v>
      </c>
      <c r="D62" s="30" t="s">
        <v>9</v>
      </c>
      <c r="E62" s="37">
        <v>1</v>
      </c>
      <c r="F62" s="131">
        <v>143.4</v>
      </c>
      <c r="G62" s="32"/>
      <c r="H62" s="32"/>
      <c r="I62" s="77">
        <f t="shared" si="0"/>
        <v>0</v>
      </c>
      <c r="J62" s="32"/>
      <c r="K62" s="33"/>
      <c r="L62" s="34">
        <f t="shared" si="3"/>
        <v>0</v>
      </c>
      <c r="M62" s="80">
        <f t="shared" si="4"/>
        <v>0</v>
      </c>
    </row>
    <row r="63" spans="1:13" s="1" customFormat="1" x14ac:dyDescent="0.35">
      <c r="A63" s="28" t="s">
        <v>16</v>
      </c>
      <c r="B63" s="28" t="s">
        <v>1</v>
      </c>
      <c r="C63" s="35" t="s">
        <v>86</v>
      </c>
      <c r="D63" s="30" t="s">
        <v>9</v>
      </c>
      <c r="E63" s="37">
        <v>1</v>
      </c>
      <c r="F63" s="131">
        <v>4.4000000000000004</v>
      </c>
      <c r="G63" s="32"/>
      <c r="H63" s="32"/>
      <c r="I63" s="77">
        <f t="shared" si="0"/>
        <v>0</v>
      </c>
      <c r="J63" s="32"/>
      <c r="K63" s="33"/>
      <c r="L63" s="34">
        <f t="shared" si="3"/>
        <v>0</v>
      </c>
      <c r="M63" s="80">
        <f t="shared" si="4"/>
        <v>0</v>
      </c>
    </row>
    <row r="64" spans="1:13" s="1" customFormat="1" x14ac:dyDescent="0.35">
      <c r="A64" s="28" t="s">
        <v>17</v>
      </c>
      <c r="B64" s="28" t="s">
        <v>1</v>
      </c>
      <c r="C64" s="35" t="s">
        <v>87</v>
      </c>
      <c r="D64" s="30" t="s">
        <v>9</v>
      </c>
      <c r="E64" s="37">
        <v>1</v>
      </c>
      <c r="F64" s="131">
        <v>26.7</v>
      </c>
      <c r="G64" s="32"/>
      <c r="H64" s="32"/>
      <c r="I64" s="77">
        <f t="shared" si="0"/>
        <v>0</v>
      </c>
      <c r="J64" s="32"/>
      <c r="K64" s="33"/>
      <c r="L64" s="34">
        <f t="shared" si="3"/>
        <v>0</v>
      </c>
      <c r="M64" s="80">
        <f t="shared" si="4"/>
        <v>0</v>
      </c>
    </row>
    <row r="65" spans="1:13" s="1" customFormat="1" x14ac:dyDescent="0.35">
      <c r="A65" s="28" t="s">
        <v>18</v>
      </c>
      <c r="B65" s="28" t="s">
        <v>1</v>
      </c>
      <c r="C65" s="29" t="s">
        <v>243</v>
      </c>
      <c r="D65" s="30" t="s">
        <v>9</v>
      </c>
      <c r="E65" s="31">
        <v>1</v>
      </c>
      <c r="F65" s="129">
        <v>1</v>
      </c>
      <c r="G65" s="32"/>
      <c r="H65" s="32"/>
      <c r="I65" s="77">
        <f t="shared" si="0"/>
        <v>0</v>
      </c>
      <c r="J65" s="32"/>
      <c r="K65" s="33"/>
      <c r="L65" s="34">
        <f t="shared" si="3"/>
        <v>0</v>
      </c>
      <c r="M65" s="80">
        <f t="shared" si="4"/>
        <v>0</v>
      </c>
    </row>
    <row r="66" spans="1:13" s="1" customFormat="1" ht="26" x14ac:dyDescent="0.35">
      <c r="A66" s="28" t="s">
        <v>19</v>
      </c>
      <c r="B66" s="28" t="s">
        <v>1</v>
      </c>
      <c r="C66" s="35" t="s">
        <v>162</v>
      </c>
      <c r="D66" s="30" t="s">
        <v>9</v>
      </c>
      <c r="E66" s="37">
        <v>1</v>
      </c>
      <c r="F66" s="131">
        <v>1</v>
      </c>
      <c r="G66" s="32"/>
      <c r="H66" s="32"/>
      <c r="I66" s="77">
        <f t="shared" si="0"/>
        <v>0</v>
      </c>
      <c r="J66" s="32"/>
      <c r="K66" s="33"/>
      <c r="L66" s="34">
        <f t="shared" si="3"/>
        <v>0</v>
      </c>
      <c r="M66" s="80">
        <f t="shared" si="4"/>
        <v>0</v>
      </c>
    </row>
    <row r="67" spans="1:13" s="1" customFormat="1" ht="26" x14ac:dyDescent="0.35">
      <c r="A67" s="28" t="s">
        <v>157</v>
      </c>
      <c r="B67" s="28" t="s">
        <v>1</v>
      </c>
      <c r="C67" s="35" t="s">
        <v>163</v>
      </c>
      <c r="D67" s="30" t="s">
        <v>9</v>
      </c>
      <c r="E67" s="37">
        <v>1</v>
      </c>
      <c r="F67" s="131">
        <v>1</v>
      </c>
      <c r="G67" s="32"/>
      <c r="H67" s="32"/>
      <c r="I67" s="77">
        <f t="shared" si="0"/>
        <v>0</v>
      </c>
      <c r="J67" s="32"/>
      <c r="K67" s="33"/>
      <c r="L67" s="34">
        <f t="shared" si="3"/>
        <v>0</v>
      </c>
      <c r="M67" s="80">
        <f t="shared" si="4"/>
        <v>0</v>
      </c>
    </row>
    <row r="68" spans="1:13" s="1" customFormat="1" x14ac:dyDescent="0.35">
      <c r="A68" s="28" t="s">
        <v>159</v>
      </c>
      <c r="B68" s="28" t="s">
        <v>1</v>
      </c>
      <c r="C68" s="35" t="s">
        <v>165</v>
      </c>
      <c r="D68" s="30" t="s">
        <v>9</v>
      </c>
      <c r="E68" s="37">
        <v>1</v>
      </c>
      <c r="F68" s="131">
        <v>1</v>
      </c>
      <c r="G68" s="32"/>
      <c r="H68" s="32"/>
      <c r="I68" s="77">
        <f t="shared" si="0"/>
        <v>0</v>
      </c>
      <c r="J68" s="32"/>
      <c r="K68" s="33"/>
      <c r="L68" s="34">
        <f t="shared" si="3"/>
        <v>0</v>
      </c>
      <c r="M68" s="80">
        <f t="shared" si="4"/>
        <v>0</v>
      </c>
    </row>
    <row r="69" spans="1:13" s="1" customFormat="1" ht="26" x14ac:dyDescent="0.35">
      <c r="A69" s="28" t="s">
        <v>197</v>
      </c>
      <c r="B69" s="28" t="s">
        <v>1</v>
      </c>
      <c r="C69" s="35" t="s">
        <v>158</v>
      </c>
      <c r="D69" s="30" t="s">
        <v>9</v>
      </c>
      <c r="E69" s="37">
        <v>1</v>
      </c>
      <c r="F69" s="131">
        <v>1</v>
      </c>
      <c r="G69" s="32"/>
      <c r="H69" s="32"/>
      <c r="I69" s="77">
        <f t="shared" si="0"/>
        <v>0</v>
      </c>
      <c r="J69" s="32"/>
      <c r="K69" s="33"/>
      <c r="L69" s="34">
        <f t="shared" si="3"/>
        <v>0</v>
      </c>
      <c r="M69" s="80">
        <f t="shared" si="4"/>
        <v>0</v>
      </c>
    </row>
    <row r="70" spans="1:13" s="1" customFormat="1" ht="26" x14ac:dyDescent="0.35">
      <c r="A70" s="28" t="s">
        <v>198</v>
      </c>
      <c r="B70" s="28" t="s">
        <v>1</v>
      </c>
      <c r="C70" s="35" t="s">
        <v>160</v>
      </c>
      <c r="D70" s="30" t="s">
        <v>9</v>
      </c>
      <c r="E70" s="37">
        <v>1</v>
      </c>
      <c r="F70" s="131">
        <v>1</v>
      </c>
      <c r="G70" s="32"/>
      <c r="H70" s="32"/>
      <c r="I70" s="77">
        <f t="shared" si="0"/>
        <v>0</v>
      </c>
      <c r="J70" s="32"/>
      <c r="K70" s="33"/>
      <c r="L70" s="34">
        <f t="shared" si="3"/>
        <v>0</v>
      </c>
      <c r="M70" s="80">
        <f t="shared" si="4"/>
        <v>0</v>
      </c>
    </row>
    <row r="71" spans="1:13" s="1" customFormat="1" x14ac:dyDescent="0.35">
      <c r="A71" s="96" t="s">
        <v>273</v>
      </c>
      <c r="B71" s="97"/>
      <c r="C71" s="97"/>
      <c r="D71" s="97"/>
      <c r="E71" s="97"/>
      <c r="F71" s="97"/>
      <c r="G71" s="97"/>
      <c r="H71" s="97"/>
      <c r="I71" s="97"/>
      <c r="J71" s="97"/>
      <c r="K71" s="97"/>
      <c r="L71" s="98"/>
      <c r="M71" s="82">
        <f>SUM(M53:M70)</f>
        <v>0</v>
      </c>
    </row>
    <row r="72" spans="1:13" s="8" customFormat="1" x14ac:dyDescent="0.35">
      <c r="A72" s="93" t="s">
        <v>156</v>
      </c>
      <c r="B72" s="94"/>
      <c r="C72" s="94"/>
      <c r="D72" s="94"/>
      <c r="E72" s="94"/>
      <c r="F72" s="94"/>
      <c r="G72" s="94"/>
      <c r="H72" s="94"/>
      <c r="I72" s="94"/>
      <c r="J72" s="94"/>
      <c r="K72" s="94"/>
      <c r="L72" s="94"/>
      <c r="M72" s="95"/>
    </row>
    <row r="73" spans="1:13" s="7" customFormat="1" x14ac:dyDescent="0.35">
      <c r="A73" s="28" t="s">
        <v>88</v>
      </c>
      <c r="B73" s="28" t="s">
        <v>1</v>
      </c>
      <c r="C73" s="38" t="s">
        <v>91</v>
      </c>
      <c r="D73" s="30" t="s">
        <v>89</v>
      </c>
      <c r="E73" s="37">
        <v>1</v>
      </c>
      <c r="F73" s="131">
        <v>1</v>
      </c>
      <c r="G73" s="32"/>
      <c r="H73" s="32"/>
      <c r="I73" s="77">
        <f t="shared" ref="I73:I121" si="5">ROUND(G73*H73,2)</f>
        <v>0</v>
      </c>
      <c r="J73" s="32"/>
      <c r="K73" s="33"/>
      <c r="L73" s="34">
        <f t="shared" ref="L73:L121" si="6">SUM(I73:K73)</f>
        <v>0</v>
      </c>
      <c r="M73" s="80">
        <f t="shared" ref="M73:M121" si="7">F73*L73</f>
        <v>0</v>
      </c>
    </row>
    <row r="74" spans="1:13" s="7" customFormat="1" x14ac:dyDescent="0.35">
      <c r="A74" s="28" t="s">
        <v>90</v>
      </c>
      <c r="B74" s="28" t="s">
        <v>1</v>
      </c>
      <c r="C74" s="38" t="s">
        <v>182</v>
      </c>
      <c r="D74" s="30" t="s">
        <v>89</v>
      </c>
      <c r="E74" s="37">
        <v>1</v>
      </c>
      <c r="F74" s="131">
        <v>1</v>
      </c>
      <c r="G74" s="32"/>
      <c r="H74" s="32"/>
      <c r="I74" s="77">
        <f t="shared" si="5"/>
        <v>0</v>
      </c>
      <c r="J74" s="32"/>
      <c r="K74" s="33"/>
      <c r="L74" s="34">
        <f t="shared" si="6"/>
        <v>0</v>
      </c>
      <c r="M74" s="80">
        <f t="shared" si="7"/>
        <v>0</v>
      </c>
    </row>
    <row r="75" spans="1:13" s="7" customFormat="1" x14ac:dyDescent="0.35">
      <c r="A75" s="28" t="s">
        <v>92</v>
      </c>
      <c r="B75" s="28" t="s">
        <v>1</v>
      </c>
      <c r="C75" s="38" t="s">
        <v>181</v>
      </c>
      <c r="D75" s="30" t="s">
        <v>89</v>
      </c>
      <c r="E75" s="37">
        <v>1</v>
      </c>
      <c r="F75" s="131">
        <v>5</v>
      </c>
      <c r="G75" s="32"/>
      <c r="H75" s="32"/>
      <c r="I75" s="77">
        <f t="shared" si="5"/>
        <v>0</v>
      </c>
      <c r="J75" s="32"/>
      <c r="K75" s="33"/>
      <c r="L75" s="34">
        <f t="shared" si="6"/>
        <v>0</v>
      </c>
      <c r="M75" s="80">
        <f t="shared" si="7"/>
        <v>0</v>
      </c>
    </row>
    <row r="76" spans="1:13" s="7" customFormat="1" x14ac:dyDescent="0.35">
      <c r="A76" s="28" t="s">
        <v>93</v>
      </c>
      <c r="B76" s="28" t="s">
        <v>1</v>
      </c>
      <c r="C76" s="38" t="s">
        <v>195</v>
      </c>
      <c r="D76" s="30" t="s">
        <v>89</v>
      </c>
      <c r="E76" s="37">
        <v>1</v>
      </c>
      <c r="F76" s="131">
        <v>1</v>
      </c>
      <c r="G76" s="32"/>
      <c r="H76" s="32"/>
      <c r="I76" s="77">
        <f t="shared" si="5"/>
        <v>0</v>
      </c>
      <c r="J76" s="32"/>
      <c r="K76" s="33"/>
      <c r="L76" s="34">
        <f t="shared" si="6"/>
        <v>0</v>
      </c>
      <c r="M76" s="80">
        <f t="shared" si="7"/>
        <v>0</v>
      </c>
    </row>
    <row r="77" spans="1:13" s="7" customFormat="1" x14ac:dyDescent="0.35">
      <c r="A77" s="28" t="s">
        <v>94</v>
      </c>
      <c r="B77" s="28" t="s">
        <v>1</v>
      </c>
      <c r="C77" s="38" t="s">
        <v>189</v>
      </c>
      <c r="D77" s="30" t="s">
        <v>89</v>
      </c>
      <c r="E77" s="37">
        <v>1</v>
      </c>
      <c r="F77" s="131">
        <v>1</v>
      </c>
      <c r="G77" s="32"/>
      <c r="H77" s="32"/>
      <c r="I77" s="77">
        <f t="shared" si="5"/>
        <v>0</v>
      </c>
      <c r="J77" s="32"/>
      <c r="K77" s="33"/>
      <c r="L77" s="34">
        <f t="shared" si="6"/>
        <v>0</v>
      </c>
      <c r="M77" s="80">
        <f t="shared" si="7"/>
        <v>0</v>
      </c>
    </row>
    <row r="78" spans="1:13" s="7" customFormat="1" x14ac:dyDescent="0.35">
      <c r="A78" s="28" t="s">
        <v>95</v>
      </c>
      <c r="B78" s="28" t="s">
        <v>1</v>
      </c>
      <c r="C78" s="38" t="s">
        <v>191</v>
      </c>
      <c r="D78" s="30" t="s">
        <v>89</v>
      </c>
      <c r="E78" s="37">
        <v>1</v>
      </c>
      <c r="F78" s="131">
        <v>1</v>
      </c>
      <c r="G78" s="32"/>
      <c r="H78" s="32"/>
      <c r="I78" s="77">
        <f t="shared" si="5"/>
        <v>0</v>
      </c>
      <c r="J78" s="32"/>
      <c r="K78" s="33"/>
      <c r="L78" s="34">
        <f t="shared" si="6"/>
        <v>0</v>
      </c>
      <c r="M78" s="80">
        <f t="shared" si="7"/>
        <v>0</v>
      </c>
    </row>
    <row r="79" spans="1:13" s="7" customFormat="1" x14ac:dyDescent="0.35">
      <c r="A79" s="28" t="s">
        <v>96</v>
      </c>
      <c r="B79" s="28" t="s">
        <v>1</v>
      </c>
      <c r="C79" s="38" t="s">
        <v>192</v>
      </c>
      <c r="D79" s="30" t="s">
        <v>89</v>
      </c>
      <c r="E79" s="37">
        <v>1</v>
      </c>
      <c r="F79" s="131">
        <v>1</v>
      </c>
      <c r="G79" s="32"/>
      <c r="H79" s="32"/>
      <c r="I79" s="77">
        <f t="shared" si="5"/>
        <v>0</v>
      </c>
      <c r="J79" s="32"/>
      <c r="K79" s="33"/>
      <c r="L79" s="34">
        <f t="shared" si="6"/>
        <v>0</v>
      </c>
      <c r="M79" s="80">
        <f t="shared" si="7"/>
        <v>0</v>
      </c>
    </row>
    <row r="80" spans="1:13" s="7" customFormat="1" x14ac:dyDescent="0.35">
      <c r="A80" s="28" t="s">
        <v>196</v>
      </c>
      <c r="B80" s="28" t="s">
        <v>1</v>
      </c>
      <c r="C80" s="38" t="s">
        <v>190</v>
      </c>
      <c r="D80" s="30" t="s">
        <v>89</v>
      </c>
      <c r="E80" s="37">
        <v>1</v>
      </c>
      <c r="F80" s="131">
        <v>1</v>
      </c>
      <c r="G80" s="32"/>
      <c r="H80" s="32"/>
      <c r="I80" s="77">
        <f t="shared" si="5"/>
        <v>0</v>
      </c>
      <c r="J80" s="32"/>
      <c r="K80" s="33"/>
      <c r="L80" s="34">
        <f t="shared" si="6"/>
        <v>0</v>
      </c>
      <c r="M80" s="80">
        <f t="shared" si="7"/>
        <v>0</v>
      </c>
    </row>
    <row r="81" spans="1:13" s="7" customFormat="1" x14ac:dyDescent="0.35">
      <c r="A81" s="28" t="s">
        <v>97</v>
      </c>
      <c r="B81" s="28" t="s">
        <v>1</v>
      </c>
      <c r="C81" s="38" t="s">
        <v>193</v>
      </c>
      <c r="D81" s="30" t="s">
        <v>89</v>
      </c>
      <c r="E81" s="37">
        <v>1</v>
      </c>
      <c r="F81" s="131">
        <v>1</v>
      </c>
      <c r="G81" s="32"/>
      <c r="H81" s="32"/>
      <c r="I81" s="77">
        <f t="shared" si="5"/>
        <v>0</v>
      </c>
      <c r="J81" s="32"/>
      <c r="K81" s="33"/>
      <c r="L81" s="34">
        <f t="shared" si="6"/>
        <v>0</v>
      </c>
      <c r="M81" s="80">
        <f t="shared" si="7"/>
        <v>0</v>
      </c>
    </row>
    <row r="82" spans="1:13" s="7" customFormat="1" x14ac:dyDescent="0.35">
      <c r="A82" s="28" t="s">
        <v>98</v>
      </c>
      <c r="B82" s="28" t="s">
        <v>1</v>
      </c>
      <c r="C82" s="38" t="s">
        <v>194</v>
      </c>
      <c r="D82" s="30" t="s">
        <v>89</v>
      </c>
      <c r="E82" s="37">
        <v>1</v>
      </c>
      <c r="F82" s="131">
        <v>1</v>
      </c>
      <c r="G82" s="32"/>
      <c r="H82" s="32"/>
      <c r="I82" s="77">
        <f t="shared" si="5"/>
        <v>0</v>
      </c>
      <c r="J82" s="32"/>
      <c r="K82" s="33"/>
      <c r="L82" s="34">
        <f t="shared" si="6"/>
        <v>0</v>
      </c>
      <c r="M82" s="80">
        <f t="shared" si="7"/>
        <v>0</v>
      </c>
    </row>
    <row r="83" spans="1:13" s="7" customFormat="1" x14ac:dyDescent="0.35">
      <c r="A83" s="28" t="s">
        <v>100</v>
      </c>
      <c r="B83" s="28" t="s">
        <v>1</v>
      </c>
      <c r="C83" s="29" t="s">
        <v>183</v>
      </c>
      <c r="D83" s="30" t="s">
        <v>89</v>
      </c>
      <c r="E83" s="37">
        <v>1</v>
      </c>
      <c r="F83" s="131">
        <v>1</v>
      </c>
      <c r="G83" s="32"/>
      <c r="H83" s="32"/>
      <c r="I83" s="77">
        <f t="shared" si="5"/>
        <v>0</v>
      </c>
      <c r="J83" s="32"/>
      <c r="K83" s="33"/>
      <c r="L83" s="34">
        <f t="shared" si="6"/>
        <v>0</v>
      </c>
      <c r="M83" s="80">
        <f t="shared" si="7"/>
        <v>0</v>
      </c>
    </row>
    <row r="84" spans="1:13" s="7" customFormat="1" x14ac:dyDescent="0.35">
      <c r="A84" s="28" t="s">
        <v>102</v>
      </c>
      <c r="B84" s="28" t="s">
        <v>1</v>
      </c>
      <c r="C84" s="29" t="s">
        <v>184</v>
      </c>
      <c r="D84" s="30" t="s">
        <v>89</v>
      </c>
      <c r="E84" s="37">
        <v>1</v>
      </c>
      <c r="F84" s="131">
        <v>1</v>
      </c>
      <c r="G84" s="32"/>
      <c r="H84" s="32"/>
      <c r="I84" s="77">
        <f t="shared" si="5"/>
        <v>0</v>
      </c>
      <c r="J84" s="32"/>
      <c r="K84" s="33"/>
      <c r="L84" s="34">
        <f t="shared" si="6"/>
        <v>0</v>
      </c>
      <c r="M84" s="80">
        <f t="shared" si="7"/>
        <v>0</v>
      </c>
    </row>
    <row r="85" spans="1:13" s="7" customFormat="1" x14ac:dyDescent="0.35">
      <c r="A85" s="28" t="s">
        <v>104</v>
      </c>
      <c r="B85" s="28" t="s">
        <v>1</v>
      </c>
      <c r="C85" s="29" t="s">
        <v>185</v>
      </c>
      <c r="D85" s="30" t="s">
        <v>89</v>
      </c>
      <c r="E85" s="37">
        <v>1</v>
      </c>
      <c r="F85" s="131">
        <v>1</v>
      </c>
      <c r="G85" s="32"/>
      <c r="H85" s="32"/>
      <c r="I85" s="77">
        <f t="shared" si="5"/>
        <v>0</v>
      </c>
      <c r="J85" s="32"/>
      <c r="K85" s="33"/>
      <c r="L85" s="34">
        <f t="shared" si="6"/>
        <v>0</v>
      </c>
      <c r="M85" s="80">
        <f t="shared" si="7"/>
        <v>0</v>
      </c>
    </row>
    <row r="86" spans="1:13" s="7" customFormat="1" x14ac:dyDescent="0.35">
      <c r="A86" s="28" t="s">
        <v>106</v>
      </c>
      <c r="B86" s="28" t="s">
        <v>1</v>
      </c>
      <c r="C86" s="29" t="s">
        <v>186</v>
      </c>
      <c r="D86" s="30" t="s">
        <v>89</v>
      </c>
      <c r="E86" s="37">
        <v>1</v>
      </c>
      <c r="F86" s="131">
        <v>1</v>
      </c>
      <c r="G86" s="32"/>
      <c r="H86" s="32"/>
      <c r="I86" s="77">
        <f t="shared" si="5"/>
        <v>0</v>
      </c>
      <c r="J86" s="32"/>
      <c r="K86" s="33"/>
      <c r="L86" s="34">
        <f t="shared" si="6"/>
        <v>0</v>
      </c>
      <c r="M86" s="80">
        <f t="shared" si="7"/>
        <v>0</v>
      </c>
    </row>
    <row r="87" spans="1:13" s="7" customFormat="1" x14ac:dyDescent="0.35">
      <c r="A87" s="28" t="s">
        <v>108</v>
      </c>
      <c r="B87" s="28" t="s">
        <v>1</v>
      </c>
      <c r="C87" s="29" t="s">
        <v>187</v>
      </c>
      <c r="D87" s="30" t="s">
        <v>89</v>
      </c>
      <c r="E87" s="37">
        <v>1</v>
      </c>
      <c r="F87" s="131">
        <v>1</v>
      </c>
      <c r="G87" s="32"/>
      <c r="H87" s="32"/>
      <c r="I87" s="77">
        <f t="shared" si="5"/>
        <v>0</v>
      </c>
      <c r="J87" s="32"/>
      <c r="K87" s="33"/>
      <c r="L87" s="34">
        <f t="shared" si="6"/>
        <v>0</v>
      </c>
      <c r="M87" s="80">
        <f t="shared" si="7"/>
        <v>0</v>
      </c>
    </row>
    <row r="88" spans="1:13" s="7" customFormat="1" x14ac:dyDescent="0.35">
      <c r="A88" s="28" t="s">
        <v>110</v>
      </c>
      <c r="B88" s="28" t="s">
        <v>1</v>
      </c>
      <c r="C88" s="29" t="s">
        <v>188</v>
      </c>
      <c r="D88" s="30" t="s">
        <v>89</v>
      </c>
      <c r="E88" s="37">
        <v>1</v>
      </c>
      <c r="F88" s="131">
        <v>1</v>
      </c>
      <c r="G88" s="32"/>
      <c r="H88" s="32"/>
      <c r="I88" s="77">
        <f t="shared" si="5"/>
        <v>0</v>
      </c>
      <c r="J88" s="32"/>
      <c r="K88" s="33"/>
      <c r="L88" s="34">
        <f t="shared" si="6"/>
        <v>0</v>
      </c>
      <c r="M88" s="80">
        <f t="shared" si="7"/>
        <v>0</v>
      </c>
    </row>
    <row r="89" spans="1:13" s="7" customFormat="1" ht="26" x14ac:dyDescent="0.35">
      <c r="A89" s="28" t="s">
        <v>112</v>
      </c>
      <c r="B89" s="28" t="s">
        <v>1</v>
      </c>
      <c r="C89" s="29" t="s">
        <v>164</v>
      </c>
      <c r="D89" s="30" t="s">
        <v>89</v>
      </c>
      <c r="E89" s="37">
        <v>1</v>
      </c>
      <c r="F89" s="131">
        <v>1</v>
      </c>
      <c r="G89" s="32"/>
      <c r="H89" s="32"/>
      <c r="I89" s="77">
        <f t="shared" si="5"/>
        <v>0</v>
      </c>
      <c r="J89" s="32"/>
      <c r="K89" s="33"/>
      <c r="L89" s="34">
        <f t="shared" si="6"/>
        <v>0</v>
      </c>
      <c r="M89" s="80">
        <f t="shared" si="7"/>
        <v>0</v>
      </c>
    </row>
    <row r="90" spans="1:13" s="7" customFormat="1" x14ac:dyDescent="0.35">
      <c r="A90" s="28" t="s">
        <v>114</v>
      </c>
      <c r="B90" s="28" t="s">
        <v>1</v>
      </c>
      <c r="C90" s="29" t="s">
        <v>161</v>
      </c>
      <c r="D90" s="30" t="s">
        <v>3</v>
      </c>
      <c r="E90" s="37">
        <v>1</v>
      </c>
      <c r="F90" s="131">
        <v>1</v>
      </c>
      <c r="G90" s="32"/>
      <c r="H90" s="32"/>
      <c r="I90" s="77">
        <f t="shared" si="5"/>
        <v>0</v>
      </c>
      <c r="J90" s="32"/>
      <c r="K90" s="33"/>
      <c r="L90" s="34">
        <f t="shared" si="6"/>
        <v>0</v>
      </c>
      <c r="M90" s="80">
        <f t="shared" si="7"/>
        <v>0</v>
      </c>
    </row>
    <row r="91" spans="1:13" s="7" customFormat="1" ht="26" x14ac:dyDescent="0.35">
      <c r="A91" s="28" t="s">
        <v>116</v>
      </c>
      <c r="B91" s="28" t="s">
        <v>1</v>
      </c>
      <c r="C91" s="29" t="s">
        <v>170</v>
      </c>
      <c r="D91" s="30" t="s">
        <v>3</v>
      </c>
      <c r="E91" s="37">
        <v>1</v>
      </c>
      <c r="F91" s="131">
        <v>1</v>
      </c>
      <c r="G91" s="32"/>
      <c r="H91" s="32"/>
      <c r="I91" s="77">
        <f t="shared" si="5"/>
        <v>0</v>
      </c>
      <c r="J91" s="32"/>
      <c r="K91" s="33"/>
      <c r="L91" s="34">
        <f t="shared" si="6"/>
        <v>0</v>
      </c>
      <c r="M91" s="80">
        <f t="shared" si="7"/>
        <v>0</v>
      </c>
    </row>
    <row r="92" spans="1:13" s="7" customFormat="1" x14ac:dyDescent="0.35">
      <c r="A92" s="28" t="s">
        <v>118</v>
      </c>
      <c r="B92" s="28" t="s">
        <v>1</v>
      </c>
      <c r="C92" s="38" t="s">
        <v>167</v>
      </c>
      <c r="D92" s="30" t="s">
        <v>89</v>
      </c>
      <c r="E92" s="37">
        <v>1</v>
      </c>
      <c r="F92" s="131">
        <v>1</v>
      </c>
      <c r="G92" s="32"/>
      <c r="H92" s="32"/>
      <c r="I92" s="77">
        <f t="shared" si="5"/>
        <v>0</v>
      </c>
      <c r="J92" s="32"/>
      <c r="K92" s="33"/>
      <c r="L92" s="34">
        <f t="shared" si="6"/>
        <v>0</v>
      </c>
      <c r="M92" s="80">
        <f t="shared" si="7"/>
        <v>0</v>
      </c>
    </row>
    <row r="93" spans="1:13" s="7" customFormat="1" x14ac:dyDescent="0.35">
      <c r="A93" s="28" t="s">
        <v>120</v>
      </c>
      <c r="B93" s="28" t="s">
        <v>1</v>
      </c>
      <c r="C93" s="38" t="s">
        <v>168</v>
      </c>
      <c r="D93" s="30" t="s">
        <v>89</v>
      </c>
      <c r="E93" s="37">
        <v>1</v>
      </c>
      <c r="F93" s="131">
        <v>1</v>
      </c>
      <c r="G93" s="32"/>
      <c r="H93" s="32"/>
      <c r="I93" s="77">
        <f t="shared" si="5"/>
        <v>0</v>
      </c>
      <c r="J93" s="32"/>
      <c r="K93" s="33"/>
      <c r="L93" s="34">
        <f t="shared" si="6"/>
        <v>0</v>
      </c>
      <c r="M93" s="80">
        <f t="shared" si="7"/>
        <v>0</v>
      </c>
    </row>
    <row r="94" spans="1:13" s="7" customFormat="1" x14ac:dyDescent="0.35">
      <c r="A94" s="28" t="s">
        <v>122</v>
      </c>
      <c r="B94" s="28" t="s">
        <v>1</v>
      </c>
      <c r="C94" s="38" t="s">
        <v>169</v>
      </c>
      <c r="D94" s="30" t="s">
        <v>89</v>
      </c>
      <c r="E94" s="37">
        <v>1</v>
      </c>
      <c r="F94" s="131">
        <v>1</v>
      </c>
      <c r="G94" s="32"/>
      <c r="H94" s="32"/>
      <c r="I94" s="77">
        <f t="shared" si="5"/>
        <v>0</v>
      </c>
      <c r="J94" s="32"/>
      <c r="K94" s="33"/>
      <c r="L94" s="34">
        <f t="shared" si="6"/>
        <v>0</v>
      </c>
      <c r="M94" s="80">
        <f t="shared" si="7"/>
        <v>0</v>
      </c>
    </row>
    <row r="95" spans="1:13" s="7" customFormat="1" x14ac:dyDescent="0.35">
      <c r="A95" s="28" t="s">
        <v>124</v>
      </c>
      <c r="B95" s="28" t="s">
        <v>1</v>
      </c>
      <c r="C95" s="29" t="s">
        <v>166</v>
      </c>
      <c r="D95" s="30" t="s">
        <v>89</v>
      </c>
      <c r="E95" s="37">
        <v>1</v>
      </c>
      <c r="F95" s="131">
        <v>8</v>
      </c>
      <c r="G95" s="32"/>
      <c r="H95" s="32"/>
      <c r="I95" s="77">
        <f t="shared" si="5"/>
        <v>0</v>
      </c>
      <c r="J95" s="32"/>
      <c r="K95" s="33"/>
      <c r="L95" s="34">
        <f t="shared" si="6"/>
        <v>0</v>
      </c>
      <c r="M95" s="80">
        <f t="shared" si="7"/>
        <v>0</v>
      </c>
    </row>
    <row r="96" spans="1:13" s="9" customFormat="1" ht="26" x14ac:dyDescent="0.35">
      <c r="A96" s="30" t="s">
        <v>126</v>
      </c>
      <c r="B96" s="28" t="s">
        <v>1</v>
      </c>
      <c r="C96" s="29" t="s">
        <v>172</v>
      </c>
      <c r="D96" s="30" t="s">
        <v>89</v>
      </c>
      <c r="E96" s="37">
        <v>1</v>
      </c>
      <c r="F96" s="131">
        <v>1</v>
      </c>
      <c r="G96" s="32"/>
      <c r="H96" s="32"/>
      <c r="I96" s="77">
        <f t="shared" si="5"/>
        <v>0</v>
      </c>
      <c r="J96" s="32"/>
      <c r="K96" s="33"/>
      <c r="L96" s="34">
        <f t="shared" si="6"/>
        <v>0</v>
      </c>
      <c r="M96" s="80">
        <f t="shared" si="7"/>
        <v>0</v>
      </c>
    </row>
    <row r="97" spans="1:13" s="9" customFormat="1" ht="26" x14ac:dyDescent="0.35">
      <c r="A97" s="30" t="s">
        <v>128</v>
      </c>
      <c r="B97" s="28" t="s">
        <v>1</v>
      </c>
      <c r="C97" s="29" t="s">
        <v>173</v>
      </c>
      <c r="D97" s="30" t="s">
        <v>89</v>
      </c>
      <c r="E97" s="37">
        <v>1</v>
      </c>
      <c r="F97" s="131">
        <v>1</v>
      </c>
      <c r="G97" s="32"/>
      <c r="H97" s="32"/>
      <c r="I97" s="77">
        <f t="shared" si="5"/>
        <v>0</v>
      </c>
      <c r="J97" s="32"/>
      <c r="K97" s="33"/>
      <c r="L97" s="34">
        <f t="shared" si="6"/>
        <v>0</v>
      </c>
      <c r="M97" s="80">
        <f t="shared" si="7"/>
        <v>0</v>
      </c>
    </row>
    <row r="98" spans="1:13" s="9" customFormat="1" ht="26" x14ac:dyDescent="0.35">
      <c r="A98" s="30" t="s">
        <v>130</v>
      </c>
      <c r="B98" s="28" t="s">
        <v>1</v>
      </c>
      <c r="C98" s="29" t="s">
        <v>174</v>
      </c>
      <c r="D98" s="30" t="s">
        <v>89</v>
      </c>
      <c r="E98" s="37">
        <v>1</v>
      </c>
      <c r="F98" s="131">
        <v>1</v>
      </c>
      <c r="G98" s="32"/>
      <c r="H98" s="32"/>
      <c r="I98" s="77">
        <f t="shared" si="5"/>
        <v>0</v>
      </c>
      <c r="J98" s="32"/>
      <c r="K98" s="33"/>
      <c r="L98" s="34">
        <f t="shared" si="6"/>
        <v>0</v>
      </c>
      <c r="M98" s="80">
        <f t="shared" si="7"/>
        <v>0</v>
      </c>
    </row>
    <row r="99" spans="1:13" s="9" customFormat="1" x14ac:dyDescent="0.35">
      <c r="A99" s="28" t="s">
        <v>199</v>
      </c>
      <c r="B99" s="28" t="s">
        <v>1</v>
      </c>
      <c r="C99" s="29" t="s">
        <v>175</v>
      </c>
      <c r="D99" s="30" t="s">
        <v>89</v>
      </c>
      <c r="E99" s="37">
        <v>1</v>
      </c>
      <c r="F99" s="131">
        <v>1</v>
      </c>
      <c r="G99" s="32"/>
      <c r="H99" s="32"/>
      <c r="I99" s="77">
        <f t="shared" si="5"/>
        <v>0</v>
      </c>
      <c r="J99" s="32"/>
      <c r="K99" s="33"/>
      <c r="L99" s="34">
        <f t="shared" si="6"/>
        <v>0</v>
      </c>
      <c r="M99" s="80">
        <f t="shared" si="7"/>
        <v>0</v>
      </c>
    </row>
    <row r="100" spans="1:13" s="9" customFormat="1" x14ac:dyDescent="0.35">
      <c r="A100" s="28" t="s">
        <v>200</v>
      </c>
      <c r="B100" s="28" t="s">
        <v>1</v>
      </c>
      <c r="C100" s="29" t="s">
        <v>176</v>
      </c>
      <c r="D100" s="30" t="s">
        <v>89</v>
      </c>
      <c r="E100" s="37">
        <v>1</v>
      </c>
      <c r="F100" s="131">
        <v>1</v>
      </c>
      <c r="G100" s="32"/>
      <c r="H100" s="32"/>
      <c r="I100" s="77">
        <f t="shared" si="5"/>
        <v>0</v>
      </c>
      <c r="J100" s="32"/>
      <c r="K100" s="33"/>
      <c r="L100" s="34">
        <f t="shared" si="6"/>
        <v>0</v>
      </c>
      <c r="M100" s="80">
        <f t="shared" si="7"/>
        <v>0</v>
      </c>
    </row>
    <row r="101" spans="1:13" s="9" customFormat="1" x14ac:dyDescent="0.35">
      <c r="A101" s="28" t="s">
        <v>201</v>
      </c>
      <c r="B101" s="28" t="s">
        <v>1</v>
      </c>
      <c r="C101" s="29" t="s">
        <v>177</v>
      </c>
      <c r="D101" s="30" t="s">
        <v>89</v>
      </c>
      <c r="E101" s="37">
        <v>1</v>
      </c>
      <c r="F101" s="131">
        <v>1</v>
      </c>
      <c r="G101" s="32"/>
      <c r="H101" s="32"/>
      <c r="I101" s="77">
        <f t="shared" si="5"/>
        <v>0</v>
      </c>
      <c r="J101" s="32"/>
      <c r="K101" s="33"/>
      <c r="L101" s="34">
        <f t="shared" si="6"/>
        <v>0</v>
      </c>
      <c r="M101" s="80">
        <f t="shared" si="7"/>
        <v>0</v>
      </c>
    </row>
    <row r="102" spans="1:13" s="9" customFormat="1" x14ac:dyDescent="0.35">
      <c r="A102" s="28" t="s">
        <v>202</v>
      </c>
      <c r="B102" s="28" t="s">
        <v>1</v>
      </c>
      <c r="C102" s="29" t="s">
        <v>178</v>
      </c>
      <c r="D102" s="30" t="s">
        <v>89</v>
      </c>
      <c r="E102" s="37">
        <v>1</v>
      </c>
      <c r="F102" s="131">
        <v>1</v>
      </c>
      <c r="G102" s="32"/>
      <c r="H102" s="32"/>
      <c r="I102" s="77">
        <f t="shared" si="5"/>
        <v>0</v>
      </c>
      <c r="J102" s="32"/>
      <c r="K102" s="33"/>
      <c r="L102" s="34">
        <f t="shared" si="6"/>
        <v>0</v>
      </c>
      <c r="M102" s="80">
        <f t="shared" si="7"/>
        <v>0</v>
      </c>
    </row>
    <row r="103" spans="1:13" s="9" customFormat="1" x14ac:dyDescent="0.35">
      <c r="A103" s="28" t="s">
        <v>203</v>
      </c>
      <c r="B103" s="28" t="s">
        <v>1</v>
      </c>
      <c r="C103" s="29" t="s">
        <v>179</v>
      </c>
      <c r="D103" s="30" t="s">
        <v>89</v>
      </c>
      <c r="E103" s="37">
        <v>1</v>
      </c>
      <c r="F103" s="131">
        <v>1</v>
      </c>
      <c r="G103" s="32"/>
      <c r="H103" s="32"/>
      <c r="I103" s="77">
        <f t="shared" si="5"/>
        <v>0</v>
      </c>
      <c r="J103" s="32"/>
      <c r="K103" s="33"/>
      <c r="L103" s="34">
        <f t="shared" si="6"/>
        <v>0</v>
      </c>
      <c r="M103" s="80">
        <f t="shared" si="7"/>
        <v>0</v>
      </c>
    </row>
    <row r="104" spans="1:13" s="9" customFormat="1" x14ac:dyDescent="0.35">
      <c r="A104" s="28" t="s">
        <v>204</v>
      </c>
      <c r="B104" s="28" t="s">
        <v>1</v>
      </c>
      <c r="C104" s="29" t="s">
        <v>180</v>
      </c>
      <c r="D104" s="30" t="s">
        <v>89</v>
      </c>
      <c r="E104" s="37">
        <v>1</v>
      </c>
      <c r="F104" s="131">
        <v>1</v>
      </c>
      <c r="G104" s="32"/>
      <c r="H104" s="32"/>
      <c r="I104" s="77">
        <f t="shared" si="5"/>
        <v>0</v>
      </c>
      <c r="J104" s="32"/>
      <c r="K104" s="33"/>
      <c r="L104" s="34">
        <f t="shared" si="6"/>
        <v>0</v>
      </c>
      <c r="M104" s="80">
        <f t="shared" si="7"/>
        <v>0</v>
      </c>
    </row>
    <row r="105" spans="1:13" s="1" customFormat="1" ht="39" x14ac:dyDescent="0.35">
      <c r="A105" s="28" t="s">
        <v>205</v>
      </c>
      <c r="B105" s="28" t="s">
        <v>1</v>
      </c>
      <c r="C105" s="35" t="s">
        <v>99</v>
      </c>
      <c r="D105" s="30" t="s">
        <v>84</v>
      </c>
      <c r="E105" s="37">
        <v>1</v>
      </c>
      <c r="F105" s="131">
        <v>1</v>
      </c>
      <c r="G105" s="32"/>
      <c r="H105" s="32"/>
      <c r="I105" s="77">
        <f t="shared" si="5"/>
        <v>0</v>
      </c>
      <c r="J105" s="32"/>
      <c r="K105" s="33"/>
      <c r="L105" s="34">
        <f t="shared" si="6"/>
        <v>0</v>
      </c>
      <c r="M105" s="80">
        <f t="shared" si="7"/>
        <v>0</v>
      </c>
    </row>
    <row r="106" spans="1:13" s="4" customFormat="1" ht="26" x14ac:dyDescent="0.35">
      <c r="A106" s="28" t="s">
        <v>206</v>
      </c>
      <c r="B106" s="28" t="s">
        <v>1</v>
      </c>
      <c r="C106" s="35" t="s">
        <v>101</v>
      </c>
      <c r="D106" s="28" t="s">
        <v>9</v>
      </c>
      <c r="E106" s="31">
        <v>1</v>
      </c>
      <c r="F106" s="129">
        <v>1</v>
      </c>
      <c r="G106" s="32"/>
      <c r="H106" s="32"/>
      <c r="I106" s="77">
        <f t="shared" si="5"/>
        <v>0</v>
      </c>
      <c r="J106" s="32"/>
      <c r="K106" s="33"/>
      <c r="L106" s="34">
        <f t="shared" si="6"/>
        <v>0</v>
      </c>
      <c r="M106" s="80">
        <f t="shared" si="7"/>
        <v>0</v>
      </c>
    </row>
    <row r="107" spans="1:13" s="4" customFormat="1" ht="26" x14ac:dyDescent="0.35">
      <c r="A107" s="28" t="s">
        <v>207</v>
      </c>
      <c r="B107" s="28" t="s">
        <v>1</v>
      </c>
      <c r="C107" s="35" t="s">
        <v>103</v>
      </c>
      <c r="D107" s="28" t="s">
        <v>9</v>
      </c>
      <c r="E107" s="31">
        <v>1</v>
      </c>
      <c r="F107" s="129">
        <v>1</v>
      </c>
      <c r="G107" s="32"/>
      <c r="H107" s="32"/>
      <c r="I107" s="77">
        <f t="shared" si="5"/>
        <v>0</v>
      </c>
      <c r="J107" s="32"/>
      <c r="K107" s="33"/>
      <c r="L107" s="34">
        <f t="shared" si="6"/>
        <v>0</v>
      </c>
      <c r="M107" s="80">
        <f t="shared" si="7"/>
        <v>0</v>
      </c>
    </row>
    <row r="108" spans="1:13" s="4" customFormat="1" ht="26" x14ac:dyDescent="0.35">
      <c r="A108" s="28" t="s">
        <v>208</v>
      </c>
      <c r="B108" s="28" t="s">
        <v>1</v>
      </c>
      <c r="C108" s="35" t="s">
        <v>105</v>
      </c>
      <c r="D108" s="28" t="s">
        <v>9</v>
      </c>
      <c r="E108" s="31">
        <v>1</v>
      </c>
      <c r="F108" s="129">
        <v>1</v>
      </c>
      <c r="G108" s="32"/>
      <c r="H108" s="32"/>
      <c r="I108" s="77">
        <f t="shared" si="5"/>
        <v>0</v>
      </c>
      <c r="J108" s="32"/>
      <c r="K108" s="33"/>
      <c r="L108" s="34">
        <f t="shared" si="6"/>
        <v>0</v>
      </c>
      <c r="M108" s="80">
        <f t="shared" si="7"/>
        <v>0</v>
      </c>
    </row>
    <row r="109" spans="1:13" s="4" customFormat="1" ht="26" x14ac:dyDescent="0.35">
      <c r="A109" s="28" t="s">
        <v>209</v>
      </c>
      <c r="B109" s="28" t="s">
        <v>1</v>
      </c>
      <c r="C109" s="35" t="s">
        <v>107</v>
      </c>
      <c r="D109" s="28" t="s">
        <v>9</v>
      </c>
      <c r="E109" s="31">
        <v>1</v>
      </c>
      <c r="F109" s="129">
        <v>1</v>
      </c>
      <c r="G109" s="32"/>
      <c r="H109" s="32"/>
      <c r="I109" s="77">
        <f t="shared" si="5"/>
        <v>0</v>
      </c>
      <c r="J109" s="32"/>
      <c r="K109" s="33"/>
      <c r="L109" s="34">
        <f t="shared" si="6"/>
        <v>0</v>
      </c>
      <c r="M109" s="80">
        <f t="shared" si="7"/>
        <v>0</v>
      </c>
    </row>
    <row r="110" spans="1:13" s="4" customFormat="1" ht="26" x14ac:dyDescent="0.35">
      <c r="A110" s="28" t="s">
        <v>210</v>
      </c>
      <c r="B110" s="28" t="s">
        <v>1</v>
      </c>
      <c r="C110" s="35" t="s">
        <v>109</v>
      </c>
      <c r="D110" s="28" t="s">
        <v>9</v>
      </c>
      <c r="E110" s="31">
        <v>1</v>
      </c>
      <c r="F110" s="129">
        <v>1</v>
      </c>
      <c r="G110" s="32"/>
      <c r="H110" s="32"/>
      <c r="I110" s="77">
        <f t="shared" si="5"/>
        <v>0</v>
      </c>
      <c r="J110" s="32"/>
      <c r="K110" s="33"/>
      <c r="L110" s="34">
        <f t="shared" si="6"/>
        <v>0</v>
      </c>
      <c r="M110" s="80">
        <f t="shared" si="7"/>
        <v>0</v>
      </c>
    </row>
    <row r="111" spans="1:13" s="4" customFormat="1" ht="26" x14ac:dyDescent="0.35">
      <c r="A111" s="28" t="s">
        <v>211</v>
      </c>
      <c r="B111" s="28" t="s">
        <v>1</v>
      </c>
      <c r="C111" s="35" t="s">
        <v>111</v>
      </c>
      <c r="D111" s="28" t="s">
        <v>9</v>
      </c>
      <c r="E111" s="31">
        <v>1</v>
      </c>
      <c r="F111" s="129">
        <v>1</v>
      </c>
      <c r="G111" s="32"/>
      <c r="H111" s="32"/>
      <c r="I111" s="77">
        <f t="shared" si="5"/>
        <v>0</v>
      </c>
      <c r="J111" s="32"/>
      <c r="K111" s="33"/>
      <c r="L111" s="34">
        <f t="shared" si="6"/>
        <v>0</v>
      </c>
      <c r="M111" s="80">
        <f t="shared" si="7"/>
        <v>0</v>
      </c>
    </row>
    <row r="112" spans="1:13" s="4" customFormat="1" ht="26" x14ac:dyDescent="0.35">
      <c r="A112" s="28" t="s">
        <v>212</v>
      </c>
      <c r="B112" s="28" t="s">
        <v>1</v>
      </c>
      <c r="C112" s="35" t="s">
        <v>113</v>
      </c>
      <c r="D112" s="28" t="s">
        <v>9</v>
      </c>
      <c r="E112" s="31">
        <v>1</v>
      </c>
      <c r="F112" s="129">
        <v>1</v>
      </c>
      <c r="G112" s="32"/>
      <c r="H112" s="32"/>
      <c r="I112" s="77">
        <f t="shared" si="5"/>
        <v>0</v>
      </c>
      <c r="J112" s="32"/>
      <c r="K112" s="33"/>
      <c r="L112" s="34">
        <f t="shared" si="6"/>
        <v>0</v>
      </c>
      <c r="M112" s="80">
        <f t="shared" si="7"/>
        <v>0</v>
      </c>
    </row>
    <row r="113" spans="1:13" s="4" customFormat="1" ht="26" x14ac:dyDescent="0.35">
      <c r="A113" s="28" t="s">
        <v>213</v>
      </c>
      <c r="B113" s="28" t="s">
        <v>1</v>
      </c>
      <c r="C113" s="35" t="s">
        <v>115</v>
      </c>
      <c r="D113" s="28" t="s">
        <v>9</v>
      </c>
      <c r="E113" s="31">
        <v>1</v>
      </c>
      <c r="F113" s="129">
        <v>1</v>
      </c>
      <c r="G113" s="32"/>
      <c r="H113" s="32"/>
      <c r="I113" s="77">
        <f t="shared" si="5"/>
        <v>0</v>
      </c>
      <c r="J113" s="32"/>
      <c r="K113" s="33"/>
      <c r="L113" s="34">
        <f t="shared" si="6"/>
        <v>0</v>
      </c>
      <c r="M113" s="80">
        <f t="shared" si="7"/>
        <v>0</v>
      </c>
    </row>
    <row r="114" spans="1:13" s="4" customFormat="1" ht="26" x14ac:dyDescent="0.35">
      <c r="A114" s="28" t="s">
        <v>214</v>
      </c>
      <c r="B114" s="28" t="s">
        <v>1</v>
      </c>
      <c r="C114" s="35" t="s">
        <v>117</v>
      </c>
      <c r="D114" s="28" t="s">
        <v>9</v>
      </c>
      <c r="E114" s="31">
        <v>1</v>
      </c>
      <c r="F114" s="129">
        <v>1</v>
      </c>
      <c r="G114" s="32"/>
      <c r="H114" s="32"/>
      <c r="I114" s="77">
        <f t="shared" si="5"/>
        <v>0</v>
      </c>
      <c r="J114" s="32"/>
      <c r="K114" s="33"/>
      <c r="L114" s="34">
        <f t="shared" si="6"/>
        <v>0</v>
      </c>
      <c r="M114" s="80">
        <f t="shared" si="7"/>
        <v>0</v>
      </c>
    </row>
    <row r="115" spans="1:13" s="8" customFormat="1" ht="26" x14ac:dyDescent="0.35">
      <c r="A115" s="28" t="s">
        <v>215</v>
      </c>
      <c r="B115" s="28" t="s">
        <v>1</v>
      </c>
      <c r="C115" s="35" t="s">
        <v>119</v>
      </c>
      <c r="D115" s="28" t="s">
        <v>9</v>
      </c>
      <c r="E115" s="31">
        <v>1</v>
      </c>
      <c r="F115" s="129">
        <v>1</v>
      </c>
      <c r="G115" s="32"/>
      <c r="H115" s="32"/>
      <c r="I115" s="77">
        <f t="shared" si="5"/>
        <v>0</v>
      </c>
      <c r="J115" s="32"/>
      <c r="K115" s="33"/>
      <c r="L115" s="34">
        <f t="shared" si="6"/>
        <v>0</v>
      </c>
      <c r="M115" s="80">
        <f t="shared" si="7"/>
        <v>0</v>
      </c>
    </row>
    <row r="116" spans="1:13" s="8" customFormat="1" ht="26" x14ac:dyDescent="0.35">
      <c r="A116" s="28" t="s">
        <v>216</v>
      </c>
      <c r="B116" s="28" t="s">
        <v>1</v>
      </c>
      <c r="C116" s="35" t="s">
        <v>121</v>
      </c>
      <c r="D116" s="28" t="s">
        <v>9</v>
      </c>
      <c r="E116" s="31">
        <v>1</v>
      </c>
      <c r="F116" s="129">
        <v>1</v>
      </c>
      <c r="G116" s="32"/>
      <c r="H116" s="32"/>
      <c r="I116" s="77">
        <f t="shared" si="5"/>
        <v>0</v>
      </c>
      <c r="J116" s="32"/>
      <c r="K116" s="33"/>
      <c r="L116" s="34">
        <f t="shared" si="6"/>
        <v>0</v>
      </c>
      <c r="M116" s="80">
        <f t="shared" si="7"/>
        <v>0</v>
      </c>
    </row>
    <row r="117" spans="1:13" s="8" customFormat="1" ht="26" x14ac:dyDescent="0.35">
      <c r="A117" s="28" t="s">
        <v>217</v>
      </c>
      <c r="B117" s="28" t="s">
        <v>1</v>
      </c>
      <c r="C117" s="35" t="s">
        <v>123</v>
      </c>
      <c r="D117" s="28" t="s">
        <v>9</v>
      </c>
      <c r="E117" s="31">
        <v>1</v>
      </c>
      <c r="F117" s="129">
        <v>1</v>
      </c>
      <c r="G117" s="32"/>
      <c r="H117" s="32"/>
      <c r="I117" s="77">
        <f t="shared" si="5"/>
        <v>0</v>
      </c>
      <c r="J117" s="32"/>
      <c r="K117" s="33"/>
      <c r="L117" s="34">
        <f t="shared" si="6"/>
        <v>0</v>
      </c>
      <c r="M117" s="80">
        <f t="shared" si="7"/>
        <v>0</v>
      </c>
    </row>
    <row r="118" spans="1:13" s="8" customFormat="1" ht="26" x14ac:dyDescent="0.35">
      <c r="A118" s="28" t="s">
        <v>218</v>
      </c>
      <c r="B118" s="28" t="s">
        <v>1</v>
      </c>
      <c r="C118" s="35" t="s">
        <v>125</v>
      </c>
      <c r="D118" s="28" t="s">
        <v>9</v>
      </c>
      <c r="E118" s="31">
        <v>1</v>
      </c>
      <c r="F118" s="129">
        <v>1</v>
      </c>
      <c r="G118" s="32"/>
      <c r="H118" s="32"/>
      <c r="I118" s="77">
        <f t="shared" si="5"/>
        <v>0</v>
      </c>
      <c r="J118" s="32"/>
      <c r="K118" s="33"/>
      <c r="L118" s="34">
        <f t="shared" si="6"/>
        <v>0</v>
      </c>
      <c r="M118" s="80">
        <f t="shared" si="7"/>
        <v>0</v>
      </c>
    </row>
    <row r="119" spans="1:13" s="8" customFormat="1" ht="26" x14ac:dyDescent="0.35">
      <c r="A119" s="28" t="s">
        <v>219</v>
      </c>
      <c r="B119" s="28" t="s">
        <v>1</v>
      </c>
      <c r="C119" s="35" t="s">
        <v>127</v>
      </c>
      <c r="D119" s="28" t="s">
        <v>9</v>
      </c>
      <c r="E119" s="31">
        <v>1</v>
      </c>
      <c r="F119" s="129">
        <v>1</v>
      </c>
      <c r="G119" s="32"/>
      <c r="H119" s="32"/>
      <c r="I119" s="77">
        <f t="shared" si="5"/>
        <v>0</v>
      </c>
      <c r="J119" s="32"/>
      <c r="K119" s="33"/>
      <c r="L119" s="34">
        <f t="shared" si="6"/>
        <v>0</v>
      </c>
      <c r="M119" s="80">
        <f t="shared" si="7"/>
        <v>0</v>
      </c>
    </row>
    <row r="120" spans="1:13" s="8" customFormat="1" ht="26" x14ac:dyDescent="0.35">
      <c r="A120" s="28" t="s">
        <v>220</v>
      </c>
      <c r="B120" s="28" t="s">
        <v>1</v>
      </c>
      <c r="C120" s="35" t="s">
        <v>129</v>
      </c>
      <c r="D120" s="28" t="s">
        <v>9</v>
      </c>
      <c r="E120" s="31">
        <v>1</v>
      </c>
      <c r="F120" s="129">
        <v>1</v>
      </c>
      <c r="G120" s="32"/>
      <c r="H120" s="32"/>
      <c r="I120" s="77">
        <f t="shared" si="5"/>
        <v>0</v>
      </c>
      <c r="J120" s="32"/>
      <c r="K120" s="33"/>
      <c r="L120" s="34">
        <f t="shared" si="6"/>
        <v>0</v>
      </c>
      <c r="M120" s="80">
        <f t="shared" si="7"/>
        <v>0</v>
      </c>
    </row>
    <row r="121" spans="1:13" s="4" customFormat="1" ht="26" x14ac:dyDescent="0.35">
      <c r="A121" s="28" t="s">
        <v>221</v>
      </c>
      <c r="B121" s="28" t="s">
        <v>1</v>
      </c>
      <c r="C121" s="35" t="s">
        <v>131</v>
      </c>
      <c r="D121" s="28" t="s">
        <v>9</v>
      </c>
      <c r="E121" s="31">
        <v>1</v>
      </c>
      <c r="F121" s="129">
        <v>1</v>
      </c>
      <c r="G121" s="32"/>
      <c r="H121" s="32"/>
      <c r="I121" s="77">
        <f t="shared" si="5"/>
        <v>0</v>
      </c>
      <c r="J121" s="32"/>
      <c r="K121" s="33"/>
      <c r="L121" s="34">
        <f t="shared" si="6"/>
        <v>0</v>
      </c>
      <c r="M121" s="80">
        <f t="shared" si="7"/>
        <v>0</v>
      </c>
    </row>
    <row r="122" spans="1:13" s="4" customFormat="1" x14ac:dyDescent="0.35">
      <c r="A122" s="96" t="s">
        <v>272</v>
      </c>
      <c r="B122" s="97"/>
      <c r="C122" s="97"/>
      <c r="D122" s="97"/>
      <c r="E122" s="97"/>
      <c r="F122" s="97"/>
      <c r="G122" s="97"/>
      <c r="H122" s="97"/>
      <c r="I122" s="97"/>
      <c r="J122" s="97"/>
      <c r="K122" s="97"/>
      <c r="L122" s="98"/>
      <c r="M122" s="81">
        <f>SUM(M73:M121)</f>
        <v>0</v>
      </c>
    </row>
    <row r="123" spans="1:13" s="8" customFormat="1" x14ac:dyDescent="0.35">
      <c r="A123" s="93" t="s">
        <v>132</v>
      </c>
      <c r="B123" s="94"/>
      <c r="C123" s="94"/>
      <c r="D123" s="94"/>
      <c r="E123" s="94"/>
      <c r="F123" s="94"/>
      <c r="G123" s="94"/>
      <c r="H123" s="94"/>
      <c r="I123" s="94"/>
      <c r="J123" s="94"/>
      <c r="K123" s="94"/>
      <c r="L123" s="94"/>
      <c r="M123" s="95"/>
    </row>
    <row r="124" spans="1:13" s="4" customFormat="1" x14ac:dyDescent="0.35">
      <c r="A124" s="28" t="s">
        <v>133</v>
      </c>
      <c r="B124" s="28" t="s">
        <v>1</v>
      </c>
      <c r="C124" s="35" t="s">
        <v>134</v>
      </c>
      <c r="D124" s="30" t="s">
        <v>3</v>
      </c>
      <c r="E124" s="37">
        <v>1</v>
      </c>
      <c r="F124" s="131">
        <v>12</v>
      </c>
      <c r="G124" s="32"/>
      <c r="H124" s="32"/>
      <c r="I124" s="77">
        <f t="shared" ref="I124:I127" si="8">ROUND(G124*H124,2)</f>
        <v>0</v>
      </c>
      <c r="J124" s="32"/>
      <c r="K124" s="33"/>
      <c r="L124" s="34">
        <f t="shared" ref="L124:L127" si="9">SUM(I124:K124)</f>
        <v>0</v>
      </c>
      <c r="M124" s="80">
        <f t="shared" ref="M124:M127" si="10">F124*L124</f>
        <v>0</v>
      </c>
    </row>
    <row r="125" spans="1:13" s="4" customFormat="1" x14ac:dyDescent="0.35">
      <c r="A125" s="28" t="s">
        <v>135</v>
      </c>
      <c r="B125" s="28" t="s">
        <v>1</v>
      </c>
      <c r="C125" s="35" t="s">
        <v>136</v>
      </c>
      <c r="D125" s="30" t="s">
        <v>3</v>
      </c>
      <c r="E125" s="37">
        <v>1</v>
      </c>
      <c r="F125" s="131">
        <v>1</v>
      </c>
      <c r="G125" s="32"/>
      <c r="H125" s="32"/>
      <c r="I125" s="77">
        <f t="shared" si="8"/>
        <v>0</v>
      </c>
      <c r="J125" s="32"/>
      <c r="K125" s="33"/>
      <c r="L125" s="34">
        <f t="shared" si="9"/>
        <v>0</v>
      </c>
      <c r="M125" s="80">
        <f t="shared" si="10"/>
        <v>0</v>
      </c>
    </row>
    <row r="126" spans="1:13" s="4" customFormat="1" x14ac:dyDescent="0.35">
      <c r="A126" s="28" t="s">
        <v>137</v>
      </c>
      <c r="B126" s="28" t="s">
        <v>1</v>
      </c>
      <c r="C126" s="35" t="s">
        <v>138</v>
      </c>
      <c r="D126" s="30" t="s">
        <v>3</v>
      </c>
      <c r="E126" s="37">
        <v>1</v>
      </c>
      <c r="F126" s="131">
        <v>14.4</v>
      </c>
      <c r="G126" s="32"/>
      <c r="H126" s="32"/>
      <c r="I126" s="77">
        <f t="shared" si="8"/>
        <v>0</v>
      </c>
      <c r="J126" s="32"/>
      <c r="K126" s="33"/>
      <c r="L126" s="34">
        <f t="shared" si="9"/>
        <v>0</v>
      </c>
      <c r="M126" s="80">
        <f t="shared" si="10"/>
        <v>0</v>
      </c>
    </row>
    <row r="127" spans="1:13" s="4" customFormat="1" x14ac:dyDescent="0.35">
      <c r="A127" s="28" t="s">
        <v>139</v>
      </c>
      <c r="B127" s="28" t="s">
        <v>1</v>
      </c>
      <c r="C127" s="35" t="s">
        <v>140</v>
      </c>
      <c r="D127" s="30" t="s">
        <v>3</v>
      </c>
      <c r="E127" s="37">
        <v>1</v>
      </c>
      <c r="F127" s="131">
        <v>3</v>
      </c>
      <c r="G127" s="32"/>
      <c r="H127" s="32"/>
      <c r="I127" s="77">
        <f t="shared" si="8"/>
        <v>0</v>
      </c>
      <c r="J127" s="32"/>
      <c r="K127" s="33"/>
      <c r="L127" s="34">
        <f t="shared" si="9"/>
        <v>0</v>
      </c>
      <c r="M127" s="80">
        <f t="shared" si="10"/>
        <v>0</v>
      </c>
    </row>
    <row r="128" spans="1:13" s="4" customFormat="1" x14ac:dyDescent="0.35">
      <c r="A128" s="96" t="s">
        <v>271</v>
      </c>
      <c r="B128" s="97"/>
      <c r="C128" s="97"/>
      <c r="D128" s="97"/>
      <c r="E128" s="97"/>
      <c r="F128" s="97"/>
      <c r="G128" s="97"/>
      <c r="H128" s="97"/>
      <c r="I128" s="97"/>
      <c r="J128" s="97"/>
      <c r="K128" s="97"/>
      <c r="L128" s="98"/>
      <c r="M128" s="81">
        <f>SUM(M124:M127)</f>
        <v>0</v>
      </c>
    </row>
    <row r="129" spans="1:16" s="8" customFormat="1" x14ac:dyDescent="0.35">
      <c r="A129" s="93" t="s">
        <v>141</v>
      </c>
      <c r="B129" s="94"/>
      <c r="C129" s="94"/>
      <c r="D129" s="94"/>
      <c r="E129" s="94"/>
      <c r="F129" s="94"/>
      <c r="G129" s="94"/>
      <c r="H129" s="94"/>
      <c r="I129" s="94"/>
      <c r="J129" s="94"/>
      <c r="K129" s="94"/>
      <c r="L129" s="94"/>
      <c r="M129" s="95"/>
    </row>
    <row r="130" spans="1:16" s="1" customFormat="1" ht="28" x14ac:dyDescent="0.35">
      <c r="A130" s="28" t="s">
        <v>142</v>
      </c>
      <c r="B130" s="28" t="s">
        <v>1</v>
      </c>
      <c r="C130" s="29" t="s">
        <v>244</v>
      </c>
      <c r="D130" s="30" t="s">
        <v>84</v>
      </c>
      <c r="E130" s="31">
        <v>1</v>
      </c>
      <c r="F130" s="129">
        <v>12.54</v>
      </c>
      <c r="G130" s="32"/>
      <c r="H130" s="32"/>
      <c r="I130" s="77">
        <f t="shared" ref="I130:I133" si="11">ROUND(G130*H130,2)</f>
        <v>0</v>
      </c>
      <c r="J130" s="32"/>
      <c r="K130" s="33"/>
      <c r="L130" s="34">
        <f t="shared" ref="L130:L133" si="12">SUM(I130:K130)</f>
        <v>0</v>
      </c>
      <c r="M130" s="80">
        <f t="shared" ref="M130:M133" si="13">F130*L130</f>
        <v>0</v>
      </c>
    </row>
    <row r="131" spans="1:16" s="1" customFormat="1" x14ac:dyDescent="0.35">
      <c r="A131" s="28" t="s">
        <v>143</v>
      </c>
      <c r="B131" s="28" t="s">
        <v>1</v>
      </c>
      <c r="C131" s="29" t="s">
        <v>144</v>
      </c>
      <c r="D131" s="30" t="s">
        <v>84</v>
      </c>
      <c r="E131" s="31">
        <v>1</v>
      </c>
      <c r="F131" s="129">
        <v>7.63</v>
      </c>
      <c r="G131" s="32"/>
      <c r="H131" s="32"/>
      <c r="I131" s="77">
        <f t="shared" si="11"/>
        <v>0</v>
      </c>
      <c r="J131" s="32"/>
      <c r="K131" s="33"/>
      <c r="L131" s="34">
        <f t="shared" si="12"/>
        <v>0</v>
      </c>
      <c r="M131" s="80">
        <f t="shared" si="13"/>
        <v>0</v>
      </c>
    </row>
    <row r="132" spans="1:16" s="1" customFormat="1" ht="26" x14ac:dyDescent="0.35">
      <c r="A132" s="28" t="s">
        <v>145</v>
      </c>
      <c r="B132" s="28" t="s">
        <v>1</v>
      </c>
      <c r="C132" s="29" t="s">
        <v>248</v>
      </c>
      <c r="D132" s="30" t="s">
        <v>84</v>
      </c>
      <c r="E132" s="31">
        <v>1</v>
      </c>
      <c r="F132" s="129">
        <v>1</v>
      </c>
      <c r="G132" s="32"/>
      <c r="H132" s="32"/>
      <c r="I132" s="77">
        <f t="shared" si="11"/>
        <v>0</v>
      </c>
      <c r="J132" s="32"/>
      <c r="K132" s="33"/>
      <c r="L132" s="34">
        <f t="shared" si="12"/>
        <v>0</v>
      </c>
      <c r="M132" s="80">
        <f t="shared" si="13"/>
        <v>0</v>
      </c>
    </row>
    <row r="133" spans="1:16" s="1" customFormat="1" ht="26" x14ac:dyDescent="0.35">
      <c r="A133" s="28" t="s">
        <v>245</v>
      </c>
      <c r="B133" s="28" t="s">
        <v>1</v>
      </c>
      <c r="C133" s="29" t="s">
        <v>20</v>
      </c>
      <c r="D133" s="30" t="s">
        <v>9</v>
      </c>
      <c r="E133" s="31">
        <v>1</v>
      </c>
      <c r="F133" s="129">
        <v>7</v>
      </c>
      <c r="G133" s="32"/>
      <c r="H133" s="32"/>
      <c r="I133" s="77">
        <f t="shared" si="11"/>
        <v>0</v>
      </c>
      <c r="J133" s="32"/>
      <c r="K133" s="33"/>
      <c r="L133" s="34">
        <f t="shared" si="12"/>
        <v>0</v>
      </c>
      <c r="M133" s="80">
        <f t="shared" si="13"/>
        <v>0</v>
      </c>
    </row>
    <row r="134" spans="1:16" s="1" customFormat="1" x14ac:dyDescent="0.35">
      <c r="A134" s="96" t="s">
        <v>270</v>
      </c>
      <c r="B134" s="97"/>
      <c r="C134" s="97"/>
      <c r="D134" s="97"/>
      <c r="E134" s="97"/>
      <c r="F134" s="97"/>
      <c r="G134" s="97"/>
      <c r="H134" s="97"/>
      <c r="I134" s="97"/>
      <c r="J134" s="97"/>
      <c r="K134" s="97"/>
      <c r="L134" s="98"/>
      <c r="M134" s="82">
        <f>SUM(M130:M133)</f>
        <v>0</v>
      </c>
    </row>
    <row r="135" spans="1:16" s="8" customFormat="1" x14ac:dyDescent="0.35">
      <c r="A135" s="93" t="s">
        <v>146</v>
      </c>
      <c r="B135" s="94"/>
      <c r="C135" s="94"/>
      <c r="D135" s="94"/>
      <c r="E135" s="94"/>
      <c r="F135" s="94"/>
      <c r="G135" s="94"/>
      <c r="H135" s="94"/>
      <c r="I135" s="94"/>
      <c r="J135" s="94"/>
      <c r="K135" s="94"/>
      <c r="L135" s="94"/>
      <c r="M135" s="95"/>
    </row>
    <row r="136" spans="1:16" s="8" customFormat="1" ht="26" x14ac:dyDescent="0.35">
      <c r="A136" s="41" t="s">
        <v>222</v>
      </c>
      <c r="B136" s="28" t="s">
        <v>1</v>
      </c>
      <c r="C136" s="42" t="s">
        <v>225</v>
      </c>
      <c r="D136" s="30" t="s">
        <v>21</v>
      </c>
      <c r="E136" s="31">
        <v>1</v>
      </c>
      <c r="F136" s="129">
        <v>1</v>
      </c>
      <c r="G136" s="32"/>
      <c r="H136" s="32"/>
      <c r="I136" s="77">
        <f t="shared" ref="I136:I138" si="14">ROUND(G136*H136,2)</f>
        <v>0</v>
      </c>
      <c r="J136" s="32"/>
      <c r="K136" s="33"/>
      <c r="L136" s="34">
        <f t="shared" ref="L136:L138" si="15">SUM(I136:K136)</f>
        <v>0</v>
      </c>
      <c r="M136" s="80">
        <f t="shared" ref="M136:M138" si="16">F136*L136</f>
        <v>0</v>
      </c>
    </row>
    <row r="137" spans="1:16" s="1" customFormat="1" x14ac:dyDescent="0.35">
      <c r="A137" s="28" t="s">
        <v>223</v>
      </c>
      <c r="B137" s="28" t="s">
        <v>1</v>
      </c>
      <c r="C137" s="35" t="s">
        <v>153</v>
      </c>
      <c r="D137" s="30" t="s">
        <v>21</v>
      </c>
      <c r="E137" s="31">
        <v>1</v>
      </c>
      <c r="F137" s="129">
        <v>2</v>
      </c>
      <c r="G137" s="32"/>
      <c r="H137" s="32"/>
      <c r="I137" s="77">
        <f t="shared" si="14"/>
        <v>0</v>
      </c>
      <c r="J137" s="32"/>
      <c r="K137" s="33"/>
      <c r="L137" s="34">
        <f t="shared" si="15"/>
        <v>0</v>
      </c>
      <c r="M137" s="80">
        <f t="shared" si="16"/>
        <v>0</v>
      </c>
    </row>
    <row r="138" spans="1:16" s="1" customFormat="1" x14ac:dyDescent="0.35">
      <c r="A138" s="28" t="s">
        <v>224</v>
      </c>
      <c r="B138" s="28" t="s">
        <v>1</v>
      </c>
      <c r="C138" s="35" t="s">
        <v>154</v>
      </c>
      <c r="D138" s="30" t="s">
        <v>21</v>
      </c>
      <c r="E138" s="31">
        <v>1</v>
      </c>
      <c r="F138" s="129">
        <v>2</v>
      </c>
      <c r="G138" s="32"/>
      <c r="H138" s="32"/>
      <c r="I138" s="77">
        <f t="shared" si="14"/>
        <v>0</v>
      </c>
      <c r="J138" s="32"/>
      <c r="K138" s="33"/>
      <c r="L138" s="34">
        <f t="shared" si="15"/>
        <v>0</v>
      </c>
      <c r="M138" s="80">
        <f t="shared" si="16"/>
        <v>0</v>
      </c>
    </row>
    <row r="139" spans="1:16" s="1" customFormat="1" x14ac:dyDescent="0.35">
      <c r="A139" s="96" t="s">
        <v>269</v>
      </c>
      <c r="B139" s="97"/>
      <c r="C139" s="97"/>
      <c r="D139" s="97"/>
      <c r="E139" s="97"/>
      <c r="F139" s="97"/>
      <c r="G139" s="97"/>
      <c r="H139" s="97"/>
      <c r="I139" s="97"/>
      <c r="J139" s="97"/>
      <c r="K139" s="97"/>
      <c r="L139" s="98"/>
      <c r="M139" s="82">
        <f>SUM(M136:M138)</f>
        <v>0</v>
      </c>
    </row>
    <row r="140" spans="1:16" s="1" customFormat="1" ht="15.75" customHeight="1" x14ac:dyDescent="0.35">
      <c r="A140" s="109" t="s">
        <v>274</v>
      </c>
      <c r="B140" s="110"/>
      <c r="C140" s="110"/>
      <c r="D140" s="110"/>
      <c r="E140" s="110"/>
      <c r="F140" s="110"/>
      <c r="G140" s="110"/>
      <c r="H140" s="110"/>
      <c r="I140" s="110"/>
      <c r="J140" s="110"/>
      <c r="K140" s="110"/>
      <c r="L140" s="111"/>
      <c r="M140" s="83">
        <f>SUM(M51+M71+M122+M128+M134+M139)</f>
        <v>0</v>
      </c>
    </row>
    <row r="141" spans="1:16" s="1" customFormat="1" ht="15.75" customHeight="1" x14ac:dyDescent="0.35">
      <c r="A141" s="39"/>
      <c r="B141" s="90" t="s">
        <v>284</v>
      </c>
      <c r="C141" s="90"/>
      <c r="D141" s="90"/>
      <c r="E141" s="90"/>
      <c r="F141" s="90"/>
      <c r="G141" s="90"/>
      <c r="H141" s="90"/>
      <c r="I141" s="90"/>
      <c r="J141" s="90"/>
      <c r="K141" s="90"/>
      <c r="L141" s="90"/>
      <c r="M141" s="87"/>
    </row>
    <row r="142" spans="1:16" s="1" customFormat="1" x14ac:dyDescent="0.35">
      <c r="A142" s="39"/>
      <c r="B142" s="39"/>
      <c r="C142" s="43"/>
      <c r="D142" s="44"/>
      <c r="E142" s="45"/>
      <c r="F142" s="45"/>
      <c r="G142" s="46"/>
      <c r="H142" s="47"/>
      <c r="I142" s="48"/>
      <c r="J142" s="48"/>
      <c r="K142" s="48"/>
      <c r="L142" s="63"/>
    </row>
    <row r="143" spans="1:16" ht="41.5" customHeight="1" x14ac:dyDescent="0.35">
      <c r="B143" s="106" t="s">
        <v>255</v>
      </c>
      <c r="C143" s="106"/>
      <c r="D143" s="106"/>
      <c r="E143" s="106"/>
      <c r="F143" s="106"/>
      <c r="G143" s="106"/>
      <c r="H143" s="106"/>
      <c r="I143" s="106"/>
      <c r="J143" s="106"/>
      <c r="K143" s="106"/>
      <c r="L143" s="106"/>
      <c r="M143" s="22"/>
      <c r="N143" s="22"/>
      <c r="O143" s="22"/>
      <c r="P143" s="22"/>
    </row>
    <row r="144" spans="1:16" x14ac:dyDescent="0.35">
      <c r="B144" s="51"/>
      <c r="C144" s="51"/>
      <c r="D144" s="51"/>
      <c r="E144" s="52"/>
      <c r="F144" s="52"/>
      <c r="G144" s="51"/>
      <c r="H144" s="51"/>
      <c r="I144" s="51"/>
      <c r="J144" s="51"/>
      <c r="K144" s="51"/>
      <c r="L144" s="53"/>
      <c r="M144" s="23"/>
      <c r="N144" s="23"/>
      <c r="O144" s="23"/>
      <c r="P144" s="23"/>
    </row>
    <row r="145" spans="2:16" x14ac:dyDescent="0.35">
      <c r="B145" s="108" t="s">
        <v>251</v>
      </c>
      <c r="C145" s="108"/>
      <c r="D145" s="108"/>
      <c r="E145" s="108"/>
      <c r="F145" s="108"/>
      <c r="G145" s="108"/>
      <c r="H145" s="108"/>
      <c r="I145" s="108"/>
      <c r="J145" s="108"/>
      <c r="K145" s="108"/>
      <c r="L145" s="108"/>
      <c r="M145" s="50"/>
      <c r="N145" s="50"/>
      <c r="O145" s="50"/>
      <c r="P145" s="50"/>
    </row>
    <row r="146" spans="2:16" x14ac:dyDescent="0.35">
      <c r="B146" s="51"/>
      <c r="C146" s="51"/>
      <c r="D146" s="51"/>
      <c r="E146" s="52"/>
      <c r="F146" s="52"/>
      <c r="G146" s="51"/>
      <c r="H146" s="51"/>
      <c r="I146" s="51"/>
      <c r="J146" s="51"/>
      <c r="K146" s="51"/>
      <c r="L146" s="53"/>
      <c r="M146" s="23"/>
      <c r="N146" s="23"/>
      <c r="O146" s="23"/>
      <c r="P146" s="23"/>
    </row>
    <row r="147" spans="2:16" ht="117.65" customHeight="1" x14ac:dyDescent="0.35">
      <c r="B147" s="106" t="s">
        <v>256</v>
      </c>
      <c r="C147" s="106"/>
      <c r="D147" s="106"/>
      <c r="E147" s="106"/>
      <c r="F147" s="106"/>
      <c r="G147" s="106"/>
      <c r="H147" s="106"/>
      <c r="I147" s="106"/>
      <c r="J147" s="106"/>
      <c r="K147" s="106"/>
      <c r="L147" s="106"/>
      <c r="M147" s="23"/>
      <c r="N147" s="23"/>
      <c r="O147" s="23"/>
      <c r="P147" s="23"/>
    </row>
    <row r="148" spans="2:16" x14ac:dyDescent="0.35">
      <c r="B148" s="49"/>
      <c r="C148" s="49"/>
      <c r="D148" s="49"/>
      <c r="E148" s="54"/>
      <c r="F148" s="54"/>
      <c r="G148" s="49"/>
      <c r="H148" s="49"/>
      <c r="I148" s="49"/>
      <c r="J148" s="49"/>
      <c r="K148" s="49"/>
      <c r="L148" s="55"/>
      <c r="M148" s="23"/>
      <c r="N148" s="23"/>
      <c r="O148" s="23"/>
      <c r="P148" s="23"/>
    </row>
    <row r="149" spans="2:16" x14ac:dyDescent="0.35">
      <c r="B149" s="105" t="s">
        <v>252</v>
      </c>
      <c r="C149" s="105"/>
      <c r="D149" s="105"/>
      <c r="E149" s="105"/>
      <c r="F149" s="105"/>
      <c r="G149" s="105"/>
      <c r="H149" s="105"/>
      <c r="I149" s="105"/>
      <c r="J149" s="105"/>
      <c r="K149" s="105"/>
      <c r="L149" s="105"/>
      <c r="M149" s="22"/>
      <c r="N149" s="22"/>
      <c r="O149" s="22"/>
      <c r="P149" s="22"/>
    </row>
    <row r="150" spans="2:16" x14ac:dyDescent="0.35">
      <c r="B150" s="24"/>
      <c r="C150" s="24"/>
      <c r="D150" s="24"/>
      <c r="E150" s="25"/>
      <c r="F150" s="25"/>
      <c r="G150" s="24"/>
      <c r="H150" s="24"/>
      <c r="I150" s="24"/>
      <c r="J150" s="24"/>
      <c r="K150" s="24"/>
      <c r="L150" s="26"/>
      <c r="M150" s="22"/>
      <c r="N150" s="22"/>
      <c r="O150" s="22"/>
      <c r="P150" s="22"/>
    </row>
    <row r="151" spans="2:16" x14ac:dyDescent="0.35">
      <c r="B151" s="107" t="s">
        <v>231</v>
      </c>
      <c r="C151" s="107"/>
      <c r="D151" s="107"/>
      <c r="E151" s="107"/>
      <c r="F151" s="107"/>
      <c r="G151" s="107"/>
      <c r="H151" s="107"/>
      <c r="I151" s="107"/>
      <c r="J151" s="107"/>
      <c r="K151" s="107"/>
      <c r="L151" s="107"/>
      <c r="M151" s="22"/>
      <c r="N151" s="22"/>
      <c r="O151" s="22"/>
      <c r="P151" s="22"/>
    </row>
    <row r="152" spans="2:16" x14ac:dyDescent="0.35">
      <c r="B152" s="56"/>
      <c r="C152" s="56"/>
      <c r="D152" s="56"/>
      <c r="E152" s="56"/>
      <c r="F152" s="56"/>
      <c r="G152" s="56"/>
      <c r="H152" s="56"/>
      <c r="I152" s="56"/>
      <c r="J152" s="56"/>
      <c r="K152" s="56"/>
      <c r="L152" s="56"/>
      <c r="M152" s="22"/>
      <c r="N152" s="22"/>
      <c r="O152" s="22"/>
      <c r="P152" s="22"/>
    </row>
    <row r="153" spans="2:16" x14ac:dyDescent="0.35">
      <c r="B153" s="105" t="s">
        <v>230</v>
      </c>
      <c r="C153" s="105"/>
      <c r="D153" s="105"/>
      <c r="E153" s="105"/>
      <c r="F153" s="105"/>
      <c r="G153" s="105"/>
      <c r="H153" s="105"/>
      <c r="I153" s="105"/>
      <c r="J153" s="105"/>
      <c r="K153" s="105"/>
      <c r="L153" s="105"/>
      <c r="M153" s="27"/>
      <c r="N153" s="22"/>
      <c r="O153" s="22"/>
      <c r="P153" s="22"/>
    </row>
    <row r="154" spans="2:16" x14ac:dyDescent="0.35">
      <c r="B154" s="57"/>
      <c r="C154" s="58"/>
      <c r="D154" s="59"/>
      <c r="E154" s="60"/>
      <c r="F154" s="60"/>
      <c r="G154" s="59"/>
      <c r="H154" s="59"/>
      <c r="I154" s="59"/>
      <c r="J154" s="59"/>
      <c r="K154" s="59"/>
      <c r="L154" s="11"/>
      <c r="M154" s="21"/>
      <c r="N154" s="21"/>
      <c r="O154" s="21"/>
      <c r="P154" s="21"/>
    </row>
    <row r="155" spans="2:16" ht="30.65" customHeight="1" x14ac:dyDescent="0.35">
      <c r="B155" s="89" t="s">
        <v>253</v>
      </c>
      <c r="C155" s="89"/>
      <c r="D155" s="89"/>
      <c r="E155" s="89"/>
      <c r="F155" s="89"/>
      <c r="G155" s="89"/>
      <c r="H155" s="89"/>
      <c r="I155" s="89"/>
      <c r="J155" s="89"/>
      <c r="K155" s="89"/>
      <c r="L155" s="89"/>
    </row>
    <row r="156" spans="2:16" x14ac:dyDescent="0.35">
      <c r="B156" s="61"/>
    </row>
    <row r="157" spans="2:16" ht="15.75" customHeight="1" x14ac:dyDescent="0.35">
      <c r="B157" s="88" t="s">
        <v>254</v>
      </c>
      <c r="C157" s="88"/>
      <c r="D157" s="88"/>
      <c r="E157" s="88"/>
      <c r="F157" s="88"/>
      <c r="G157" s="88"/>
      <c r="H157" s="88"/>
      <c r="I157" s="88"/>
      <c r="J157" s="88"/>
      <c r="K157" s="88"/>
      <c r="L157" s="88"/>
    </row>
    <row r="159" spans="2:16" x14ac:dyDescent="0.35">
      <c r="B159" s="61" t="s">
        <v>286</v>
      </c>
    </row>
  </sheetData>
  <mergeCells count="34">
    <mergeCell ref="C14:C16"/>
    <mergeCell ref="D14:D16"/>
    <mergeCell ref="A4:L4"/>
    <mergeCell ref="F14:F15"/>
    <mergeCell ref="E14:E15"/>
    <mergeCell ref="G14:L14"/>
    <mergeCell ref="B153:L153"/>
    <mergeCell ref="B143:L143"/>
    <mergeCell ref="B147:L147"/>
    <mergeCell ref="B149:L149"/>
    <mergeCell ref="B151:L151"/>
    <mergeCell ref="B145:L145"/>
    <mergeCell ref="A123:M123"/>
    <mergeCell ref="A139:L139"/>
    <mergeCell ref="A140:L140"/>
    <mergeCell ref="A134:L134"/>
    <mergeCell ref="A128:L128"/>
    <mergeCell ref="A129:M129"/>
    <mergeCell ref="B157:L157"/>
    <mergeCell ref="B155:L155"/>
    <mergeCell ref="B141:L141"/>
    <mergeCell ref="A6:L6"/>
    <mergeCell ref="A5:L5"/>
    <mergeCell ref="A135:M135"/>
    <mergeCell ref="A122:L122"/>
    <mergeCell ref="M14:M15"/>
    <mergeCell ref="A17:M17"/>
    <mergeCell ref="A52:M52"/>
    <mergeCell ref="A72:M72"/>
    <mergeCell ref="D12:H12"/>
    <mergeCell ref="A71:L71"/>
    <mergeCell ref="A51:L51"/>
    <mergeCell ref="A14:A16"/>
    <mergeCell ref="B14:B16"/>
  </mergeCells>
  <conditionalFormatting sqref="D19">
    <cfRule type="cellIs" dxfId="5" priority="3" stopIfTrue="1" operator="equal">
      <formula>0</formula>
    </cfRule>
    <cfRule type="expression" dxfId="4" priority="4" stopIfTrue="1">
      <formula>#DIV/0!</formula>
    </cfRule>
  </conditionalFormatting>
  <conditionalFormatting sqref="D29">
    <cfRule type="cellIs" dxfId="3" priority="1" stopIfTrue="1" operator="equal">
      <formula>0</formula>
    </cfRule>
    <cfRule type="expression" dxfId="2" priority="2" stopIfTrue="1">
      <formula>#DIV/0!</formula>
    </cfRule>
  </conditionalFormatting>
  <conditionalFormatting sqref="D105">
    <cfRule type="cellIs" dxfId="1" priority="5" stopIfTrue="1" operator="equal">
      <formula>0</formula>
    </cfRule>
    <cfRule type="expression" dxfId="0" priority="6" stopIfTrue="1">
      <formula>#DIV/0!</formula>
    </cfRule>
  </conditionalFormatting>
  <pageMargins left="0.23622047244094491" right="0.23622047244094491" top="0.19685039370078741" bottom="0.15748031496062992" header="0.31496062992125984" footer="0.31496062992125984"/>
  <pageSetup paperSize="9" scale="9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Segumu remonts un atjaunošana</vt:lpstr>
      <vt:lpstr>'Segumu remonts un atjaunošana'!Drukas_apgabals</vt:lpstr>
      <vt:lpstr>'Segumu remonts un atjaunošana'!Drukāt_virsrakstus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Ančevska</dc:creator>
  <cp:lastModifiedBy>Ivars Teibe</cp:lastModifiedBy>
  <cp:lastPrinted>2024-08-02T05:14:21Z</cp:lastPrinted>
  <dcterms:created xsi:type="dcterms:W3CDTF">2015-06-05T18:17:20Z</dcterms:created>
  <dcterms:modified xsi:type="dcterms:W3CDTF">2025-11-13T06:20:37Z</dcterms:modified>
</cp:coreProperties>
</file>