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arturs.savickis\OneDrive - RP SIA Rigas Satiksme\Documents\RS lietas_2\RS lietas\2020\Cenu aptaujas\26_apaksstacija_grida\tirgus izpete\"/>
    </mc:Choice>
  </mc:AlternateContent>
  <xr:revisionPtr revIDLastSave="20" documentId="13_ncr:1_{B3C0B8CD-F5E5-4571-A8AD-CEEFE409AE24}" xr6:coauthVersionLast="44" xr6:coauthVersionMax="45" xr10:uidLastSave="{BA591080-3C07-4164-9760-565DF248D964}"/>
  <bookViews>
    <workbookView xWindow="-120" yWindow="-120" windowWidth="29040" windowHeight="15840" xr2:uid="{00000000-000D-0000-FFFF-FFFF00000000}"/>
  </bookViews>
  <sheets>
    <sheet name="Lācplēša 79a" sheetId="38" r:id="rId1"/>
  </sheets>
  <definedNames>
    <definedName name="_xlnm.Print_Titles" localSheetId="0">'Lācplēša 79a'!$9:$10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 i="38" l="1"/>
  <c r="N12" i="38"/>
  <c r="M12" i="38"/>
  <c r="L12" i="38"/>
  <c r="P12" i="38" l="1"/>
  <c r="K13" i="38"/>
  <c r="L13" i="38"/>
  <c r="M13" i="38"/>
  <c r="N13" i="38"/>
  <c r="O13" i="38"/>
  <c r="K14" i="38"/>
  <c r="L14" i="38"/>
  <c r="M14" i="38"/>
  <c r="N14" i="38"/>
  <c r="O14" i="38"/>
  <c r="L15" i="38"/>
  <c r="N15" i="38"/>
  <c r="O15" i="38"/>
  <c r="L16" i="38"/>
  <c r="N16" i="38"/>
  <c r="O16" i="38"/>
  <c r="L17" i="38"/>
  <c r="N17" i="38"/>
  <c r="O17" i="38"/>
  <c r="L18" i="38"/>
  <c r="N18" i="38"/>
  <c r="O18" i="38"/>
  <c r="L19" i="38"/>
  <c r="N19" i="38"/>
  <c r="O19" i="38"/>
  <c r="L20" i="38"/>
  <c r="N20" i="38"/>
  <c r="O20" i="38"/>
  <c r="L21" i="38"/>
  <c r="N21" i="38"/>
  <c r="O21" i="38"/>
  <c r="L22" i="38"/>
  <c r="N22" i="38"/>
  <c r="O22" i="38"/>
  <c r="P14" i="38" l="1"/>
  <c r="P13" i="38"/>
  <c r="N23" i="38"/>
  <c r="L23" i="38"/>
  <c r="O23" i="38"/>
  <c r="H22" i="38" l="1"/>
  <c r="H21" i="38"/>
  <c r="H20" i="38"/>
  <c r="H19" i="38"/>
  <c r="H18" i="38"/>
  <c r="H17" i="38"/>
  <c r="H16" i="38"/>
  <c r="H15" i="38"/>
  <c r="K17" i="38" l="1"/>
  <c r="M17" i="38"/>
  <c r="P17" i="38" s="1"/>
  <c r="M21" i="38"/>
  <c r="P21" i="38" s="1"/>
  <c r="K15" i="38"/>
  <c r="M15" i="38"/>
  <c r="P15" i="38" s="1"/>
  <c r="M18" i="38"/>
  <c r="P18" i="38" s="1"/>
  <c r="M22" i="38"/>
  <c r="P22" i="38" s="1"/>
  <c r="M16" i="38"/>
  <c r="P16" i="38" s="1"/>
  <c r="K16" i="38"/>
  <c r="M19" i="38"/>
  <c r="P19" i="38" s="1"/>
  <c r="M20" i="38"/>
  <c r="P20" i="38" s="1"/>
  <c r="P23" i="38" l="1"/>
  <c r="P27" i="38" s="1"/>
  <c r="M23" i="38"/>
  <c r="P28" i="38" l="1"/>
  <c r="P29" i="38" s="1"/>
</calcChain>
</file>

<file path=xl/sharedStrings.xml><?xml version="1.0" encoding="utf-8"?>
<sst xmlns="http://schemas.openxmlformats.org/spreadsheetml/2006/main" count="83" uniqueCount="64">
  <si>
    <t>Kopā:</t>
  </si>
  <si>
    <t>Nr.p.k</t>
  </si>
  <si>
    <t>Kods</t>
  </si>
  <si>
    <t>Darba veidu nosaukums</t>
  </si>
  <si>
    <t>Vienības izmaksas</t>
  </si>
  <si>
    <t>Kopējās izmaksas</t>
  </si>
  <si>
    <t>Summa, EUR</t>
  </si>
  <si>
    <t>Laika norma c/h</t>
  </si>
  <si>
    <t>Darba samaksas likme EUR/h</t>
  </si>
  <si>
    <t>Darba alga, EUR</t>
  </si>
  <si>
    <t>Materiāli, EUR</t>
  </si>
  <si>
    <t>Mehānismi, EUR</t>
  </si>
  <si>
    <t>Kopā, EUR</t>
  </si>
  <si>
    <t>Darbietilpība 
c/h</t>
  </si>
  <si>
    <t>Alga, EUR</t>
  </si>
  <si>
    <t>Mašīnu un mehānismu noma</t>
  </si>
  <si>
    <t>Būvgružu izvešana 8.5m3 (1.75x4.09x1,5m)</t>
  </si>
  <si>
    <t>reize</t>
  </si>
  <si>
    <t>2</t>
  </si>
  <si>
    <t>Demontāžas darbi</t>
  </si>
  <si>
    <t>m2</t>
  </si>
  <si>
    <t>m</t>
  </si>
  <si>
    <t>Telpu attīrīšana no būvgružiem</t>
  </si>
  <si>
    <t>t</t>
  </si>
  <si>
    <t>Metāla konstrukciju montāža</t>
  </si>
  <si>
    <t>Virsizdevumi:</t>
  </si>
  <si>
    <t>Peļņa:</t>
  </si>
  <si>
    <t>gb</t>
  </si>
  <si>
    <t>Mērvienība</t>
  </si>
  <si>
    <t>Daudzums</t>
  </si>
  <si>
    <t>Līgumcena</t>
  </si>
  <si>
    <t>2.1.</t>
  </si>
  <si>
    <t>2.2.</t>
  </si>
  <si>
    <t>3.4.</t>
  </si>
  <si>
    <t>3.5.</t>
  </si>
  <si>
    <t>3.1.</t>
  </si>
  <si>
    <t>3.2.</t>
  </si>
  <si>
    <t>3.3.</t>
  </si>
  <si>
    <t>Telpu noklāšana ar aizsargplēvi</t>
  </si>
  <si>
    <t>%</t>
  </si>
  <si>
    <t>PVN:</t>
  </si>
  <si>
    <t>Pavisam kopā:</t>
  </si>
  <si>
    <t>Sastādīja</t>
  </si>
  <si>
    <t>(paraksts un tā atšifrējums, datums)</t>
  </si>
  <si>
    <t>Pārbaudīja</t>
  </si>
  <si>
    <t>Sertifikāta Nr.</t>
  </si>
  <si>
    <t>Tāme sastādīta 20__ .gada __.__________</t>
  </si>
  <si>
    <t>Kanālu malas metāla leņķa demontāža</t>
  </si>
  <si>
    <t>Kabeļu āķu d=12mm L=220 mm izgatavošana, montāža ar ķīmiskiem enkuriem kapsulās Hilti HVU-TZ vai ekvivalentiem, un to gruntēšanu ar metāla grunti, krāsošanu ar pretrūsas krāsu</t>
  </si>
  <si>
    <r>
      <t>Objekta nosaukums:</t>
    </r>
    <r>
      <rPr>
        <sz val="12"/>
        <rFont val="Times New Roman"/>
        <family val="1"/>
        <charset val="186"/>
      </rPr>
      <t xml:space="preserve"> Grīdas kanālu aizdare</t>
    </r>
  </si>
  <si>
    <r>
      <t xml:space="preserve">Adrese: </t>
    </r>
    <r>
      <rPr>
        <sz val="12"/>
        <rFont val="Times New Roman"/>
        <family val="1"/>
        <charset val="186"/>
      </rPr>
      <t>Lāčplēša iela 79a, Rīga</t>
    </r>
  </si>
  <si>
    <t>Tiešās izmaksas kopā, t. sk. darba devēja sociālais nodoklis:</t>
  </si>
  <si>
    <t>t. sk. darba drošība:</t>
  </si>
  <si>
    <t>Piezīmes:  1.Būvdarbi veicami un būvizstrādājumi pielietojami saskaņā ar pielikumā pievienotiem rasējumiem BK_1 līdz BK_5, DET_1 un DET_2.</t>
  </si>
  <si>
    <t>Metāla leņķa 50x50x5mm ar tērauda marku S235JR vai ekvivalents un nevienādmalu leņķa 60x12x8mm ar tērauda marku s235JR vai ekvivalents izgatavošana, uzstādīšana gar kanālu malām ar dībeļskrūvēm ar gremdgalvu d8 x L=120 mm ar soli s=600mm</t>
  </si>
  <si>
    <t>Kabeļu kanāla klāja pamatnes izgatavošana no metāla ar tērauda marku s235 vai ekvivalents, montējot pēc skiču plāna un ievērojot dotās stiprināšanas metodes</t>
  </si>
  <si>
    <t>Metāla grīdas klāja no rievotām cinkota tērauda b=6mm un tērauda marku S235 vai ekvivalents loksnēm 1500x3000mm izgatavošana pēc skiču izmēriem un montāža</t>
  </si>
  <si>
    <t xml:space="preserve">Metāla plakandzelzs 80x3mm ar tērauda marku S235 vai ekvivalents konstrukcijas izgatavošana, motāža pie esošās mūra sienas ar dībeļskrūvēm 8x120mm, metāla gruntēšana un krāsošana ar pretrūsas krāsu, kabeļatdalītāja kastes montāžai, kuras tiek pieskrūvētas pie konstrukcijas ar bultskrūvēm M5x50mm </t>
  </si>
  <si>
    <t xml:space="preserve">               2.Visas iekārtas un mehānismus, kuri paredzēti būvdarbu veikšanai jāietver attiecīgajā darbu veikšanas pozīcijā.</t>
  </si>
  <si>
    <t>1.1.</t>
  </si>
  <si>
    <t>Garantijas termiņš būvdarbiem un būvmateriāliem - _____________</t>
  </si>
  <si>
    <t>Pielikums Nr.1</t>
  </si>
  <si>
    <r>
      <t>Būves nosaukums:</t>
    </r>
    <r>
      <rPr>
        <sz val="12"/>
        <rFont val="Times New Roman"/>
        <family val="1"/>
        <charset val="186"/>
      </rPr>
      <t xml:space="preserve"> 26.apakšstacijas ēka</t>
    </r>
  </si>
  <si>
    <t>Būvniecības koptāme un cenu piedāvājuma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</si>
</sst>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0\ _L_s_-;\-* #,##0.00\ _L_s_-;_-* &quot;-&quot;??\ _L_s_-;_-@_-"/>
    <numFmt numFmtId="166" formatCode="#,##0.0"/>
  </numFmts>
  <fonts count="37">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9"/>
      <color indexed="8"/>
      <name val="Calibri"/>
      <family val="2"/>
      <charset val="186"/>
    </font>
    <font>
      <sz val="11"/>
      <color indexed="8"/>
      <name val="Calibri"/>
      <family val="2"/>
      <charset val="186"/>
    </font>
    <font>
      <sz val="10"/>
      <color indexed="8"/>
      <name val="Arial1"/>
      <charset val="186"/>
    </font>
    <font>
      <sz val="10"/>
      <name val="MS Sans Serif"/>
      <family val="2"/>
      <charset val="186"/>
    </font>
    <font>
      <sz val="10"/>
      <name val="Arial Cyr"/>
      <charset val="204"/>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1"/>
      <color theme="1"/>
      <name val="Calibri"/>
      <family val="2"/>
      <scheme val="minor"/>
    </font>
    <font>
      <sz val="10"/>
      <name val="Arial"/>
      <family val="2"/>
      <charset val="186"/>
    </font>
    <font>
      <sz val="10"/>
      <name val="Arial"/>
      <family val="2"/>
      <charset val="186"/>
    </font>
    <font>
      <sz val="10"/>
      <name val="Arial"/>
      <family val="2"/>
    </font>
    <font>
      <sz val="10"/>
      <name val="Arial"/>
      <charset val="186"/>
    </font>
    <font>
      <sz val="12"/>
      <name val="Times New Roman"/>
      <family val="1"/>
      <charset val="186"/>
    </font>
    <font>
      <sz val="12"/>
      <color theme="1"/>
      <name val="Times New Roman"/>
      <family val="1"/>
      <charset val="186"/>
    </font>
    <font>
      <b/>
      <sz val="12"/>
      <name val="Times New Roman"/>
      <family val="1"/>
      <charset val="186"/>
    </font>
    <font>
      <sz val="12"/>
      <color indexed="8"/>
      <name val="Times New Roman"/>
      <family val="1"/>
      <charset val="186"/>
    </font>
    <font>
      <b/>
      <i/>
      <sz val="12"/>
      <name val="Times New Roman"/>
      <family val="1"/>
      <charset val="186"/>
    </font>
    <font>
      <b/>
      <sz val="12"/>
      <color theme="1"/>
      <name val="Times New Roman"/>
      <family val="1"/>
      <charset val="186"/>
    </font>
    <font>
      <sz val="12"/>
      <color rgb="FF414142"/>
      <name val="Times New Roman"/>
      <family val="1"/>
      <charset val="18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30">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2" applyNumberFormat="0" applyAlignment="0" applyProtection="0"/>
    <xf numFmtId="0" fontId="12"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2" applyNumberFormat="0" applyAlignment="0" applyProtection="0"/>
    <xf numFmtId="0" fontId="19" fillId="0" borderId="7" applyNumberFormat="0" applyFill="0" applyAlignment="0" applyProtection="0"/>
    <xf numFmtId="0" fontId="20" fillId="22" borderId="0" applyNumberFormat="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1" fillId="0" borderId="0"/>
    <xf numFmtId="0" fontId="25" fillId="0" borderId="0"/>
    <xf numFmtId="0" fontId="2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6" fillId="0" borderId="0"/>
    <xf numFmtId="0" fontId="7"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3" borderId="8" applyNumberFormat="0" applyFont="0" applyAlignment="0" applyProtection="0"/>
    <xf numFmtId="0" fontId="21" fillId="20" borderId="9" applyNumberFormat="0" applyAlignment="0" applyProtection="0"/>
    <xf numFmtId="0" fontId="3" fillId="0" borderId="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2"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7"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7" fillId="0" borderId="0"/>
    <xf numFmtId="0" fontId="2" fillId="0" borderId="0"/>
    <xf numFmtId="0" fontId="29" fillId="0" borderId="0"/>
    <xf numFmtId="0" fontId="29" fillId="0" borderId="0"/>
    <xf numFmtId="9" fontId="5" fillId="0" borderId="0" applyFont="0" applyFill="0" applyBorder="0" applyAlignment="0" applyProtection="0"/>
    <xf numFmtId="0" fontId="28" fillId="0" borderId="0"/>
    <xf numFmtId="0" fontId="28" fillId="0" borderId="0"/>
  </cellStyleXfs>
  <cellXfs count="104">
    <xf numFmtId="0" fontId="0" fillId="0" borderId="0" xfId="0"/>
    <xf numFmtId="4" fontId="30" fillId="24" borderId="1" xfId="0" applyNumberFormat="1" applyFont="1" applyFill="1" applyBorder="1" applyAlignment="1">
      <alignment horizontal="center" vertical="center" wrapText="1"/>
    </xf>
    <xf numFmtId="0" fontId="30" fillId="0" borderId="0" xfId="129" applyFont="1" applyFill="1" applyAlignment="1">
      <alignment vertical="center"/>
    </xf>
    <xf numFmtId="0" fontId="30" fillId="0" borderId="0" xfId="129" applyFont="1" applyFill="1" applyAlignment="1">
      <alignment horizontal="center" vertical="center"/>
    </xf>
    <xf numFmtId="0" fontId="30" fillId="0" borderId="0" xfId="129" applyFont="1" applyFill="1" applyAlignment="1">
      <alignment vertical="center" wrapText="1"/>
    </xf>
    <xf numFmtId="4" fontId="30" fillId="0" borderId="0" xfId="129" applyNumberFormat="1" applyFont="1" applyFill="1" applyAlignment="1">
      <alignment vertical="center"/>
    </xf>
    <xf numFmtId="4" fontId="30" fillId="0" borderId="0" xfId="129" applyNumberFormat="1" applyFont="1" applyFill="1" applyBorder="1" applyAlignment="1">
      <alignment vertical="center"/>
    </xf>
    <xf numFmtId="4" fontId="30" fillId="0" borderId="0" xfId="129" applyNumberFormat="1" applyFont="1" applyFill="1" applyAlignment="1">
      <alignment horizontal="right" vertical="center"/>
    </xf>
    <xf numFmtId="0" fontId="31" fillId="0" borderId="0" xfId="0" applyFont="1"/>
    <xf numFmtId="0" fontId="32" fillId="0" borderId="0" xfId="129" applyFont="1" applyFill="1" applyBorder="1" applyAlignment="1">
      <alignment horizontal="left" vertical="center"/>
    </xf>
    <xf numFmtId="0" fontId="32" fillId="0" borderId="0" xfId="129" applyFont="1" applyFill="1" applyBorder="1" applyAlignment="1">
      <alignment horizontal="center" vertical="center"/>
    </xf>
    <xf numFmtId="0" fontId="30" fillId="0" borderId="0" xfId="129" applyFont="1" applyFill="1" applyBorder="1" applyAlignment="1">
      <alignment vertical="center" wrapText="1"/>
    </xf>
    <xf numFmtId="0" fontId="30" fillId="0" borderId="0" xfId="129" applyFont="1" applyFill="1" applyBorder="1" applyAlignment="1">
      <alignment horizontal="center" vertical="center"/>
    </xf>
    <xf numFmtId="0" fontId="30" fillId="0" borderId="0" xfId="129" applyFont="1" applyFill="1" applyBorder="1" applyAlignment="1">
      <alignment vertical="center"/>
    </xf>
    <xf numFmtId="4" fontId="30" fillId="0" borderId="0" xfId="129" applyNumberFormat="1" applyFont="1" applyFill="1" applyBorder="1" applyAlignment="1">
      <alignment horizontal="center" vertical="center"/>
    </xf>
    <xf numFmtId="0" fontId="32" fillId="0" borderId="0" xfId="129" applyFont="1" applyFill="1" applyBorder="1" applyAlignment="1">
      <alignment vertical="center"/>
    </xf>
    <xf numFmtId="0" fontId="33" fillId="0" borderId="0" xfId="0" applyFont="1"/>
    <xf numFmtId="0" fontId="30" fillId="0" borderId="1" xfId="129" applyFont="1" applyFill="1" applyBorder="1" applyAlignment="1">
      <alignment horizontal="center" vertical="center" textRotation="90" wrapText="1"/>
    </xf>
    <xf numFmtId="4" fontId="30" fillId="0" borderId="1" xfId="129" applyNumberFormat="1" applyFont="1" applyFill="1" applyBorder="1" applyAlignment="1">
      <alignment horizontal="center" vertical="center" textRotation="90" wrapText="1"/>
    </xf>
    <xf numFmtId="4" fontId="30" fillId="0" borderId="11" xfId="129" applyNumberFormat="1" applyFont="1" applyFill="1" applyBorder="1" applyAlignment="1">
      <alignment horizontal="center" vertical="center" textRotation="90" wrapText="1"/>
    </xf>
    <xf numFmtId="0" fontId="33" fillId="0" borderId="0" xfId="0" applyFont="1" applyAlignment="1">
      <alignment wrapText="1"/>
    </xf>
    <xf numFmtId="4" fontId="30" fillId="0" borderId="1" xfId="129" applyNumberFormat="1" applyFont="1" applyFill="1" applyBorder="1" applyAlignment="1">
      <alignment horizontal="center" vertical="center" wrapText="1"/>
    </xf>
    <xf numFmtId="4" fontId="30" fillId="0" borderId="1" xfId="129" applyNumberFormat="1" applyFont="1" applyFill="1" applyBorder="1" applyAlignment="1">
      <alignment horizontal="right" vertical="center" wrapText="1"/>
    </xf>
    <xf numFmtId="4" fontId="30" fillId="0" borderId="1" xfId="129" applyNumberFormat="1" applyFont="1" applyFill="1" applyBorder="1" applyAlignment="1">
      <alignment vertical="center" wrapText="1"/>
    </xf>
    <xf numFmtId="166" fontId="30" fillId="0" borderId="1" xfId="129" applyNumberFormat="1" applyFont="1" applyFill="1" applyBorder="1" applyAlignment="1">
      <alignment horizontal="center" vertical="center" wrapText="1"/>
    </xf>
    <xf numFmtId="4" fontId="33" fillId="0" borderId="1" xfId="129" applyNumberFormat="1" applyFont="1" applyFill="1" applyBorder="1" applyAlignment="1">
      <alignment horizontal="center" vertical="center" wrapText="1"/>
    </xf>
    <xf numFmtId="4" fontId="30" fillId="24" borderId="1" xfId="129" applyNumberFormat="1" applyFont="1" applyFill="1" applyBorder="1" applyAlignment="1">
      <alignment vertical="center" wrapText="1"/>
    </xf>
    <xf numFmtId="4" fontId="30" fillId="24" borderId="1" xfId="129" applyNumberFormat="1" applyFont="1" applyFill="1" applyBorder="1" applyAlignment="1">
      <alignment horizontal="center" vertical="center" wrapText="1"/>
    </xf>
    <xf numFmtId="4" fontId="30" fillId="24" borderId="1" xfId="129" applyNumberFormat="1" applyFont="1" applyFill="1" applyBorder="1" applyAlignment="1">
      <alignment horizontal="right" vertical="center" wrapText="1"/>
    </xf>
    <xf numFmtId="49" fontId="30" fillId="0" borderId="1" xfId="129" applyNumberFormat="1" applyFont="1" applyFill="1" applyBorder="1" applyAlignment="1">
      <alignment horizontal="center" vertical="center" wrapText="1"/>
    </xf>
    <xf numFmtId="4" fontId="30" fillId="24" borderId="1" xfId="129" applyNumberFormat="1" applyFont="1" applyFill="1" applyBorder="1" applyAlignment="1">
      <alignment horizontal="left" vertical="center" wrapText="1"/>
    </xf>
    <xf numFmtId="4" fontId="31" fillId="24" borderId="1" xfId="129"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0" xfId="0" applyFont="1" applyFill="1" applyAlignment="1">
      <alignment vertical="center"/>
    </xf>
    <xf numFmtId="9" fontId="30" fillId="0" borderId="1" xfId="0" applyNumberFormat="1" applyFont="1" applyFill="1" applyBorder="1" applyAlignment="1">
      <alignment horizontal="center" vertical="center" wrapText="1"/>
    </xf>
    <xf numFmtId="4" fontId="31" fillId="0" borderId="1" xfId="0" applyNumberFormat="1" applyFont="1" applyFill="1" applyBorder="1" applyAlignment="1">
      <alignment horizontal="right" vertical="center" wrapText="1"/>
    </xf>
    <xf numFmtId="0" fontId="33" fillId="0" borderId="0" xfId="0" applyFont="1" applyAlignment="1">
      <alignment vertical="center"/>
    </xf>
    <xf numFmtId="0" fontId="30" fillId="0" borderId="0" xfId="0" applyFont="1" applyFill="1" applyAlignment="1">
      <alignment horizontal="center" vertical="center"/>
    </xf>
    <xf numFmtId="0" fontId="30" fillId="0" borderId="0" xfId="0" applyFont="1" applyFill="1" applyBorder="1" applyAlignment="1">
      <alignment vertical="center"/>
    </xf>
    <xf numFmtId="4" fontId="30" fillId="0" borderId="0" xfId="0" applyNumberFormat="1" applyFont="1" applyFill="1" applyBorder="1" applyAlignment="1">
      <alignment vertical="center"/>
    </xf>
    <xf numFmtId="4" fontId="30" fillId="0" borderId="0" xfId="0" applyNumberFormat="1" applyFont="1" applyFill="1" applyAlignment="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vertical="center" wrapText="1"/>
    </xf>
    <xf numFmtId="4" fontId="31" fillId="0" borderId="0" xfId="0" applyNumberFormat="1" applyFont="1" applyFill="1" applyAlignment="1">
      <alignment vertical="center"/>
    </xf>
    <xf numFmtId="0" fontId="30" fillId="0" borderId="0" xfId="0" applyFont="1" applyFill="1" applyAlignment="1">
      <alignment horizontal="right" vertical="center" wrapText="1"/>
    </xf>
    <xf numFmtId="9" fontId="30" fillId="0" borderId="0" xfId="0" applyNumberFormat="1" applyFont="1" applyFill="1" applyAlignment="1">
      <alignment horizontal="center" vertical="center"/>
    </xf>
    <xf numFmtId="0" fontId="32" fillId="0" borderId="1" xfId="0" applyFont="1" applyFill="1" applyBorder="1" applyAlignment="1">
      <alignment horizontal="center" vertical="center"/>
    </xf>
    <xf numFmtId="4" fontId="30" fillId="0" borderId="1" xfId="0" applyNumberFormat="1" applyFont="1" applyFill="1" applyBorder="1" applyAlignment="1">
      <alignment vertical="center"/>
    </xf>
    <xf numFmtId="0" fontId="1" fillId="0" borderId="0" xfId="55"/>
    <xf numFmtId="0" fontId="36" fillId="0" borderId="0" xfId="0" applyFont="1"/>
    <xf numFmtId="0" fontId="31" fillId="0" borderId="14" xfId="0" applyFont="1" applyBorder="1"/>
    <xf numFmtId="0" fontId="31" fillId="0" borderId="1" xfId="0" applyFont="1" applyBorder="1"/>
    <xf numFmtId="2" fontId="31" fillId="0" borderId="1" xfId="0" applyNumberFormat="1" applyFont="1" applyBorder="1"/>
    <xf numFmtId="3" fontId="32" fillId="25" borderId="1" xfId="129" applyNumberFormat="1" applyFont="1" applyFill="1" applyBorder="1" applyAlignment="1">
      <alignment horizontal="center" vertical="center" wrapText="1"/>
    </xf>
    <xf numFmtId="4" fontId="32" fillId="25" borderId="1" xfId="129" applyNumberFormat="1" applyFont="1" applyFill="1" applyBorder="1" applyAlignment="1">
      <alignment horizontal="center" vertical="center" wrapText="1"/>
    </xf>
    <xf numFmtId="4" fontId="30" fillId="25" borderId="1" xfId="129" applyNumberFormat="1" applyFont="1" applyFill="1" applyBorder="1" applyAlignment="1">
      <alignment horizontal="center" vertical="center" wrapText="1"/>
    </xf>
    <xf numFmtId="4" fontId="30" fillId="25" borderId="1" xfId="129" applyNumberFormat="1" applyFont="1" applyFill="1" applyBorder="1" applyAlignment="1">
      <alignment horizontal="right" vertical="center" wrapText="1"/>
    </xf>
    <xf numFmtId="4" fontId="30" fillId="25" borderId="1" xfId="129" applyNumberFormat="1" applyFont="1" applyFill="1" applyBorder="1" applyAlignment="1">
      <alignment vertical="center" wrapText="1"/>
    </xf>
    <xf numFmtId="2" fontId="30" fillId="25" borderId="1" xfId="129" applyNumberFormat="1" applyFont="1" applyFill="1" applyBorder="1" applyAlignment="1">
      <alignment horizontal="right" vertical="center" wrapText="1"/>
    </xf>
    <xf numFmtId="4" fontId="30" fillId="25" borderId="11" xfId="129" applyNumberFormat="1" applyFont="1" applyFill="1" applyBorder="1" applyAlignment="1">
      <alignment horizontal="right" vertical="center" wrapText="1"/>
    </xf>
    <xf numFmtId="4" fontId="30" fillId="25"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xf>
    <xf numFmtId="0" fontId="32" fillId="25" borderId="1" xfId="0" applyFont="1" applyFill="1" applyBorder="1" applyAlignment="1">
      <alignment horizontal="center" vertical="center"/>
    </xf>
    <xf numFmtId="0" fontId="32" fillId="25" borderId="13" xfId="0" applyFont="1" applyFill="1" applyBorder="1" applyAlignment="1">
      <alignment vertical="center"/>
    </xf>
    <xf numFmtId="0" fontId="32" fillId="25" borderId="12" xfId="0" applyFont="1" applyFill="1" applyBorder="1" applyAlignment="1">
      <alignment vertical="center"/>
    </xf>
    <xf numFmtId="4" fontId="30" fillId="25" borderId="1" xfId="0" applyNumberFormat="1" applyFont="1" applyFill="1" applyBorder="1" applyAlignment="1">
      <alignment horizontal="right" vertical="center" wrapText="1"/>
    </xf>
    <xf numFmtId="4" fontId="32" fillId="25" borderId="1" xfId="0" applyNumberFormat="1" applyFont="1" applyFill="1" applyBorder="1" applyAlignment="1">
      <alignment horizontal="right" vertical="center" wrapText="1"/>
    </xf>
    <xf numFmtId="0" fontId="30" fillId="25" borderId="1" xfId="0" applyFont="1" applyFill="1" applyBorder="1" applyAlignment="1">
      <alignment horizontal="center" vertical="center" wrapText="1"/>
    </xf>
    <xf numFmtId="0" fontId="30" fillId="25" borderId="1" xfId="0" applyNumberFormat="1" applyFont="1" applyFill="1" applyBorder="1" applyAlignment="1">
      <alignment horizontal="center" vertical="center" wrapText="1"/>
    </xf>
    <xf numFmtId="4" fontId="35" fillId="25" borderId="1" xfId="0" applyNumberFormat="1" applyFont="1" applyFill="1" applyBorder="1" applyAlignment="1">
      <alignment horizontal="right" vertical="center" wrapText="1"/>
    </xf>
    <xf numFmtId="9" fontId="32" fillId="25" borderId="1" xfId="0" applyNumberFormat="1" applyFont="1" applyFill="1" applyBorder="1" applyAlignment="1">
      <alignment horizontal="center" vertical="center"/>
    </xf>
    <xf numFmtId="4" fontId="30" fillId="25" borderId="1" xfId="0" applyNumberFormat="1" applyFont="1" applyFill="1" applyBorder="1" applyAlignment="1">
      <alignment vertical="center"/>
    </xf>
    <xf numFmtId="0" fontId="30" fillId="0" borderId="0" xfId="0" applyFont="1" applyFill="1" applyAlignment="1">
      <alignment horizontal="left" vertical="center"/>
    </xf>
    <xf numFmtId="4" fontId="32" fillId="0" borderId="0" xfId="129" applyNumberFormat="1" applyFont="1" applyFill="1" applyBorder="1" applyAlignment="1">
      <alignment horizontal="left" vertical="center"/>
    </xf>
    <xf numFmtId="0" fontId="32" fillId="25" borderId="11" xfId="0" applyFont="1" applyFill="1" applyBorder="1" applyAlignment="1">
      <alignment horizontal="center" vertical="center"/>
    </xf>
    <xf numFmtId="0" fontId="32" fillId="25" borderId="13" xfId="0" applyFont="1" applyFill="1" applyBorder="1" applyAlignment="1">
      <alignment horizontal="center" vertical="center"/>
    </xf>
    <xf numFmtId="0" fontId="30" fillId="0" borderId="11" xfId="0" applyFont="1" applyFill="1" applyBorder="1" applyAlignment="1">
      <alignment horizontal="right" vertical="center" wrapText="1"/>
    </xf>
    <xf numFmtId="0" fontId="30" fillId="0" borderId="13" xfId="0" applyFont="1" applyFill="1" applyBorder="1" applyAlignment="1">
      <alignment horizontal="right" vertical="center" wrapText="1"/>
    </xf>
    <xf numFmtId="0" fontId="30" fillId="0" borderId="12" xfId="0" applyFont="1" applyFill="1" applyBorder="1" applyAlignment="1">
      <alignment horizontal="right" vertical="center" wrapText="1"/>
    </xf>
    <xf numFmtId="0" fontId="31" fillId="0" borderId="14" xfId="0" applyFont="1" applyBorder="1" applyAlignment="1">
      <alignment horizontal="left"/>
    </xf>
    <xf numFmtId="0" fontId="31" fillId="0" borderId="15" xfId="0" applyFont="1" applyBorder="1" applyAlignment="1">
      <alignment horizontal="center" vertical="top"/>
    </xf>
    <xf numFmtId="4" fontId="30" fillId="0" borderId="11" xfId="0" applyNumberFormat="1" applyFont="1" applyFill="1" applyBorder="1" applyAlignment="1">
      <alignment horizontal="center" vertical="center" wrapText="1"/>
    </xf>
    <xf numFmtId="4" fontId="30" fillId="0" borderId="13" xfId="0" applyNumberFormat="1" applyFont="1" applyFill="1" applyBorder="1" applyAlignment="1">
      <alignment horizontal="center" vertical="center" wrapText="1"/>
    </xf>
    <xf numFmtId="4" fontId="30" fillId="0" borderId="12" xfId="0" applyNumberFormat="1" applyFont="1" applyFill="1" applyBorder="1" applyAlignment="1">
      <alignment horizontal="center" vertical="center" wrapText="1"/>
    </xf>
    <xf numFmtId="4" fontId="30" fillId="25" borderId="11" xfId="0" applyNumberFormat="1" applyFont="1" applyFill="1" applyBorder="1" applyAlignment="1">
      <alignment horizontal="center" vertical="center" wrapText="1"/>
    </xf>
    <xf numFmtId="4" fontId="30" fillId="25" borderId="13" xfId="0" applyNumberFormat="1" applyFont="1" applyFill="1" applyBorder="1" applyAlignment="1">
      <alignment horizontal="center" vertical="center" wrapText="1"/>
    </xf>
    <xf numFmtId="4" fontId="30" fillId="25" borderId="12" xfId="0" applyNumberFormat="1" applyFont="1" applyFill="1" applyBorder="1" applyAlignment="1">
      <alignment horizontal="center" vertical="center" wrapText="1"/>
    </xf>
    <xf numFmtId="0" fontId="34" fillId="25" borderId="11" xfId="0" applyFont="1" applyFill="1" applyBorder="1" applyAlignment="1">
      <alignment horizontal="right" vertical="center" wrapText="1"/>
    </xf>
    <xf numFmtId="0" fontId="34" fillId="25" borderId="13" xfId="0" applyFont="1" applyFill="1" applyBorder="1" applyAlignment="1">
      <alignment horizontal="right" vertical="center" wrapText="1"/>
    </xf>
    <xf numFmtId="0" fontId="34" fillId="25" borderId="12" xfId="0" applyFont="1" applyFill="1" applyBorder="1" applyAlignment="1">
      <alignment horizontal="right" vertical="center" wrapText="1"/>
    </xf>
    <xf numFmtId="0" fontId="32" fillId="0" borderId="11" xfId="0" applyFont="1" applyFill="1" applyBorder="1" applyAlignment="1">
      <alignment horizontal="right" vertical="center" wrapText="1"/>
    </xf>
    <xf numFmtId="0" fontId="32" fillId="0" borderId="13" xfId="0" applyFont="1" applyFill="1" applyBorder="1" applyAlignment="1">
      <alignment horizontal="right" vertical="center" wrapText="1"/>
    </xf>
    <xf numFmtId="0" fontId="32" fillId="0" borderId="12" xfId="0" applyFont="1" applyFill="1" applyBorder="1" applyAlignment="1">
      <alignment horizontal="right" vertical="center" wrapText="1"/>
    </xf>
    <xf numFmtId="0" fontId="32" fillId="25" borderId="11" xfId="0" applyFont="1" applyFill="1" applyBorder="1" applyAlignment="1">
      <alignment horizontal="right" vertical="center" wrapText="1"/>
    </xf>
    <xf numFmtId="0" fontId="32" fillId="25" borderId="13" xfId="0" applyFont="1" applyFill="1" applyBorder="1" applyAlignment="1">
      <alignment horizontal="right" vertical="center" wrapText="1"/>
    </xf>
    <xf numFmtId="0" fontId="32" fillId="25" borderId="12" xfId="0" applyFont="1" applyFill="1" applyBorder="1" applyAlignment="1">
      <alignment horizontal="right" vertical="center" wrapText="1"/>
    </xf>
    <xf numFmtId="4" fontId="32" fillId="0" borderId="0" xfId="129" applyNumberFormat="1" applyFont="1" applyFill="1" applyBorder="1" applyAlignment="1">
      <alignment horizontal="left" vertical="center"/>
    </xf>
    <xf numFmtId="0" fontId="30" fillId="0" borderId="1" xfId="129" applyFont="1" applyFill="1" applyBorder="1" applyAlignment="1">
      <alignment horizontal="center" vertical="center" wrapText="1"/>
    </xf>
    <xf numFmtId="0" fontId="30" fillId="0" borderId="1" xfId="129" applyFont="1" applyFill="1" applyBorder="1" applyAlignment="1">
      <alignment horizontal="center" vertical="center" textRotation="90" wrapText="1"/>
    </xf>
    <xf numFmtId="0" fontId="30" fillId="0" borderId="11" xfId="129" applyFont="1" applyFill="1" applyBorder="1" applyAlignment="1">
      <alignment horizontal="center" vertical="center" wrapText="1"/>
    </xf>
    <xf numFmtId="4" fontId="30" fillId="0" borderId="1" xfId="129" applyNumberFormat="1" applyFont="1" applyFill="1" applyBorder="1" applyAlignment="1">
      <alignment horizontal="center" vertical="center" wrapText="1"/>
    </xf>
    <xf numFmtId="0" fontId="30" fillId="0" borderId="0" xfId="129" applyFont="1" applyFill="1" applyBorder="1" applyAlignment="1">
      <alignment horizontal="center" vertical="center"/>
    </xf>
    <xf numFmtId="0" fontId="32" fillId="0" borderId="0" xfId="129" applyFont="1" applyFill="1" applyBorder="1" applyAlignment="1">
      <alignment horizontal="center" vertical="center"/>
    </xf>
  </cellXfs>
  <cellStyles count="13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17" xfId="30" xr:uid="{00000000-0005-0000-0000-00001C000000}"/>
    <cellStyle name="Comma 17 2" xfId="31" xr:uid="{00000000-0005-0000-0000-00001D000000}"/>
    <cellStyle name="Comma 17 2 2" xfId="115" xr:uid="{00000000-0005-0000-0000-00001E000000}"/>
    <cellStyle name="Comma 17 3" xfId="114" xr:uid="{00000000-0005-0000-0000-00001F000000}"/>
    <cellStyle name="Comma 18" xfId="32" xr:uid="{00000000-0005-0000-0000-000020000000}"/>
    <cellStyle name="Comma 18 2" xfId="33" xr:uid="{00000000-0005-0000-0000-000021000000}"/>
    <cellStyle name="Comma 18 2 2" xfId="117" xr:uid="{00000000-0005-0000-0000-000022000000}"/>
    <cellStyle name="Comma 18 3" xfId="116" xr:uid="{00000000-0005-0000-0000-000023000000}"/>
    <cellStyle name="Comma 19" xfId="34" xr:uid="{00000000-0005-0000-0000-000024000000}"/>
    <cellStyle name="Comma 19 2" xfId="35" xr:uid="{00000000-0005-0000-0000-000025000000}"/>
    <cellStyle name="Comma 2" xfId="36" xr:uid="{00000000-0005-0000-0000-000026000000}"/>
    <cellStyle name="Comma 2 2" xfId="37" xr:uid="{00000000-0005-0000-0000-000027000000}"/>
    <cellStyle name="Comma 2 3" xfId="38" xr:uid="{00000000-0005-0000-0000-000028000000}"/>
    <cellStyle name="Comma 2 4" xfId="39" xr:uid="{00000000-0005-0000-0000-000029000000}"/>
    <cellStyle name="Comma 2 5" xfId="40" xr:uid="{00000000-0005-0000-0000-00002A000000}"/>
    <cellStyle name="Comma 2 6" xfId="41" xr:uid="{00000000-0005-0000-0000-00002B000000}"/>
    <cellStyle name="Comma 2 7" xfId="42" xr:uid="{00000000-0005-0000-0000-00002C000000}"/>
    <cellStyle name="Comma 2 8" xfId="118" xr:uid="{00000000-0005-0000-0000-00002D000000}"/>
    <cellStyle name="Comma 23" xfId="43" xr:uid="{00000000-0005-0000-0000-00002E000000}"/>
    <cellStyle name="Comma 23 2" xfId="119" xr:uid="{00000000-0005-0000-0000-00002F000000}"/>
    <cellStyle name="Comma 3" xfId="44" xr:uid="{00000000-0005-0000-0000-000030000000}"/>
    <cellStyle name="Comma 4" xfId="29" xr:uid="{00000000-0005-0000-0000-000031000000}"/>
    <cellStyle name="Comma 5" xfId="112" xr:uid="{00000000-0005-0000-0000-000032000000}"/>
    <cellStyle name="Excel Built-in Normal" xfId="45" xr:uid="{00000000-0005-0000-0000-000033000000}"/>
    <cellStyle name="Explanatory Text 2" xfId="46" xr:uid="{00000000-0005-0000-0000-000034000000}"/>
    <cellStyle name="Good 2" xfId="47" xr:uid="{00000000-0005-0000-0000-000035000000}"/>
    <cellStyle name="Heading 1 2" xfId="48" xr:uid="{00000000-0005-0000-0000-000036000000}"/>
    <cellStyle name="Heading 2 2" xfId="49" xr:uid="{00000000-0005-0000-0000-000037000000}"/>
    <cellStyle name="Heading 3 2" xfId="50" xr:uid="{00000000-0005-0000-0000-000038000000}"/>
    <cellStyle name="Heading 4 2" xfId="51" xr:uid="{00000000-0005-0000-0000-000039000000}"/>
    <cellStyle name="Input 2" xfId="52" xr:uid="{00000000-0005-0000-0000-00003A000000}"/>
    <cellStyle name="Linked Cell 2" xfId="53" xr:uid="{00000000-0005-0000-0000-00003B000000}"/>
    <cellStyle name="Neutral 2" xfId="54" xr:uid="{00000000-0005-0000-0000-00003C000000}"/>
    <cellStyle name="Normal" xfId="0" builtinId="0"/>
    <cellStyle name="Normal 10" xfId="55" xr:uid="{00000000-0005-0000-0000-00003E000000}"/>
    <cellStyle name="Normal 10 2" xfId="56" xr:uid="{00000000-0005-0000-0000-00003F000000}"/>
    <cellStyle name="Normal 10 3" xfId="57" xr:uid="{00000000-0005-0000-0000-000040000000}"/>
    <cellStyle name="Normal 11" xfId="58" xr:uid="{00000000-0005-0000-0000-000041000000}"/>
    <cellStyle name="Normal 11 2" xfId="59" xr:uid="{00000000-0005-0000-0000-000042000000}"/>
    <cellStyle name="Normal 11 2 2" xfId="120" xr:uid="{00000000-0005-0000-0000-000043000000}"/>
    <cellStyle name="Normal 11 3" xfId="60" xr:uid="{00000000-0005-0000-0000-000044000000}"/>
    <cellStyle name="Normal 11 3 2" xfId="121" xr:uid="{00000000-0005-0000-0000-000045000000}"/>
    <cellStyle name="Normal 11 4" xfId="61" xr:uid="{00000000-0005-0000-0000-000046000000}"/>
    <cellStyle name="Normal 11 4 2" xfId="122" xr:uid="{00000000-0005-0000-0000-000047000000}"/>
    <cellStyle name="Normal 11 5" xfId="62" xr:uid="{00000000-0005-0000-0000-000048000000}"/>
    <cellStyle name="Normal 11 6" xfId="63" xr:uid="{00000000-0005-0000-0000-000049000000}"/>
    <cellStyle name="Normal 11 7" xfId="64" xr:uid="{00000000-0005-0000-0000-00004A000000}"/>
    <cellStyle name="Normal 11 8" xfId="65" xr:uid="{00000000-0005-0000-0000-00004B000000}"/>
    <cellStyle name="Normal 11 9" xfId="113" xr:uid="{00000000-0005-0000-0000-00004C000000}"/>
    <cellStyle name="Normal 12" xfId="66" xr:uid="{00000000-0005-0000-0000-00004D000000}"/>
    <cellStyle name="Normal 12 2" xfId="67" xr:uid="{00000000-0005-0000-0000-00004E000000}"/>
    <cellStyle name="Normal 12 3" xfId="68" xr:uid="{00000000-0005-0000-0000-00004F000000}"/>
    <cellStyle name="Normal 13" xfId="1" xr:uid="{00000000-0005-0000-0000-000050000000}"/>
    <cellStyle name="Normal 14" xfId="111" xr:uid="{00000000-0005-0000-0000-000051000000}"/>
    <cellStyle name="Normal 15 2" xfId="69" xr:uid="{00000000-0005-0000-0000-000052000000}"/>
    <cellStyle name="Normal 16" xfId="70" xr:uid="{00000000-0005-0000-0000-000053000000}"/>
    <cellStyle name="Normal 16 2" xfId="71" xr:uid="{00000000-0005-0000-0000-000054000000}"/>
    <cellStyle name="Normal 17" xfId="72" xr:uid="{00000000-0005-0000-0000-000055000000}"/>
    <cellStyle name="Normal 17 2" xfId="73" xr:uid="{00000000-0005-0000-0000-000056000000}"/>
    <cellStyle name="Normal 17 3" xfId="74" xr:uid="{00000000-0005-0000-0000-000057000000}"/>
    <cellStyle name="Normal 18 2" xfId="75" xr:uid="{00000000-0005-0000-0000-000058000000}"/>
    <cellStyle name="Normal 19 2" xfId="76" xr:uid="{00000000-0005-0000-0000-000059000000}"/>
    <cellStyle name="Normal 2" xfId="77" xr:uid="{00000000-0005-0000-0000-00005A000000}"/>
    <cellStyle name="Normal 2 2" xfId="78" xr:uid="{00000000-0005-0000-0000-00005B000000}"/>
    <cellStyle name="Normal 2 3" xfId="79" xr:uid="{00000000-0005-0000-0000-00005C000000}"/>
    <cellStyle name="Normal 2 3 2" xfId="80" xr:uid="{00000000-0005-0000-0000-00005D000000}"/>
    <cellStyle name="Normal 2 3 3" xfId="123" xr:uid="{00000000-0005-0000-0000-00005E000000}"/>
    <cellStyle name="Normal 2 4" xfId="81" xr:uid="{00000000-0005-0000-0000-00005F000000}"/>
    <cellStyle name="Normal 2 5" xfId="82" xr:uid="{00000000-0005-0000-0000-000060000000}"/>
    <cellStyle name="Normal 2 6" xfId="83" xr:uid="{00000000-0005-0000-0000-000061000000}"/>
    <cellStyle name="Normal 2 7" xfId="84" xr:uid="{00000000-0005-0000-0000-000062000000}"/>
    <cellStyle name="Normal 2 8" xfId="126" xr:uid="{00000000-0005-0000-0000-000063000000}"/>
    <cellStyle name="Normal 2 9" xfId="129" xr:uid="{00000000-0005-0000-0000-000064000000}"/>
    <cellStyle name="Normal 20" xfId="85" xr:uid="{00000000-0005-0000-0000-000065000000}"/>
    <cellStyle name="Normal 22" xfId="86" xr:uid="{00000000-0005-0000-0000-000066000000}"/>
    <cellStyle name="Normal 22 2" xfId="87" xr:uid="{00000000-0005-0000-0000-000067000000}"/>
    <cellStyle name="Normal 3" xfId="88" xr:uid="{00000000-0005-0000-0000-000068000000}"/>
    <cellStyle name="Normal 3 3" xfId="89" xr:uid="{00000000-0005-0000-0000-000069000000}"/>
    <cellStyle name="Normal 4" xfId="90" xr:uid="{00000000-0005-0000-0000-00006A000000}"/>
    <cellStyle name="Normal 5" xfId="91" xr:uid="{00000000-0005-0000-0000-00006B000000}"/>
    <cellStyle name="Normal 6" xfId="92" xr:uid="{00000000-0005-0000-0000-00006C000000}"/>
    <cellStyle name="Normal 6 2" xfId="93" xr:uid="{00000000-0005-0000-0000-00006D000000}"/>
    <cellStyle name="Normal 6 3" xfId="94" xr:uid="{00000000-0005-0000-0000-00006E000000}"/>
    <cellStyle name="Normal 7" xfId="95" xr:uid="{00000000-0005-0000-0000-00006F000000}"/>
    <cellStyle name="Normal 7 2" xfId="96" xr:uid="{00000000-0005-0000-0000-000070000000}"/>
    <cellStyle name="Normal 7 3" xfId="97" xr:uid="{00000000-0005-0000-0000-000071000000}"/>
    <cellStyle name="Normal 8" xfId="98" xr:uid="{00000000-0005-0000-0000-000072000000}"/>
    <cellStyle name="Normal 8 2" xfId="99" xr:uid="{00000000-0005-0000-0000-000073000000}"/>
    <cellStyle name="Normal 8 3" xfId="100" xr:uid="{00000000-0005-0000-0000-000074000000}"/>
    <cellStyle name="Normal 9" xfId="101" xr:uid="{00000000-0005-0000-0000-000075000000}"/>
    <cellStyle name="Normal 9 2" xfId="102" xr:uid="{00000000-0005-0000-0000-000076000000}"/>
    <cellStyle name="Normal 9 3" xfId="103" xr:uid="{00000000-0005-0000-0000-000077000000}"/>
    <cellStyle name="Note 2" xfId="104" xr:uid="{00000000-0005-0000-0000-00007B000000}"/>
    <cellStyle name="Output 2" xfId="105" xr:uid="{00000000-0005-0000-0000-00007C000000}"/>
    <cellStyle name="Parasts 2" xfId="125" xr:uid="{00000000-0005-0000-0000-00007D000000}"/>
    <cellStyle name="Parasts 2 2" xfId="128" xr:uid="{00000000-0005-0000-0000-00007E000000}"/>
    <cellStyle name="Percent 2" xfId="127" xr:uid="{00000000-0005-0000-0000-000080000000}"/>
    <cellStyle name="Style 1" xfId="106" xr:uid="{00000000-0005-0000-0000-000081000000}"/>
    <cellStyle name="Style 1 2" xfId="124" xr:uid="{00000000-0005-0000-0000-000082000000}"/>
    <cellStyle name="Title 2" xfId="107" xr:uid="{00000000-0005-0000-0000-000083000000}"/>
    <cellStyle name="Total 2" xfId="108" xr:uid="{00000000-0005-0000-0000-000084000000}"/>
    <cellStyle name="Warning Text 2" xfId="109" xr:uid="{00000000-0005-0000-0000-000085000000}"/>
    <cellStyle name="Обычный_2009-04-27_PED IESN" xfId="110" xr:uid="{00000000-0005-0000-0000-00008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showZeros="0" tabSelected="1" zoomScale="85" zoomScaleNormal="85" workbookViewId="0">
      <selection activeCell="A6" sqref="A6:P6"/>
    </sheetView>
  </sheetViews>
  <sheetFormatPr defaultColWidth="82.42578125" defaultRowHeight="15.75"/>
  <cols>
    <col min="1" max="1" width="6" style="41" customWidth="1"/>
    <col min="2" max="2" width="13.28515625" style="42" customWidth="1"/>
    <col min="3" max="3" width="46.140625" style="43" customWidth="1"/>
    <col min="4" max="4" width="5.7109375" style="41" customWidth="1"/>
    <col min="5" max="5" width="9" style="42" customWidth="1"/>
    <col min="6" max="6" width="8" style="41" customWidth="1"/>
    <col min="7" max="7" width="9.140625" style="41" customWidth="1"/>
    <col min="8" max="8" width="8.28515625" style="41" customWidth="1"/>
    <col min="9" max="9" width="8" style="41" customWidth="1"/>
    <col min="10" max="10" width="7.5703125" style="41" customWidth="1"/>
    <col min="11" max="11" width="9.85546875" style="41" customWidth="1"/>
    <col min="12" max="12" width="9.28515625" style="41" customWidth="1"/>
    <col min="13" max="13" width="10.5703125" style="44" customWidth="1"/>
    <col min="14" max="14" width="10.140625" style="44" customWidth="1"/>
    <col min="15" max="15" width="9.42578125" style="44" customWidth="1"/>
    <col min="16" max="16" width="10.140625" style="44" customWidth="1"/>
    <col min="17" max="17" width="12.28515625" style="8" customWidth="1"/>
    <col min="18" max="16384" width="82.42578125" style="8"/>
  </cols>
  <sheetData>
    <row r="1" spans="1:18">
      <c r="A1" s="2"/>
      <c r="B1" s="3"/>
      <c r="C1" s="4"/>
      <c r="D1" s="2"/>
      <c r="E1" s="3"/>
      <c r="F1" s="2"/>
      <c r="G1" s="2"/>
      <c r="H1" s="2"/>
      <c r="I1" s="2"/>
      <c r="J1" s="2"/>
      <c r="K1" s="2"/>
      <c r="L1" s="2"/>
      <c r="M1" s="5"/>
      <c r="N1" s="6"/>
      <c r="O1" s="5"/>
      <c r="P1" s="7"/>
    </row>
    <row r="2" spans="1:18">
      <c r="A2" s="9" t="s">
        <v>49</v>
      </c>
      <c r="B2" s="10"/>
      <c r="C2" s="11"/>
      <c r="D2" s="12"/>
      <c r="E2" s="12"/>
      <c r="F2" s="13"/>
      <c r="G2" s="13"/>
      <c r="H2" s="13"/>
      <c r="I2" s="13"/>
      <c r="J2" s="13"/>
      <c r="K2" s="13"/>
      <c r="L2" s="13"/>
      <c r="M2" s="6"/>
      <c r="N2" s="5"/>
      <c r="O2" s="5"/>
      <c r="P2" s="6"/>
    </row>
    <row r="3" spans="1:18">
      <c r="A3" s="9" t="s">
        <v>62</v>
      </c>
      <c r="B3" s="10"/>
      <c r="C3" s="11"/>
      <c r="D3" s="12"/>
      <c r="E3" s="13"/>
      <c r="F3" s="13"/>
      <c r="G3" s="13"/>
      <c r="H3" s="13"/>
      <c r="I3" s="13"/>
      <c r="J3" s="13"/>
      <c r="K3" s="13"/>
      <c r="L3" s="13"/>
      <c r="M3" s="6"/>
      <c r="N3" s="6"/>
      <c r="O3" s="6"/>
      <c r="P3" s="6"/>
    </row>
    <row r="4" spans="1:18">
      <c r="A4" s="9" t="s">
        <v>50</v>
      </c>
      <c r="B4" s="10"/>
      <c r="C4" s="11"/>
      <c r="D4" s="12"/>
      <c r="E4" s="13"/>
      <c r="F4" s="13"/>
      <c r="G4" s="13"/>
      <c r="H4" s="13"/>
      <c r="I4" s="13"/>
      <c r="J4" s="13"/>
      <c r="K4" s="13"/>
      <c r="L4" s="12"/>
      <c r="M4" s="14"/>
      <c r="N4" s="14"/>
      <c r="O4" s="97"/>
      <c r="P4" s="97"/>
    </row>
    <row r="5" spans="1:18">
      <c r="A5" s="102" t="s">
        <v>61</v>
      </c>
      <c r="B5" s="102"/>
      <c r="C5" s="102"/>
      <c r="D5" s="102"/>
      <c r="E5" s="102"/>
      <c r="F5" s="102"/>
      <c r="G5" s="102"/>
      <c r="H5" s="102"/>
      <c r="I5" s="102"/>
      <c r="J5" s="102"/>
      <c r="K5" s="102"/>
      <c r="L5" s="102"/>
      <c r="M5" s="102"/>
      <c r="N5" s="102"/>
      <c r="O5" s="102"/>
      <c r="P5" s="102"/>
    </row>
    <row r="6" spans="1:18">
      <c r="A6" s="103" t="s">
        <v>63</v>
      </c>
      <c r="B6" s="103"/>
      <c r="C6" s="103"/>
      <c r="D6" s="103"/>
      <c r="E6" s="103"/>
      <c r="F6" s="103"/>
      <c r="G6" s="103"/>
      <c r="H6" s="103"/>
      <c r="I6" s="103"/>
      <c r="J6" s="103"/>
      <c r="K6" s="103"/>
      <c r="L6" s="103"/>
      <c r="M6" s="103"/>
      <c r="N6" s="103"/>
      <c r="O6" s="103"/>
      <c r="P6" s="103"/>
    </row>
    <row r="7" spans="1:18">
      <c r="A7" s="9"/>
      <c r="B7" s="10"/>
      <c r="C7" s="11"/>
      <c r="D7" s="12"/>
      <c r="E7" s="13"/>
      <c r="F7" s="13"/>
      <c r="G7" s="15"/>
      <c r="H7" s="13"/>
      <c r="I7" s="13"/>
      <c r="J7" s="13"/>
      <c r="K7" s="13"/>
      <c r="L7" s="12"/>
      <c r="M7" s="14"/>
      <c r="N7" s="14"/>
      <c r="O7" s="74"/>
      <c r="P7" s="74"/>
    </row>
    <row r="8" spans="1:18" ht="14.25" customHeight="1">
      <c r="A8" s="9" t="s">
        <v>60</v>
      </c>
      <c r="B8" s="10"/>
      <c r="C8" s="11"/>
      <c r="D8" s="12"/>
      <c r="E8" s="12"/>
      <c r="F8" s="13"/>
      <c r="G8" s="13"/>
      <c r="H8" s="13"/>
      <c r="I8" s="13"/>
      <c r="J8" s="13"/>
      <c r="K8" s="13"/>
      <c r="L8" s="13"/>
      <c r="M8" s="5"/>
      <c r="N8" s="6"/>
      <c r="O8" s="5"/>
      <c r="P8" s="6"/>
    </row>
    <row r="9" spans="1:18" s="16" customFormat="1">
      <c r="A9" s="98" t="s">
        <v>1</v>
      </c>
      <c r="B9" s="99" t="s">
        <v>2</v>
      </c>
      <c r="C9" s="98" t="s">
        <v>3</v>
      </c>
      <c r="D9" s="99" t="s">
        <v>28</v>
      </c>
      <c r="E9" s="99" t="s">
        <v>29</v>
      </c>
      <c r="F9" s="98" t="s">
        <v>4</v>
      </c>
      <c r="G9" s="98"/>
      <c r="H9" s="98"/>
      <c r="I9" s="98"/>
      <c r="J9" s="98"/>
      <c r="K9" s="98"/>
      <c r="L9" s="98" t="s">
        <v>5</v>
      </c>
      <c r="M9" s="98"/>
      <c r="N9" s="98"/>
      <c r="O9" s="100"/>
      <c r="P9" s="101" t="s">
        <v>6</v>
      </c>
    </row>
    <row r="10" spans="1:18" s="20" customFormat="1" ht="73.150000000000006" customHeight="1">
      <c r="A10" s="98"/>
      <c r="B10" s="99"/>
      <c r="C10" s="98"/>
      <c r="D10" s="99"/>
      <c r="E10" s="99"/>
      <c r="F10" s="17" t="s">
        <v>7</v>
      </c>
      <c r="G10" s="17" t="s">
        <v>8</v>
      </c>
      <c r="H10" s="17" t="s">
        <v>9</v>
      </c>
      <c r="I10" s="17" t="s">
        <v>10</v>
      </c>
      <c r="J10" s="17" t="s">
        <v>11</v>
      </c>
      <c r="K10" s="17" t="s">
        <v>12</v>
      </c>
      <c r="L10" s="17" t="s">
        <v>13</v>
      </c>
      <c r="M10" s="18" t="s">
        <v>14</v>
      </c>
      <c r="N10" s="18" t="s">
        <v>10</v>
      </c>
      <c r="O10" s="19" t="s">
        <v>11</v>
      </c>
      <c r="P10" s="101"/>
    </row>
    <row r="11" spans="1:18" ht="16.5" customHeight="1">
      <c r="A11" s="54">
        <v>1</v>
      </c>
      <c r="B11" s="55"/>
      <c r="C11" s="55" t="s">
        <v>15</v>
      </c>
      <c r="D11" s="56"/>
      <c r="E11" s="56"/>
      <c r="F11" s="57"/>
      <c r="G11" s="58"/>
      <c r="H11" s="58"/>
      <c r="I11" s="58"/>
      <c r="J11" s="58"/>
      <c r="K11" s="59"/>
      <c r="L11" s="59"/>
      <c r="M11" s="57"/>
      <c r="N11" s="57"/>
      <c r="O11" s="60"/>
      <c r="P11" s="57"/>
      <c r="Q11" s="16"/>
    </row>
    <row r="12" spans="1:18" ht="15.75" customHeight="1">
      <c r="A12" s="24" t="s">
        <v>59</v>
      </c>
      <c r="B12" s="25" t="s">
        <v>30</v>
      </c>
      <c r="C12" s="26" t="s">
        <v>16</v>
      </c>
      <c r="D12" s="27" t="s">
        <v>17</v>
      </c>
      <c r="E12" s="21">
        <v>1</v>
      </c>
      <c r="F12" s="28"/>
      <c r="G12" s="26">
        <v>0</v>
      </c>
      <c r="H12">
        <v>0</v>
      </c>
      <c r="I12" s="52"/>
      <c r="J12" s="52"/>
      <c r="K12" s="53">
        <v>0</v>
      </c>
      <c r="L12" s="52">
        <f>E12*F12</f>
        <v>0</v>
      </c>
      <c r="M12" s="52">
        <f>E12*H12</f>
        <v>0</v>
      </c>
      <c r="N12" s="52">
        <f>E12*I12</f>
        <v>0</v>
      </c>
      <c r="O12" s="52">
        <f>E12*J12</f>
        <v>0</v>
      </c>
      <c r="P12" s="52">
        <f>SUM(M12:O12)</f>
        <v>0</v>
      </c>
      <c r="Q12" s="16"/>
      <c r="R12" s="49"/>
    </row>
    <row r="13" spans="1:18" ht="16.5" customHeight="1">
      <c r="A13" s="55" t="s">
        <v>18</v>
      </c>
      <c r="B13" s="55"/>
      <c r="C13" s="55" t="s">
        <v>19</v>
      </c>
      <c r="D13" s="56"/>
      <c r="E13" s="56"/>
      <c r="F13" s="57"/>
      <c r="G13" s="58"/>
      <c r="H13" s="58"/>
      <c r="I13" s="58"/>
      <c r="J13" s="58"/>
      <c r="K13" s="61">
        <f t="shared" ref="K13:K17" si="0">SUM(H13:J13)</f>
        <v>0</v>
      </c>
      <c r="L13" s="61">
        <f t="shared" ref="L13:L22" si="1">E13*F13</f>
        <v>0</v>
      </c>
      <c r="M13" s="61">
        <f t="shared" ref="M13:M22" si="2">E13*H13</f>
        <v>0</v>
      </c>
      <c r="N13" s="61">
        <f t="shared" ref="N13:N22" si="3">E13*I13</f>
        <v>0</v>
      </c>
      <c r="O13" s="61">
        <f t="shared" ref="O13:O22" si="4">E13*J13</f>
        <v>0</v>
      </c>
      <c r="P13" s="61">
        <f t="shared" ref="P13:P22" si="5">SUM(M13:O13)</f>
        <v>0</v>
      </c>
      <c r="Q13" s="16"/>
    </row>
    <row r="14" spans="1:18" ht="16.5" customHeight="1">
      <c r="A14" s="24" t="s">
        <v>31</v>
      </c>
      <c r="B14" s="21" t="s">
        <v>30</v>
      </c>
      <c r="C14" s="26" t="s">
        <v>38</v>
      </c>
      <c r="D14" s="27" t="s">
        <v>20</v>
      </c>
      <c r="E14" s="27">
        <v>50</v>
      </c>
      <c r="F14" s="22"/>
      <c r="G14" s="23"/>
      <c r="H14" s="23"/>
      <c r="I14" s="23"/>
      <c r="J14" s="23"/>
      <c r="K14" s="1">
        <f t="shared" si="0"/>
        <v>0</v>
      </c>
      <c r="L14" s="1">
        <f t="shared" si="1"/>
        <v>0</v>
      </c>
      <c r="M14" s="1">
        <f t="shared" si="2"/>
        <v>0</v>
      </c>
      <c r="N14" s="1">
        <f t="shared" si="3"/>
        <v>0</v>
      </c>
      <c r="O14" s="1">
        <f t="shared" si="4"/>
        <v>0</v>
      </c>
      <c r="P14" s="1">
        <f t="shared" si="5"/>
        <v>0</v>
      </c>
      <c r="Q14" s="16"/>
    </row>
    <row r="15" spans="1:18" ht="16.5" customHeight="1">
      <c r="A15" s="29" t="s">
        <v>31</v>
      </c>
      <c r="B15" s="25" t="s">
        <v>30</v>
      </c>
      <c r="C15" s="30" t="s">
        <v>47</v>
      </c>
      <c r="D15" s="21" t="s">
        <v>21</v>
      </c>
      <c r="E15" s="21">
        <v>29</v>
      </c>
      <c r="F15" s="22"/>
      <c r="G15" s="23"/>
      <c r="H15" s="23">
        <f t="shared" ref="H15:H22" si="6">ROUND(F15*G15,2)</f>
        <v>0</v>
      </c>
      <c r="I15" s="23">
        <v>0</v>
      </c>
      <c r="J15" s="23"/>
      <c r="K15" s="1">
        <f t="shared" si="0"/>
        <v>0</v>
      </c>
      <c r="L15" s="1">
        <f t="shared" si="1"/>
        <v>0</v>
      </c>
      <c r="M15" s="1">
        <f t="shared" si="2"/>
        <v>0</v>
      </c>
      <c r="N15" s="1">
        <f t="shared" si="3"/>
        <v>0</v>
      </c>
      <c r="O15" s="1">
        <f t="shared" si="4"/>
        <v>0</v>
      </c>
      <c r="P15" s="1">
        <f t="shared" si="5"/>
        <v>0</v>
      </c>
      <c r="Q15" s="16"/>
    </row>
    <row r="16" spans="1:18" ht="16.5" customHeight="1">
      <c r="A16" s="29" t="s">
        <v>32</v>
      </c>
      <c r="B16" s="25" t="s">
        <v>30</v>
      </c>
      <c r="C16" s="26" t="s">
        <v>22</v>
      </c>
      <c r="D16" s="21" t="s">
        <v>20</v>
      </c>
      <c r="E16" s="21">
        <v>50</v>
      </c>
      <c r="F16" s="22"/>
      <c r="G16" s="23"/>
      <c r="H16" s="23">
        <f t="shared" si="6"/>
        <v>0</v>
      </c>
      <c r="I16" s="23">
        <v>0</v>
      </c>
      <c r="J16" s="23"/>
      <c r="K16" s="1">
        <f t="shared" si="0"/>
        <v>0</v>
      </c>
      <c r="L16" s="1">
        <f t="shared" si="1"/>
        <v>0</v>
      </c>
      <c r="M16" s="1">
        <f t="shared" si="2"/>
        <v>0</v>
      </c>
      <c r="N16" s="1">
        <f t="shared" si="3"/>
        <v>0</v>
      </c>
      <c r="O16" s="1">
        <f t="shared" si="4"/>
        <v>0</v>
      </c>
      <c r="P16" s="1">
        <f t="shared" si="5"/>
        <v>0</v>
      </c>
      <c r="Q16" s="16"/>
    </row>
    <row r="17" spans="1:17" ht="16.5" customHeight="1">
      <c r="A17" s="54">
        <v>3</v>
      </c>
      <c r="B17" s="56"/>
      <c r="C17" s="55" t="s">
        <v>24</v>
      </c>
      <c r="D17" s="56"/>
      <c r="E17" s="56"/>
      <c r="F17" s="57"/>
      <c r="G17" s="58"/>
      <c r="H17" s="58">
        <f t="shared" si="6"/>
        <v>0</v>
      </c>
      <c r="I17" s="58"/>
      <c r="J17" s="58"/>
      <c r="K17" s="61">
        <f t="shared" si="0"/>
        <v>0</v>
      </c>
      <c r="L17" s="61">
        <f t="shared" si="1"/>
        <v>0</v>
      </c>
      <c r="M17" s="61">
        <f t="shared" si="2"/>
        <v>0</v>
      </c>
      <c r="N17" s="61">
        <f t="shared" si="3"/>
        <v>0</v>
      </c>
      <c r="O17" s="61">
        <f t="shared" si="4"/>
        <v>0</v>
      </c>
      <c r="P17" s="61">
        <f t="shared" si="5"/>
        <v>0</v>
      </c>
      <c r="Q17" s="16"/>
    </row>
    <row r="18" spans="1:17" ht="99" customHeight="1">
      <c r="A18" s="29" t="s">
        <v>35</v>
      </c>
      <c r="B18" s="21" t="s">
        <v>30</v>
      </c>
      <c r="C18" s="26" t="s">
        <v>54</v>
      </c>
      <c r="D18" s="21" t="s">
        <v>21</v>
      </c>
      <c r="E18" s="21">
        <v>29</v>
      </c>
      <c r="F18" s="28"/>
      <c r="G18" s="23"/>
      <c r="H18" s="23">
        <f t="shared" si="6"/>
        <v>0</v>
      </c>
      <c r="I18" s="23"/>
      <c r="J18" s="23"/>
      <c r="K18" s="1">
        <v>0</v>
      </c>
      <c r="L18" s="1">
        <f t="shared" si="1"/>
        <v>0</v>
      </c>
      <c r="M18" s="1">
        <f t="shared" si="2"/>
        <v>0</v>
      </c>
      <c r="N18" s="1">
        <f t="shared" si="3"/>
        <v>0</v>
      </c>
      <c r="O18" s="1">
        <f t="shared" si="4"/>
        <v>0</v>
      </c>
      <c r="P18" s="1">
        <f t="shared" si="5"/>
        <v>0</v>
      </c>
      <c r="Q18" s="16"/>
    </row>
    <row r="19" spans="1:17" ht="66.75" customHeight="1">
      <c r="A19" s="29" t="s">
        <v>36</v>
      </c>
      <c r="B19" s="21" t="s">
        <v>30</v>
      </c>
      <c r="C19" s="31" t="s">
        <v>48</v>
      </c>
      <c r="D19" s="21" t="s">
        <v>27</v>
      </c>
      <c r="E19" s="21">
        <v>20</v>
      </c>
      <c r="F19" s="22"/>
      <c r="G19" s="23"/>
      <c r="H19" s="23">
        <f t="shared" si="6"/>
        <v>0</v>
      </c>
      <c r="I19" s="23"/>
      <c r="J19" s="23"/>
      <c r="K19" s="1">
        <v>0</v>
      </c>
      <c r="L19" s="1">
        <f t="shared" si="1"/>
        <v>0</v>
      </c>
      <c r="M19" s="1">
        <f t="shared" si="2"/>
        <v>0</v>
      </c>
      <c r="N19" s="1">
        <f t="shared" si="3"/>
        <v>0</v>
      </c>
      <c r="O19" s="1">
        <f t="shared" si="4"/>
        <v>0</v>
      </c>
      <c r="P19" s="1">
        <f t="shared" si="5"/>
        <v>0</v>
      </c>
      <c r="Q19" s="16"/>
    </row>
    <row r="20" spans="1:17" ht="65.25" customHeight="1">
      <c r="A20" s="29" t="s">
        <v>37</v>
      </c>
      <c r="B20" s="21" t="s">
        <v>30</v>
      </c>
      <c r="C20" s="30" t="s">
        <v>55</v>
      </c>
      <c r="D20" s="21" t="s">
        <v>23</v>
      </c>
      <c r="E20" s="21">
        <v>2.5760000000000001</v>
      </c>
      <c r="F20" s="22"/>
      <c r="G20" s="23"/>
      <c r="H20" s="23">
        <f t="shared" si="6"/>
        <v>0</v>
      </c>
      <c r="I20" s="23"/>
      <c r="J20" s="23"/>
      <c r="K20" s="1">
        <v>0</v>
      </c>
      <c r="L20" s="1">
        <f t="shared" si="1"/>
        <v>0</v>
      </c>
      <c r="M20" s="1">
        <f t="shared" si="2"/>
        <v>0</v>
      </c>
      <c r="N20" s="1">
        <f t="shared" si="3"/>
        <v>0</v>
      </c>
      <c r="O20" s="1">
        <f t="shared" si="4"/>
        <v>0</v>
      </c>
      <c r="P20" s="1">
        <f t="shared" si="5"/>
        <v>0</v>
      </c>
      <c r="Q20" s="16"/>
    </row>
    <row r="21" spans="1:17" ht="63.75" customHeight="1">
      <c r="A21" s="29" t="s">
        <v>33</v>
      </c>
      <c r="B21" s="21" t="s">
        <v>30</v>
      </c>
      <c r="C21" s="30" t="s">
        <v>56</v>
      </c>
      <c r="D21" s="21" t="s">
        <v>20</v>
      </c>
      <c r="E21" s="21">
        <v>18</v>
      </c>
      <c r="F21" s="22"/>
      <c r="G21" s="23"/>
      <c r="H21" s="23">
        <f t="shared" si="6"/>
        <v>0</v>
      </c>
      <c r="I21" s="23"/>
      <c r="J21" s="23"/>
      <c r="K21" s="1">
        <v>0</v>
      </c>
      <c r="L21" s="1">
        <f t="shared" si="1"/>
        <v>0</v>
      </c>
      <c r="M21" s="1">
        <f t="shared" si="2"/>
        <v>0</v>
      </c>
      <c r="N21" s="1">
        <f t="shared" si="3"/>
        <v>0</v>
      </c>
      <c r="O21" s="1">
        <f t="shared" si="4"/>
        <v>0</v>
      </c>
      <c r="P21" s="1">
        <f t="shared" si="5"/>
        <v>0</v>
      </c>
      <c r="Q21" s="16"/>
    </row>
    <row r="22" spans="1:17" ht="115.5" customHeight="1">
      <c r="A22" s="29" t="s">
        <v>34</v>
      </c>
      <c r="B22" s="21" t="s">
        <v>30</v>
      </c>
      <c r="C22" s="31" t="s">
        <v>57</v>
      </c>
      <c r="D22" s="21" t="s">
        <v>21</v>
      </c>
      <c r="E22" s="21">
        <v>3.1040000000000001</v>
      </c>
      <c r="F22" s="22"/>
      <c r="G22" s="23"/>
      <c r="H22" s="23">
        <f t="shared" si="6"/>
        <v>0</v>
      </c>
      <c r="I22" s="23"/>
      <c r="J22" s="23"/>
      <c r="K22" s="1">
        <v>0</v>
      </c>
      <c r="L22" s="1">
        <f t="shared" si="1"/>
        <v>0</v>
      </c>
      <c r="M22" s="1">
        <f t="shared" si="2"/>
        <v>0</v>
      </c>
      <c r="N22" s="1">
        <f t="shared" si="3"/>
        <v>0</v>
      </c>
      <c r="O22" s="1">
        <f t="shared" si="4"/>
        <v>0</v>
      </c>
      <c r="P22" s="1">
        <f t="shared" si="5"/>
        <v>0</v>
      </c>
      <c r="Q22" s="16"/>
    </row>
    <row r="23" spans="1:17" s="33" customFormat="1" ht="16.5" customHeight="1">
      <c r="A23" s="75" t="s">
        <v>51</v>
      </c>
      <c r="B23" s="76"/>
      <c r="C23" s="76"/>
      <c r="D23" s="63" t="s">
        <v>39</v>
      </c>
      <c r="E23" s="63">
        <v>23.59</v>
      </c>
      <c r="F23" s="64"/>
      <c r="G23" s="64"/>
      <c r="H23" s="64"/>
      <c r="I23" s="64"/>
      <c r="J23" s="65"/>
      <c r="K23" s="66"/>
      <c r="L23" s="67">
        <f>SUM(L12:L22)</f>
        <v>0</v>
      </c>
      <c r="M23" s="67">
        <f>SUM(M12:M22)</f>
        <v>0</v>
      </c>
      <c r="N23" s="67">
        <f>SUM(N12:N22)</f>
        <v>0</v>
      </c>
      <c r="O23" s="67">
        <f>SUM(O12:O22)</f>
        <v>0</v>
      </c>
      <c r="P23" s="67">
        <f>SUM(P12:P22)</f>
        <v>0</v>
      </c>
    </row>
    <row r="24" spans="1:17" s="36" customFormat="1" ht="16.5" customHeight="1">
      <c r="A24" s="77" t="s">
        <v>25</v>
      </c>
      <c r="B24" s="78"/>
      <c r="C24" s="79"/>
      <c r="D24" s="32" t="s">
        <v>39</v>
      </c>
      <c r="E24" s="34"/>
      <c r="F24" s="82"/>
      <c r="G24" s="83"/>
      <c r="H24" s="83"/>
      <c r="I24" s="83"/>
      <c r="J24" s="83"/>
      <c r="K24" s="83"/>
      <c r="L24" s="83"/>
      <c r="M24" s="83"/>
      <c r="N24" s="83"/>
      <c r="O24" s="84"/>
      <c r="P24" s="35">
        <v>0</v>
      </c>
    </row>
    <row r="25" spans="1:17" s="36" customFormat="1" ht="16.5" customHeight="1">
      <c r="A25" s="77" t="s">
        <v>52</v>
      </c>
      <c r="B25" s="78"/>
      <c r="C25" s="79"/>
      <c r="D25" s="32"/>
      <c r="E25" s="34"/>
      <c r="F25" s="82"/>
      <c r="G25" s="83"/>
      <c r="H25" s="83"/>
      <c r="I25" s="83"/>
      <c r="J25" s="83"/>
      <c r="K25" s="83"/>
      <c r="L25" s="83"/>
      <c r="M25" s="83"/>
      <c r="N25" s="83"/>
      <c r="O25" s="84"/>
      <c r="P25" s="35"/>
    </row>
    <row r="26" spans="1:17" s="36" customFormat="1" ht="16.5" customHeight="1">
      <c r="A26" s="77" t="s">
        <v>26</v>
      </c>
      <c r="B26" s="78"/>
      <c r="C26" s="79"/>
      <c r="D26" s="32" t="s">
        <v>39</v>
      </c>
      <c r="E26" s="34"/>
      <c r="F26" s="82"/>
      <c r="G26" s="83"/>
      <c r="H26" s="83"/>
      <c r="I26" s="83"/>
      <c r="J26" s="83"/>
      <c r="K26" s="83"/>
      <c r="L26" s="83"/>
      <c r="M26" s="83"/>
      <c r="N26" s="83"/>
      <c r="O26" s="84"/>
      <c r="P26" s="35">
        <v>0</v>
      </c>
    </row>
    <row r="27" spans="1:17" s="36" customFormat="1" ht="16.5" customHeight="1">
      <c r="A27" s="88" t="s">
        <v>0</v>
      </c>
      <c r="B27" s="89"/>
      <c r="C27" s="90"/>
      <c r="D27" s="68"/>
      <c r="E27" s="69"/>
      <c r="F27" s="85"/>
      <c r="G27" s="86"/>
      <c r="H27" s="86"/>
      <c r="I27" s="86"/>
      <c r="J27" s="86"/>
      <c r="K27" s="86"/>
      <c r="L27" s="86"/>
      <c r="M27" s="86"/>
      <c r="N27" s="86"/>
      <c r="O27" s="87"/>
      <c r="P27" s="70">
        <f>P23+P24+P26</f>
        <v>0</v>
      </c>
    </row>
    <row r="28" spans="1:17" s="16" customFormat="1" ht="21" customHeight="1">
      <c r="A28" s="91" t="s">
        <v>40</v>
      </c>
      <c r="B28" s="92"/>
      <c r="C28" s="93"/>
      <c r="D28" s="47" t="s">
        <v>39</v>
      </c>
      <c r="E28" s="62">
        <v>21</v>
      </c>
      <c r="F28" s="82"/>
      <c r="G28" s="83"/>
      <c r="H28" s="83"/>
      <c r="I28" s="83"/>
      <c r="J28" s="83"/>
      <c r="K28" s="83"/>
      <c r="L28" s="83"/>
      <c r="M28" s="83"/>
      <c r="N28" s="83"/>
      <c r="O28" s="84"/>
      <c r="P28" s="48">
        <f>P27*E28</f>
        <v>0</v>
      </c>
    </row>
    <row r="29" spans="1:17" s="16" customFormat="1" ht="16.5" customHeight="1">
      <c r="A29" s="94" t="s">
        <v>41</v>
      </c>
      <c r="B29" s="95"/>
      <c r="C29" s="96"/>
      <c r="D29" s="63"/>
      <c r="E29" s="71"/>
      <c r="F29" s="85"/>
      <c r="G29" s="86"/>
      <c r="H29" s="86"/>
      <c r="I29" s="86"/>
      <c r="J29" s="86"/>
      <c r="K29" s="86"/>
      <c r="L29" s="86"/>
      <c r="M29" s="86"/>
      <c r="N29" s="86"/>
      <c r="O29" s="87"/>
      <c r="P29" s="72">
        <f>P27+P28</f>
        <v>0</v>
      </c>
    </row>
    <row r="30" spans="1:17" s="16" customFormat="1" ht="16.5" customHeight="1">
      <c r="A30" s="37"/>
      <c r="B30" s="37"/>
      <c r="C30" s="45"/>
      <c r="D30" s="37"/>
      <c r="E30" s="46"/>
      <c r="F30" s="33"/>
      <c r="G30" s="33"/>
      <c r="H30" s="38"/>
      <c r="I30" s="33"/>
      <c r="J30" s="33"/>
      <c r="K30" s="38"/>
      <c r="L30" s="38"/>
      <c r="M30" s="39"/>
      <c r="N30" s="39"/>
      <c r="O30" s="40"/>
      <c r="P30" s="40"/>
    </row>
    <row r="31" spans="1:17" s="16" customFormat="1" ht="16.5" customHeight="1">
      <c r="A31" s="73" t="s">
        <v>53</v>
      </c>
      <c r="B31" s="37"/>
      <c r="C31" s="45"/>
      <c r="D31" s="37"/>
      <c r="E31" s="46"/>
      <c r="F31" s="33"/>
      <c r="G31" s="33"/>
      <c r="H31" s="38"/>
      <c r="I31" s="33"/>
      <c r="J31" s="33"/>
      <c r="K31" s="38"/>
      <c r="L31" s="38"/>
      <c r="M31" s="39"/>
      <c r="N31" s="39"/>
      <c r="O31" s="40"/>
      <c r="P31" s="40"/>
    </row>
    <row r="32" spans="1:17" s="16" customFormat="1" ht="16.5" customHeight="1">
      <c r="A32" s="73" t="s">
        <v>58</v>
      </c>
      <c r="B32" s="37"/>
      <c r="C32" s="45"/>
      <c r="D32" s="37"/>
      <c r="E32" s="46"/>
      <c r="F32" s="33"/>
      <c r="G32" s="33"/>
      <c r="H32" s="38"/>
      <c r="I32" s="33"/>
      <c r="J32" s="33"/>
      <c r="K32" s="38"/>
      <c r="L32" s="38"/>
      <c r="M32" s="39"/>
      <c r="N32" s="39"/>
      <c r="O32" s="40"/>
      <c r="P32" s="40"/>
    </row>
    <row r="33" spans="1:16" s="16" customFormat="1" ht="16.5" customHeight="1">
      <c r="A33" s="37"/>
      <c r="B33" s="37"/>
      <c r="C33" s="45"/>
      <c r="D33" s="37"/>
      <c r="E33" s="46"/>
      <c r="F33" s="33"/>
      <c r="G33" s="33"/>
      <c r="H33" s="38"/>
      <c r="I33" s="33"/>
      <c r="J33" s="33"/>
      <c r="K33" s="38"/>
      <c r="L33" s="38"/>
      <c r="M33" s="39"/>
      <c r="N33" s="39"/>
      <c r="O33" s="40"/>
      <c r="P33" s="40"/>
    </row>
    <row r="34" spans="1:16" s="16" customFormat="1">
      <c r="A34" s="50" t="s">
        <v>42</v>
      </c>
      <c r="B34" s="8"/>
      <c r="C34" s="80"/>
      <c r="D34" s="80"/>
      <c r="E34" s="80"/>
      <c r="F34" s="80"/>
      <c r="G34" s="80"/>
      <c r="H34" s="80"/>
      <c r="I34" s="80"/>
      <c r="J34" s="80"/>
      <c r="K34" s="80"/>
      <c r="L34" s="80"/>
      <c r="M34" s="80"/>
      <c r="N34" s="80"/>
      <c r="O34" s="80"/>
      <c r="P34" s="80"/>
    </row>
    <row r="35" spans="1:16" s="16" customFormat="1">
      <c r="A35" s="8"/>
      <c r="B35" s="8"/>
      <c r="C35" s="81" t="s">
        <v>43</v>
      </c>
      <c r="D35" s="81"/>
      <c r="E35" s="81"/>
      <c r="F35" s="81"/>
      <c r="G35" s="81"/>
      <c r="H35" s="81"/>
      <c r="I35" s="81"/>
      <c r="J35" s="81"/>
      <c r="K35" s="81"/>
      <c r="L35" s="81"/>
      <c r="M35" s="81"/>
      <c r="N35" s="81"/>
      <c r="O35" s="81"/>
      <c r="P35" s="81"/>
    </row>
    <row r="36" spans="1:16">
      <c r="A36" s="8" t="s">
        <v>46</v>
      </c>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t="s">
        <v>44</v>
      </c>
      <c r="B38" s="8"/>
      <c r="C38" s="80"/>
      <c r="D38" s="80"/>
      <c r="E38" s="80"/>
      <c r="F38" s="80"/>
      <c r="G38" s="80"/>
      <c r="H38" s="80"/>
      <c r="I38" s="80"/>
      <c r="J38" s="80"/>
      <c r="K38" s="80"/>
      <c r="L38" s="80"/>
      <c r="M38" s="80"/>
      <c r="N38" s="80"/>
      <c r="O38" s="80"/>
      <c r="P38" s="80"/>
    </row>
    <row r="39" spans="1:16">
      <c r="A39" s="8"/>
      <c r="B39" s="8"/>
      <c r="C39" s="81" t="s">
        <v>43</v>
      </c>
      <c r="D39" s="81"/>
      <c r="E39" s="81"/>
      <c r="F39" s="81"/>
      <c r="G39" s="81"/>
      <c r="H39" s="81"/>
      <c r="I39" s="81"/>
      <c r="J39" s="81"/>
      <c r="K39" s="81"/>
      <c r="L39" s="81"/>
      <c r="M39" s="81"/>
      <c r="N39" s="81"/>
      <c r="O39" s="81"/>
      <c r="P39" s="81"/>
    </row>
    <row r="40" spans="1:16">
      <c r="A40" s="8" t="s">
        <v>45</v>
      </c>
      <c r="B40" s="8"/>
      <c r="C40" s="51"/>
      <c r="D40" s="8"/>
      <c r="E40" s="8"/>
      <c r="F40" s="8"/>
      <c r="G40" s="8"/>
      <c r="H40" s="8"/>
      <c r="I40" s="8"/>
      <c r="J40" s="8"/>
      <c r="K40" s="8"/>
      <c r="L40" s="8"/>
      <c r="M40" s="8"/>
      <c r="N40" s="8"/>
      <c r="O40" s="8"/>
      <c r="P40" s="8"/>
    </row>
  </sheetData>
  <mergeCells count="28">
    <mergeCell ref="O4:P4"/>
    <mergeCell ref="A9:A10"/>
    <mergeCell ref="B9:B10"/>
    <mergeCell ref="C9:C10"/>
    <mergeCell ref="D9:D10"/>
    <mergeCell ref="E9:E10"/>
    <mergeCell ref="F9:K9"/>
    <mergeCell ref="L9:O9"/>
    <mergeCell ref="P9:P10"/>
    <mergeCell ref="A5:P5"/>
    <mergeCell ref="A6:P6"/>
    <mergeCell ref="C38:P38"/>
    <mergeCell ref="C39:P39"/>
    <mergeCell ref="F24:O24"/>
    <mergeCell ref="F25:O25"/>
    <mergeCell ref="F26:O26"/>
    <mergeCell ref="F27:O27"/>
    <mergeCell ref="F29:O29"/>
    <mergeCell ref="F28:O28"/>
    <mergeCell ref="A26:C26"/>
    <mergeCell ref="A27:C27"/>
    <mergeCell ref="A28:C28"/>
    <mergeCell ref="A29:C29"/>
    <mergeCell ref="A23:C23"/>
    <mergeCell ref="A24:C24"/>
    <mergeCell ref="A25:C25"/>
    <mergeCell ref="C34:P34"/>
    <mergeCell ref="C35:P35"/>
  </mergeCells>
  <pageMargins left="0.23622047244094491" right="0.23622047244094491" top="0.94488188976377963" bottom="0.55118110236220474" header="0.31496062992125984" footer="0.31496062992125984"/>
  <pageSetup paperSize="9" scale="60" orientation="landscape" r:id="rId1"/>
  <ignoredErrors>
    <ignoredError sqref="A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Lācplēša 79a</vt:lpstr>
      <vt:lpstr>'Lācplēša 79a'!Print_Titles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Corvid</dc:creator>
  <cp:lastModifiedBy>Artūrs Savickis</cp:lastModifiedBy>
  <cp:lastPrinted>2018-11-30T11:54:21Z</cp:lastPrinted>
  <dcterms:created xsi:type="dcterms:W3CDTF">2014-04-28T11:45:52Z</dcterms:created>
  <dcterms:modified xsi:type="dcterms:W3CDTF">2021-05-10T05:48:58Z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bc4404-d96b-4544-9544-a30b749faca9_Enabled">
    <vt:lpwstr>True</vt:lpwstr>
  </property>
  <property fmtid="{D5CDD505-2E9C-101B-9397-08002B2CF9AE}" pid="3" name="MSIP_Label_f0bc4404-d96b-4544-9544-a30b749faca9_SiteId">
    <vt:lpwstr>176bdcf0-2ce3-4610-962a-d59c1f5ce9f6</vt:lpwstr>
  </property>
  <property fmtid="{D5CDD505-2E9C-101B-9397-08002B2CF9AE}" pid="4" name="MSIP_Label_f0bc4404-d96b-4544-9544-a30b749faca9_Owner">
    <vt:lpwstr>Edgars.Podins@rimibaltic.com</vt:lpwstr>
  </property>
  <property fmtid="{D5CDD505-2E9C-101B-9397-08002B2CF9AE}" pid="5" name="MSIP_Label_f0bc4404-d96b-4544-9544-a30b749faca9_SetDate">
    <vt:lpwstr>2018-11-02T12:37:40.8443930Z</vt:lpwstr>
  </property>
  <property fmtid="{D5CDD505-2E9C-101B-9397-08002B2CF9AE}" pid="6" name="MSIP_Label_f0bc4404-d96b-4544-9544-a30b749faca9_Name">
    <vt:lpwstr>S3 (Intra-company)</vt:lpwstr>
  </property>
  <property fmtid="{D5CDD505-2E9C-101B-9397-08002B2CF9AE}" pid="7" name="MSIP_Label_f0bc4404-d96b-4544-9544-a30b749faca9_Application">
    <vt:lpwstr>Microsoft Azure Information Protection</vt:lpwstr>
  </property>
  <property fmtid="{D5CDD505-2E9C-101B-9397-08002B2CF9AE}" pid="8" name="MSIP_Label_f0bc4404-d96b-4544-9544-a30b749faca9_Extended_MSFT_Method">
    <vt:lpwstr>Automatic</vt:lpwstr>
  </property>
  <property fmtid="{D5CDD505-2E9C-101B-9397-08002B2CF9AE}" pid="9" name="Sensitivity">
    <vt:lpwstr>S3 (Intra-company)</vt:lpwstr>
  </property>
</Properties>
</file>