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rturs.savickis\OneDrive - RP SIA Rigas Satiksme\Documents\RS lietas_2\RS lietas\2020\Cenu aptaujas\Udensapgades caurulvada nomaina\"/>
    </mc:Choice>
  </mc:AlternateContent>
  <xr:revisionPtr revIDLastSave="61" documentId="8_{9C4983D5-CA67-481C-9AA8-C04D5EB6CD50}" xr6:coauthVersionLast="44" xr6:coauthVersionMax="44" xr10:uidLastSave="{534772A3-28DD-4AD6-ADF7-5177DD17E1AA}"/>
  <bookViews>
    <workbookView xWindow="-120" yWindow="-120" windowWidth="29040" windowHeight="15840" xr2:uid="{00000000-000D-0000-FFFF-FFFF00000000}"/>
  </bookViews>
  <sheets>
    <sheet name="Tāme" sheetId="1" r:id="rId1"/>
  </sheets>
  <definedNames>
    <definedName name="Būvdarbu_nosaukums">Tāme!$C$17</definedName>
    <definedName name="Daudzums">Tāme!$E$17</definedName>
    <definedName name="Kods">Tāme!$B$17</definedName>
    <definedName name="Kopā_uz_visu_apjomu">Tāme!$L$17</definedName>
    <definedName name="Mērvienība">Tāme!$D$17</definedName>
    <definedName name="Nr._p._k.">Tāme!$A$17</definedName>
    <definedName name="_xlnm.Print_Area" localSheetId="0">Tāme!$A$2:$Q$49</definedName>
    <definedName name="summa">Tāme!$A$17:$O$17</definedName>
    <definedName name="Vienības_izmaksas">Tāme!$F$17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1" l="1"/>
  <c r="K58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24" i="1"/>
  <c r="K20" i="1"/>
  <c r="K21" i="1"/>
  <c r="K22" i="1"/>
  <c r="K19" i="1"/>
  <c r="M22" i="1"/>
  <c r="L22" i="1"/>
  <c r="N22" i="1"/>
  <c r="O22" i="1"/>
  <c r="A20" i="1"/>
  <c r="A21" i="1" s="1"/>
  <c r="A22" i="1" s="1"/>
  <c r="M55" i="1"/>
  <c r="M54" i="1"/>
  <c r="M52" i="1"/>
  <c r="M51" i="1"/>
  <c r="M50" i="1"/>
  <c r="M49" i="1"/>
  <c r="M46" i="1"/>
  <c r="M45" i="1"/>
  <c r="M44" i="1"/>
  <c r="M43" i="1"/>
  <c r="M42" i="1"/>
  <c r="M41" i="1"/>
  <c r="M40" i="1"/>
  <c r="M39" i="1"/>
  <c r="M38" i="1"/>
  <c r="M59" i="1"/>
  <c r="P59" i="1" s="1"/>
  <c r="M58" i="1"/>
  <c r="M56" i="1"/>
  <c r="M47" i="1"/>
  <c r="M37" i="1"/>
  <c r="M36" i="1"/>
  <c r="M35" i="1"/>
  <c r="M34" i="1"/>
  <c r="M33" i="1"/>
  <c r="M31" i="1"/>
  <c r="M30" i="1"/>
  <c r="M29" i="1"/>
  <c r="M28" i="1"/>
  <c r="M27" i="1"/>
  <c r="M26" i="1"/>
  <c r="M25" i="1"/>
  <c r="M24" i="1"/>
  <c r="M20" i="1"/>
  <c r="M21" i="1"/>
  <c r="M19" i="1"/>
  <c r="O59" i="1"/>
  <c r="N59" i="1"/>
  <c r="L59" i="1"/>
  <c r="O58" i="1"/>
  <c r="N58" i="1"/>
  <c r="L58" i="1"/>
  <c r="O56" i="1"/>
  <c r="N56" i="1"/>
  <c r="L56" i="1"/>
  <c r="O55" i="1"/>
  <c r="N55" i="1"/>
  <c r="L55" i="1"/>
  <c r="O54" i="1"/>
  <c r="P54" i="1" s="1"/>
  <c r="N54" i="1"/>
  <c r="L54" i="1"/>
  <c r="O53" i="1"/>
  <c r="N53" i="1"/>
  <c r="L53" i="1"/>
  <c r="M53" i="1"/>
  <c r="O52" i="1"/>
  <c r="N52" i="1"/>
  <c r="L52" i="1"/>
  <c r="O51" i="1"/>
  <c r="N51" i="1"/>
  <c r="L51" i="1"/>
  <c r="O50" i="1"/>
  <c r="N50" i="1"/>
  <c r="L50" i="1"/>
  <c r="O49" i="1"/>
  <c r="N49" i="1"/>
  <c r="L49" i="1"/>
  <c r="O48" i="1"/>
  <c r="N48" i="1"/>
  <c r="L48" i="1"/>
  <c r="M48" i="1"/>
  <c r="A48" i="1"/>
  <c r="A49" i="1" s="1"/>
  <c r="A50" i="1" s="1"/>
  <c r="A51" i="1" s="1"/>
  <c r="A52" i="1" s="1"/>
  <c r="A53" i="1" s="1"/>
  <c r="A54" i="1" s="1"/>
  <c r="A55" i="1" s="1"/>
  <c r="A56" i="1" s="1"/>
  <c r="O47" i="1"/>
  <c r="N47" i="1"/>
  <c r="L47" i="1"/>
  <c r="O46" i="1"/>
  <c r="N46" i="1"/>
  <c r="L46" i="1"/>
  <c r="O45" i="1"/>
  <c r="N45" i="1"/>
  <c r="L45" i="1"/>
  <c r="O44" i="1"/>
  <c r="N44" i="1"/>
  <c r="L44" i="1"/>
  <c r="O43" i="1"/>
  <c r="N43" i="1"/>
  <c r="L43" i="1"/>
  <c r="O42" i="1"/>
  <c r="N42" i="1"/>
  <c r="L42" i="1"/>
  <c r="O41" i="1"/>
  <c r="N41" i="1"/>
  <c r="L41" i="1"/>
  <c r="O40" i="1"/>
  <c r="N40" i="1"/>
  <c r="P40" i="1" s="1"/>
  <c r="L40" i="1"/>
  <c r="O39" i="1"/>
  <c r="N39" i="1"/>
  <c r="L39" i="1"/>
  <c r="O38" i="1"/>
  <c r="N38" i="1"/>
  <c r="L38" i="1"/>
  <c r="A38" i="1"/>
  <c r="A39" i="1" s="1"/>
  <c r="A40" i="1" s="1"/>
  <c r="A41" i="1" s="1"/>
  <c r="A42" i="1" s="1"/>
  <c r="A43" i="1" s="1"/>
  <c r="A44" i="1" s="1"/>
  <c r="A45" i="1" s="1"/>
  <c r="A46" i="1" s="1"/>
  <c r="O37" i="1"/>
  <c r="N37" i="1"/>
  <c r="P37" i="1" s="1"/>
  <c r="L37" i="1"/>
  <c r="O36" i="1"/>
  <c r="N36" i="1"/>
  <c r="L36" i="1"/>
  <c r="O35" i="1"/>
  <c r="N35" i="1"/>
  <c r="P35" i="1" s="1"/>
  <c r="L35" i="1"/>
  <c r="O34" i="1"/>
  <c r="N34" i="1"/>
  <c r="L34" i="1"/>
  <c r="O33" i="1"/>
  <c r="N33" i="1"/>
  <c r="L33" i="1"/>
  <c r="O32" i="1"/>
  <c r="N32" i="1"/>
  <c r="M32" i="1"/>
  <c r="L32" i="1"/>
  <c r="O31" i="1"/>
  <c r="N31" i="1"/>
  <c r="L31" i="1"/>
  <c r="O30" i="1"/>
  <c r="N30" i="1"/>
  <c r="L30" i="1"/>
  <c r="O29" i="1"/>
  <c r="N29" i="1"/>
  <c r="L29" i="1"/>
  <c r="O28" i="1"/>
  <c r="N28" i="1"/>
  <c r="L28" i="1"/>
  <c r="O27" i="1"/>
  <c r="N27" i="1"/>
  <c r="L27" i="1"/>
  <c r="O26" i="1"/>
  <c r="N26" i="1"/>
  <c r="L26" i="1"/>
  <c r="O25" i="1"/>
  <c r="N25" i="1"/>
  <c r="L25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O24" i="1"/>
  <c r="N24" i="1"/>
  <c r="L24" i="1"/>
  <c r="O21" i="1"/>
  <c r="N21" i="1"/>
  <c r="L21" i="1"/>
  <c r="O20" i="1"/>
  <c r="N20" i="1"/>
  <c r="L20" i="1"/>
  <c r="O19" i="1"/>
  <c r="N19" i="1"/>
  <c r="L19" i="1"/>
  <c r="P34" i="1" l="1"/>
  <c r="P58" i="1"/>
  <c r="P27" i="1"/>
  <c r="P36" i="1"/>
  <c r="P38" i="1"/>
  <c r="P46" i="1"/>
  <c r="P42" i="1"/>
  <c r="P52" i="1"/>
  <c r="P25" i="1"/>
  <c r="P22" i="1"/>
  <c r="P43" i="1"/>
  <c r="P19" i="1"/>
  <c r="P39" i="1"/>
  <c r="P49" i="1"/>
  <c r="P55" i="1"/>
  <c r="P30" i="1"/>
  <c r="P56" i="1"/>
  <c r="P20" i="1"/>
  <c r="O60" i="1"/>
  <c r="P44" i="1"/>
  <c r="P48" i="1"/>
  <c r="P29" i="1"/>
  <c r="P26" i="1"/>
  <c r="P47" i="1"/>
  <c r="P51" i="1"/>
  <c r="P32" i="1"/>
  <c r="P31" i="1"/>
  <c r="P45" i="1"/>
  <c r="P24" i="1"/>
  <c r="N60" i="1"/>
  <c r="P50" i="1"/>
  <c r="P53" i="1"/>
  <c r="P28" i="1"/>
  <c r="P33" i="1"/>
  <c r="P41" i="1"/>
  <c r="L60" i="1"/>
  <c r="M60" i="1"/>
  <c r="P21" i="1"/>
  <c r="P60" i="1" l="1"/>
  <c r="P63" i="1" s="1"/>
  <c r="P61" i="1" l="1"/>
  <c r="P64" i="1" s="1"/>
  <c r="P65" i="1" s="1"/>
  <c r="P66" i="1" s="1"/>
</calcChain>
</file>

<file path=xl/sharedStrings.xml><?xml version="1.0" encoding="utf-8"?>
<sst xmlns="http://schemas.openxmlformats.org/spreadsheetml/2006/main" count="176" uniqueCount="96">
  <si>
    <t>Mērvienība</t>
  </si>
  <si>
    <t>Daudzums</t>
  </si>
  <si>
    <t>Vienības izmaksas</t>
  </si>
  <si>
    <t>laika
norma
(c/h)</t>
  </si>
  <si>
    <t>darba
alga</t>
  </si>
  <si>
    <t>kopā</t>
  </si>
  <si>
    <t>Kopā uz visu apjomu</t>
  </si>
  <si>
    <t>summa</t>
  </si>
  <si>
    <t>(būvdarbu veids vai konstruktīvā elementa nosaukums)</t>
  </si>
  <si>
    <t>Būvdarbu nosaukums</t>
  </si>
  <si>
    <t>būvizstrā-dājumi</t>
  </si>
  <si>
    <t>Sastādīja</t>
  </si>
  <si>
    <t>(paraksts un tā atšifrējums, datums)</t>
  </si>
  <si>
    <t>Tāme sastādīta 20__.gada __.__________</t>
  </si>
  <si>
    <t>Pārbaudīja</t>
  </si>
  <si>
    <t>Sertifikāta Nr.</t>
  </si>
  <si>
    <t>darbie-
tilpība
(c/h)</t>
  </si>
  <si>
    <t>Virsizdevumi:</t>
  </si>
  <si>
    <t>%</t>
  </si>
  <si>
    <t>t. sk. darba drošība:</t>
  </si>
  <si>
    <t>Peļņa:</t>
  </si>
  <si>
    <t>Kopā:</t>
  </si>
  <si>
    <t>PVN:</t>
  </si>
  <si>
    <t>Pavisam kopā:</t>
  </si>
  <si>
    <t>Tiešās izmaksas kopā, t.sk. darba devēja sociālais nodoklis:</t>
  </si>
  <si>
    <t>Līg.cena</t>
  </si>
  <si>
    <t>Tāme sastādīta _____.gada tirgus cenās.  Tāmes izmaksas _____ euro.</t>
  </si>
  <si>
    <t>Pielikums Nr.1</t>
  </si>
  <si>
    <t>m</t>
  </si>
  <si>
    <t>I</t>
  </si>
  <si>
    <t>II</t>
  </si>
  <si>
    <t>Jaunu cauruļu gruntēšana un krāsošana ar pretkorozijas krāsu</t>
  </si>
  <si>
    <t>Pagaidu ūdensvada atslēgšana no esošā ūdensvada tīkla</t>
  </si>
  <si>
    <t>Citi darbi</t>
  </si>
  <si>
    <t xml:space="preserve">Ūdensvada sistēmas pārbaude ar gaisa spiedienu pirms pieslēgšanas </t>
  </si>
  <si>
    <t>Vestienas 35, Rīga, LV-1035</t>
  </si>
  <si>
    <t>Sagatavošanās un demontāžas darbi</t>
  </si>
  <si>
    <t>Cauruļvadu drenāža/uzpilde</t>
  </si>
  <si>
    <t xml:space="preserve">	Inox ner.tēr. atloka 76,1mm DN65 PN16 (4xM16) KAN-therm vai ekvivalenta montāža</t>
  </si>
  <si>
    <t>Inox ner.tēr. atloks 108mm DN100 PN16 (8xM16) KAN-therm vai ekvivalenta montāža</t>
  </si>
  <si>
    <t>Inox ner.tēr. saskrūve, iekš. vītne 54 x 2" KAN-therm vai ekvivalenta montāža</t>
  </si>
  <si>
    <t>Pārejas misiņa  3/4"x  1/2" montāža</t>
  </si>
  <si>
    <t>Inox ner.tēr. trejgabals 76,1 x 3/4 x 76,1 mm i KAN-therm vai ekvivalenta montāža</t>
  </si>
  <si>
    <t>Inox trejgabals reducēts 108 x 54 x 108 mm KAN-therm vai ekvivalenta montāža</t>
  </si>
  <si>
    <t>Inox trejgabals reducēts 54,0 x 54,0 x 54,0 mm KAN-therm vai ekvivalenta montāža</t>
  </si>
  <si>
    <t>Inox ner.tēr. 90° līkums 108 mm i-i KAN-therm vai ekvivalenta montāža</t>
  </si>
  <si>
    <t>Inox ner.tēr. 90° līkums 76,1 mm i-i KAN-therm vai ekvivalenta montāža</t>
  </si>
  <si>
    <t>Inox ner.tēr. 90° līkums 54 mm i-i KAN-therm vai ekvivalenta montāža</t>
  </si>
  <si>
    <t>Inox ner.tēr. dubultuzmava 108 mm KAN-therm vai ekvivalenta montāža</t>
  </si>
  <si>
    <t>Inox ner.tēr. dubultuzmava 76,1 mm KAN-therm vai ekvivalenta montāža</t>
  </si>
  <si>
    <t>Inox ner.tēr. dubultuzmava 54 mm KAN-therm vai ekvivalenta montāža</t>
  </si>
  <si>
    <t>Inox ner.tēr. Caurule KAN-therm 54*1,5mm vai ekvivalenta montāža</t>
  </si>
  <si>
    <t>Inox ner.tēr. Caurule KAN-therm 76,1*2mm vai ekvivalenta montāža</t>
  </si>
  <si>
    <t>Inox ner.tēr. Caurule KAN-therm 108*2mm vai ekvivalenta montāža</t>
  </si>
  <si>
    <t>Inox ner.tēr. pāreja reducēta 108 x 76,1 mm KAN-therm vai ekvivalenta montāža</t>
  </si>
  <si>
    <t>Inox ner.tēr. pāreja reducēta 76,1 x 54,0 mm KAN-therm vai ekvivalenta montāža</t>
  </si>
  <si>
    <t>Cauruļvadu stiprinājumu ar gumiju d108 montāža</t>
  </si>
  <si>
    <t>Kaučuka izolācijas 108x13 montāža</t>
  </si>
  <si>
    <t>Konsoles L=300mm uzstādīšana</t>
  </si>
  <si>
    <t>Cauruļvadu stiprinājumu ar gumiju d76 montāža</t>
  </si>
  <si>
    <t>Cauruļvadu stiprinājumu ar gumiju d54 montāža</t>
  </si>
  <si>
    <t>Kaučuka izolācijas 76x13 montāža</t>
  </si>
  <si>
    <t>Kaučuka izolācijas 54x13 montāža</t>
  </si>
  <si>
    <t>Lodveida ventiļa DN50 'Giacomini' montāža</t>
  </si>
  <si>
    <t>Flanču aizbīdņa DN65 uzstādīšana</t>
  </si>
  <si>
    <t>Flanču aizbīdņa DN100 uzstādīšana</t>
  </si>
  <si>
    <t>Uzmavas "GEBO" DN50 montāža</t>
  </si>
  <si>
    <t>Starpsienu šķērsošana un aizdare ar ugunsdrošu aizdari</t>
  </si>
  <si>
    <t>gb</t>
  </si>
  <si>
    <t>kpl</t>
  </si>
  <si>
    <t>vietas</t>
  </si>
  <si>
    <t>Ūdensvada caurules ar stiprinājumiem un veidgabaliem demontāža (PE vai PPR)</t>
  </si>
  <si>
    <t>Būvgružu novākšana un utilizācija</t>
  </si>
  <si>
    <t>m3</t>
  </si>
  <si>
    <t xml:space="preserve">Ūdensvada caurules nomaiņa </t>
  </si>
  <si>
    <t>Skrūves, enkuru, paplāksnes cauruļvadu stiprinājumiem montāža</t>
  </si>
  <si>
    <t>Ūdensapgādes cauruļvada nomaiņa Administrācijas ēkā</t>
  </si>
  <si>
    <t>Ūdensapgādes cauruļvads (ēkas iekšējā ūdensapgāde, t.sk. ugunsdzēsības)</t>
  </si>
  <si>
    <t>Darbu saskaņošana ar visiem iesaistītajiem</t>
  </si>
  <si>
    <t>mehānismi</t>
  </si>
  <si>
    <t>III</t>
  </si>
  <si>
    <t>Izpilddokumentācija sagatavošana (montāžas akti, deklarācijas, izpildshēmas, tehniskā dokumentācija, pārbaudes akti)</t>
  </si>
  <si>
    <t>1. Būvdarbi veicami un būvizstrādājumi pielietojami saskaņā ar ražotāju tehnoloģijām.</t>
  </si>
  <si>
    <t>3. Pirms aprēķinu veikšanas un piedāvājuma iesniegšanas jāveic obligāta objekta apsekošana.</t>
  </si>
  <si>
    <t>Objekta nosaukums:</t>
  </si>
  <si>
    <t>Būves nosaukums:</t>
  </si>
  <si>
    <t>Objekta adrese:</t>
  </si>
  <si>
    <t>darba
samaksas
likme
(euro/h)</t>
  </si>
  <si>
    <t>Kods</t>
  </si>
  <si>
    <t>Darbu tāme un cenu piedāvājums</t>
  </si>
  <si>
    <t>Garantijas laiks - vismaz 3 (trīs) gadi</t>
  </si>
  <si>
    <t>Maksimālais darbu izpildes termiņš - ne vairāk kā 2 (divi) mēneši no līguma noslēgšanas</t>
  </si>
  <si>
    <t>Nr.p.
k.</t>
  </si>
  <si>
    <t>Ja uzņēmums piedāvā ekvivalentus materiālus, tad tas ir jānorāda tāmē un jāiesniedz dokumentus, kas apliecina materiālu atbilstību izvirzītajām prasībām</t>
  </si>
  <si>
    <t>2. Būvizstrādājumu transportēšanas un pacelšanas izmaksas jāiekļauj būvdarbu izmaksu mehānismu pozīcijās.</t>
  </si>
  <si>
    <t>4. Šķersojot nesošās konstrukcijas maģistrālajam ūdensvadam jāparedz ugunsdrošas aizdares.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</si>
</sst>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L_s_-;\-* #,##0.00\ _L_s_-;_-* &quot;-&quot;??\ _L_s_-;_-@_-"/>
  </numFmts>
  <fonts count="52">
    <font>
      <sz val="11"/>
      <color theme="1"/>
      <name val="Arial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0"/>
      <name val="MS Sans Serif"/>
      <family val="2"/>
      <charset val="186"/>
    </font>
    <font>
      <sz val="11"/>
      <color indexed="8"/>
      <name val="Arial"/>
      <family val="2"/>
      <charset val="204"/>
    </font>
    <font>
      <sz val="12"/>
      <color indexed="8"/>
      <name val="Tahom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9"/>
      <color indexed="8"/>
      <name val="Calibri"/>
      <family val="2"/>
      <charset val="186"/>
    </font>
    <font>
      <sz val="10"/>
      <color indexed="8"/>
      <name val="Arial1"/>
      <charset val="186"/>
    </font>
    <font>
      <sz val="10"/>
      <name val="Arial Cyr"/>
      <charset val="204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  <charset val="186"/>
    </font>
    <font>
      <b/>
      <i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BaltHelvetica"/>
      <charset val="204"/>
    </font>
    <font>
      <i/>
      <sz val="10"/>
      <name val="Times New Roman"/>
      <family val="1"/>
      <charset val="186"/>
    </font>
    <font>
      <sz val="11"/>
      <color theme="1"/>
      <name val="Arial"/>
      <family val="2"/>
      <charset val="186"/>
      <scheme val="minor"/>
    </font>
    <font>
      <sz val="11"/>
      <color theme="1"/>
      <name val="Arial"/>
      <family val="2"/>
      <scheme val="minor"/>
    </font>
    <font>
      <sz val="12"/>
      <color rgb="FF41414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  <scheme val="major"/>
    </font>
    <font>
      <b/>
      <sz val="12"/>
      <color rgb="FF414142"/>
      <name val="Times New Roman"/>
      <family val="1"/>
      <charset val="18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4">
    <xf numFmtId="0" fontId="0" fillId="0" borderId="0"/>
    <xf numFmtId="0" fontId="9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7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2" borderId="0" applyNumberFormat="0" applyBorder="0" applyAlignment="0" applyProtection="0"/>
    <xf numFmtId="0" fontId="20" fillId="18" borderId="0" applyNumberFormat="0" applyBorder="0" applyAlignment="0" applyProtection="0"/>
    <xf numFmtId="0" fontId="20" fillId="17" borderId="0" applyNumberFormat="0" applyBorder="0" applyAlignment="0" applyProtection="0"/>
    <xf numFmtId="0" fontId="20" fillId="15" borderId="0" applyNumberFormat="0" applyBorder="0" applyAlignment="0" applyProtection="0"/>
    <xf numFmtId="0" fontId="20" fillId="21" borderId="0" applyNumberFormat="0" applyBorder="0" applyAlignment="0" applyProtection="0"/>
    <xf numFmtId="0" fontId="21" fillId="4" borderId="0" applyNumberFormat="0" applyBorder="0" applyAlignment="0" applyProtection="0"/>
    <xf numFmtId="0" fontId="22" fillId="11" borderId="1" applyNumberFormat="0" applyAlignment="0" applyProtection="0"/>
    <xf numFmtId="0" fontId="23" fillId="23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1" applyNumberFormat="0" applyAlignment="0" applyProtection="0"/>
    <xf numFmtId="0" fontId="30" fillId="0" borderId="6" applyNumberFormat="0" applyFill="0" applyAlignment="0" applyProtection="0"/>
    <xf numFmtId="0" fontId="31" fillId="13" borderId="0" applyNumberFormat="0" applyBorder="0" applyAlignment="0" applyProtection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17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4" fillId="0" borderId="0"/>
    <xf numFmtId="0" fontId="3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0" borderId="0"/>
    <xf numFmtId="0" fontId="18" fillId="0" borderId="0"/>
    <xf numFmtId="0" fontId="2" fillId="0" borderId="0"/>
    <xf numFmtId="0" fontId="8" fillId="0" borderId="0"/>
    <xf numFmtId="0" fontId="19" fillId="0" borderId="0"/>
    <xf numFmtId="0" fontId="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12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6" borderId="7" applyNumberFormat="0" applyFont="0" applyAlignment="0" applyProtection="0"/>
    <xf numFmtId="0" fontId="32" fillId="11" borderId="8" applyNumberFormat="0" applyAlignment="0" applyProtection="0"/>
    <xf numFmtId="0" fontId="2" fillId="0" borderId="0"/>
    <xf numFmtId="0" fontId="2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0" fontId="3" fillId="0" borderId="0"/>
    <xf numFmtId="0" fontId="39" fillId="0" borderId="0"/>
    <xf numFmtId="0" fontId="2" fillId="0" borderId="0"/>
    <xf numFmtId="0" fontId="4" fillId="0" borderId="0"/>
    <xf numFmtId="0" fontId="36" fillId="0" borderId="0"/>
    <xf numFmtId="0" fontId="4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2" fillId="0" borderId="0" applyAlignment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94">
    <xf numFmtId="0" fontId="0" fillId="0" borderId="0" xfId="0"/>
    <xf numFmtId="0" fontId="43" fillId="0" borderId="0" xfId="0" applyFont="1"/>
    <xf numFmtId="0" fontId="14" fillId="0" borderId="10" xfId="0" applyFont="1" applyFill="1" applyBorder="1" applyAlignment="1">
      <alignment horizontal="center" vertical="center"/>
    </xf>
    <xf numFmtId="4" fontId="14" fillId="0" borderId="10" xfId="102" applyNumberFormat="1" applyFont="1" applyFill="1" applyBorder="1" applyAlignment="1">
      <alignment horizontal="center" vertical="center" wrapText="1"/>
    </xf>
    <xf numFmtId="2" fontId="14" fillId="0" borderId="10" xfId="0" applyNumberFormat="1" applyFont="1" applyFill="1" applyBorder="1" applyAlignment="1" applyProtection="1">
      <alignment horizontal="center" vertical="center" wrapText="1" shrinkToFit="1"/>
    </xf>
    <xf numFmtId="0" fontId="44" fillId="0" borderId="0" xfId="0" applyFont="1" applyProtection="1"/>
    <xf numFmtId="0" fontId="44" fillId="0" borderId="11" xfId="0" applyFont="1" applyBorder="1"/>
    <xf numFmtId="0" fontId="44" fillId="0" borderId="10" xfId="0" applyFont="1" applyBorder="1" applyAlignment="1">
      <alignment horizontal="center" vertical="center" wrapText="1"/>
    </xf>
    <xf numFmtId="0" fontId="45" fillId="0" borderId="0" xfId="0" applyFont="1"/>
    <xf numFmtId="0" fontId="46" fillId="0" borderId="10" xfId="0" applyFont="1" applyBorder="1" applyAlignment="1">
      <alignment horizontal="left" vertical="center" wrapText="1"/>
    </xf>
    <xf numFmtId="0" fontId="16" fillId="0" borderId="10" xfId="105" applyFont="1" applyBorder="1" applyAlignment="1">
      <alignment horizontal="left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4" fillId="0" borderId="0" xfId="0" applyFont="1"/>
    <xf numFmtId="4" fontId="45" fillId="24" borderId="10" xfId="0" applyNumberFormat="1" applyFont="1" applyFill="1" applyBorder="1" applyAlignment="1">
      <alignment horizontal="right" vertical="center" wrapText="1"/>
    </xf>
    <xf numFmtId="0" fontId="45" fillId="0" borderId="0" xfId="0" applyFont="1" applyBorder="1" applyAlignment="1">
      <alignment horizontal="right"/>
    </xf>
    <xf numFmtId="0" fontId="44" fillId="0" borderId="0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 wrapText="1"/>
    </xf>
    <xf numFmtId="4" fontId="44" fillId="0" borderId="10" xfId="0" applyNumberFormat="1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vertical="center"/>
    </xf>
    <xf numFmtId="0" fontId="45" fillId="0" borderId="10" xfId="0" applyFont="1" applyBorder="1" applyAlignment="1">
      <alignment horizontal="center"/>
    </xf>
    <xf numFmtId="4" fontId="13" fillId="24" borderId="10" xfId="0" applyNumberFormat="1" applyFont="1" applyFill="1" applyBorder="1" applyAlignment="1">
      <alignment vertical="center"/>
    </xf>
    <xf numFmtId="0" fontId="45" fillId="0" borderId="0" xfId="0" applyFont="1" applyProtection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8" fillId="0" borderId="0" xfId="0" applyFont="1"/>
    <xf numFmtId="0" fontId="14" fillId="0" borderId="10" xfId="0" applyFont="1" applyBorder="1" applyAlignment="1">
      <alignment horizontal="center" vertical="center"/>
    </xf>
    <xf numFmtId="0" fontId="44" fillId="24" borderId="12" xfId="0" applyFont="1" applyFill="1" applyBorder="1" applyAlignment="1">
      <alignment horizontal="center" vertical="center" wrapText="1"/>
    </xf>
    <xf numFmtId="0" fontId="44" fillId="24" borderId="12" xfId="0" applyFont="1" applyFill="1" applyBorder="1" applyAlignment="1">
      <alignment horizontal="center" vertical="center"/>
    </xf>
    <xf numFmtId="0" fontId="44" fillId="24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2" fontId="44" fillId="0" borderId="10" xfId="0" applyNumberFormat="1" applyFont="1" applyBorder="1" applyAlignment="1">
      <alignment horizontal="center"/>
    </xf>
    <xf numFmtId="2" fontId="44" fillId="0" borderId="10" xfId="0" applyNumberFormat="1" applyFont="1" applyBorder="1"/>
    <xf numFmtId="2" fontId="44" fillId="0" borderId="10" xfId="0" applyNumberFormat="1" applyFont="1" applyBorder="1" applyAlignment="1">
      <alignment horizontal="right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 wrapText="1"/>
    </xf>
    <xf numFmtId="2" fontId="45" fillId="0" borderId="13" xfId="0" applyNumberFormat="1" applyFont="1" applyBorder="1" applyAlignment="1">
      <alignment horizontal="center"/>
    </xf>
    <xf numFmtId="0" fontId="14" fillId="24" borderId="13" xfId="0" applyFont="1" applyFill="1" applyBorder="1" applyAlignment="1">
      <alignment horizontal="center" vertical="center" wrapText="1"/>
    </xf>
    <xf numFmtId="0" fontId="14" fillId="24" borderId="14" xfId="0" applyFont="1" applyFill="1" applyBorder="1" applyAlignment="1">
      <alignment horizontal="center" vertical="center" wrapText="1"/>
    </xf>
    <xf numFmtId="0" fontId="14" fillId="24" borderId="1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/>
    </xf>
    <xf numFmtId="0" fontId="13" fillId="24" borderId="14" xfId="0" applyFont="1" applyFill="1" applyBorder="1" applyAlignment="1">
      <alignment horizontal="center" vertical="center"/>
    </xf>
    <xf numFmtId="0" fontId="13" fillId="24" borderId="15" xfId="0" applyFont="1" applyFill="1" applyBorder="1" applyAlignment="1">
      <alignment horizontal="center" vertical="center"/>
    </xf>
    <xf numFmtId="0" fontId="47" fillId="0" borderId="16" xfId="0" applyFont="1" applyBorder="1" applyAlignment="1">
      <alignment horizontal="center" vertical="top"/>
    </xf>
    <xf numFmtId="0" fontId="44" fillId="0" borderId="11" xfId="0" applyFont="1" applyBorder="1" applyAlignment="1">
      <alignment horizontal="left"/>
    </xf>
    <xf numFmtId="2" fontId="45" fillId="0" borderId="14" xfId="0" applyNumberFormat="1" applyFont="1" applyBorder="1" applyAlignment="1">
      <alignment horizontal="center"/>
    </xf>
    <xf numFmtId="2" fontId="45" fillId="0" borderId="15" xfId="0" applyNumberFormat="1" applyFont="1" applyBorder="1" applyAlignment="1">
      <alignment horizontal="center"/>
    </xf>
    <xf numFmtId="0" fontId="14" fillId="0" borderId="12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 wrapText="1"/>
    </xf>
    <xf numFmtId="2" fontId="14" fillId="0" borderId="12" xfId="0" applyNumberFormat="1" applyFont="1" applyFill="1" applyBorder="1" applyAlignment="1" applyProtection="1">
      <alignment horizontal="center" vertical="center" wrapText="1" shrinkToFit="1"/>
    </xf>
    <xf numFmtId="0" fontId="14" fillId="0" borderId="0" xfId="158" applyFont="1" applyAlignment="1">
      <alignment vertical="center"/>
    </xf>
    <xf numFmtId="0" fontId="48" fillId="0" borderId="0" xfId="0" applyFont="1"/>
    <xf numFmtId="0" fontId="40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5" fillId="0" borderId="0" xfId="0" applyFont="1" applyAlignment="1"/>
    <xf numFmtId="0" fontId="13" fillId="0" borderId="0" xfId="0" applyFont="1"/>
    <xf numFmtId="0" fontId="50" fillId="0" borderId="0" xfId="0" applyFont="1" applyFill="1"/>
    <xf numFmtId="0" fontId="14" fillId="0" borderId="0" xfId="158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51" fillId="0" borderId="0" xfId="0" applyFont="1"/>
    <xf numFmtId="0" fontId="13" fillId="24" borderId="13" xfId="0" applyFont="1" applyFill="1" applyBorder="1" applyAlignment="1">
      <alignment horizontal="right" vertical="center" wrapText="1"/>
    </xf>
    <xf numFmtId="0" fontId="13" fillId="24" borderId="14" xfId="0" applyFont="1" applyFill="1" applyBorder="1" applyAlignment="1">
      <alignment horizontal="right" vertical="center" wrapText="1"/>
    </xf>
    <xf numFmtId="0" fontId="13" fillId="24" borderId="15" xfId="0" applyFont="1" applyFill="1" applyBorder="1" applyAlignment="1">
      <alignment horizontal="right" vertical="center" wrapText="1"/>
    </xf>
    <xf numFmtId="0" fontId="44" fillId="0" borderId="13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5" fillId="0" borderId="13" xfId="0" applyFont="1" applyBorder="1" applyAlignment="1">
      <alignment horizontal="right"/>
    </xf>
    <xf numFmtId="0" fontId="45" fillId="0" borderId="14" xfId="0" applyFont="1" applyBorder="1" applyAlignment="1">
      <alignment horizontal="right"/>
    </xf>
    <xf numFmtId="0" fontId="45" fillId="0" borderId="15" xfId="0" applyFont="1" applyBorder="1" applyAlignment="1">
      <alignment horizontal="right"/>
    </xf>
    <xf numFmtId="0" fontId="14" fillId="0" borderId="13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right" vertical="center" wrapText="1"/>
    </xf>
    <xf numFmtId="0" fontId="14" fillId="0" borderId="15" xfId="0" applyFont="1" applyBorder="1" applyAlignment="1">
      <alignment horizontal="right" vertical="center" wrapText="1"/>
    </xf>
    <xf numFmtId="0" fontId="37" fillId="24" borderId="13" xfId="0" applyFont="1" applyFill="1" applyBorder="1" applyAlignment="1">
      <alignment horizontal="right" vertical="center" wrapText="1"/>
    </xf>
    <xf numFmtId="0" fontId="37" fillId="24" borderId="14" xfId="0" applyFont="1" applyFill="1" applyBorder="1" applyAlignment="1">
      <alignment horizontal="right" vertical="center" wrapText="1"/>
    </xf>
    <xf numFmtId="0" fontId="37" fillId="24" borderId="15" xfId="0" applyFont="1" applyFill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 wrapText="1"/>
    </xf>
    <xf numFmtId="0" fontId="44" fillId="0" borderId="0" xfId="0" applyFont="1" applyAlignment="1">
      <alignment horizontal="center"/>
    </xf>
    <xf numFmtId="0" fontId="45" fillId="0" borderId="11" xfId="0" applyFont="1" applyBorder="1" applyAlignment="1">
      <alignment horizontal="center"/>
    </xf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7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</cellXfs>
  <cellStyles count="174">
    <cellStyle name="_UNIBANKA 2006_1-4-2 (piezim)_Pils-TAM-22-07-2010_k1_1-4-4_Pils-TAM-23-11-2010_Kop_Marite" xfId="1" xr:uid="{00000000-0005-0000-0000-000000000000}"/>
    <cellStyle name="20% - Accent1 2" xfId="2" xr:uid="{00000000-0005-0000-0000-000001000000}"/>
    <cellStyle name="20% - Accent2 2" xfId="3" xr:uid="{00000000-0005-0000-0000-000002000000}"/>
    <cellStyle name="20% - Accent3 2" xfId="4" xr:uid="{00000000-0005-0000-0000-000003000000}"/>
    <cellStyle name="20% - Accent4 2" xfId="5" xr:uid="{00000000-0005-0000-0000-000004000000}"/>
    <cellStyle name="20% - Accent5 2" xfId="6" xr:uid="{00000000-0005-0000-0000-000005000000}"/>
    <cellStyle name="20% - Accent6 2" xfId="7" xr:uid="{00000000-0005-0000-0000-000006000000}"/>
    <cellStyle name="40% - Accent1 2" xfId="8" xr:uid="{00000000-0005-0000-0000-000007000000}"/>
    <cellStyle name="40% - Accent2 2" xfId="9" xr:uid="{00000000-0005-0000-0000-000008000000}"/>
    <cellStyle name="40% - Accent3 2" xfId="10" xr:uid="{00000000-0005-0000-0000-000009000000}"/>
    <cellStyle name="40% - Accent4 2" xfId="11" xr:uid="{00000000-0005-0000-0000-00000A000000}"/>
    <cellStyle name="40% - Accent5 2" xfId="12" xr:uid="{00000000-0005-0000-0000-00000B000000}"/>
    <cellStyle name="40% - Accent6 2" xfId="13" xr:uid="{00000000-0005-0000-0000-00000C000000}"/>
    <cellStyle name="60% - Accent1 2" xfId="14" xr:uid="{00000000-0005-0000-0000-00000D000000}"/>
    <cellStyle name="60% - Accent2 2" xfId="15" xr:uid="{00000000-0005-0000-0000-00000E000000}"/>
    <cellStyle name="60% - Accent3 2" xfId="16" xr:uid="{00000000-0005-0000-0000-00000F000000}"/>
    <cellStyle name="60% - Accent4 2" xfId="17" xr:uid="{00000000-0005-0000-0000-000010000000}"/>
    <cellStyle name="60% - Accent5 2" xfId="18" xr:uid="{00000000-0005-0000-0000-000011000000}"/>
    <cellStyle name="60% - Accent6 2" xfId="19" xr:uid="{00000000-0005-0000-0000-000012000000}"/>
    <cellStyle name="Accent1 2" xfId="20" xr:uid="{00000000-0005-0000-0000-000013000000}"/>
    <cellStyle name="Accent2 2" xfId="21" xr:uid="{00000000-0005-0000-0000-000014000000}"/>
    <cellStyle name="Accent3 2" xfId="22" xr:uid="{00000000-0005-0000-0000-000015000000}"/>
    <cellStyle name="Accent4 2" xfId="23" xr:uid="{00000000-0005-0000-0000-000016000000}"/>
    <cellStyle name="Accent5 2" xfId="24" xr:uid="{00000000-0005-0000-0000-000017000000}"/>
    <cellStyle name="Accent6 2" xfId="25" xr:uid="{00000000-0005-0000-0000-000018000000}"/>
    <cellStyle name="Bad 2" xfId="26" xr:uid="{00000000-0005-0000-0000-000019000000}"/>
    <cellStyle name="Calculation 2" xfId="27" xr:uid="{00000000-0005-0000-0000-00001A000000}"/>
    <cellStyle name="Check Cell 2" xfId="28" xr:uid="{00000000-0005-0000-0000-00001B000000}"/>
    <cellStyle name="Comma 17" xfId="29" xr:uid="{00000000-0005-0000-0000-00001C000000}"/>
    <cellStyle name="Comma 17 2" xfId="30" xr:uid="{00000000-0005-0000-0000-00001D000000}"/>
    <cellStyle name="Comma 17 2 2" xfId="31" xr:uid="{00000000-0005-0000-0000-00001E000000}"/>
    <cellStyle name="Comma 17 3" xfId="32" xr:uid="{00000000-0005-0000-0000-00001F000000}"/>
    <cellStyle name="Comma 18" xfId="33" xr:uid="{00000000-0005-0000-0000-000020000000}"/>
    <cellStyle name="Comma 18 2" xfId="34" xr:uid="{00000000-0005-0000-0000-000021000000}"/>
    <cellStyle name="Comma 18 2 2" xfId="35" xr:uid="{00000000-0005-0000-0000-000022000000}"/>
    <cellStyle name="Comma 18 3" xfId="36" xr:uid="{00000000-0005-0000-0000-000023000000}"/>
    <cellStyle name="Comma 19" xfId="37" xr:uid="{00000000-0005-0000-0000-000024000000}"/>
    <cellStyle name="Comma 19 2" xfId="38" xr:uid="{00000000-0005-0000-0000-000025000000}"/>
    <cellStyle name="Comma 2" xfId="39" xr:uid="{00000000-0005-0000-0000-000026000000}"/>
    <cellStyle name="Comma 2 2" xfId="40" xr:uid="{00000000-0005-0000-0000-000027000000}"/>
    <cellStyle name="Comma 2 3" xfId="41" xr:uid="{00000000-0005-0000-0000-000028000000}"/>
    <cellStyle name="Comma 2 4" xfId="42" xr:uid="{00000000-0005-0000-0000-000029000000}"/>
    <cellStyle name="Comma 2 5" xfId="43" xr:uid="{00000000-0005-0000-0000-00002A000000}"/>
    <cellStyle name="Comma 2 6" xfId="44" xr:uid="{00000000-0005-0000-0000-00002B000000}"/>
    <cellStyle name="Comma 2 7" xfId="45" xr:uid="{00000000-0005-0000-0000-00002C000000}"/>
    <cellStyle name="Comma 2 8" xfId="46" xr:uid="{00000000-0005-0000-0000-00002D000000}"/>
    <cellStyle name="Comma 2 9" xfId="47" xr:uid="{00000000-0005-0000-0000-00002E000000}"/>
    <cellStyle name="Comma 23" xfId="48" xr:uid="{00000000-0005-0000-0000-00002F000000}"/>
    <cellStyle name="Comma 23 2" xfId="49" xr:uid="{00000000-0005-0000-0000-000030000000}"/>
    <cellStyle name="Comma 3" xfId="50" xr:uid="{00000000-0005-0000-0000-000031000000}"/>
    <cellStyle name="Comma 3 2" xfId="51" xr:uid="{00000000-0005-0000-0000-000032000000}"/>
    <cellStyle name="Comma 3 3" xfId="52" xr:uid="{00000000-0005-0000-0000-000033000000}"/>
    <cellStyle name="Comma 4" xfId="53" xr:uid="{00000000-0005-0000-0000-000034000000}"/>
    <cellStyle name="Comma 4 2" xfId="54" xr:uid="{00000000-0005-0000-0000-000035000000}"/>
    <cellStyle name="Comma 5" xfId="55" xr:uid="{00000000-0005-0000-0000-000036000000}"/>
    <cellStyle name="Excel Built-in Normal" xfId="56" xr:uid="{00000000-0005-0000-0000-000037000000}"/>
    <cellStyle name="Excel Built-in Normal 2" xfId="57" xr:uid="{00000000-0005-0000-0000-000038000000}"/>
    <cellStyle name="Explanatory Text 2" xfId="58" xr:uid="{00000000-0005-0000-0000-000039000000}"/>
    <cellStyle name="Good 2" xfId="59" xr:uid="{00000000-0005-0000-0000-00003A000000}"/>
    <cellStyle name="Heading 1 2" xfId="60" xr:uid="{00000000-0005-0000-0000-00003B000000}"/>
    <cellStyle name="Heading 2 2" xfId="61" xr:uid="{00000000-0005-0000-0000-00003C000000}"/>
    <cellStyle name="Heading 3 2" xfId="62" xr:uid="{00000000-0005-0000-0000-00003D000000}"/>
    <cellStyle name="Heading 4 2" xfId="63" xr:uid="{00000000-0005-0000-0000-00003E000000}"/>
    <cellStyle name="Input 2" xfId="64" xr:uid="{00000000-0005-0000-0000-00003F000000}"/>
    <cellStyle name="Linked Cell 2" xfId="65" xr:uid="{00000000-0005-0000-0000-000040000000}"/>
    <cellStyle name="Neutral 2" xfId="66" xr:uid="{00000000-0005-0000-0000-000041000000}"/>
    <cellStyle name="Normal" xfId="0" builtinId="0"/>
    <cellStyle name="Normal 10" xfId="67" xr:uid="{00000000-0005-0000-0000-000043000000}"/>
    <cellStyle name="Normal 10 2" xfId="68" xr:uid="{00000000-0005-0000-0000-000044000000}"/>
    <cellStyle name="Normal 10 2 2" xfId="69" xr:uid="{00000000-0005-0000-0000-000045000000}"/>
    <cellStyle name="Normal 10 3" xfId="70" xr:uid="{00000000-0005-0000-0000-000046000000}"/>
    <cellStyle name="Normal 10 4" xfId="71" xr:uid="{00000000-0005-0000-0000-000047000000}"/>
    <cellStyle name="Normal 11" xfId="72" xr:uid="{00000000-0005-0000-0000-000048000000}"/>
    <cellStyle name="Normal 11 2" xfId="73" xr:uid="{00000000-0005-0000-0000-000049000000}"/>
    <cellStyle name="Normal 11 2 2" xfId="74" xr:uid="{00000000-0005-0000-0000-00004A000000}"/>
    <cellStyle name="Normal 11 3" xfId="75" xr:uid="{00000000-0005-0000-0000-00004B000000}"/>
    <cellStyle name="Normal 11 3 2" xfId="76" xr:uid="{00000000-0005-0000-0000-00004C000000}"/>
    <cellStyle name="Normal 11 4" xfId="77" xr:uid="{00000000-0005-0000-0000-00004D000000}"/>
    <cellStyle name="Normal 11 4 2" xfId="78" xr:uid="{00000000-0005-0000-0000-00004E000000}"/>
    <cellStyle name="Normal 11 5" xfId="79" xr:uid="{00000000-0005-0000-0000-00004F000000}"/>
    <cellStyle name="Normal 11 6" xfId="80" xr:uid="{00000000-0005-0000-0000-000050000000}"/>
    <cellStyle name="Normal 11 7" xfId="81" xr:uid="{00000000-0005-0000-0000-000051000000}"/>
    <cellStyle name="Normal 11 8" xfId="82" xr:uid="{00000000-0005-0000-0000-000052000000}"/>
    <cellStyle name="Normal 11 9" xfId="83" xr:uid="{00000000-0005-0000-0000-000053000000}"/>
    <cellStyle name="Normal 12" xfId="84" xr:uid="{00000000-0005-0000-0000-000054000000}"/>
    <cellStyle name="Normal 12 2" xfId="85" xr:uid="{00000000-0005-0000-0000-000055000000}"/>
    <cellStyle name="Normal 12 2 2" xfId="86" xr:uid="{00000000-0005-0000-0000-000056000000}"/>
    <cellStyle name="Normal 12 3" xfId="87" xr:uid="{00000000-0005-0000-0000-000057000000}"/>
    <cellStyle name="Normal 12 4" xfId="88" xr:uid="{00000000-0005-0000-0000-000058000000}"/>
    <cellStyle name="Normal 13" xfId="89" xr:uid="{00000000-0005-0000-0000-000059000000}"/>
    <cellStyle name="Normal 14" xfId="90" xr:uid="{00000000-0005-0000-0000-00005A000000}"/>
    <cellStyle name="Normal 15 2" xfId="91" xr:uid="{00000000-0005-0000-0000-00005B000000}"/>
    <cellStyle name="Normal 16" xfId="92" xr:uid="{00000000-0005-0000-0000-00005C000000}"/>
    <cellStyle name="Normal 16 2" xfId="93" xr:uid="{00000000-0005-0000-0000-00005D000000}"/>
    <cellStyle name="Normal 17" xfId="94" xr:uid="{00000000-0005-0000-0000-00005E000000}"/>
    <cellStyle name="Normal 17 2" xfId="95" xr:uid="{00000000-0005-0000-0000-00005F000000}"/>
    <cellStyle name="Normal 17 3" xfId="96" xr:uid="{00000000-0005-0000-0000-000060000000}"/>
    <cellStyle name="Normal 18 2" xfId="97" xr:uid="{00000000-0005-0000-0000-000061000000}"/>
    <cellStyle name="Normal 19 2" xfId="98" xr:uid="{00000000-0005-0000-0000-000062000000}"/>
    <cellStyle name="Normal 2" xfId="99" xr:uid="{00000000-0005-0000-0000-000063000000}"/>
    <cellStyle name="Normal 2 10" xfId="100" xr:uid="{00000000-0005-0000-0000-000064000000}"/>
    <cellStyle name="Normal 2 2" xfId="101" xr:uid="{00000000-0005-0000-0000-000065000000}"/>
    <cellStyle name="Normal 2 2 2" xfId="102" xr:uid="{00000000-0005-0000-0000-000066000000}"/>
    <cellStyle name="Normal 2 2 2 2" xfId="103" xr:uid="{00000000-0005-0000-0000-000067000000}"/>
    <cellStyle name="Normal 2 2 3" xfId="104" xr:uid="{00000000-0005-0000-0000-000068000000}"/>
    <cellStyle name="Normal 2 3" xfId="105" xr:uid="{00000000-0005-0000-0000-000069000000}"/>
    <cellStyle name="Normal 2 3 2" xfId="106" xr:uid="{00000000-0005-0000-0000-00006A000000}"/>
    <cellStyle name="Normal 2 3 3" xfId="107" xr:uid="{00000000-0005-0000-0000-00006B000000}"/>
    <cellStyle name="Normal 2 4" xfId="108" xr:uid="{00000000-0005-0000-0000-00006C000000}"/>
    <cellStyle name="Normal 2 4 2" xfId="109" xr:uid="{00000000-0005-0000-0000-00006D000000}"/>
    <cellStyle name="Normal 2 5" xfId="110" xr:uid="{00000000-0005-0000-0000-00006E000000}"/>
    <cellStyle name="Normal 2 6" xfId="111" xr:uid="{00000000-0005-0000-0000-00006F000000}"/>
    <cellStyle name="Normal 2 7" xfId="112" xr:uid="{00000000-0005-0000-0000-000070000000}"/>
    <cellStyle name="Normal 2 8" xfId="113" xr:uid="{00000000-0005-0000-0000-000071000000}"/>
    <cellStyle name="Normal 2 9" xfId="114" xr:uid="{00000000-0005-0000-0000-000072000000}"/>
    <cellStyle name="Normal 2_Tame_Skudrina" xfId="115" xr:uid="{00000000-0005-0000-0000-000073000000}"/>
    <cellStyle name="Normal 20" xfId="116" xr:uid="{00000000-0005-0000-0000-000074000000}"/>
    <cellStyle name="Normal 22" xfId="117" xr:uid="{00000000-0005-0000-0000-000075000000}"/>
    <cellStyle name="Normal 22 2" xfId="118" xr:uid="{00000000-0005-0000-0000-000076000000}"/>
    <cellStyle name="Normal 3" xfId="119" xr:uid="{00000000-0005-0000-0000-000077000000}"/>
    <cellStyle name="Normal 3 2" xfId="120" xr:uid="{00000000-0005-0000-0000-000078000000}"/>
    <cellStyle name="Normal 3 3" xfId="121" xr:uid="{00000000-0005-0000-0000-000079000000}"/>
    <cellStyle name="Normal 3 4" xfId="122" xr:uid="{00000000-0005-0000-0000-00007A000000}"/>
    <cellStyle name="Normal 3 5" xfId="123" xr:uid="{00000000-0005-0000-0000-00007B000000}"/>
    <cellStyle name="Normal 4" xfId="124" xr:uid="{00000000-0005-0000-0000-00007C000000}"/>
    <cellStyle name="Normal 4 2" xfId="125" xr:uid="{00000000-0005-0000-0000-00007D000000}"/>
    <cellStyle name="Normal 4 3" xfId="126" xr:uid="{00000000-0005-0000-0000-00007E000000}"/>
    <cellStyle name="Normal 5" xfId="127" xr:uid="{00000000-0005-0000-0000-00007F000000}"/>
    <cellStyle name="Normal 5 2" xfId="128" xr:uid="{00000000-0005-0000-0000-000080000000}"/>
    <cellStyle name="Normal 6" xfId="129" xr:uid="{00000000-0005-0000-0000-000081000000}"/>
    <cellStyle name="Normal 6 2" xfId="130" xr:uid="{00000000-0005-0000-0000-000082000000}"/>
    <cellStyle name="Normal 6 2 2" xfId="131" xr:uid="{00000000-0005-0000-0000-000083000000}"/>
    <cellStyle name="Normal 6 2 3" xfId="132" xr:uid="{00000000-0005-0000-0000-000084000000}"/>
    <cellStyle name="Normal 6 3" xfId="133" xr:uid="{00000000-0005-0000-0000-000085000000}"/>
    <cellStyle name="Normal 6 4" xfId="134" xr:uid="{00000000-0005-0000-0000-000086000000}"/>
    <cellStyle name="Normal 7" xfId="135" xr:uid="{00000000-0005-0000-0000-000087000000}"/>
    <cellStyle name="Normal 7 2" xfId="136" xr:uid="{00000000-0005-0000-0000-000088000000}"/>
    <cellStyle name="Normal 7 3" xfId="137" xr:uid="{00000000-0005-0000-0000-000089000000}"/>
    <cellStyle name="Normal 7 4" xfId="138" xr:uid="{00000000-0005-0000-0000-00008A000000}"/>
    <cellStyle name="Normal 8" xfId="139" xr:uid="{00000000-0005-0000-0000-00008B000000}"/>
    <cellStyle name="Normal 8 2" xfId="140" xr:uid="{00000000-0005-0000-0000-00008C000000}"/>
    <cellStyle name="Normal 8 3" xfId="141" xr:uid="{00000000-0005-0000-0000-00008D000000}"/>
    <cellStyle name="Normal 8 4" xfId="142" xr:uid="{00000000-0005-0000-0000-00008E000000}"/>
    <cellStyle name="Normal 9" xfId="143" xr:uid="{00000000-0005-0000-0000-00008F000000}"/>
    <cellStyle name="Normal 9 2" xfId="144" xr:uid="{00000000-0005-0000-0000-000090000000}"/>
    <cellStyle name="Normal 9 3" xfId="145" xr:uid="{00000000-0005-0000-0000-000091000000}"/>
    <cellStyle name="Normal 9 4" xfId="146" xr:uid="{00000000-0005-0000-0000-000092000000}"/>
    <cellStyle name="Normal 99" xfId="147" xr:uid="{00000000-0005-0000-0000-000093000000}"/>
    <cellStyle name="Note 2" xfId="148" xr:uid="{00000000-0005-0000-0000-000094000000}"/>
    <cellStyle name="Output 2" xfId="149" xr:uid="{00000000-0005-0000-0000-000095000000}"/>
    <cellStyle name="Parastais 10" xfId="150" xr:uid="{00000000-0005-0000-0000-000096000000}"/>
    <cellStyle name="Parastais 2 2" xfId="151" xr:uid="{00000000-0005-0000-0000-000097000000}"/>
    <cellStyle name="Parastais 4" xfId="152" xr:uid="{00000000-0005-0000-0000-000098000000}"/>
    <cellStyle name="Parastais 4 2" xfId="153" xr:uid="{00000000-0005-0000-0000-000099000000}"/>
    <cellStyle name="Parastais 6" xfId="154" xr:uid="{00000000-0005-0000-0000-00009A000000}"/>
    <cellStyle name="Parastais 7" xfId="155" xr:uid="{00000000-0005-0000-0000-00009B000000}"/>
    <cellStyle name="Parastais 8" xfId="156" xr:uid="{00000000-0005-0000-0000-00009C000000}"/>
    <cellStyle name="Parastais_____tames_suves_09" xfId="157" xr:uid="{00000000-0005-0000-0000-00009D000000}"/>
    <cellStyle name="Parastais_Forma_ginterm_apstr(2) 2_tame_jumti_sandero" xfId="158" xr:uid="{00000000-0005-0000-0000-00009E000000}"/>
    <cellStyle name="Parasts 2" xfId="159" xr:uid="{00000000-0005-0000-0000-00009F000000}"/>
    <cellStyle name="Parasts 2 2" xfId="160" xr:uid="{00000000-0005-0000-0000-0000A0000000}"/>
    <cellStyle name="Parasts 2 3" xfId="161" xr:uid="{00000000-0005-0000-0000-0000A1000000}"/>
    <cellStyle name="Parasts 3" xfId="162" xr:uid="{00000000-0005-0000-0000-0000A2000000}"/>
    <cellStyle name="Percent 2" xfId="163" xr:uid="{00000000-0005-0000-0000-0000A3000000}"/>
    <cellStyle name="Percent 2 2" xfId="164" xr:uid="{00000000-0005-0000-0000-0000A4000000}"/>
    <cellStyle name="Stils 1" xfId="165" xr:uid="{00000000-0005-0000-0000-0000A5000000}"/>
    <cellStyle name="Style 1" xfId="166" xr:uid="{00000000-0005-0000-0000-0000A6000000}"/>
    <cellStyle name="Style 1 2" xfId="167" xr:uid="{00000000-0005-0000-0000-0000A7000000}"/>
    <cellStyle name="Style 2" xfId="168" xr:uid="{00000000-0005-0000-0000-0000A8000000}"/>
    <cellStyle name="Title 2" xfId="169" xr:uid="{00000000-0005-0000-0000-0000A9000000}"/>
    <cellStyle name="Total 2" xfId="170" xr:uid="{00000000-0005-0000-0000-0000AA000000}"/>
    <cellStyle name="Warning Text 2" xfId="171" xr:uid="{00000000-0005-0000-0000-0000AB000000}"/>
    <cellStyle name="Обычный_2009-04-27_PED IESN" xfId="172" xr:uid="{00000000-0005-0000-0000-0000AC000000}"/>
    <cellStyle name="Процентный 2" xfId="173" xr:uid="{00000000-0005-0000-0000-0000A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kvedukts.lv/lv/prece/inox-ner.ter.-dubultuzmava-108-mm?popu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79"/>
  <sheetViews>
    <sheetView tabSelected="1" topLeftCell="A49" zoomScaleNormal="100" zoomScaleSheetLayoutView="100" workbookViewId="0">
      <selection activeCell="K26" sqref="K26"/>
    </sheetView>
  </sheetViews>
  <sheetFormatPr defaultRowHeight="15.75"/>
  <cols>
    <col min="1" max="1" width="6.875" style="13" customWidth="1"/>
    <col min="2" max="2" width="12.875" style="13" customWidth="1"/>
    <col min="3" max="3" width="65.875" style="13" customWidth="1"/>
    <col min="4" max="4" width="12.375" style="13" customWidth="1"/>
    <col min="5" max="5" width="10.75" style="13" customWidth="1"/>
    <col min="6" max="6" width="7.75" style="13" customWidth="1"/>
    <col min="7" max="7" width="11.875" style="13" customWidth="1"/>
    <col min="8" max="8" width="7.5" style="13" customWidth="1"/>
    <col min="9" max="9" width="10.625" style="13" customWidth="1"/>
    <col min="10" max="10" width="10.375" style="13" customWidth="1"/>
    <col min="11" max="11" width="7.75" style="13" customWidth="1"/>
    <col min="12" max="12" width="9" style="13" customWidth="1"/>
    <col min="13" max="13" width="9.875" style="13" customWidth="1"/>
    <col min="14" max="14" width="10.25" style="13" customWidth="1"/>
    <col min="15" max="15" width="9.875" style="13" customWidth="1"/>
    <col min="16" max="16" width="11.5" style="13" customWidth="1"/>
    <col min="17" max="17" width="16.5" style="13" customWidth="1"/>
    <col min="18" max="16384" width="9" style="13"/>
  </cols>
  <sheetData>
    <row r="2" spans="1:18" ht="14.25" customHeight="1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8">
      <c r="A3" s="86" t="s">
        <v>89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8">
      <c r="A4" s="87" t="s">
        <v>76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8">
      <c r="A5" s="88" t="s">
        <v>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7" spans="1:18">
      <c r="A7" s="1" t="s">
        <v>84</v>
      </c>
      <c r="C7" s="61" t="s">
        <v>76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>
      <c r="A8" s="1" t="s">
        <v>85</v>
      </c>
      <c r="C8" s="62" t="s">
        <v>77</v>
      </c>
    </row>
    <row r="9" spans="1:18">
      <c r="A9" s="1" t="s">
        <v>86</v>
      </c>
      <c r="C9" s="8" t="s">
        <v>35</v>
      </c>
    </row>
    <row r="10" spans="1:18">
      <c r="A10" s="1"/>
    </row>
    <row r="11" spans="1:18" s="28" customFormat="1" ht="15" customHeight="1">
      <c r="A11" s="1" t="s">
        <v>26</v>
      </c>
      <c r="B11" s="13"/>
      <c r="C11" s="13"/>
      <c r="D11" s="1"/>
      <c r="E11" s="25"/>
      <c r="F11" s="25"/>
      <c r="G11" s="25"/>
      <c r="H11" s="25"/>
      <c r="I11" s="26"/>
      <c r="J11" s="26"/>
      <c r="K11" s="26"/>
      <c r="L11" s="1"/>
      <c r="M11" s="26"/>
      <c r="N11" s="26"/>
      <c r="O11" s="26"/>
      <c r="P11" s="27"/>
      <c r="Q11" s="27"/>
    </row>
    <row r="12" spans="1:18" s="28" customFormat="1" ht="15" customHeight="1">
      <c r="A12" s="1"/>
      <c r="B12" s="13"/>
      <c r="C12" s="13"/>
      <c r="D12" s="1"/>
      <c r="E12" s="25"/>
      <c r="F12" s="25"/>
      <c r="G12" s="25"/>
      <c r="H12" s="25"/>
      <c r="I12" s="26"/>
      <c r="J12" s="26"/>
      <c r="K12" s="26"/>
      <c r="L12" s="1"/>
      <c r="M12" s="26"/>
      <c r="N12" s="26"/>
      <c r="O12" s="26"/>
      <c r="P12" s="27"/>
      <c r="Q12" s="27"/>
    </row>
    <row r="13" spans="1:18" s="28" customFormat="1" ht="15" customHeight="1">
      <c r="A13" s="67" t="s">
        <v>90</v>
      </c>
      <c r="B13" s="13"/>
      <c r="C13" s="13"/>
      <c r="D13" s="1"/>
      <c r="E13" s="25"/>
      <c r="F13" s="25"/>
      <c r="G13" s="25"/>
      <c r="H13" s="25"/>
      <c r="I13" s="26"/>
      <c r="J13" s="26"/>
      <c r="K13" s="26"/>
      <c r="L13" s="1"/>
      <c r="M13" s="26"/>
      <c r="N13" s="26"/>
      <c r="O13" s="26"/>
      <c r="P13" s="27"/>
      <c r="Q13" s="27"/>
    </row>
    <row r="14" spans="1:18" s="28" customFormat="1" ht="15" customHeight="1">
      <c r="A14" s="67" t="s">
        <v>91</v>
      </c>
      <c r="B14" s="13"/>
      <c r="C14" s="13"/>
      <c r="D14" s="1"/>
      <c r="E14" s="25"/>
      <c r="F14" s="25"/>
      <c r="G14" s="25"/>
      <c r="H14" s="25"/>
      <c r="I14" s="26"/>
      <c r="J14" s="26"/>
      <c r="K14" s="26"/>
      <c r="L14" s="1"/>
      <c r="M14" s="26"/>
      <c r="N14" s="26"/>
      <c r="O14" s="26"/>
      <c r="P14" s="27"/>
      <c r="Q14" s="27"/>
    </row>
    <row r="15" spans="1:18" s="28" customFormat="1" ht="15" customHeight="1">
      <c r="A15" s="67" t="s">
        <v>93</v>
      </c>
      <c r="B15" s="13"/>
      <c r="C15" s="13"/>
      <c r="D15" s="1"/>
      <c r="E15" s="25"/>
      <c r="F15" s="25"/>
      <c r="G15" s="25"/>
      <c r="H15" s="25"/>
      <c r="I15" s="26"/>
      <c r="J15" s="26"/>
      <c r="K15" s="26"/>
      <c r="L15" s="1"/>
      <c r="M15" s="26"/>
      <c r="N15" s="26"/>
      <c r="O15" s="26"/>
      <c r="P15" s="27"/>
    </row>
    <row r="16" spans="1:18" ht="15.75" customHeight="1">
      <c r="A16" s="90" t="s">
        <v>92</v>
      </c>
      <c r="B16" s="90" t="s">
        <v>88</v>
      </c>
      <c r="C16" s="90" t="s">
        <v>9</v>
      </c>
      <c r="D16" s="92" t="s">
        <v>0</v>
      </c>
      <c r="E16" s="92" t="s">
        <v>1</v>
      </c>
      <c r="F16" s="71" t="s">
        <v>2</v>
      </c>
      <c r="G16" s="72"/>
      <c r="H16" s="72"/>
      <c r="I16" s="72"/>
      <c r="J16" s="72"/>
      <c r="K16" s="73"/>
      <c r="L16" s="71" t="s">
        <v>6</v>
      </c>
      <c r="M16" s="72"/>
      <c r="N16" s="72"/>
      <c r="O16" s="72"/>
      <c r="P16" s="73"/>
    </row>
    <row r="17" spans="1:16" ht="63">
      <c r="A17" s="91"/>
      <c r="B17" s="91"/>
      <c r="C17" s="91"/>
      <c r="D17" s="93"/>
      <c r="E17" s="93"/>
      <c r="F17" s="7" t="s">
        <v>3</v>
      </c>
      <c r="G17" s="7" t="s">
        <v>87</v>
      </c>
      <c r="H17" s="7" t="s">
        <v>4</v>
      </c>
      <c r="I17" s="7" t="s">
        <v>10</v>
      </c>
      <c r="J17" s="7" t="s">
        <v>79</v>
      </c>
      <c r="K17" s="7" t="s">
        <v>5</v>
      </c>
      <c r="L17" s="7" t="s">
        <v>16</v>
      </c>
      <c r="M17" s="7" t="s">
        <v>4</v>
      </c>
      <c r="N17" s="7" t="s">
        <v>10</v>
      </c>
      <c r="O17" s="17" t="s">
        <v>79</v>
      </c>
      <c r="P17" s="7" t="s">
        <v>7</v>
      </c>
    </row>
    <row r="18" spans="1:16">
      <c r="A18" s="30" t="s">
        <v>29</v>
      </c>
      <c r="B18" s="30"/>
      <c r="C18" s="30" t="s">
        <v>36</v>
      </c>
      <c r="D18" s="31"/>
      <c r="E18" s="31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>
      <c r="A19" s="2">
        <v>1</v>
      </c>
      <c r="B19" s="29" t="s">
        <v>25</v>
      </c>
      <c r="C19" s="9" t="s">
        <v>78</v>
      </c>
      <c r="D19" s="11" t="s">
        <v>69</v>
      </c>
      <c r="E19" s="4">
        <v>1</v>
      </c>
      <c r="F19" s="35"/>
      <c r="G19" s="34"/>
      <c r="H19" s="35"/>
      <c r="I19" s="35"/>
      <c r="J19" s="35"/>
      <c r="K19" s="35">
        <f>H19+I19+J19</f>
        <v>0</v>
      </c>
      <c r="L19" s="35">
        <f>E19*F19</f>
        <v>0</v>
      </c>
      <c r="M19" s="35">
        <f>E19*H19</f>
        <v>0</v>
      </c>
      <c r="N19" s="35">
        <f>E19*I19</f>
        <v>0</v>
      </c>
      <c r="O19" s="35">
        <f>E19*J19</f>
        <v>0</v>
      </c>
      <c r="P19" s="35">
        <f>SUM(M19:O19)</f>
        <v>0</v>
      </c>
    </row>
    <row r="20" spans="1:16">
      <c r="A20" s="54">
        <f>A19+1</f>
        <v>2</v>
      </c>
      <c r="B20" s="29" t="s">
        <v>25</v>
      </c>
      <c r="C20" s="9" t="s">
        <v>71</v>
      </c>
      <c r="D20" s="55" t="s">
        <v>28</v>
      </c>
      <c r="E20" s="56">
        <v>217</v>
      </c>
      <c r="F20" s="35"/>
      <c r="G20" s="34"/>
      <c r="H20" s="35"/>
      <c r="I20" s="35"/>
      <c r="J20" s="35"/>
      <c r="K20" s="35">
        <f>H20+I20+J20</f>
        <v>0</v>
      </c>
      <c r="L20" s="35">
        <f>E20*F20</f>
        <v>0</v>
      </c>
      <c r="M20" s="35">
        <f>E20*H20</f>
        <v>0</v>
      </c>
      <c r="N20" s="35">
        <f>E20*I20</f>
        <v>0</v>
      </c>
      <c r="O20" s="35">
        <f>E20*J20</f>
        <v>0</v>
      </c>
      <c r="P20" s="35">
        <f>SUM(M20:O20)</f>
        <v>0</v>
      </c>
    </row>
    <row r="21" spans="1:16">
      <c r="A21" s="54">
        <f>A20+1</f>
        <v>3</v>
      </c>
      <c r="B21" s="29" t="s">
        <v>25</v>
      </c>
      <c r="C21" s="9" t="s">
        <v>32</v>
      </c>
      <c r="D21" s="55" t="s">
        <v>69</v>
      </c>
      <c r="E21" s="56">
        <v>1</v>
      </c>
      <c r="F21" s="35"/>
      <c r="G21" s="34"/>
      <c r="H21" s="35"/>
      <c r="I21" s="35"/>
      <c r="J21" s="35"/>
      <c r="K21" s="35">
        <f>H21+I21+J21</f>
        <v>0</v>
      </c>
      <c r="L21" s="35">
        <f>E21*F21</f>
        <v>0</v>
      </c>
      <c r="M21" s="35">
        <f>E21*H21</f>
        <v>0</v>
      </c>
      <c r="N21" s="35">
        <f>E21*I21</f>
        <v>0</v>
      </c>
      <c r="O21" s="35">
        <f>E21*J21</f>
        <v>0</v>
      </c>
      <c r="P21" s="35">
        <f>SUM(M21:O21)</f>
        <v>0</v>
      </c>
    </row>
    <row r="22" spans="1:16">
      <c r="A22" s="54">
        <f>A21+1</f>
        <v>4</v>
      </c>
      <c r="B22" s="29" t="s">
        <v>25</v>
      </c>
      <c r="C22" s="9" t="s">
        <v>72</v>
      </c>
      <c r="D22" s="55" t="s">
        <v>73</v>
      </c>
      <c r="E22" s="56">
        <v>20</v>
      </c>
      <c r="F22" s="35"/>
      <c r="G22" s="34"/>
      <c r="H22" s="35"/>
      <c r="I22" s="35"/>
      <c r="J22" s="35"/>
      <c r="K22" s="35">
        <f>H22+I22+J22</f>
        <v>0</v>
      </c>
      <c r="L22" s="35">
        <f>E22*F22</f>
        <v>0</v>
      </c>
      <c r="M22" s="35">
        <f>E22*H22</f>
        <v>0</v>
      </c>
      <c r="N22" s="35">
        <f>E22*I22</f>
        <v>0</v>
      </c>
      <c r="O22" s="35">
        <f>E22*J22</f>
        <v>0</v>
      </c>
      <c r="P22" s="35">
        <f>SUM(M22:O22)</f>
        <v>0</v>
      </c>
    </row>
    <row r="23" spans="1:16">
      <c r="A23" s="30" t="s">
        <v>30</v>
      </c>
      <c r="B23" s="30"/>
      <c r="C23" s="30" t="s">
        <v>74</v>
      </c>
      <c r="D23" s="31"/>
      <c r="E23" s="31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ht="30">
      <c r="A24" s="2">
        <v>5</v>
      </c>
      <c r="B24" s="29" t="s">
        <v>25</v>
      </c>
      <c r="C24" s="9" t="s">
        <v>38</v>
      </c>
      <c r="D24" s="11" t="s">
        <v>68</v>
      </c>
      <c r="E24" s="4">
        <v>2</v>
      </c>
      <c r="F24" s="35"/>
      <c r="G24" s="34"/>
      <c r="H24" s="35"/>
      <c r="I24" s="35"/>
      <c r="J24" s="35"/>
      <c r="K24" s="35">
        <f>H24+I24+J24</f>
        <v>0</v>
      </c>
      <c r="L24" s="35">
        <f t="shared" ref="L24:L36" si="0">E24*F24</f>
        <v>0</v>
      </c>
      <c r="M24" s="35">
        <f t="shared" ref="M24:M36" si="1">E24*H24</f>
        <v>0</v>
      </c>
      <c r="N24" s="35">
        <f t="shared" ref="N24:N36" si="2">E24*I24</f>
        <v>0</v>
      </c>
      <c r="O24" s="35">
        <f t="shared" ref="O24:O36" si="3">E24*J24</f>
        <v>0</v>
      </c>
      <c r="P24" s="35">
        <f t="shared" ref="P24:P36" si="4">SUM(M24:O24)</f>
        <v>0</v>
      </c>
    </row>
    <row r="25" spans="1:16">
      <c r="A25" s="2">
        <f>A24+1</f>
        <v>6</v>
      </c>
      <c r="B25" s="29" t="s">
        <v>25</v>
      </c>
      <c r="C25" s="63" t="s">
        <v>39</v>
      </c>
      <c r="D25" s="11" t="s">
        <v>68</v>
      </c>
      <c r="E25" s="4">
        <v>3</v>
      </c>
      <c r="F25" s="35"/>
      <c r="G25" s="34"/>
      <c r="H25" s="35"/>
      <c r="I25" s="35"/>
      <c r="J25" s="35"/>
      <c r="K25" s="35">
        <f t="shared" ref="K25:K59" si="5">H25+I25+J25</f>
        <v>0</v>
      </c>
      <c r="L25" s="35">
        <f t="shared" si="0"/>
        <v>0</v>
      </c>
      <c r="M25" s="35">
        <f t="shared" si="1"/>
        <v>0</v>
      </c>
      <c r="N25" s="35">
        <f t="shared" si="2"/>
        <v>0</v>
      </c>
      <c r="O25" s="35">
        <f t="shared" si="3"/>
        <v>0</v>
      </c>
      <c r="P25" s="35">
        <f t="shared" si="4"/>
        <v>0</v>
      </c>
    </row>
    <row r="26" spans="1:16">
      <c r="A26" s="2">
        <f t="shared" ref="A26:A36" si="6">A25+1</f>
        <v>7</v>
      </c>
      <c r="B26" s="29" t="s">
        <v>25</v>
      </c>
      <c r="C26" s="9" t="s">
        <v>40</v>
      </c>
      <c r="D26" s="11" t="s">
        <v>68</v>
      </c>
      <c r="E26" s="4">
        <v>2</v>
      </c>
      <c r="F26" s="35"/>
      <c r="G26" s="34"/>
      <c r="H26" s="35"/>
      <c r="I26" s="35"/>
      <c r="J26" s="35"/>
      <c r="K26" s="35">
        <f t="shared" si="5"/>
        <v>0</v>
      </c>
      <c r="L26" s="35">
        <f t="shared" si="0"/>
        <v>0</v>
      </c>
      <c r="M26" s="35">
        <f t="shared" si="1"/>
        <v>0</v>
      </c>
      <c r="N26" s="35">
        <f t="shared" si="2"/>
        <v>0</v>
      </c>
      <c r="O26" s="35">
        <f t="shared" si="3"/>
        <v>0</v>
      </c>
      <c r="P26" s="35">
        <f t="shared" si="4"/>
        <v>0</v>
      </c>
    </row>
    <row r="27" spans="1:16">
      <c r="A27" s="2">
        <f t="shared" si="6"/>
        <v>8</v>
      </c>
      <c r="B27" s="29" t="s">
        <v>25</v>
      </c>
      <c r="C27" s="9" t="s">
        <v>41</v>
      </c>
      <c r="D27" s="11" t="s">
        <v>68</v>
      </c>
      <c r="E27" s="4">
        <v>1</v>
      </c>
      <c r="F27" s="35"/>
      <c r="G27" s="34"/>
      <c r="H27" s="35"/>
      <c r="I27" s="35"/>
      <c r="J27" s="35"/>
      <c r="K27" s="35">
        <f t="shared" si="5"/>
        <v>0</v>
      </c>
      <c r="L27" s="35">
        <f t="shared" si="0"/>
        <v>0</v>
      </c>
      <c r="M27" s="35">
        <f t="shared" si="1"/>
        <v>0</v>
      </c>
      <c r="N27" s="35">
        <f t="shared" si="2"/>
        <v>0</v>
      </c>
      <c r="O27" s="35">
        <f t="shared" si="3"/>
        <v>0</v>
      </c>
      <c r="P27" s="35">
        <f t="shared" si="4"/>
        <v>0</v>
      </c>
    </row>
    <row r="28" spans="1:16">
      <c r="A28" s="2">
        <f t="shared" si="6"/>
        <v>9</v>
      </c>
      <c r="B28" s="29" t="s">
        <v>25</v>
      </c>
      <c r="C28" s="9" t="s">
        <v>42</v>
      </c>
      <c r="D28" s="11" t="s">
        <v>68</v>
      </c>
      <c r="E28" s="4">
        <v>1</v>
      </c>
      <c r="F28" s="35"/>
      <c r="G28" s="34"/>
      <c r="H28" s="35"/>
      <c r="I28" s="35"/>
      <c r="J28" s="35"/>
      <c r="K28" s="35">
        <f t="shared" si="5"/>
        <v>0</v>
      </c>
      <c r="L28" s="35">
        <f t="shared" si="0"/>
        <v>0</v>
      </c>
      <c r="M28" s="35">
        <f t="shared" si="1"/>
        <v>0</v>
      </c>
      <c r="N28" s="35">
        <f t="shared" si="2"/>
        <v>0</v>
      </c>
      <c r="O28" s="35">
        <f t="shared" si="3"/>
        <v>0</v>
      </c>
      <c r="P28" s="35">
        <f t="shared" si="4"/>
        <v>0</v>
      </c>
    </row>
    <row r="29" spans="1:16">
      <c r="A29" s="2">
        <f t="shared" si="6"/>
        <v>10</v>
      </c>
      <c r="B29" s="29" t="s">
        <v>25</v>
      </c>
      <c r="C29" s="9" t="s">
        <v>43</v>
      </c>
      <c r="D29" s="11" t="s">
        <v>68</v>
      </c>
      <c r="E29" s="4">
        <v>3</v>
      </c>
      <c r="F29" s="35"/>
      <c r="G29" s="34"/>
      <c r="H29" s="35"/>
      <c r="I29" s="35"/>
      <c r="J29" s="35"/>
      <c r="K29" s="35">
        <f t="shared" si="5"/>
        <v>0</v>
      </c>
      <c r="L29" s="35">
        <f t="shared" si="0"/>
        <v>0</v>
      </c>
      <c r="M29" s="35">
        <f t="shared" si="1"/>
        <v>0</v>
      </c>
      <c r="N29" s="35">
        <f t="shared" si="2"/>
        <v>0</v>
      </c>
      <c r="O29" s="35">
        <f t="shared" si="3"/>
        <v>0</v>
      </c>
      <c r="P29" s="35">
        <f t="shared" si="4"/>
        <v>0</v>
      </c>
    </row>
    <row r="30" spans="1:16">
      <c r="A30" s="2">
        <f t="shared" si="6"/>
        <v>11</v>
      </c>
      <c r="B30" s="29" t="s">
        <v>25</v>
      </c>
      <c r="C30" s="9" t="s">
        <v>44</v>
      </c>
      <c r="D30" s="11" t="s">
        <v>68</v>
      </c>
      <c r="E30" s="4">
        <v>1</v>
      </c>
      <c r="F30" s="35"/>
      <c r="G30" s="34"/>
      <c r="H30" s="35"/>
      <c r="I30" s="35"/>
      <c r="J30" s="35"/>
      <c r="K30" s="35">
        <f t="shared" si="5"/>
        <v>0</v>
      </c>
      <c r="L30" s="35">
        <f t="shared" si="0"/>
        <v>0</v>
      </c>
      <c r="M30" s="35">
        <f t="shared" si="1"/>
        <v>0</v>
      </c>
      <c r="N30" s="35">
        <f t="shared" si="2"/>
        <v>0</v>
      </c>
      <c r="O30" s="35">
        <f t="shared" si="3"/>
        <v>0</v>
      </c>
      <c r="P30" s="35">
        <f t="shared" si="4"/>
        <v>0</v>
      </c>
    </row>
    <row r="31" spans="1:16">
      <c r="A31" s="2">
        <f t="shared" si="6"/>
        <v>12</v>
      </c>
      <c r="B31" s="29" t="s">
        <v>25</v>
      </c>
      <c r="C31" s="9" t="s">
        <v>45</v>
      </c>
      <c r="D31" s="11" t="s">
        <v>68</v>
      </c>
      <c r="E31" s="4">
        <v>10</v>
      </c>
      <c r="F31" s="35"/>
      <c r="G31" s="34"/>
      <c r="H31" s="35"/>
      <c r="I31" s="35"/>
      <c r="J31" s="35"/>
      <c r="K31" s="35">
        <f t="shared" si="5"/>
        <v>0</v>
      </c>
      <c r="L31" s="35">
        <f t="shared" si="0"/>
        <v>0</v>
      </c>
      <c r="M31" s="35">
        <f t="shared" si="1"/>
        <v>0</v>
      </c>
      <c r="N31" s="35">
        <f t="shared" si="2"/>
        <v>0</v>
      </c>
      <c r="O31" s="35">
        <f t="shared" si="3"/>
        <v>0</v>
      </c>
      <c r="P31" s="35">
        <f t="shared" si="4"/>
        <v>0</v>
      </c>
    </row>
    <row r="32" spans="1:16" ht="33.75" customHeight="1">
      <c r="A32" s="2">
        <f t="shared" si="6"/>
        <v>13</v>
      </c>
      <c r="B32" s="29" t="s">
        <v>25</v>
      </c>
      <c r="C32" s="9" t="s">
        <v>46</v>
      </c>
      <c r="D32" s="11" t="s">
        <v>68</v>
      </c>
      <c r="E32" s="4">
        <v>16</v>
      </c>
      <c r="F32" s="35"/>
      <c r="G32" s="34"/>
      <c r="H32" s="35"/>
      <c r="I32" s="35"/>
      <c r="J32" s="35"/>
      <c r="K32" s="35">
        <f t="shared" si="5"/>
        <v>0</v>
      </c>
      <c r="L32" s="35">
        <f t="shared" si="0"/>
        <v>0</v>
      </c>
      <c r="M32" s="35">
        <f t="shared" si="1"/>
        <v>0</v>
      </c>
      <c r="N32" s="35">
        <f t="shared" si="2"/>
        <v>0</v>
      </c>
      <c r="O32" s="35">
        <f t="shared" si="3"/>
        <v>0</v>
      </c>
      <c r="P32" s="35">
        <f t="shared" si="4"/>
        <v>0</v>
      </c>
    </row>
    <row r="33" spans="1:16">
      <c r="A33" s="2">
        <f t="shared" si="6"/>
        <v>14</v>
      </c>
      <c r="B33" s="29" t="s">
        <v>25</v>
      </c>
      <c r="C33" s="9" t="s">
        <v>47</v>
      </c>
      <c r="D33" s="11" t="s">
        <v>68</v>
      </c>
      <c r="E33" s="4">
        <v>11</v>
      </c>
      <c r="F33" s="35"/>
      <c r="G33" s="34"/>
      <c r="H33" s="35"/>
      <c r="I33" s="35"/>
      <c r="J33" s="35"/>
      <c r="K33" s="35">
        <f t="shared" si="5"/>
        <v>0</v>
      </c>
      <c r="L33" s="35">
        <f t="shared" si="0"/>
        <v>0</v>
      </c>
      <c r="M33" s="35">
        <f t="shared" si="1"/>
        <v>0</v>
      </c>
      <c r="N33" s="35">
        <f t="shared" si="2"/>
        <v>0</v>
      </c>
      <c r="O33" s="35">
        <f t="shared" si="3"/>
        <v>0</v>
      </c>
      <c r="P33" s="35">
        <f t="shared" si="4"/>
        <v>0</v>
      </c>
    </row>
    <row r="34" spans="1:16">
      <c r="A34" s="2">
        <f t="shared" si="6"/>
        <v>15</v>
      </c>
      <c r="B34" s="29" t="s">
        <v>25</v>
      </c>
      <c r="C34" s="9" t="s">
        <v>48</v>
      </c>
      <c r="D34" s="11" t="s">
        <v>68</v>
      </c>
      <c r="E34" s="4">
        <v>10</v>
      </c>
      <c r="F34" s="35"/>
      <c r="G34" s="34"/>
      <c r="H34" s="35"/>
      <c r="I34" s="35"/>
      <c r="J34" s="35"/>
      <c r="K34" s="35">
        <f t="shared" si="5"/>
        <v>0</v>
      </c>
      <c r="L34" s="35">
        <f t="shared" si="0"/>
        <v>0</v>
      </c>
      <c r="M34" s="35">
        <f t="shared" si="1"/>
        <v>0</v>
      </c>
      <c r="N34" s="35">
        <f t="shared" si="2"/>
        <v>0</v>
      </c>
      <c r="O34" s="35">
        <f>E34*J34</f>
        <v>0</v>
      </c>
      <c r="P34" s="35">
        <f t="shared" si="4"/>
        <v>0</v>
      </c>
    </row>
    <row r="35" spans="1:16">
      <c r="A35" s="2">
        <f t="shared" si="6"/>
        <v>16</v>
      </c>
      <c r="B35" s="29" t="s">
        <v>25</v>
      </c>
      <c r="C35" s="9" t="s">
        <v>49</v>
      </c>
      <c r="D35" s="11" t="s">
        <v>68</v>
      </c>
      <c r="E35" s="4">
        <v>7</v>
      </c>
      <c r="F35" s="35"/>
      <c r="G35" s="34"/>
      <c r="H35" s="35"/>
      <c r="I35" s="35"/>
      <c r="J35" s="35"/>
      <c r="K35" s="35">
        <f t="shared" si="5"/>
        <v>0</v>
      </c>
      <c r="L35" s="35">
        <f t="shared" si="0"/>
        <v>0</v>
      </c>
      <c r="M35" s="35">
        <f t="shared" si="1"/>
        <v>0</v>
      </c>
      <c r="N35" s="35">
        <f t="shared" si="2"/>
        <v>0</v>
      </c>
      <c r="O35" s="35">
        <f t="shared" si="3"/>
        <v>0</v>
      </c>
      <c r="P35" s="35">
        <f t="shared" si="4"/>
        <v>0</v>
      </c>
    </row>
    <row r="36" spans="1:16" ht="28.5" customHeight="1">
      <c r="A36" s="2">
        <f t="shared" si="6"/>
        <v>17</v>
      </c>
      <c r="B36" s="29" t="s">
        <v>25</v>
      </c>
      <c r="C36" s="9" t="s">
        <v>50</v>
      </c>
      <c r="D36" s="11" t="s">
        <v>68</v>
      </c>
      <c r="E36" s="4">
        <v>10</v>
      </c>
      <c r="F36" s="35"/>
      <c r="G36" s="34"/>
      <c r="H36" s="35"/>
      <c r="I36" s="35"/>
      <c r="J36" s="35"/>
      <c r="K36" s="35">
        <f t="shared" si="5"/>
        <v>0</v>
      </c>
      <c r="L36" s="35">
        <f t="shared" si="0"/>
        <v>0</v>
      </c>
      <c r="M36" s="35">
        <f t="shared" si="1"/>
        <v>0</v>
      </c>
      <c r="N36" s="35">
        <f t="shared" si="2"/>
        <v>0</v>
      </c>
      <c r="O36" s="35">
        <f t="shared" si="3"/>
        <v>0</v>
      </c>
      <c r="P36" s="35">
        <f t="shared" si="4"/>
        <v>0</v>
      </c>
    </row>
    <row r="37" spans="1:16">
      <c r="A37" s="2">
        <v>20</v>
      </c>
      <c r="B37" s="29" t="s">
        <v>25</v>
      </c>
      <c r="C37" s="9" t="s">
        <v>51</v>
      </c>
      <c r="D37" s="11" t="s">
        <v>28</v>
      </c>
      <c r="E37" s="4">
        <v>77</v>
      </c>
      <c r="F37" s="35"/>
      <c r="G37" s="34"/>
      <c r="H37" s="35"/>
      <c r="I37" s="35"/>
      <c r="J37" s="35"/>
      <c r="K37" s="35">
        <f t="shared" si="5"/>
        <v>0</v>
      </c>
      <c r="L37" s="35">
        <f>E37*F37</f>
        <v>0</v>
      </c>
      <c r="M37" s="35">
        <f>E37*H37</f>
        <v>0</v>
      </c>
      <c r="N37" s="35">
        <f>E37*I37</f>
        <v>0</v>
      </c>
      <c r="O37" s="35">
        <f>E37*J37</f>
        <v>0</v>
      </c>
      <c r="P37" s="35">
        <f>SUM(M37:O37)</f>
        <v>0</v>
      </c>
    </row>
    <row r="38" spans="1:16">
      <c r="A38" s="2">
        <f t="shared" ref="A38:A46" si="7">A37+1</f>
        <v>21</v>
      </c>
      <c r="B38" s="29" t="s">
        <v>25</v>
      </c>
      <c r="C38" s="9" t="s">
        <v>52</v>
      </c>
      <c r="D38" s="11" t="s">
        <v>28</v>
      </c>
      <c r="E38" s="4">
        <v>57</v>
      </c>
      <c r="F38" s="35"/>
      <c r="G38" s="34"/>
      <c r="H38" s="35"/>
      <c r="I38" s="35"/>
      <c r="J38" s="35"/>
      <c r="K38" s="35">
        <f t="shared" si="5"/>
        <v>0</v>
      </c>
      <c r="L38" s="35">
        <f>E38*F38</f>
        <v>0</v>
      </c>
      <c r="M38" s="35">
        <f>E38*H38</f>
        <v>0</v>
      </c>
      <c r="N38" s="35">
        <f>E38*I38</f>
        <v>0</v>
      </c>
      <c r="O38" s="35">
        <f>E38*J38</f>
        <v>0</v>
      </c>
      <c r="P38" s="35">
        <f>SUM(M38:O38)</f>
        <v>0</v>
      </c>
    </row>
    <row r="39" spans="1:16">
      <c r="A39" s="2">
        <f t="shared" si="7"/>
        <v>22</v>
      </c>
      <c r="B39" s="29" t="s">
        <v>25</v>
      </c>
      <c r="C39" s="9" t="s">
        <v>53</v>
      </c>
      <c r="D39" s="11" t="s">
        <v>28</v>
      </c>
      <c r="E39" s="4">
        <v>83</v>
      </c>
      <c r="F39" s="35"/>
      <c r="G39" s="34"/>
      <c r="H39" s="35"/>
      <c r="I39" s="35"/>
      <c r="J39" s="35"/>
      <c r="K39" s="35">
        <f t="shared" si="5"/>
        <v>0</v>
      </c>
      <c r="L39" s="35">
        <f>E39*F39</f>
        <v>0</v>
      </c>
      <c r="M39" s="35">
        <f>E39*H39</f>
        <v>0</v>
      </c>
      <c r="N39" s="35">
        <f>E39*I39</f>
        <v>0</v>
      </c>
      <c r="O39" s="35">
        <f>E39*J39</f>
        <v>0</v>
      </c>
      <c r="P39" s="35">
        <f>SUM(M39:O39)</f>
        <v>0</v>
      </c>
    </row>
    <row r="40" spans="1:16">
      <c r="A40" s="2">
        <f t="shared" si="7"/>
        <v>23</v>
      </c>
      <c r="B40" s="29" t="s">
        <v>25</v>
      </c>
      <c r="C40" s="9" t="s">
        <v>54</v>
      </c>
      <c r="D40" s="11" t="s">
        <v>68</v>
      </c>
      <c r="E40" s="4">
        <v>1</v>
      </c>
      <c r="F40" s="35"/>
      <c r="G40" s="34"/>
      <c r="H40" s="35"/>
      <c r="I40" s="35"/>
      <c r="J40" s="35"/>
      <c r="K40" s="35">
        <f t="shared" si="5"/>
        <v>0</v>
      </c>
      <c r="L40" s="35">
        <f t="shared" ref="L40:L46" si="8">E40*F40</f>
        <v>0</v>
      </c>
      <c r="M40" s="35">
        <f t="shared" ref="M40:M46" si="9">E40*H40</f>
        <v>0</v>
      </c>
      <c r="N40" s="35">
        <f t="shared" ref="N40:N46" si="10">E40*I40</f>
        <v>0</v>
      </c>
      <c r="O40" s="35">
        <f t="shared" ref="O40:O46" si="11">E40*J40</f>
        <v>0</v>
      </c>
      <c r="P40" s="35">
        <f t="shared" ref="P40:P46" si="12">SUM(M40:O40)</f>
        <v>0</v>
      </c>
    </row>
    <row r="41" spans="1:16">
      <c r="A41" s="2">
        <f t="shared" si="7"/>
        <v>24</v>
      </c>
      <c r="B41" s="29" t="s">
        <v>25</v>
      </c>
      <c r="C41" s="9" t="s">
        <v>55</v>
      </c>
      <c r="D41" s="11" t="s">
        <v>68</v>
      </c>
      <c r="E41" s="4">
        <v>1</v>
      </c>
      <c r="F41" s="35"/>
      <c r="G41" s="34"/>
      <c r="H41" s="35"/>
      <c r="I41" s="35"/>
      <c r="J41" s="35"/>
      <c r="K41" s="35">
        <f t="shared" si="5"/>
        <v>0</v>
      </c>
      <c r="L41" s="35">
        <f t="shared" si="8"/>
        <v>0</v>
      </c>
      <c r="M41" s="35">
        <f t="shared" si="9"/>
        <v>0</v>
      </c>
      <c r="N41" s="35">
        <f t="shared" si="10"/>
        <v>0</v>
      </c>
      <c r="O41" s="35">
        <f t="shared" si="11"/>
        <v>0</v>
      </c>
      <c r="P41" s="35">
        <f t="shared" si="12"/>
        <v>0</v>
      </c>
    </row>
    <row r="42" spans="1:16" ht="31.5" customHeight="1">
      <c r="A42" s="2">
        <f t="shared" si="7"/>
        <v>25</v>
      </c>
      <c r="B42" s="29" t="s">
        <v>25</v>
      </c>
      <c r="C42" s="9" t="s">
        <v>56</v>
      </c>
      <c r="D42" s="11" t="s">
        <v>68</v>
      </c>
      <c r="E42" s="4">
        <v>17</v>
      </c>
      <c r="F42" s="35"/>
      <c r="G42" s="34"/>
      <c r="H42" s="35"/>
      <c r="I42" s="35"/>
      <c r="J42" s="35"/>
      <c r="K42" s="35">
        <f t="shared" si="5"/>
        <v>0</v>
      </c>
      <c r="L42" s="35">
        <f t="shared" si="8"/>
        <v>0</v>
      </c>
      <c r="M42" s="35">
        <f t="shared" si="9"/>
        <v>0</v>
      </c>
      <c r="N42" s="35">
        <f t="shared" si="10"/>
        <v>0</v>
      </c>
      <c r="O42" s="35">
        <f t="shared" si="11"/>
        <v>0</v>
      </c>
      <c r="P42" s="35">
        <f t="shared" si="12"/>
        <v>0</v>
      </c>
    </row>
    <row r="43" spans="1:16">
      <c r="A43" s="2">
        <f t="shared" si="7"/>
        <v>26</v>
      </c>
      <c r="B43" s="29" t="s">
        <v>25</v>
      </c>
      <c r="C43" s="9" t="s">
        <v>59</v>
      </c>
      <c r="D43" s="11" t="s">
        <v>68</v>
      </c>
      <c r="E43" s="4">
        <v>14</v>
      </c>
      <c r="F43" s="35"/>
      <c r="G43" s="34"/>
      <c r="H43" s="35"/>
      <c r="I43" s="35"/>
      <c r="J43" s="35"/>
      <c r="K43" s="35">
        <f t="shared" si="5"/>
        <v>0</v>
      </c>
      <c r="L43" s="35">
        <f t="shared" si="8"/>
        <v>0</v>
      </c>
      <c r="M43" s="35">
        <f t="shared" si="9"/>
        <v>0</v>
      </c>
      <c r="N43" s="35">
        <f t="shared" si="10"/>
        <v>0</v>
      </c>
      <c r="O43" s="35">
        <f t="shared" si="11"/>
        <v>0</v>
      </c>
      <c r="P43" s="35">
        <f t="shared" si="12"/>
        <v>0</v>
      </c>
    </row>
    <row r="44" spans="1:16">
      <c r="A44" s="2">
        <f>A43+1</f>
        <v>27</v>
      </c>
      <c r="B44" s="29" t="s">
        <v>25</v>
      </c>
      <c r="C44" s="9" t="s">
        <v>60</v>
      </c>
      <c r="D44" s="11" t="s">
        <v>68</v>
      </c>
      <c r="E44" s="4">
        <v>22</v>
      </c>
      <c r="F44" s="35"/>
      <c r="G44" s="34"/>
      <c r="H44" s="35"/>
      <c r="I44" s="35"/>
      <c r="J44" s="35"/>
      <c r="K44" s="35">
        <f t="shared" si="5"/>
        <v>0</v>
      </c>
      <c r="L44" s="35">
        <f t="shared" si="8"/>
        <v>0</v>
      </c>
      <c r="M44" s="35">
        <f t="shared" si="9"/>
        <v>0</v>
      </c>
      <c r="N44" s="35">
        <f t="shared" si="10"/>
        <v>0</v>
      </c>
      <c r="O44" s="35">
        <f t="shared" si="11"/>
        <v>0</v>
      </c>
      <c r="P44" s="35">
        <f t="shared" si="12"/>
        <v>0</v>
      </c>
    </row>
    <row r="45" spans="1:16">
      <c r="A45" s="2">
        <f t="shared" si="7"/>
        <v>28</v>
      </c>
      <c r="B45" s="29" t="s">
        <v>25</v>
      </c>
      <c r="C45" s="9" t="s">
        <v>75</v>
      </c>
      <c r="D45" s="11" t="s">
        <v>69</v>
      </c>
      <c r="E45" s="4">
        <v>1</v>
      </c>
      <c r="F45" s="35"/>
      <c r="G45" s="34"/>
      <c r="H45" s="35"/>
      <c r="I45" s="35"/>
      <c r="J45" s="35"/>
      <c r="K45" s="35">
        <f t="shared" si="5"/>
        <v>0</v>
      </c>
      <c r="L45" s="35">
        <f t="shared" si="8"/>
        <v>0</v>
      </c>
      <c r="M45" s="35">
        <f t="shared" si="9"/>
        <v>0</v>
      </c>
      <c r="N45" s="35">
        <f t="shared" si="10"/>
        <v>0</v>
      </c>
      <c r="O45" s="35">
        <f t="shared" si="11"/>
        <v>0</v>
      </c>
      <c r="P45" s="35">
        <f t="shared" si="12"/>
        <v>0</v>
      </c>
    </row>
    <row r="46" spans="1:16">
      <c r="A46" s="2">
        <f t="shared" si="7"/>
        <v>29</v>
      </c>
      <c r="B46" s="29" t="s">
        <v>25</v>
      </c>
      <c r="C46" s="9" t="s">
        <v>58</v>
      </c>
      <c r="D46" s="11" t="s">
        <v>68</v>
      </c>
      <c r="E46" s="4">
        <v>53</v>
      </c>
      <c r="F46" s="35"/>
      <c r="G46" s="34"/>
      <c r="H46" s="35"/>
      <c r="I46" s="35"/>
      <c r="J46" s="35"/>
      <c r="K46" s="35">
        <f t="shared" si="5"/>
        <v>0</v>
      </c>
      <c r="L46" s="35">
        <f t="shared" si="8"/>
        <v>0</v>
      </c>
      <c r="M46" s="35">
        <f t="shared" si="9"/>
        <v>0</v>
      </c>
      <c r="N46" s="35">
        <f t="shared" si="10"/>
        <v>0</v>
      </c>
      <c r="O46" s="35">
        <f t="shared" si="11"/>
        <v>0</v>
      </c>
      <c r="P46" s="35">
        <f t="shared" si="12"/>
        <v>0</v>
      </c>
    </row>
    <row r="47" spans="1:16">
      <c r="A47" s="2">
        <v>30</v>
      </c>
      <c r="B47" s="29" t="s">
        <v>25</v>
      </c>
      <c r="C47" s="9" t="s">
        <v>57</v>
      </c>
      <c r="D47" s="11" t="s">
        <v>28</v>
      </c>
      <c r="E47" s="4">
        <v>83</v>
      </c>
      <c r="F47" s="35"/>
      <c r="G47" s="34"/>
      <c r="H47" s="35"/>
      <c r="I47" s="35"/>
      <c r="J47" s="35"/>
      <c r="K47" s="35">
        <f t="shared" si="5"/>
        <v>0</v>
      </c>
      <c r="L47" s="35">
        <f>E47*F47</f>
        <v>0</v>
      </c>
      <c r="M47" s="35">
        <f>E47*H47</f>
        <v>0</v>
      </c>
      <c r="N47" s="35">
        <f>E47*I47</f>
        <v>0</v>
      </c>
      <c r="O47" s="35">
        <f>E47*J47</f>
        <v>0</v>
      </c>
      <c r="P47" s="35">
        <f>SUM(M47:O47)</f>
        <v>0</v>
      </c>
    </row>
    <row r="48" spans="1:16">
      <c r="A48" s="2">
        <f t="shared" ref="A48:A54" si="13">A47+1</f>
        <v>31</v>
      </c>
      <c r="B48" s="29" t="s">
        <v>25</v>
      </c>
      <c r="C48" s="9" t="s">
        <v>61</v>
      </c>
      <c r="D48" s="11" t="s">
        <v>28</v>
      </c>
      <c r="E48" s="4">
        <v>57</v>
      </c>
      <c r="F48" s="35"/>
      <c r="G48" s="34"/>
      <c r="H48" s="35"/>
      <c r="I48" s="35"/>
      <c r="J48" s="35"/>
      <c r="K48" s="35">
        <f t="shared" si="5"/>
        <v>0</v>
      </c>
      <c r="L48" s="35">
        <f t="shared" ref="L48:L55" si="14">E48*F48</f>
        <v>0</v>
      </c>
      <c r="M48" s="35">
        <f t="shared" ref="M48:M55" si="15">E48*H48</f>
        <v>0</v>
      </c>
      <c r="N48" s="35">
        <f t="shared" ref="N48:N55" si="16">E48*I48</f>
        <v>0</v>
      </c>
      <c r="O48" s="35">
        <f t="shared" ref="O48:O55" si="17">E48*J48</f>
        <v>0</v>
      </c>
      <c r="P48" s="35">
        <f t="shared" ref="P48:P55" si="18">SUM(M48:O48)</f>
        <v>0</v>
      </c>
    </row>
    <row r="49" spans="1:19">
      <c r="A49" s="2">
        <f t="shared" si="13"/>
        <v>32</v>
      </c>
      <c r="B49" s="29" t="s">
        <v>25</v>
      </c>
      <c r="C49" s="9" t="s">
        <v>62</v>
      </c>
      <c r="D49" s="11" t="s">
        <v>28</v>
      </c>
      <c r="E49" s="4">
        <v>77</v>
      </c>
      <c r="F49" s="35"/>
      <c r="G49" s="34"/>
      <c r="H49" s="35"/>
      <c r="I49" s="35"/>
      <c r="J49" s="35"/>
      <c r="K49" s="35">
        <f t="shared" si="5"/>
        <v>0</v>
      </c>
      <c r="L49" s="35">
        <f t="shared" si="14"/>
        <v>0</v>
      </c>
      <c r="M49" s="35">
        <f t="shared" si="15"/>
        <v>0</v>
      </c>
      <c r="N49" s="35">
        <f t="shared" si="16"/>
        <v>0</v>
      </c>
      <c r="O49" s="35">
        <f t="shared" si="17"/>
        <v>0</v>
      </c>
      <c r="P49" s="35">
        <f t="shared" si="18"/>
        <v>0</v>
      </c>
    </row>
    <row r="50" spans="1:19">
      <c r="A50" s="2">
        <f t="shared" si="13"/>
        <v>33</v>
      </c>
      <c r="B50" s="29" t="s">
        <v>25</v>
      </c>
      <c r="C50" s="9" t="s">
        <v>63</v>
      </c>
      <c r="D50" s="11" t="s">
        <v>68</v>
      </c>
      <c r="E50" s="4">
        <v>1</v>
      </c>
      <c r="F50" s="35"/>
      <c r="G50" s="34"/>
      <c r="H50" s="35"/>
      <c r="I50" s="35"/>
      <c r="J50" s="35"/>
      <c r="K50" s="35">
        <f t="shared" si="5"/>
        <v>0</v>
      </c>
      <c r="L50" s="35">
        <f t="shared" si="14"/>
        <v>0</v>
      </c>
      <c r="M50" s="35">
        <f t="shared" si="15"/>
        <v>0</v>
      </c>
      <c r="N50" s="35">
        <f t="shared" si="16"/>
        <v>0</v>
      </c>
      <c r="O50" s="35">
        <f t="shared" si="17"/>
        <v>0</v>
      </c>
      <c r="P50" s="35">
        <f t="shared" si="18"/>
        <v>0</v>
      </c>
    </row>
    <row r="51" spans="1:19">
      <c r="A51" s="2">
        <f t="shared" si="13"/>
        <v>34</v>
      </c>
      <c r="B51" s="29" t="s">
        <v>25</v>
      </c>
      <c r="C51" s="9" t="s">
        <v>64</v>
      </c>
      <c r="D51" s="11" t="s">
        <v>68</v>
      </c>
      <c r="E51" s="4">
        <v>1</v>
      </c>
      <c r="F51" s="35"/>
      <c r="G51" s="34"/>
      <c r="H51" s="35"/>
      <c r="I51" s="35"/>
      <c r="J51" s="35"/>
      <c r="K51" s="35">
        <f t="shared" si="5"/>
        <v>0</v>
      </c>
      <c r="L51" s="35">
        <f t="shared" si="14"/>
        <v>0</v>
      </c>
      <c r="M51" s="35">
        <f t="shared" si="15"/>
        <v>0</v>
      </c>
      <c r="N51" s="35">
        <f t="shared" si="16"/>
        <v>0</v>
      </c>
      <c r="O51" s="35">
        <f t="shared" si="17"/>
        <v>0</v>
      </c>
      <c r="P51" s="35">
        <f t="shared" si="18"/>
        <v>0</v>
      </c>
    </row>
    <row r="52" spans="1:19">
      <c r="A52" s="2">
        <f t="shared" si="13"/>
        <v>35</v>
      </c>
      <c r="B52" s="29" t="s">
        <v>25</v>
      </c>
      <c r="C52" s="9" t="s">
        <v>65</v>
      </c>
      <c r="D52" s="11" t="s">
        <v>68</v>
      </c>
      <c r="E52" s="4">
        <v>1</v>
      </c>
      <c r="F52" s="35"/>
      <c r="G52" s="34"/>
      <c r="H52" s="35"/>
      <c r="I52" s="35"/>
      <c r="J52" s="35"/>
      <c r="K52" s="35">
        <f t="shared" si="5"/>
        <v>0</v>
      </c>
      <c r="L52" s="35">
        <f t="shared" si="14"/>
        <v>0</v>
      </c>
      <c r="M52" s="35">
        <f t="shared" si="15"/>
        <v>0</v>
      </c>
      <c r="N52" s="35">
        <f t="shared" si="16"/>
        <v>0</v>
      </c>
      <c r="O52" s="35">
        <f t="shared" si="17"/>
        <v>0</v>
      </c>
      <c r="P52" s="35">
        <f t="shared" si="18"/>
        <v>0</v>
      </c>
    </row>
    <row r="53" spans="1:19">
      <c r="A53" s="2">
        <f t="shared" si="13"/>
        <v>36</v>
      </c>
      <c r="B53" s="29" t="s">
        <v>25</v>
      </c>
      <c r="C53" s="9" t="s">
        <v>66</v>
      </c>
      <c r="D53" s="11" t="s">
        <v>68</v>
      </c>
      <c r="E53" s="4">
        <v>3</v>
      </c>
      <c r="F53" s="35"/>
      <c r="G53" s="34"/>
      <c r="H53" s="35"/>
      <c r="I53" s="35"/>
      <c r="J53" s="35"/>
      <c r="K53" s="35">
        <f t="shared" si="5"/>
        <v>0</v>
      </c>
      <c r="L53" s="35">
        <f t="shared" si="14"/>
        <v>0</v>
      </c>
      <c r="M53" s="35">
        <f t="shared" si="15"/>
        <v>0</v>
      </c>
      <c r="N53" s="35">
        <f t="shared" si="16"/>
        <v>0</v>
      </c>
      <c r="O53" s="35">
        <f t="shared" si="17"/>
        <v>0</v>
      </c>
      <c r="P53" s="35">
        <f t="shared" si="18"/>
        <v>0</v>
      </c>
    </row>
    <row r="54" spans="1:19">
      <c r="A54" s="2">
        <f t="shared" si="13"/>
        <v>37</v>
      </c>
      <c r="B54" s="29" t="s">
        <v>25</v>
      </c>
      <c r="C54" s="9" t="s">
        <v>67</v>
      </c>
      <c r="D54" s="11" t="s">
        <v>70</v>
      </c>
      <c r="E54" s="4">
        <v>10</v>
      </c>
      <c r="F54" s="35"/>
      <c r="G54" s="34"/>
      <c r="H54" s="35"/>
      <c r="I54" s="35"/>
      <c r="J54" s="35"/>
      <c r="K54" s="35">
        <f t="shared" si="5"/>
        <v>0</v>
      </c>
      <c r="L54" s="35">
        <f t="shared" si="14"/>
        <v>0</v>
      </c>
      <c r="M54" s="35">
        <f t="shared" si="15"/>
        <v>0</v>
      </c>
      <c r="N54" s="35">
        <f t="shared" si="16"/>
        <v>0</v>
      </c>
      <c r="O54" s="35">
        <f t="shared" si="17"/>
        <v>0</v>
      </c>
      <c r="P54" s="35">
        <f t="shared" si="18"/>
        <v>0</v>
      </c>
    </row>
    <row r="55" spans="1:19">
      <c r="A55" s="2">
        <f>A54+1</f>
        <v>38</v>
      </c>
      <c r="B55" s="29" t="s">
        <v>25</v>
      </c>
      <c r="C55" s="9" t="s">
        <v>37</v>
      </c>
      <c r="D55" s="11" t="s">
        <v>69</v>
      </c>
      <c r="E55" s="4">
        <v>1</v>
      </c>
      <c r="F55" s="35"/>
      <c r="G55" s="34"/>
      <c r="H55" s="35"/>
      <c r="I55" s="35"/>
      <c r="J55" s="35"/>
      <c r="K55" s="35">
        <f t="shared" si="5"/>
        <v>0</v>
      </c>
      <c r="L55" s="35">
        <f t="shared" si="14"/>
        <v>0</v>
      </c>
      <c r="M55" s="35">
        <f t="shared" si="15"/>
        <v>0</v>
      </c>
      <c r="N55" s="35">
        <f t="shared" si="16"/>
        <v>0</v>
      </c>
      <c r="O55" s="35">
        <f t="shared" si="17"/>
        <v>0</v>
      </c>
      <c r="P55" s="35">
        <f t="shared" si="18"/>
        <v>0</v>
      </c>
    </row>
    <row r="56" spans="1:19">
      <c r="A56" s="2">
        <f>A55+1</f>
        <v>39</v>
      </c>
      <c r="B56" s="29" t="s">
        <v>25</v>
      </c>
      <c r="C56" s="10" t="s">
        <v>31</v>
      </c>
      <c r="D56" s="11" t="s">
        <v>28</v>
      </c>
      <c r="E56" s="4">
        <v>4</v>
      </c>
      <c r="F56" s="35"/>
      <c r="G56" s="34"/>
      <c r="H56" s="35"/>
      <c r="I56" s="35"/>
      <c r="J56" s="35"/>
      <c r="K56" s="35">
        <f t="shared" si="5"/>
        <v>0</v>
      </c>
      <c r="L56" s="35">
        <f>E56*F56</f>
        <v>0</v>
      </c>
      <c r="M56" s="35">
        <f>E56*H56</f>
        <v>0</v>
      </c>
      <c r="N56" s="35">
        <f>E56*I56</f>
        <v>0</v>
      </c>
      <c r="O56" s="35">
        <f>E56*J56</f>
        <v>0</v>
      </c>
      <c r="P56" s="35">
        <f>SUM(M56:O56)</f>
        <v>0</v>
      </c>
    </row>
    <row r="57" spans="1:19">
      <c r="A57" s="30" t="s">
        <v>80</v>
      </c>
      <c r="B57" s="30"/>
      <c r="C57" s="30" t="s">
        <v>33</v>
      </c>
      <c r="D57" s="31"/>
      <c r="E57" s="31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</row>
    <row r="58" spans="1:19">
      <c r="A58" s="2">
        <v>40</v>
      </c>
      <c r="B58" s="29" t="s">
        <v>25</v>
      </c>
      <c r="C58" s="9" t="s">
        <v>34</v>
      </c>
      <c r="D58" s="11" t="s">
        <v>69</v>
      </c>
      <c r="E58" s="4">
        <v>1</v>
      </c>
      <c r="F58" s="35"/>
      <c r="G58" s="34"/>
      <c r="H58" s="35"/>
      <c r="I58" s="35"/>
      <c r="J58" s="35"/>
      <c r="K58" s="35">
        <f t="shared" si="5"/>
        <v>0</v>
      </c>
      <c r="L58" s="35">
        <f>E58*F58</f>
        <v>0</v>
      </c>
      <c r="M58" s="35">
        <f>E58*H58</f>
        <v>0</v>
      </c>
      <c r="N58" s="35">
        <f>E58*I58</f>
        <v>0</v>
      </c>
      <c r="O58" s="35">
        <f>E58*J58</f>
        <v>0</v>
      </c>
      <c r="P58" s="35">
        <f>SUM(M58:O58)</f>
        <v>0</v>
      </c>
    </row>
    <row r="59" spans="1:19" ht="31.5">
      <c r="A59" s="2">
        <v>41</v>
      </c>
      <c r="B59" s="29" t="s">
        <v>25</v>
      </c>
      <c r="C59" s="33" t="s">
        <v>81</v>
      </c>
      <c r="D59" s="11" t="s">
        <v>69</v>
      </c>
      <c r="E59" s="3">
        <v>1</v>
      </c>
      <c r="F59" s="35"/>
      <c r="G59" s="34"/>
      <c r="H59" s="35"/>
      <c r="I59" s="35"/>
      <c r="J59" s="35"/>
      <c r="K59" s="35">
        <f t="shared" si="5"/>
        <v>0</v>
      </c>
      <c r="L59" s="35">
        <f>E59*F59</f>
        <v>0</v>
      </c>
      <c r="M59" s="35">
        <f>E59*H59</f>
        <v>0</v>
      </c>
      <c r="N59" s="35">
        <f>E59*I59</f>
        <v>0</v>
      </c>
      <c r="O59" s="35">
        <f>E59*J59</f>
        <v>0</v>
      </c>
      <c r="P59" s="35">
        <f>SUM(M59:O59)</f>
        <v>0</v>
      </c>
    </row>
    <row r="60" spans="1:19">
      <c r="A60" s="74" t="s">
        <v>24</v>
      </c>
      <c r="B60" s="75"/>
      <c r="C60" s="76"/>
      <c r="D60" s="22" t="s">
        <v>18</v>
      </c>
      <c r="E60" s="22">
        <v>23.59</v>
      </c>
      <c r="F60" s="43"/>
      <c r="G60" s="52"/>
      <c r="H60" s="52"/>
      <c r="I60" s="52"/>
      <c r="J60" s="52"/>
      <c r="K60" s="53"/>
      <c r="L60" s="36">
        <f>SUM(L19:L59)</f>
        <v>0</v>
      </c>
      <c r="M60" s="36">
        <f>SUM(M19:M59)</f>
        <v>0</v>
      </c>
      <c r="N60" s="36">
        <f>SUM(N19:N59)</f>
        <v>0</v>
      </c>
      <c r="O60" s="36">
        <f>SUM(O19:O59)</f>
        <v>0</v>
      </c>
      <c r="P60" s="36">
        <f>SUM(P19:P59)</f>
        <v>0</v>
      </c>
      <c r="Q60" s="5"/>
      <c r="R60" s="5"/>
      <c r="S60" s="5"/>
    </row>
    <row r="61" spans="1:19" ht="15.75" customHeight="1">
      <c r="A61" s="77" t="s">
        <v>17</v>
      </c>
      <c r="B61" s="78"/>
      <c r="C61" s="79"/>
      <c r="D61" s="17" t="s">
        <v>18</v>
      </c>
      <c r="E61" s="18"/>
      <c r="F61" s="40"/>
      <c r="G61" s="41"/>
      <c r="H61" s="41"/>
      <c r="I61" s="41"/>
      <c r="J61" s="41"/>
      <c r="K61" s="41"/>
      <c r="L61" s="41"/>
      <c r="M61" s="41"/>
      <c r="N61" s="41"/>
      <c r="O61" s="42"/>
      <c r="P61" s="19">
        <f>P60</f>
        <v>0</v>
      </c>
      <c r="Q61" s="5"/>
      <c r="R61" s="5"/>
      <c r="S61" s="5"/>
    </row>
    <row r="62" spans="1:19" ht="15.75" customHeight="1">
      <c r="A62" s="77" t="s">
        <v>19</v>
      </c>
      <c r="B62" s="78"/>
      <c r="C62" s="79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9"/>
      <c r="P62" s="19"/>
      <c r="Q62" s="5"/>
      <c r="R62" s="5"/>
      <c r="S62" s="5"/>
    </row>
    <row r="63" spans="1:19" ht="15.75" customHeight="1">
      <c r="A63" s="77" t="s">
        <v>20</v>
      </c>
      <c r="B63" s="78"/>
      <c r="C63" s="79"/>
      <c r="D63" s="17" t="s">
        <v>18</v>
      </c>
      <c r="E63" s="18"/>
      <c r="F63" s="40"/>
      <c r="G63" s="41"/>
      <c r="H63" s="41"/>
      <c r="I63" s="41"/>
      <c r="J63" s="41"/>
      <c r="K63" s="41"/>
      <c r="L63" s="41"/>
      <c r="M63" s="41"/>
      <c r="N63" s="41"/>
      <c r="O63" s="42"/>
      <c r="P63" s="19">
        <f>P60</f>
        <v>0</v>
      </c>
      <c r="Q63" s="5"/>
      <c r="R63" s="5"/>
      <c r="S63" s="5"/>
    </row>
    <row r="64" spans="1:19" ht="15.75" customHeight="1">
      <c r="A64" s="80" t="s">
        <v>21</v>
      </c>
      <c r="B64" s="81"/>
      <c r="C64" s="82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6"/>
      <c r="P64" s="14">
        <f>P60+P61+P63</f>
        <v>0</v>
      </c>
      <c r="Q64" s="5"/>
      <c r="R64" s="5"/>
      <c r="S64" s="5"/>
    </row>
    <row r="65" spans="1:19" ht="15.75" customHeight="1">
      <c r="A65" s="83" t="s">
        <v>22</v>
      </c>
      <c r="B65" s="84"/>
      <c r="C65" s="85"/>
      <c r="D65" s="20" t="s">
        <v>18</v>
      </c>
      <c r="E65" s="20">
        <v>21</v>
      </c>
      <c r="F65" s="40"/>
      <c r="G65" s="41"/>
      <c r="H65" s="41"/>
      <c r="I65" s="41"/>
      <c r="J65" s="41"/>
      <c r="K65" s="41"/>
      <c r="L65" s="41"/>
      <c r="M65" s="41"/>
      <c r="N65" s="41"/>
      <c r="O65" s="42"/>
      <c r="P65" s="21">
        <f>P64*21%</f>
        <v>0</v>
      </c>
      <c r="Q65" s="5"/>
      <c r="R65" s="5"/>
      <c r="S65" s="5"/>
    </row>
    <row r="66" spans="1:19" s="8" customFormat="1" ht="15.75" customHeight="1">
      <c r="A66" s="68" t="s">
        <v>23</v>
      </c>
      <c r="B66" s="69"/>
      <c r="C66" s="70"/>
      <c r="D66" s="47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9"/>
      <c r="P66" s="23">
        <f>P64+P65</f>
        <v>0</v>
      </c>
      <c r="Q66" s="24"/>
      <c r="R66" s="24"/>
      <c r="S66" s="24"/>
    </row>
    <row r="67" spans="1:19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6"/>
      <c r="M67" s="16"/>
      <c r="N67" s="16"/>
      <c r="O67" s="16"/>
      <c r="P67" s="16"/>
      <c r="Q67" s="5"/>
      <c r="R67" s="5"/>
      <c r="S67" s="5"/>
    </row>
    <row r="68" spans="1:19" ht="15.75" customHeight="1">
      <c r="A68" s="66" t="s">
        <v>82</v>
      </c>
      <c r="B68" s="64"/>
      <c r="C68" s="64"/>
      <c r="D68" s="64"/>
      <c r="E68" s="64"/>
      <c r="F68" s="64"/>
      <c r="G68" s="64"/>
      <c r="H68" s="64"/>
      <c r="I68" s="64"/>
      <c r="J68" s="64"/>
      <c r="K68" s="15"/>
      <c r="L68" s="16"/>
      <c r="M68" s="16"/>
      <c r="N68" s="16"/>
      <c r="O68" s="16"/>
      <c r="P68" s="16"/>
      <c r="Q68" s="5"/>
      <c r="R68" s="5"/>
      <c r="S68" s="5"/>
    </row>
    <row r="69" spans="1:19">
      <c r="A69" s="66" t="s">
        <v>94</v>
      </c>
      <c r="B69" s="57"/>
      <c r="C69" s="58"/>
      <c r="D69" s="59"/>
      <c r="E69" s="59"/>
      <c r="F69" s="59"/>
      <c r="G69" s="59"/>
      <c r="H69" s="59"/>
      <c r="I69" s="59"/>
      <c r="J69" s="60"/>
      <c r="K69" s="15"/>
      <c r="L69" s="16"/>
      <c r="M69" s="16"/>
      <c r="N69" s="16"/>
      <c r="O69" s="16"/>
      <c r="P69" s="16"/>
      <c r="Q69" s="5"/>
      <c r="R69" s="5"/>
      <c r="S69" s="5"/>
    </row>
    <row r="70" spans="1:19">
      <c r="A70" s="66" t="s">
        <v>83</v>
      </c>
      <c r="K70" s="15"/>
      <c r="L70" s="16"/>
      <c r="M70" s="16"/>
      <c r="N70" s="16"/>
      <c r="O70" s="16"/>
      <c r="P70" s="16"/>
      <c r="Q70" s="5"/>
      <c r="R70" s="5"/>
      <c r="S70" s="5"/>
    </row>
    <row r="71" spans="1:19">
      <c r="A71" s="65" t="s">
        <v>95</v>
      </c>
      <c r="D71" s="12"/>
    </row>
    <row r="72" spans="1:19">
      <c r="D72" s="12"/>
    </row>
    <row r="73" spans="1:19">
      <c r="A73" s="1" t="s">
        <v>11</v>
      </c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</row>
    <row r="74" spans="1:19">
      <c r="C74" s="50" t="s">
        <v>12</v>
      </c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9">
      <c r="A75" s="13" t="s">
        <v>13</v>
      </c>
    </row>
    <row r="77" spans="1:19">
      <c r="A77" s="13" t="s">
        <v>14</v>
      </c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</row>
    <row r="78" spans="1:19">
      <c r="C78" s="50" t="s">
        <v>12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9">
      <c r="A79" s="13" t="s">
        <v>15</v>
      </c>
      <c r="C79" s="6"/>
    </row>
  </sheetData>
  <mergeCells count="18">
    <mergeCell ref="A3:P3"/>
    <mergeCell ref="A4:P4"/>
    <mergeCell ref="A5:P5"/>
    <mergeCell ref="A2:P2"/>
    <mergeCell ref="A16:A17"/>
    <mergeCell ref="B16:B17"/>
    <mergeCell ref="C16:C17"/>
    <mergeCell ref="D16:D17"/>
    <mergeCell ref="E16:E17"/>
    <mergeCell ref="A66:C66"/>
    <mergeCell ref="F16:K16"/>
    <mergeCell ref="L16:P16"/>
    <mergeCell ref="A60:C60"/>
    <mergeCell ref="A61:C61"/>
    <mergeCell ref="A62:C62"/>
    <mergeCell ref="A63:C63"/>
    <mergeCell ref="A64:C64"/>
    <mergeCell ref="A65:C65"/>
  </mergeCells>
  <phoneticPr fontId="15" type="noConversion"/>
  <hyperlinks>
    <hyperlink ref="C34" r:id="rId1" display="https://www.akvedukts.lv/lv/prece/inox-ner.ter.-dubultuzmava-108-mm?popup=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4" fitToWidth="0" fitToHeight="0" orientation="landscape" horizont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BFAA9EBC386545BC28716F7ABD18A0" ma:contentTypeVersion="13" ma:contentTypeDescription="Izveidot jaunu dokumentu." ma:contentTypeScope="" ma:versionID="a07f77baef1c73e36390438635c41ec9">
  <xsd:schema xmlns:xsd="http://www.w3.org/2001/XMLSchema" xmlns:xs="http://www.w3.org/2001/XMLSchema" xmlns:p="http://schemas.microsoft.com/office/2006/metadata/properties" xmlns:ns3="2908de0b-3e80-4a77-b74c-b833db9e3692" xmlns:ns4="b89b2781-7baa-441c-9ebb-dcb200655983" targetNamespace="http://schemas.microsoft.com/office/2006/metadata/properties" ma:root="true" ma:fieldsID="fe6c269c3bbf3b295d94250f7a5f65f3" ns3:_="" ns4:_="">
    <xsd:import namespace="2908de0b-3e80-4a77-b74c-b833db9e3692"/>
    <xsd:import namespace="b89b2781-7baa-441c-9ebb-dcb2006559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8de0b-3e80-4a77-b74c-b833db9e3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2781-7baa-441c-9ebb-dcb200655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087B3D-ED28-476E-9024-F907ADC6E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8de0b-3e80-4a77-b74c-b833db9e3692"/>
    <ds:schemaRef ds:uri="b89b2781-7baa-441c-9ebb-dcb200655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6D6D46-34B3-4F03-B49D-814933AF72DA}">
  <ds:schemaRefs>
    <ds:schemaRef ds:uri="http://schemas.microsoft.com/office/2006/metadata/properties"/>
    <ds:schemaRef ds:uri="b89b2781-7baa-441c-9ebb-dcb20065598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908de0b-3e80-4a77-b74c-b833db9e3692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Tāme</vt:lpstr>
      <vt:lpstr>Būvdarbu_nosaukums</vt:lpstr>
      <vt:lpstr>Daudzums</vt:lpstr>
      <vt:lpstr>Kods</vt:lpstr>
      <vt:lpstr>Kopā_uz_visu_apjomu</vt:lpstr>
      <vt:lpstr>Mērvienība</vt:lpstr>
      <vt:lpstr>Nr._p._k.</vt:lpstr>
      <vt:lpstr>Tāme!Print_Area</vt:lpstr>
      <vt:lpstr>summa</vt:lpstr>
      <vt:lpstr>Vienības_izmaksas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Artūrs Savickis</cp:lastModifiedBy>
  <cp:lastPrinted>2020-10-28T08:43:04Z</cp:lastPrinted>
  <dcterms:created xsi:type="dcterms:W3CDTF">2020-09-02T05:02:03Z</dcterms:created>
  <dcterms:modified xsi:type="dcterms:W3CDTF">2021-12-08T08:12:37Z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0x010100C7BFAA9EBC386545BC28716F7ABD18A0</vt:lpwstr>
  </property>
</Properties>
</file>