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6_12_Brauktuvju_ietvju_laukumu_segumu_atjaunosana/Finalversija/"/>
    </mc:Choice>
  </mc:AlternateContent>
  <xr:revisionPtr revIDLastSave="42" documentId="8_{BF36712C-F31D-4CF0-8A5C-5378CD720D34}" xr6:coauthVersionLast="47" xr6:coauthVersionMax="47" xr10:uidLastSave="{8AD8DB20-A414-417B-B563-570FCAB170DB}"/>
  <bookViews>
    <workbookView xWindow="-120" yWindow="-120" windowWidth="29040" windowHeight="15720" tabRatio="736" xr2:uid="{00000000-000D-0000-FFFF-FFFF00000000}"/>
  </bookViews>
  <sheets>
    <sheet name="KT " sheetId="17" r:id="rId1"/>
    <sheet name="Kopsavilkums" sheetId="11" r:id="rId2"/>
    <sheet name="Murjāņu iela 58" sheetId="16" r:id="rId3"/>
    <sheet name="Kleistu iela 28" sheetId="10" r:id="rId4"/>
    <sheet name=" Vestienas iela 35" sheetId="9" r:id="rId5"/>
  </sheets>
  <definedNames>
    <definedName name="_xlnm.Print_Area" localSheetId="0">'KT '!$A$1:$D$40</definedName>
    <definedName name="_xlnm.Print_Titles" localSheetId="0">'KT '!$10:$14</definedName>
  </definedNames>
  <calcPr calcId="191029" fullPrecision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6" l="1"/>
  <c r="N13" i="16"/>
  <c r="N18" i="16"/>
  <c r="F11" i="11"/>
  <c r="I13" i="10"/>
  <c r="N13" i="10"/>
  <c r="N31" i="10"/>
  <c r="F12" i="11"/>
  <c r="I13" i="9"/>
  <c r="N13" i="9"/>
  <c r="N37" i="9"/>
  <c r="F13" i="11"/>
  <c r="F14" i="11"/>
  <c r="O13" i="16"/>
  <c r="P13" i="16"/>
  <c r="Q13" i="16"/>
  <c r="Q18" i="16"/>
  <c r="E11" i="11"/>
  <c r="O13" i="10"/>
  <c r="P13" i="10"/>
  <c r="Q13" i="10"/>
  <c r="Q31" i="10"/>
  <c r="E12" i="11"/>
  <c r="O13" i="9"/>
  <c r="P13" i="9"/>
  <c r="Q13" i="9"/>
  <c r="Q37" i="9"/>
  <c r="E13" i="11"/>
  <c r="E14" i="11"/>
  <c r="E17" i="11"/>
  <c r="E15" i="11"/>
  <c r="E18" i="11"/>
  <c r="D20" i="17"/>
  <c r="D23" i="17"/>
  <c r="D21" i="17"/>
  <c r="I14" i="9"/>
  <c r="L14" i="9"/>
  <c r="M14" i="9"/>
  <c r="O14" i="9"/>
  <c r="P14" i="9"/>
  <c r="I15" i="9"/>
  <c r="L15" i="9"/>
  <c r="M15" i="9"/>
  <c r="N15" i="9"/>
  <c r="Q15" i="9"/>
  <c r="O15" i="9"/>
  <c r="P15" i="9"/>
  <c r="I16" i="9"/>
  <c r="L16" i="9"/>
  <c r="M16" i="9"/>
  <c r="O16" i="9"/>
  <c r="P16" i="9"/>
  <c r="I17" i="9"/>
  <c r="N17" i="9"/>
  <c r="Q17" i="9"/>
  <c r="M17" i="9"/>
  <c r="O17" i="9"/>
  <c r="P17" i="9"/>
  <c r="I18" i="9"/>
  <c r="L18" i="9"/>
  <c r="M18" i="9"/>
  <c r="N18" i="9"/>
  <c r="Q18" i="9"/>
  <c r="O18" i="9"/>
  <c r="P18" i="9"/>
  <c r="I19" i="9"/>
  <c r="L19" i="9"/>
  <c r="M19" i="9"/>
  <c r="O19" i="9"/>
  <c r="P19" i="9"/>
  <c r="I20" i="9"/>
  <c r="L20" i="9"/>
  <c r="M20" i="9"/>
  <c r="N20" i="9"/>
  <c r="O20" i="9"/>
  <c r="P20" i="9"/>
  <c r="I21" i="9"/>
  <c r="N21" i="9"/>
  <c r="L21" i="9"/>
  <c r="M21" i="9"/>
  <c r="O21" i="9"/>
  <c r="P21" i="9"/>
  <c r="I22" i="9"/>
  <c r="L22" i="9"/>
  <c r="M22" i="9"/>
  <c r="N22" i="9"/>
  <c r="O22" i="9"/>
  <c r="P22" i="9"/>
  <c r="I23" i="9"/>
  <c r="L23" i="9"/>
  <c r="M23" i="9"/>
  <c r="O23" i="9"/>
  <c r="P23" i="9"/>
  <c r="I24" i="9"/>
  <c r="N24" i="9"/>
  <c r="Q24" i="9"/>
  <c r="L24" i="9"/>
  <c r="M24" i="9"/>
  <c r="O24" i="9"/>
  <c r="P24" i="9"/>
  <c r="I25" i="9"/>
  <c r="L25" i="9"/>
  <c r="M25" i="9"/>
  <c r="N25" i="9"/>
  <c r="Q25" i="9"/>
  <c r="O25" i="9"/>
  <c r="P25" i="9"/>
  <c r="I26" i="9"/>
  <c r="L26" i="9"/>
  <c r="M26" i="9"/>
  <c r="O26" i="9"/>
  <c r="P26" i="9"/>
  <c r="I27" i="9"/>
  <c r="L27" i="9"/>
  <c r="M27" i="9"/>
  <c r="N27" i="9"/>
  <c r="O27" i="9"/>
  <c r="P27" i="9"/>
  <c r="I28" i="9"/>
  <c r="L28" i="9"/>
  <c r="M28" i="9"/>
  <c r="O28" i="9"/>
  <c r="P28" i="9"/>
  <c r="I29" i="9"/>
  <c r="N29" i="9"/>
  <c r="L29" i="9"/>
  <c r="M29" i="9"/>
  <c r="O29" i="9"/>
  <c r="P29" i="9"/>
  <c r="I30" i="9"/>
  <c r="N30" i="9"/>
  <c r="Q30" i="9"/>
  <c r="L30" i="9"/>
  <c r="M30" i="9"/>
  <c r="O30" i="9"/>
  <c r="P30" i="9"/>
  <c r="I31" i="9"/>
  <c r="L31" i="9"/>
  <c r="M31" i="9"/>
  <c r="O31" i="9"/>
  <c r="P31" i="9"/>
  <c r="I32" i="9"/>
  <c r="N32" i="9"/>
  <c r="Q32" i="9"/>
  <c r="L32" i="9"/>
  <c r="M32" i="9"/>
  <c r="O32" i="9"/>
  <c r="P32" i="9"/>
  <c r="I33" i="9"/>
  <c r="L33" i="9"/>
  <c r="M33" i="9"/>
  <c r="O33" i="9"/>
  <c r="P33" i="9"/>
  <c r="I34" i="9"/>
  <c r="L34" i="9"/>
  <c r="M34" i="9"/>
  <c r="N34" i="9"/>
  <c r="O34" i="9"/>
  <c r="P34" i="9"/>
  <c r="I35" i="9"/>
  <c r="L35" i="9"/>
  <c r="M35" i="9"/>
  <c r="O35" i="9"/>
  <c r="P35" i="9"/>
  <c r="I36" i="9"/>
  <c r="N36" i="9"/>
  <c r="M36" i="9"/>
  <c r="M13" i="9"/>
  <c r="M37" i="9"/>
  <c r="I13" i="11"/>
  <c r="O36" i="9"/>
  <c r="O37" i="9"/>
  <c r="G13" i="11"/>
  <c r="P36" i="9"/>
  <c r="P37" i="9"/>
  <c r="H13" i="11"/>
  <c r="L13" i="9"/>
  <c r="M13" i="16"/>
  <c r="M18" i="16"/>
  <c r="I11" i="11"/>
  <c r="O18" i="16"/>
  <c r="G11" i="11"/>
  <c r="I14" i="10"/>
  <c r="L14" i="10"/>
  <c r="M14" i="10"/>
  <c r="O14" i="10"/>
  <c r="P14" i="10"/>
  <c r="I15" i="10"/>
  <c r="L15" i="10"/>
  <c r="M15" i="10"/>
  <c r="O15" i="10"/>
  <c r="P15" i="10"/>
  <c r="I16" i="10"/>
  <c r="L16" i="10"/>
  <c r="M16" i="10"/>
  <c r="N16" i="10"/>
  <c r="O16" i="10"/>
  <c r="P16" i="10"/>
  <c r="I17" i="10"/>
  <c r="N17" i="10"/>
  <c r="Q17" i="10"/>
  <c r="L17" i="10"/>
  <c r="M17" i="10"/>
  <c r="O17" i="10"/>
  <c r="P17" i="10"/>
  <c r="I18" i="10"/>
  <c r="N18" i="10"/>
  <c r="Q18" i="10"/>
  <c r="L18" i="10"/>
  <c r="M18" i="10"/>
  <c r="O18" i="10"/>
  <c r="P18" i="10"/>
  <c r="I19" i="10"/>
  <c r="L19" i="10"/>
  <c r="M19" i="10"/>
  <c r="O19" i="10"/>
  <c r="P19" i="10"/>
  <c r="I20" i="10"/>
  <c r="L20" i="10"/>
  <c r="M20" i="10"/>
  <c r="N20" i="10"/>
  <c r="O20" i="10"/>
  <c r="P20" i="10"/>
  <c r="I21" i="10"/>
  <c r="N21" i="10"/>
  <c r="Q21" i="10"/>
  <c r="M21" i="10"/>
  <c r="O21" i="10"/>
  <c r="P21" i="10"/>
  <c r="I22" i="10"/>
  <c r="L22" i="10"/>
  <c r="M22" i="10"/>
  <c r="N22" i="10"/>
  <c r="O22" i="10"/>
  <c r="P22" i="10"/>
  <c r="I23" i="10"/>
  <c r="L23" i="10"/>
  <c r="M23" i="10"/>
  <c r="O23" i="10"/>
  <c r="P23" i="10"/>
  <c r="I24" i="10"/>
  <c r="N24" i="10"/>
  <c r="L24" i="10"/>
  <c r="M24" i="10"/>
  <c r="O24" i="10"/>
  <c r="P24" i="10"/>
  <c r="I25" i="10"/>
  <c r="N25" i="10"/>
  <c r="Q25" i="10"/>
  <c r="L25" i="10"/>
  <c r="M25" i="10"/>
  <c r="O25" i="10"/>
  <c r="P25" i="10"/>
  <c r="I26" i="10"/>
  <c r="L26" i="10"/>
  <c r="M26" i="10"/>
  <c r="O26" i="10"/>
  <c r="P26" i="10"/>
  <c r="I27" i="10"/>
  <c r="L27" i="10"/>
  <c r="M27" i="10"/>
  <c r="N27" i="10"/>
  <c r="Q27" i="10"/>
  <c r="O27" i="10"/>
  <c r="P27" i="10"/>
  <c r="I28" i="10"/>
  <c r="L28" i="10"/>
  <c r="M28" i="10"/>
  <c r="O28" i="10"/>
  <c r="P28" i="10"/>
  <c r="I29" i="10"/>
  <c r="N29" i="10"/>
  <c r="L29" i="10"/>
  <c r="M29" i="10"/>
  <c r="O29" i="10"/>
  <c r="P29" i="10"/>
  <c r="I30" i="10"/>
  <c r="L30" i="10"/>
  <c r="M30" i="10"/>
  <c r="M13" i="10"/>
  <c r="M31" i="10"/>
  <c r="I12" i="11"/>
  <c r="O30" i="10"/>
  <c r="O31" i="10"/>
  <c r="G12" i="11"/>
  <c r="P30" i="10"/>
  <c r="P31" i="10"/>
  <c r="H12" i="11"/>
  <c r="I14" i="16"/>
  <c r="L14" i="16"/>
  <c r="M14" i="16"/>
  <c r="O14" i="16"/>
  <c r="P14" i="16"/>
  <c r="I15" i="16"/>
  <c r="L15" i="16"/>
  <c r="M15" i="16"/>
  <c r="N15" i="16"/>
  <c r="O15" i="16"/>
  <c r="P15" i="16"/>
  <c r="I16" i="16"/>
  <c r="L16" i="16"/>
  <c r="M16" i="16"/>
  <c r="O16" i="16"/>
  <c r="P16" i="16"/>
  <c r="I17" i="16"/>
  <c r="N17" i="16"/>
  <c r="M17" i="16"/>
  <c r="O17" i="16"/>
  <c r="P17" i="16"/>
  <c r="P18" i="16"/>
  <c r="H11" i="11"/>
  <c r="F14" i="9"/>
  <c r="Q20" i="9"/>
  <c r="Q27" i="9"/>
  <c r="L36" i="9"/>
  <c r="Q29" i="9"/>
  <c r="Q36" i="9"/>
  <c r="L17" i="9"/>
  <c r="Q22" i="9"/>
  <c r="N28" i="9"/>
  <c r="Q28" i="9"/>
  <c r="Q34" i="9"/>
  <c r="Q21" i="9"/>
  <c r="N35" i="9"/>
  <c r="Q35" i="9"/>
  <c r="N23" i="9"/>
  <c r="Q23" i="9"/>
  <c r="N16" i="9"/>
  <c r="Q16" i="9"/>
  <c r="N33" i="9"/>
  <c r="Q33" i="9"/>
  <c r="N26" i="9"/>
  <c r="Q26" i="9"/>
  <c r="N14" i="9"/>
  <c r="Q14" i="9"/>
  <c r="N31" i="9"/>
  <c r="Q31" i="9"/>
  <c r="N19" i="9"/>
  <c r="Q19" i="9"/>
  <c r="H14" i="11"/>
  <c r="G14" i="11"/>
  <c r="Q20" i="10"/>
  <c r="Q22" i="10"/>
  <c r="Q29" i="10"/>
  <c r="N15" i="10"/>
  <c r="Q15" i="10"/>
  <c r="Q24" i="10"/>
  <c r="N30" i="10"/>
  <c r="N23" i="10"/>
  <c r="Q23" i="10"/>
  <c r="L21" i="10"/>
  <c r="Q16" i="10"/>
  <c r="N28" i="10"/>
  <c r="Q28" i="10"/>
  <c r="N26" i="10"/>
  <c r="Q26" i="10"/>
  <c r="N14" i="10"/>
  <c r="Q14" i="10"/>
  <c r="N19" i="10"/>
  <c r="Q19" i="10"/>
  <c r="L13" i="10"/>
  <c r="Q17" i="16"/>
  <c r="Q15" i="16"/>
  <c r="L17" i="16"/>
  <c r="N16" i="16"/>
  <c r="Q16" i="16"/>
  <c r="N14" i="16"/>
  <c r="Q14" i="16"/>
  <c r="L13" i="16"/>
  <c r="I14" i="11"/>
  <c r="Q30" i="10"/>
  <c r="E16" i="11"/>
</calcChain>
</file>

<file path=xl/sharedStrings.xml><?xml version="1.0" encoding="utf-8"?>
<sst xmlns="http://schemas.openxmlformats.org/spreadsheetml/2006/main" count="361" uniqueCount="165">
  <si>
    <t>Līg.cena</t>
  </si>
  <si>
    <t>m</t>
  </si>
  <si>
    <r>
      <t>m</t>
    </r>
    <r>
      <rPr>
        <vertAlign val="superscript"/>
        <sz val="12"/>
        <rFont val="Times New Roman"/>
        <family val="1"/>
      </rPr>
      <t>2</t>
    </r>
  </si>
  <si>
    <t>m2</t>
  </si>
  <si>
    <t>Asfalta šuvju apstrāde ar bituma mastiku</t>
  </si>
  <si>
    <t>gab</t>
  </si>
  <si>
    <t>(būvdarbu veids vai konstruktīvā elementa nosaukums)</t>
  </si>
  <si>
    <t>Objekta nosaukums</t>
  </si>
  <si>
    <t>Būves nosaukums</t>
  </si>
  <si>
    <t>Brauktuves, ietves, laukumi</t>
  </si>
  <si>
    <t>Objekta adrese</t>
  </si>
  <si>
    <t>Lietus ūdens pieņēmēja nomaiņa</t>
  </si>
  <si>
    <t>Karstā asfalta dilumkārta AC11surf  (AADTj, pievestā 1501-3500) seguma ieklāšana h=5cm</t>
  </si>
  <si>
    <t>Asfalta seguma frēzēšana h=5 cm,  transports uz būvdarbu veicēja atbērtni un utilizācija vai saglabāšana atkārtotai izmantošanai</t>
  </si>
  <si>
    <t>Komunikāciju lūku nomaiņa uz peldošajām</t>
  </si>
  <si>
    <t>Vestienas iela 35, Rīga</t>
  </si>
  <si>
    <t>Segumu atjaunošana</t>
  </si>
  <si>
    <t>Nr.p.k.</t>
  </si>
  <si>
    <t>Kods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</si>
  <si>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</si>
  <si>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</si>
  <si>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</si>
  <si>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</si>
  <si>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</si>
  <si>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</si>
  <si>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</si>
  <si>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</si>
  <si>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</si>
  <si>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</si>
  <si>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</si>
  <si>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</si>
  <si>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Objekts/Būvdarbu nosaukums</t>
  </si>
  <si>
    <t>6.1.</t>
  </si>
  <si>
    <t>6.2.</t>
  </si>
  <si>
    <t>6.3.</t>
  </si>
  <si>
    <t>DARBU DAUDZUMU UN FINANŠU PIEDĀVĀJUMS</t>
  </si>
  <si>
    <t>RP SIA "Rīgas Satiksme" objekti (Rīgas stiksmes objekti var atrasties pilsētas ielu sarkanajās līnijās)</t>
  </si>
  <si>
    <t>Laukuma segumu atjaunošana Vestienas ielā 35, Rīgā</t>
  </si>
  <si>
    <t>Sastādīja:</t>
  </si>
  <si>
    <t>Brauktuvju, ietvju un laukumu segumu atjaunošana  RP SIA “Rīgas Satiksme” objektos</t>
  </si>
  <si>
    <r>
      <t>m</t>
    </r>
    <r>
      <rPr>
        <vertAlign val="superscript"/>
        <sz val="10"/>
        <rFont val="Times New Roman"/>
        <family val="1"/>
      </rPr>
      <t>2</t>
    </r>
  </si>
  <si>
    <t xml:space="preserve">Bruģa demontāža/izņemšana ar materiāla saglabašanu </t>
  </si>
  <si>
    <t>Mazgātas dolomīta šķembu slāņa atjaunošana (h=4cm)</t>
  </si>
  <si>
    <t>Komunikāciju aku vāku regulēšana</t>
  </si>
  <si>
    <t>m²</t>
  </si>
  <si>
    <t xml:space="preserve">Iebrauktuve pie vārtiem  Murjāņu iela 58, Rīga </t>
  </si>
  <si>
    <t>Laukuma segumu atjaunošana iebrauktuvē pie vārtiem Murjāņu iela 58, Rīgā</t>
  </si>
  <si>
    <t>6.4.</t>
  </si>
  <si>
    <t>6.5.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</si>
  <si>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</si>
  <si>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</si>
  <si>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</si>
  <si>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</si>
  <si>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</si>
  <si>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</si>
  <si>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</si>
  <si>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</si>
  <si>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</si>
  <si>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</si>
  <si>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</si>
  <si>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</si>
  <si>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</si>
  <si>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</si>
  <si>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</si>
  <si>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</si>
  <si>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</si>
  <si>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7.10.</t>
  </si>
  <si>
    <t>7.11.</t>
  </si>
  <si>
    <t>7.12.</t>
  </si>
  <si>
    <t>7.13.</t>
  </si>
  <si>
    <t>10.9.</t>
  </si>
  <si>
    <t>10.10.</t>
  </si>
  <si>
    <t>10.11.</t>
  </si>
  <si>
    <t>10.12.</t>
  </si>
  <si>
    <t>10.13.</t>
  </si>
  <si>
    <t xml:space="preserve">Murjāņu iela 58 </t>
  </si>
  <si>
    <t>Kleistu iela 28</t>
  </si>
  <si>
    <t>Vestienas iela 35</t>
  </si>
  <si>
    <t>Betona bruģakmens seguma atjaunošana 8 cm biezumā, esošs bruģis</t>
  </si>
  <si>
    <t>Betona bruģakmens seguma atjaunošana 8 cm biezumā, jauns bruģis</t>
  </si>
  <si>
    <t>Betona bruģakmens atjaunošana 8 cm biezumā, jauns bruģis</t>
  </si>
  <si>
    <t>Betona seguma ierīkošana C35/45 XF4 ar disperso tērauda šķiedru 35-40 kg uz m3 ar pretrukuma piedevu 150mm (ar paātrinātāju)</t>
  </si>
  <si>
    <t>Betona bruģakmens atjaunošana , esošs bruģis</t>
  </si>
  <si>
    <t>Bruģa utilizācija</t>
  </si>
  <si>
    <t>Ceļa/brauktuves apmales nomaiņa, utilizācija</t>
  </si>
  <si>
    <t>Betona bruģakmes seguma atjaunošana, esošs bruģis</t>
  </si>
  <si>
    <t xml:space="preserve"> Kleistu ielā 28, Rīga </t>
  </si>
  <si>
    <t>Laukuma segumu atjaunošana Kleistu ielā 28, Rīgā</t>
  </si>
  <si>
    <t>Betona bruģakmens seguma demontaža/utilizācija</t>
  </si>
  <si>
    <t>Minerālmateriālu maisījums 0/45 (magmatisko iežu šķembas) h = 12 cm</t>
  </si>
  <si>
    <t>Minerālmateriālu maisījums 0/45 (LA≤35) N-II h = 10 cm</t>
  </si>
  <si>
    <t>Minerālmateriālu maisījums 0/56 vai 0/63ps (LA≤35) N-II h = 15 cm</t>
  </si>
  <si>
    <t>Salizturīgā/drenējošā kārta (nestspēja ≥100 MPa) h = 50 cm</t>
  </si>
  <si>
    <t>t/m</t>
  </si>
  <si>
    <t>Mazgātas dolomīta šķembu slāņa atjaunošana (h=6cm)</t>
  </si>
  <si>
    <t>Sildelementu iestrāde izbraukšanas zonā no autobusu mazgātuves (industriālie sildkabeļi ar vadībās bloku, montāža)</t>
  </si>
  <si>
    <t>gab.</t>
  </si>
  <si>
    <t>m³</t>
  </si>
  <si>
    <t>Esoša lieveņa demontaža/utilizācija</t>
  </si>
  <si>
    <t>Akmens pamatnes izbūve no šķembu maisījuma 0/32 mm ar ANT piedevu 0,007 % un cementu 4%, h=15 cm</t>
  </si>
  <si>
    <t>Akmens pamatnes izbūve no šķembu maisījuma 0/32 mm ar ANT piedevu 0,007 % un cementu 4%, h=10 cm</t>
  </si>
  <si>
    <t>Salizturīgās kārtas (grants maisijums 0/16) būvniecība, h=12 cm</t>
  </si>
  <si>
    <t>Velostatīvu demontāža/montāža</t>
  </si>
  <si>
    <t>10.14.</t>
  </si>
  <si>
    <t>10.15.</t>
  </si>
  <si>
    <t>10.16.</t>
  </si>
  <si>
    <t>10.17.</t>
  </si>
  <si>
    <t>10.18.</t>
  </si>
  <si>
    <t>10.19.</t>
  </si>
  <si>
    <t>10.20.</t>
  </si>
  <si>
    <t>10.21.</t>
  </si>
  <si>
    <t>10.22.</t>
  </si>
  <si>
    <t>10.23.</t>
  </si>
  <si>
    <t>7.14.</t>
  </si>
  <si>
    <t>7.15.</t>
  </si>
  <si>
    <t>7.16.</t>
  </si>
  <si>
    <t>7.17.</t>
  </si>
  <si>
    <t>7.18.</t>
  </si>
  <si>
    <t>Būvniecības koptāme</t>
  </si>
  <si>
    <t>Bruģa demontāža/izņemšana ar materiāla saglabašanu, būvgružu utilizācija</t>
  </si>
  <si>
    <t>Esoša betona demontaža, utilizācija</t>
  </si>
  <si>
    <t>Betona seguma izbūve C35/45 XF4 ar disperso tērauda šķiedru 35-40 kg uz m3 ar pretrukuma piedevu 150mm (ar paātrinātāju)</t>
  </si>
  <si>
    <t>ACO Powerdrain (ACO DRAIN V125P.) ar pieslēgumu pie LK akas</t>
  </si>
  <si>
    <t>Bruģa demontāža/utilizācija/izņemšana ar materiāla saglabašanu, utilizācija</t>
  </si>
  <si>
    <t>Pamatnes un ceļa seguma atjaunošana pēc brauktuves apmales nomaiņas</t>
  </si>
  <si>
    <t>Smilts cementa maisījums attiecībā 1:4, h=5 cm</t>
  </si>
  <si>
    <t>Lietus ūdens traps ar revīziju DN100 black HL660E, esošo demontāža un utilizācija</t>
  </si>
  <si>
    <t>Ietves apmales nomaiņa, utilizācija</t>
  </si>
  <si>
    <t>Ietves apmales un pamatnes izbūve</t>
  </si>
  <si>
    <t>10.24.</t>
  </si>
  <si>
    <t>Betona bruģakmens lieveņa izbūve 8 cm biezumā, jauns bruģis, t.sk. apmales</t>
  </si>
  <si>
    <t xml:space="preserve">Tāmes izmaksas </t>
  </si>
  <si>
    <t>tai skaitā</t>
  </si>
  <si>
    <r>
      <t>darba alga</t>
    </r>
    <r>
      <rPr>
        <b/>
        <sz val="11"/>
        <color indexed="10"/>
        <rFont val="Times New Roman"/>
        <family val="1"/>
        <charset val="186"/>
      </rPr>
      <t xml:space="preserve"> </t>
    </r>
  </si>
  <si>
    <t>būvizstrādājumi</t>
  </si>
  <si>
    <r>
      <t>mehānismi</t>
    </r>
    <r>
      <rPr>
        <b/>
        <sz val="11"/>
        <color indexed="10"/>
        <rFont val="Times New Roman"/>
        <family val="1"/>
        <charset val="186"/>
      </rPr>
      <t xml:space="preserve"> </t>
    </r>
  </si>
  <si>
    <t>Tiešās izmaksas kopā:</t>
  </si>
  <si>
    <t xml:space="preserve">Virsizdevumi </t>
  </si>
  <si>
    <t>t.sk. darba aizsardzība:</t>
  </si>
  <si>
    <t>Peļņa</t>
  </si>
  <si>
    <t>Pavisam kopā</t>
  </si>
  <si>
    <t>(paraksts, tā atšifrējums, datums)</t>
  </si>
  <si>
    <t xml:space="preserve">Tāme sastādīta: </t>
  </si>
  <si>
    <t xml:space="preserve">Pārbaudīja: </t>
  </si>
  <si>
    <t>Kods, tāmes Nr.</t>
  </si>
  <si>
    <t>Būvdarbu veids vai konstruktīvā elementa nosaukums</t>
  </si>
  <si>
    <t>Tiešas izmaksas kopā, t. sk. darba devēja sociālais nodoklis (23,59%):</t>
  </si>
  <si>
    <t>Sert. Nr.:</t>
  </si>
  <si>
    <t>Lokālā tāme Nr. 6</t>
  </si>
  <si>
    <t>Lokālā tāme Nr.7</t>
  </si>
  <si>
    <t>Pielikums Nr.10</t>
  </si>
  <si>
    <t>PVN(21%):</t>
  </si>
  <si>
    <t>Kopā ar PVN 21%:</t>
  </si>
  <si>
    <t>Objekta izmaksas (euro)</t>
  </si>
  <si>
    <t>Izpildītājs:</t>
  </si>
  <si>
    <t>RP SIA "Rīgas satiksme"</t>
  </si>
  <si>
    <t>Pasūtītājs:</t>
  </si>
  <si>
    <t>Objekta adrese:</t>
  </si>
  <si>
    <t>Būves nosaukums:</t>
  </si>
  <si>
    <t>Objekta nosaukums:</t>
  </si>
  <si>
    <t>_____.gada____.____________</t>
  </si>
  <si>
    <t>Z.V.</t>
  </si>
  <si>
    <t>(pasūtītāja paraksts un tā atšifrējums)</t>
  </si>
  <si>
    <t>APSTIPRINU</t>
  </si>
  <si>
    <t>Kopsavilkuma aprēķins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</si>
</sst>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0"/>
  </numFmts>
  <fonts count="35"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sz val="12"/>
      <name val="Times New Roman"/>
      <family val="1"/>
      <charset val="186"/>
    </font>
    <font>
      <i/>
      <sz val="12"/>
      <color theme="8" tint="-0.249977111117893"/>
      <name val="Times New Roman"/>
      <family val="1"/>
      <charset val="186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</font>
    <font>
      <b/>
      <sz val="10"/>
      <name val="Times New Roman"/>
      <family val="1"/>
      <charset val="186"/>
    </font>
    <font>
      <sz val="8"/>
      <name val="Calibri"/>
      <family val="2"/>
      <scheme val="minor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0"/>
      <color rgb="FF4B566B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Calibri"/>
      <family val="2"/>
      <scheme val="minor"/>
    </font>
    <font>
      <sz val="14"/>
      <name val="Times New Roman"/>
      <family val="1"/>
      <charset val="186"/>
    </font>
    <font>
      <sz val="10"/>
      <name val="Garamond"/>
      <family val="1"/>
      <charset val="186"/>
    </font>
    <font>
      <b/>
      <sz val="14"/>
      <name val="Times New Roman"/>
      <family val="1"/>
      <charset val="186"/>
    </font>
    <font>
      <sz val="11"/>
      <color indexed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3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2" fontId="3" fillId="3" borderId="4" xfId="0" applyNumberFormat="1" applyFont="1" applyFill="1" applyBorder="1" applyAlignment="1">
      <alignment horizontal="center" vertical="center" textRotation="90" wrapText="1"/>
    </xf>
    <xf numFmtId="2" fontId="1" fillId="3" borderId="4" xfId="0" applyNumberFormat="1" applyFont="1" applyFill="1" applyBorder="1" applyAlignment="1">
      <alignment horizontal="center" vertical="center" textRotation="90" wrapText="1"/>
    </xf>
    <xf numFmtId="2" fontId="1" fillId="3" borderId="3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 wrapText="1"/>
    </xf>
    <xf numFmtId="164" fontId="3" fillId="0" borderId="22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3" fontId="0" fillId="0" borderId="0" xfId="0" applyNumberFormat="1"/>
    <xf numFmtId="0" fontId="5" fillId="4" borderId="2" xfId="0" applyFont="1" applyFill="1" applyBorder="1" applyAlignment="1">
      <alignment horizontal="center" vertical="center"/>
    </xf>
    <xf numFmtId="0" fontId="20" fillId="4" borderId="2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wrapText="1"/>
    </xf>
    <xf numFmtId="0" fontId="22" fillId="0" borderId="0" xfId="0" applyFont="1"/>
    <xf numFmtId="164" fontId="3" fillId="0" borderId="26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0" fillId="4" borderId="0" xfId="0" applyFill="1"/>
    <xf numFmtId="0" fontId="24" fillId="5" borderId="4" xfId="0" applyFont="1" applyFill="1" applyBorder="1" applyAlignment="1">
      <alignment horizontal="center" vertical="center" wrapText="1"/>
    </xf>
    <xf numFmtId="43" fontId="20" fillId="0" borderId="2" xfId="0" applyNumberFormat="1" applyFont="1" applyBorder="1" applyAlignment="1">
      <alignment horizontal="center" vertical="center" wrapText="1"/>
    </xf>
    <xf numFmtId="43" fontId="24" fillId="0" borderId="2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" fontId="20" fillId="0" borderId="0" xfId="0" applyNumberFormat="1" applyFont="1" applyAlignment="1">
      <alignment horizontal="right" vertical="center" wrapText="1"/>
    </xf>
    <xf numFmtId="4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6" borderId="2" xfId="0" applyFont="1" applyFill="1" applyBorder="1" applyAlignment="1">
      <alignment horizontal="justify" vertical="center" wrapText="1"/>
    </xf>
    <xf numFmtId="9" fontId="24" fillId="6" borderId="2" xfId="0" applyNumberFormat="1" applyFont="1" applyFill="1" applyBorder="1" applyAlignment="1">
      <alignment horizontal="right" vertical="center" wrapText="1"/>
    </xf>
    <xf numFmtId="9" fontId="26" fillId="0" borderId="2" xfId="0" applyNumberFormat="1" applyFont="1" applyBorder="1" applyAlignment="1">
      <alignment horizontal="right" vertical="center"/>
    </xf>
    <xf numFmtId="0" fontId="20" fillId="6" borderId="2" xfId="0" applyFont="1" applyFill="1" applyBorder="1" applyAlignment="1">
      <alignment horizontal="justify" vertical="center"/>
    </xf>
    <xf numFmtId="0" fontId="21" fillId="0" borderId="2" xfId="0" applyFont="1" applyBorder="1" applyAlignment="1">
      <alignment horizontal="left" vertical="center"/>
    </xf>
    <xf numFmtId="0" fontId="16" fillId="6" borderId="0" xfId="0" applyFont="1" applyFill="1" applyAlignment="1">
      <alignment horizontal="justify" vertical="center"/>
    </xf>
    <xf numFmtId="0" fontId="27" fillId="6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3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Alignment="1">
      <alignment horizontal="left" vertical="center" indent="15"/>
    </xf>
    <xf numFmtId="2" fontId="3" fillId="0" borderId="0" xfId="0" applyNumberFormat="1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0" fontId="16" fillId="4" borderId="2" xfId="0" applyFont="1" applyFill="1" applyBorder="1" applyAlignment="1"/>
    <xf numFmtId="0" fontId="16" fillId="0" borderId="10" xfId="0" applyFont="1" applyBorder="1" applyAlignment="1"/>
    <xf numFmtId="0" fontId="3" fillId="4" borderId="20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 wrapText="1"/>
    </xf>
    <xf numFmtId="164" fontId="3" fillId="0" borderId="22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3" fontId="14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Border="1"/>
    <xf numFmtId="43" fontId="4" fillId="0" borderId="2" xfId="0" applyNumberFormat="1" applyFont="1" applyBorder="1" applyAlignment="1">
      <alignment vertical="center"/>
    </xf>
    <xf numFmtId="43" fontId="10" fillId="0" borderId="2" xfId="0" applyNumberFormat="1" applyFont="1" applyBorder="1"/>
    <xf numFmtId="43" fontId="0" fillId="0" borderId="2" xfId="0" applyNumberFormat="1" applyBorder="1"/>
    <xf numFmtId="4" fontId="1" fillId="0" borderId="2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 shrinkToFit="1"/>
    </xf>
    <xf numFmtId="0" fontId="5" fillId="4" borderId="2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Alignment="1">
      <alignment horizontal="left" vertical="center" indent="15"/>
    </xf>
    <xf numFmtId="2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43" fontId="18" fillId="0" borderId="22" xfId="0" applyNumberFormat="1" applyFont="1" applyBorder="1" applyAlignment="1">
      <alignment horizontal="center" vertical="center"/>
    </xf>
    <xf numFmtId="43" fontId="1" fillId="0" borderId="22" xfId="0" applyNumberFormat="1" applyFont="1" applyFill="1" applyBorder="1" applyAlignment="1">
      <alignment horizontal="center" vertical="center"/>
    </xf>
    <xf numFmtId="43" fontId="10" fillId="0" borderId="20" xfId="0" applyNumberFormat="1" applyFont="1" applyBorder="1"/>
    <xf numFmtId="43" fontId="3" fillId="0" borderId="2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3" fillId="4" borderId="21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left" wrapText="1"/>
    </xf>
    <xf numFmtId="0" fontId="20" fillId="4" borderId="20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43" fontId="3" fillId="0" borderId="20" xfId="0" applyNumberFormat="1" applyFont="1" applyBorder="1" applyAlignment="1">
      <alignment horizontal="center" vertical="center"/>
    </xf>
    <xf numFmtId="43" fontId="29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/>
    </xf>
    <xf numFmtId="43" fontId="9" fillId="0" borderId="2" xfId="0" applyNumberFormat="1" applyFont="1" applyBorder="1" applyAlignment="1">
      <alignment horizontal="center" vertical="center"/>
    </xf>
    <xf numFmtId="43" fontId="30" fillId="0" borderId="2" xfId="0" applyNumberFormat="1" applyFont="1" applyBorder="1" applyAlignment="1">
      <alignment horizontal="center" vertical="center"/>
    </xf>
    <xf numFmtId="43" fontId="30" fillId="0" borderId="20" xfId="0" applyNumberFormat="1" applyFont="1" applyBorder="1" applyAlignment="1">
      <alignment horizontal="center" vertical="center"/>
    </xf>
    <xf numFmtId="0" fontId="0" fillId="0" borderId="30" xfId="0" applyBorder="1"/>
    <xf numFmtId="43" fontId="1" fillId="0" borderId="23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43" fontId="14" fillId="0" borderId="28" xfId="0" applyNumberFormat="1" applyFont="1" applyFill="1" applyBorder="1" applyAlignment="1">
      <alignment horizontal="center" vertical="center" wrapText="1"/>
    </xf>
    <xf numFmtId="43" fontId="14" fillId="4" borderId="20" xfId="0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2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 indent="15"/>
    </xf>
    <xf numFmtId="0" fontId="16" fillId="0" borderId="10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1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4" fontId="1" fillId="0" borderId="31" xfId="2" applyNumberFormat="1" applyFont="1" applyBorder="1" applyAlignment="1">
      <alignment horizontal="center" vertical="center"/>
    </xf>
    <xf numFmtId="0" fontId="1" fillId="0" borderId="31" xfId="2" applyFont="1" applyBorder="1" applyAlignment="1">
      <alignment horizontal="right" vertical="center"/>
    </xf>
    <xf numFmtId="4" fontId="3" fillId="0" borderId="32" xfId="2" applyNumberFormat="1" applyFont="1" applyBorder="1" applyAlignment="1">
      <alignment horizontal="center" vertical="center"/>
    </xf>
    <xf numFmtId="0" fontId="1" fillId="6" borderId="33" xfId="2" applyFont="1" applyFill="1" applyBorder="1" applyAlignment="1">
      <alignment horizontal="right" vertical="center"/>
    </xf>
    <xf numFmtId="0" fontId="16" fillId="0" borderId="34" xfId="2" applyFont="1" applyBorder="1" applyAlignment="1">
      <alignment vertical="center"/>
    </xf>
    <xf numFmtId="4" fontId="16" fillId="6" borderId="0" xfId="2" applyNumberFormat="1" applyFont="1" applyFill="1" applyAlignment="1">
      <alignment horizontal="center" vertical="center"/>
    </xf>
    <xf numFmtId="0" fontId="3" fillId="6" borderId="0" xfId="2" applyFont="1" applyFill="1" applyAlignment="1">
      <alignment vertical="center"/>
    </xf>
    <xf numFmtId="0" fontId="31" fillId="6" borderId="0" xfId="2" applyFont="1" applyFill="1" applyAlignment="1">
      <alignment horizontal="left" vertical="center"/>
    </xf>
    <xf numFmtId="4" fontId="1" fillId="0" borderId="35" xfId="2" applyNumberFormat="1" applyFont="1" applyBorder="1" applyAlignment="1">
      <alignment horizontal="center" vertical="center" wrapText="1"/>
    </xf>
    <xf numFmtId="0" fontId="1" fillId="0" borderId="33" xfId="2" applyFont="1" applyBorder="1" applyAlignment="1">
      <alignment horizontal="right" vertical="center" wrapText="1"/>
    </xf>
    <xf numFmtId="0" fontId="3" fillId="0" borderId="36" xfId="2" applyFont="1" applyBorder="1" applyAlignment="1">
      <alignment horizontal="left" vertical="center"/>
    </xf>
    <xf numFmtId="4" fontId="1" fillId="0" borderId="37" xfId="2" applyNumberFormat="1" applyFont="1" applyBorder="1" applyAlignment="1">
      <alignment horizontal="center" vertical="center" wrapText="1"/>
    </xf>
    <xf numFmtId="0" fontId="3" fillId="0" borderId="38" xfId="2" applyFont="1" applyBorder="1" applyAlignment="1">
      <alignment horizontal="left" vertical="center" wrapText="1"/>
    </xf>
    <xf numFmtId="0" fontId="3" fillId="0" borderId="39" xfId="2" applyFont="1" applyBorder="1" applyAlignment="1">
      <alignment horizontal="center" vertical="center"/>
    </xf>
    <xf numFmtId="0" fontId="3" fillId="5" borderId="35" xfId="2" applyFont="1" applyFill="1" applyBorder="1" applyAlignment="1">
      <alignment horizontal="center" vertical="center" wrapText="1"/>
    </xf>
    <xf numFmtId="0" fontId="3" fillId="5" borderId="33" xfId="2" applyFont="1" applyFill="1" applyBorder="1" applyAlignment="1">
      <alignment horizontal="center" vertical="center" wrapText="1"/>
    </xf>
    <xf numFmtId="0" fontId="3" fillId="5" borderId="36" xfId="2" applyFont="1" applyFill="1" applyBorder="1" applyAlignment="1">
      <alignment horizontal="center" vertical="center"/>
    </xf>
    <xf numFmtId="0" fontId="32" fillId="0" borderId="0" xfId="4" applyFont="1" applyAlignment="1">
      <alignment vertical="center"/>
    </xf>
    <xf numFmtId="2" fontId="20" fillId="0" borderId="0" xfId="2" applyNumberFormat="1" applyFont="1" applyAlignment="1">
      <alignment vertical="center"/>
    </xf>
    <xf numFmtId="0" fontId="20" fillId="4" borderId="0" xfId="2" applyFont="1" applyFill="1" applyAlignment="1">
      <alignment vertical="center"/>
    </xf>
    <xf numFmtId="0" fontId="3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6" fillId="0" borderId="10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34" fillId="0" borderId="0" xfId="2" applyFont="1" applyAlignment="1">
      <alignment horizontal="left" vertical="center"/>
    </xf>
    <xf numFmtId="0" fontId="16" fillId="0" borderId="0" xfId="0" applyFont="1" applyBorder="1" applyAlignment="1"/>
    <xf numFmtId="0" fontId="20" fillId="6" borderId="28" xfId="0" applyFont="1" applyFill="1" applyBorder="1" applyAlignment="1">
      <alignment horizontal="justify" vertical="center" wrapText="1"/>
    </xf>
    <xf numFmtId="43" fontId="24" fillId="0" borderId="28" xfId="0" applyNumberFormat="1" applyFont="1" applyBorder="1" applyAlignment="1">
      <alignment horizontal="center" vertical="center" wrapText="1"/>
    </xf>
    <xf numFmtId="0" fontId="16" fillId="4" borderId="4" xfId="0" applyFont="1" applyFill="1" applyBorder="1" applyAlignment="1"/>
    <xf numFmtId="43" fontId="20" fillId="0" borderId="4" xfId="0" applyNumberFormat="1" applyFont="1" applyBorder="1" applyAlignment="1">
      <alignment horizontal="center" vertical="center" wrapText="1"/>
    </xf>
    <xf numFmtId="0" fontId="16" fillId="0" borderId="19" xfId="2" applyFont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 textRotation="90" wrapText="1"/>
    </xf>
    <xf numFmtId="0" fontId="24" fillId="5" borderId="7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24" fillId="5" borderId="4" xfId="0" applyFont="1" applyFill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/>
    </xf>
    <xf numFmtId="0" fontId="21" fillId="6" borderId="24" xfId="0" applyFont="1" applyFill="1" applyBorder="1" applyAlignment="1">
      <alignment horizontal="right" vertical="center"/>
    </xf>
    <xf numFmtId="0" fontId="21" fillId="6" borderId="25" xfId="0" applyFont="1" applyFill="1" applyBorder="1" applyAlignment="1">
      <alignment horizontal="right" vertical="center"/>
    </xf>
    <xf numFmtId="0" fontId="24" fillId="6" borderId="29" xfId="0" applyFont="1" applyFill="1" applyBorder="1" applyAlignment="1">
      <alignment horizontal="right" vertical="center"/>
    </xf>
    <xf numFmtId="0" fontId="24" fillId="6" borderId="27" xfId="0" applyFont="1" applyFill="1" applyBorder="1" applyAlignment="1">
      <alignment horizontal="right" vertical="center"/>
    </xf>
    <xf numFmtId="0" fontId="26" fillId="6" borderId="24" xfId="0" applyFont="1" applyFill="1" applyBorder="1" applyAlignment="1">
      <alignment horizontal="right" vertical="center"/>
    </xf>
    <xf numFmtId="0" fontId="26" fillId="6" borderId="25" xfId="0" applyFont="1" applyFill="1" applyBorder="1" applyAlignment="1">
      <alignment horizontal="right" vertical="center"/>
    </xf>
    <xf numFmtId="0" fontId="28" fillId="6" borderId="24" xfId="0" applyFont="1" applyFill="1" applyBorder="1" applyAlignment="1">
      <alignment horizontal="right" vertical="center"/>
    </xf>
    <xf numFmtId="0" fontId="28" fillId="6" borderId="25" xfId="0" applyFont="1" applyFill="1" applyBorder="1" applyAlignment="1">
      <alignment horizontal="right" vertical="center"/>
    </xf>
    <xf numFmtId="0" fontId="20" fillId="6" borderId="24" xfId="0" applyFont="1" applyFill="1" applyBorder="1" applyAlignment="1">
      <alignment horizontal="right" vertical="center"/>
    </xf>
    <xf numFmtId="0" fontId="20" fillId="6" borderId="25" xfId="0" applyFont="1" applyFill="1" applyBorder="1" applyAlignment="1">
      <alignment horizontal="right" vertical="center"/>
    </xf>
    <xf numFmtId="0" fontId="16" fillId="4" borderId="12" xfId="0" applyFont="1" applyFill="1" applyBorder="1" applyAlignment="1">
      <alignment horizontal="left"/>
    </xf>
    <xf numFmtId="0" fontId="16" fillId="4" borderId="18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20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5">
    <cellStyle name="Normal" xfId="0" builtinId="0"/>
    <cellStyle name="Normal 2 2 2" xfId="2" xr:uid="{00000000-0005-0000-0000-000001000000}"/>
    <cellStyle name="Normal 2 3" xfId="1" xr:uid="{00000000-0005-0000-0000-000002000000}"/>
    <cellStyle name="Style 1" xfId="4" xr:uid="{EBF2DE60-7239-42D5-9685-A0A1E7F07E69}"/>
    <cellStyle name="Обычный_33. OZOLNIEKU NOVADA DOME_OZO SKOLA_TELPU, GAITENU, KAPNU TELPU REMONTS_TAME_VADIMS_2011_02_25_melnraksts" xfId="3" xr:uid="{00000000-0005-0000-0000-000003000000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8B0B7327-B27E-4AFC-B268-B102C5250C8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26632C4E-C174-4FEC-BA66-2B3919A11F6D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B393BCBE-903E-49E9-AC82-40D47F361F3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27F25C00-A40C-464E-BDE2-9046E774510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1A3396F9-43D4-44CD-ABD7-B197A233214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31CAB852-9DAB-4EB5-A965-B5B1082FC04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83676946-D790-40D6-BB5C-17DED3258728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9BCCA157-3485-4A1E-8483-66D808F98D4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61FE9B85-3FEF-4571-B6D7-3E45E4CA41D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D77CD5E6-553F-405D-8692-815EF89DCB6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F8D90B9C-9595-4732-B0DA-53D83D82D3CD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636DB340-0970-490B-B5BB-304039C0200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60061548-F497-4977-9A63-01E9BBB7618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B5FFA1DD-8D4E-4169-8B74-28C33405601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0A67FF56-502C-4700-91F7-EBE93EB3633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3D5840DE-2F9D-4F43-AF73-67E67008A7E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4157395E-921E-491C-8E94-D8DBFF82A5FA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02981343-F20F-4EAC-AF09-7FDE8F96AFB0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98BBBB87-C377-4BD9-9931-97691270C42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61A7B845-77A5-40F1-878A-345D623A3EF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F57637FF-B48B-4303-8DD1-EE4F0695BCF7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4D2E87EC-E442-481D-99F0-1E7089AE3A56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3EEF26D3-4CFA-4040-A05D-BAA71C5A334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45EDDA9E-0099-4081-BC98-9462BE64772B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6E590688-3144-4DAE-B9E4-44DF67D5C1DD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69F7FDBC-B757-4B16-B4E2-767E9D0DBF37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122B1768-334E-40B8-8846-7544B85178DF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7AC545A6-7282-4462-AB31-132612539809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B46A30EF-E49D-43E0-8FB9-4228D06D8918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4792D380-6860-4E67-AF65-7313957773EC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6EAF7C07-E043-488F-867A-10789549FA78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E30438FB-7F12-4715-AC1E-85873FFC986F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552335A5-364E-472E-AB76-3BB02271FE6C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82C02AA9-775D-4A8C-AB36-C6B3CF86460C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904CA9EA-C5C5-40CA-AC52-A01F2464B96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FC612D60-7FDA-480C-B7C3-6CCC8E22E5F1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D8A6DADF-6900-412F-932D-971A6EB56C4A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6BB879D7-DE41-48D1-866F-61300F4DB91F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6D23C327-59EF-4F9C-BB2D-E2184D10B3C1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9219AA61-4647-4A4A-BD08-217FFD18BD69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F34FB1A3-9BF1-4F5F-A001-8E064ADE9E16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C86C55FA-4311-4EE6-9AD6-10E948F40F29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74236E81-8CB6-43AC-B74D-AABC3943BACE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817570DD-182F-4796-8A8C-26741C044713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CC079263-4675-4E02-BDCE-23F477F7D35A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B77C30F7-9700-43EC-90D7-FAE7D551E563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12CD1FA2-B42C-4211-A474-6B8133221B60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99F372BB-DA16-4F48-864C-AC7D26DCF08C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E4F070FE-2511-4226-8DFE-9B045A27E578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7D2E7E53-9587-4605-9C2D-D497897BED4E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23CB04F2-8765-4C62-A969-F5C31EE95666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8F4A507B-CBF6-4BB0-BEC7-C164E1154EE5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0F98C11D-1347-4823-9ADF-8710666DB095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86D50487-B95C-4431-9C34-2120E173F3BC}"/>
            </a:ext>
          </a:extLst>
        </xdr:cNvPr>
        <xdr:cNvSpPr txBox="1">
          <a:spLocks noChangeArrowheads="1"/>
        </xdr:cNvSpPr>
      </xdr:nvSpPr>
      <xdr:spPr bwMode="auto">
        <a:xfrm>
          <a:off x="183642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E8A7A70D-A7E4-405E-BCD4-D06C2E1C0361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D8F3167F-7372-4DA5-BA66-7BA0B5AFA8C3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6A543861-B51A-45C5-97AD-ADB2855E36A5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EA6F2574-C8BB-4FCB-8F82-18176EFFF457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615EE50E-8754-4161-8079-6D3C0DD41FA5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385FEDAD-15A3-40EF-AA67-76D5B9149DFD}"/>
            </a:ext>
          </a:extLst>
        </xdr:cNvPr>
        <xdr:cNvSpPr txBox="1">
          <a:spLocks noChangeArrowheads="1"/>
        </xdr:cNvSpPr>
      </xdr:nvSpPr>
      <xdr:spPr bwMode="auto">
        <a:xfrm>
          <a:off x="118872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5063CABA-8451-4282-BBA4-50D09F17AFC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DB9CAC44-8BBA-418B-83F3-4F2FA1443D7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908D3F75-CA3B-4687-B7AF-88025A2649F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9BBFAF89-D96B-46E9-8A9A-209EC1B791E8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0EF78A87-2175-4251-94A1-86B3CF26B82E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2C379191-9B91-4491-8916-50E53025976E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79B12793-EFBB-469C-B003-8D0BFDE0A34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41732A0A-450C-4415-B598-C47B3E0F4278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8DF6E157-FC9A-4776-8327-C9970879EB0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7556B7D6-FFEB-4B36-A655-A534868E8AD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D3DDC46B-D6D0-44E7-B2A2-C9562E89D12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F4F3761E-D441-46CB-BCDC-27D8E2AEA9E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8D5F7F6E-C03E-4F26-8DAF-1E7561FAA69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82255DF9-5D99-4CFB-AFCF-FD697FCFDBC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3B506E81-1671-4671-B4C0-2EE3B596ACE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610C2DEE-70C0-4460-807A-1418756AC53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EBB01F1C-93C9-4569-BB1A-2020485E2C3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9EB7AFB0-D108-4F19-8593-413BFA66E73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E24BDBBD-515A-471D-9844-64FECD3CD7B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F74126BA-593B-448E-8A70-2F05A5048E0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30966052-6ABF-4D71-8BD0-7E183663AD8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69FD02CC-08E8-4C7F-8970-B9836BBCE16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E22B7887-5D30-488D-8042-FD94FF250E0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84CEC2C6-0CEB-488B-8F39-C2823E18A69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400832E6-D7C1-4A3D-8297-CBECF0A3FBC7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957ED4BA-242E-4D7C-874E-4988D20AF3B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89766568-5E39-4EFB-B5DE-579C057A0B4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AB5A92CB-13CC-4913-A482-BC637936DE8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638B00CB-BF55-4816-B89A-CDEED5C97D0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E345E413-DED9-4C2B-ABA9-89323810B2A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89304544-98CB-45C6-8460-4E67616C7377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B4378AB0-C6A1-4A83-A779-711B96AF94D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ADBF5AF2-BBBE-4346-A003-4F92878AEF5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35F147A-98C8-4413-B47A-8E57649F9BD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2A659866-4A29-4B99-8349-489F06D682A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D82512CC-7EC0-4A09-BA3C-8B312B250D9D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8A0AD131-B3B5-41A3-913D-B6623F9647C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67924EE3-4931-4C2E-A990-851FA220614D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C94C8DAB-DA59-4673-B26D-CF57A080274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CF3E9D52-457D-44E7-AEB8-8A1969ACD7DE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C6E8493F-8360-487B-B4D4-217861DBAE2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01299EB6-2FE0-4986-AE55-DB55CA60018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473CE57F-0062-481E-A389-E2E3C373826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3B81F155-D946-48A4-8DB6-9485C8339FE2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028EFFE9-8BC6-4E08-8153-CA964AF4D92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17A88A9A-A8A7-4EE8-B40E-F9C00BB6A6A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EF170F2D-96EE-48A0-8600-B1290A5AAD7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F43F46FA-AC81-4243-A9DE-166C56E0C4E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70F005BD-F008-4218-82B0-0853B754C8A0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733283F6-0CBC-4C8D-BB3B-0153655A8A7E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39AD42CE-EC00-46F0-8890-318B5B784AD6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93097ADC-43B9-4AB6-B0CF-9B6B224AB2B4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CF324CC5-7F7E-42C6-9D2C-A9703B2867F4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340F33FC-74C5-4880-8ED7-7BE29E85E9EA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C59853C8-9423-4903-ADA0-4E511D2B0FB0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D69D2FFC-1C31-4CD6-A1EC-BE2AE6CBBCBB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5104D5E0-5811-486E-A932-F3C74F970FC8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1DBB75E2-37BF-4B94-B766-0F591108329E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86622E51-3334-4742-BFC1-050379CC8D1E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BD0380E8-1C5E-4E9E-8640-BA01E62A35F0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3BC8A1F9-4152-40DA-8CBC-7881890489FE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6FB99991-391C-410C-955C-D74D3B124F49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95DC0BB8-5E68-4029-A5F3-3415C40F376C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41E1F3FD-4234-4BFC-A4DE-8AEB57900524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7A449E42-2A52-4BFE-AEA1-9557DB7965FD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BFDD099-DC10-453E-AB20-94D35FF2CF8B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E7DD8A2A-2BD8-4F77-BAD5-136F5E927649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FAD94B72-579C-4BBD-9D6A-97223B21C18A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1C8741F-2EDE-4E42-8517-A8817D5F3660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70326B52-911B-4736-939F-9A0D39B90AB0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7BC7122B-56C4-4BB1-80D3-8D4B69BEB6C3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5252599B-227E-4466-86FE-5BE3FDB85EBD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8948F1D2-7D5D-4E6B-A8AF-714FEC513295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B685B185-2346-4BBD-92D7-51E6F23C2BE2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DF47CA13-D4F3-4F90-82D1-3B28F782A644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19B219E5-D013-4927-AFFB-E3963B0F7A1B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AA2208C6-4FFC-419C-8744-145CFDAF1584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9EFBC34A-04B9-4452-A915-4A53E6387EB5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92A0F21E-B99B-4053-8C9B-2A28F38674D3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53FBEF2-BC82-4D06-ADF4-4831319E7CD2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76943216-74D9-41AC-B067-3AD0679587F7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CF2A4BBE-8E44-46F4-A149-BBAE8D810F8E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C529F696-C2A2-4AE1-8A7F-091A322BB221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43F4853F-ABE7-4705-A3EE-B7694C3F1463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EB92D66C-BF6B-44BD-994E-729294F5901A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A227B991-EE31-4E00-8029-16047338AD82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0F388273-B571-4BB8-AF92-9AF0F4BA2F1B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74340DCB-1E71-46A6-91F7-E2B3D3FA58A2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16BE1A4B-5B09-4962-84C3-BEF635F2C968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D60F42F2-520B-45B4-B3BE-4AD88A980105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23E11C4E-03CF-422B-9F0C-0FDD1BF4825A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459C4A6D-B636-4F6A-A697-AFC3F5941054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0CFC3EE4-16C1-47DC-87BF-D67E119F864C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E02CF6EB-1C22-48EA-B12E-2E274C5B756E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C1B3557E-F7FE-459B-9250-337FFEA63A04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0D2E7547-8401-4938-A3BC-CB4E97C2180D}"/>
            </a:ext>
          </a:extLst>
        </xdr:cNvPr>
        <xdr:cNvSpPr txBox="1">
          <a:spLocks noChangeArrowheads="1"/>
        </xdr:cNvSpPr>
      </xdr:nvSpPr>
      <xdr:spPr bwMode="auto">
        <a:xfrm>
          <a:off x="1836420" y="52120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394EE7B3-11F4-46B5-9998-A76F27D5996E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DA14C7C3-6F2A-4839-BDD0-A631EE7504CD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175956F4-8B0C-4777-8FEA-71455ED69639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401F8DA1-40B5-4DED-ACB9-BCC8A6543923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F18D3FA2-3C41-4CCC-9004-2B958C4242FC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3B89EBE9-F369-4FCB-B954-BED339637AFC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849EA250-16B1-4D58-B4CE-0A878E19F877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19E1A484-8751-44FA-81B1-CD4145B919C4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022B1628-BAA1-49A8-9036-8A7309B7A727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9B7A3E64-C63A-47D3-A956-214F211B18CF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B66FB7BE-641A-4116-B3D4-0A02B1DAA6F3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63E9AB7B-DF49-4B28-8252-2872497EB25E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5834CFEB-EB14-4D19-9BBF-3185717877D5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B581E0F0-504D-45B4-A4EB-296404ED78E9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C6159A91-65C9-42D8-ADC9-EC596CD46C23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4F6784FB-4667-46E5-8025-F4BE2399D587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2CDDDF4-19E1-4CE7-B6B6-D091DEC24158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F3617A32-250F-402B-BBEE-64CC8441AE03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1D4E7120-0640-445C-9816-F6EB1F015DE6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4F7F1644-1910-48F8-8516-042AE841A006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D2D9B9CB-F879-4DB8-8D9D-1AA2D4BC02C6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255F1934-4B8C-4873-8BF4-3F1967A65EC0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DAF35832-D766-4BE1-856C-8D0DB3B00B2B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A635F88C-CAFD-4AD0-B4BF-9715805DAF5B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A33539AC-EF32-4576-A03B-51277551C994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53A4A766-2170-419C-8D37-7EAF0D7437ED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CDE5146E-8B10-46B1-99F9-ABD6124AD7AD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DA8C4754-40A0-4CE1-AE26-088D08A9F816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958567FA-6FC4-4B89-A7A3-57AADED25EA4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4EEC9CE8-8B64-494F-B177-604128393A46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D54CE7CE-2DF0-4D4E-A9C5-0F5BD72F5E50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828296C8-C339-44A0-BCC0-AD014744CF7C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1B443324-1B7D-414D-8F39-4F0C4093F364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19BA8A23-5EF2-4AAF-981F-E57949221911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A113F8D1-6939-46D8-A55A-EA5DC33F8B09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69334F8B-C8F7-42C2-9B0C-FC0CC5DFDAFE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DDBB67E6-3FBB-42B8-92E9-5CB880185CCD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011C32BD-19F9-4C6E-941C-90BCB59D478B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2AEF526B-6659-4EC6-8411-FFB4642B25A7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EDF89AB5-5803-4A4A-99C9-A36934F21AB5}"/>
            </a:ext>
          </a:extLst>
        </xdr:cNvPr>
        <xdr:cNvSpPr txBox="1">
          <a:spLocks noChangeArrowheads="1"/>
        </xdr:cNvSpPr>
      </xdr:nvSpPr>
      <xdr:spPr bwMode="auto">
        <a:xfrm>
          <a:off x="1836420" y="500634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57225"/>
    <xdr:sp macro="" textlink="">
      <xdr:nvSpPr>
        <xdr:cNvPr id="198" name="Text Box 89">
          <a:extLst>
            <a:ext uri="{FF2B5EF4-FFF2-40B4-BE49-F238E27FC236}">
              <a16:creationId xmlns:a16="http://schemas.microsoft.com/office/drawing/2014/main" id="{F044571C-07A9-4026-8591-C43BAEAEE08D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57225"/>
    <xdr:sp macro="" textlink="">
      <xdr:nvSpPr>
        <xdr:cNvPr id="199" name="Text Box 97">
          <a:extLst>
            <a:ext uri="{FF2B5EF4-FFF2-40B4-BE49-F238E27FC236}">
              <a16:creationId xmlns:a16="http://schemas.microsoft.com/office/drawing/2014/main" id="{B896809A-60A8-4460-956C-6BEC9341E78F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66750"/>
    <xdr:sp macro="" textlink="">
      <xdr:nvSpPr>
        <xdr:cNvPr id="200" name="Text Box 89">
          <a:extLst>
            <a:ext uri="{FF2B5EF4-FFF2-40B4-BE49-F238E27FC236}">
              <a16:creationId xmlns:a16="http://schemas.microsoft.com/office/drawing/2014/main" id="{72ECE15B-CDB6-4745-A333-E29D2D90BB58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66750"/>
    <xdr:sp macro="" textlink="">
      <xdr:nvSpPr>
        <xdr:cNvPr id="201" name="Text Box 97">
          <a:extLst>
            <a:ext uri="{FF2B5EF4-FFF2-40B4-BE49-F238E27FC236}">
              <a16:creationId xmlns:a16="http://schemas.microsoft.com/office/drawing/2014/main" id="{5CC51EB3-76E3-463A-B7C8-5A73FC812FE3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66750"/>
    <xdr:sp macro="" textlink="">
      <xdr:nvSpPr>
        <xdr:cNvPr id="202" name="Text Box 89">
          <a:extLst>
            <a:ext uri="{FF2B5EF4-FFF2-40B4-BE49-F238E27FC236}">
              <a16:creationId xmlns:a16="http://schemas.microsoft.com/office/drawing/2014/main" id="{A9CAA96E-2E33-46A1-AC04-334825A78C55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15</xdr:row>
      <xdr:rowOff>0</xdr:rowOff>
    </xdr:from>
    <xdr:ext cx="0" cy="666750"/>
    <xdr:sp macro="" textlink="">
      <xdr:nvSpPr>
        <xdr:cNvPr id="203" name="Text Box 97">
          <a:extLst>
            <a:ext uri="{FF2B5EF4-FFF2-40B4-BE49-F238E27FC236}">
              <a16:creationId xmlns:a16="http://schemas.microsoft.com/office/drawing/2014/main" id="{B4CD0F19-6802-407D-9D94-CFDEAB7064EC}"/>
            </a:ext>
          </a:extLst>
        </xdr:cNvPr>
        <xdr:cNvSpPr txBox="1">
          <a:spLocks noChangeArrowheads="1"/>
        </xdr:cNvSpPr>
      </xdr:nvSpPr>
      <xdr:spPr bwMode="auto">
        <a:xfrm>
          <a:off x="1836420" y="381762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06" name="Text Box 89">
          <a:extLst>
            <a:ext uri="{FF2B5EF4-FFF2-40B4-BE49-F238E27FC236}">
              <a16:creationId xmlns:a16="http://schemas.microsoft.com/office/drawing/2014/main" id="{D4FB1831-5D89-4AD8-B4F3-2B44C4B9ABDB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07" name="Text Box 97">
          <a:extLst>
            <a:ext uri="{FF2B5EF4-FFF2-40B4-BE49-F238E27FC236}">
              <a16:creationId xmlns:a16="http://schemas.microsoft.com/office/drawing/2014/main" id="{4E016AF8-6D4E-4E7E-AE67-28EF4B2D6538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E163913E-F3BA-4518-A168-92D63906D579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09" name="Text Box 97">
          <a:extLst>
            <a:ext uri="{FF2B5EF4-FFF2-40B4-BE49-F238E27FC236}">
              <a16:creationId xmlns:a16="http://schemas.microsoft.com/office/drawing/2014/main" id="{A4755494-1BB4-4DD0-8A41-FA7B8C0B9796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0" name="Text Box 89">
          <a:extLst>
            <a:ext uri="{FF2B5EF4-FFF2-40B4-BE49-F238E27FC236}">
              <a16:creationId xmlns:a16="http://schemas.microsoft.com/office/drawing/2014/main" id="{FB41C68F-DD7C-47D5-B62C-5BCA000D939C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1" name="Text Box 97">
          <a:extLst>
            <a:ext uri="{FF2B5EF4-FFF2-40B4-BE49-F238E27FC236}">
              <a16:creationId xmlns:a16="http://schemas.microsoft.com/office/drawing/2014/main" id="{E076CBC3-B385-4A2B-A84F-C80B2117CEB7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2" name="Text Box 89">
          <a:extLst>
            <a:ext uri="{FF2B5EF4-FFF2-40B4-BE49-F238E27FC236}">
              <a16:creationId xmlns:a16="http://schemas.microsoft.com/office/drawing/2014/main" id="{60DA2046-4D72-4278-B978-6AC7F8E9BDBE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3" name="Text Box 97">
          <a:extLst>
            <a:ext uri="{FF2B5EF4-FFF2-40B4-BE49-F238E27FC236}">
              <a16:creationId xmlns:a16="http://schemas.microsoft.com/office/drawing/2014/main" id="{37941C50-E855-4DA6-814C-56F92EA6C8C6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14" name="Text Box 89">
          <a:extLst>
            <a:ext uri="{FF2B5EF4-FFF2-40B4-BE49-F238E27FC236}">
              <a16:creationId xmlns:a16="http://schemas.microsoft.com/office/drawing/2014/main" id="{E7DB24E9-7B12-46C0-8F06-3F0EEA97B77A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B305CE74-E94A-419E-B272-CFB201F0D950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6" name="Text Box 89">
          <a:extLst>
            <a:ext uri="{FF2B5EF4-FFF2-40B4-BE49-F238E27FC236}">
              <a16:creationId xmlns:a16="http://schemas.microsoft.com/office/drawing/2014/main" id="{BD2353E5-65A9-447D-8240-EE66495599F2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7" name="Text Box 97">
          <a:extLst>
            <a:ext uri="{FF2B5EF4-FFF2-40B4-BE49-F238E27FC236}">
              <a16:creationId xmlns:a16="http://schemas.microsoft.com/office/drawing/2014/main" id="{84C28C51-8378-44D9-B369-9E12B49FB3C3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8" name="Text Box 89">
          <a:extLst>
            <a:ext uri="{FF2B5EF4-FFF2-40B4-BE49-F238E27FC236}">
              <a16:creationId xmlns:a16="http://schemas.microsoft.com/office/drawing/2014/main" id="{F91E9D11-6223-489B-B025-EDA2EFBB69E7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19" name="Text Box 97">
          <a:extLst>
            <a:ext uri="{FF2B5EF4-FFF2-40B4-BE49-F238E27FC236}">
              <a16:creationId xmlns:a16="http://schemas.microsoft.com/office/drawing/2014/main" id="{9D57BC2D-DCAA-454F-93F1-28456D19B3E9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9CB4C92F-9971-468D-8680-6BDD003AEB7A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13A899CA-485D-4C6D-BE6B-95F0AF8E1737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5DE89A15-233A-4037-ADB7-10882B96CA52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5B93FA70-D71A-48EB-9E32-8F829F9396C5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D3A8C85A-C54B-4577-BFA2-1DF0F9B0BE5B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64646F4E-1DA5-4915-83A7-8FC32CB038BB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7FACECF9-3F39-4E14-9321-57C333735CDA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BAA8E6F9-57B6-4A4A-86AD-E568B65602CC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CFC2255D-933C-47EE-AE2E-2E71D2080FED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1167CC00-7A61-4768-A352-4265D0FC6976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0DF8B47E-FB14-4A03-83EB-86BD894BB04A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85750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DD28686A-05BC-48E6-9039-036A741BB8E8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0BF6815F-88D3-4B5E-92C0-6645029B3450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27C233F5-DACD-427A-931B-9FB85CEE955C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29E378DA-796B-46B3-8255-314D257B1CA3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E01D0C89-FFC7-4E5B-AA58-409A092D7A4B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18D97F0F-6437-40C0-958F-09C880CE042A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17</xdr:row>
      <xdr:rowOff>0</xdr:rowOff>
    </xdr:from>
    <xdr:ext cx="0" cy="295275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BFBA9024-951D-4A38-B5FD-9FBE38E623BE}"/>
            </a:ext>
          </a:extLst>
        </xdr:cNvPr>
        <xdr:cNvSpPr txBox="1">
          <a:spLocks noChangeArrowheads="1"/>
        </xdr:cNvSpPr>
      </xdr:nvSpPr>
      <xdr:spPr bwMode="auto">
        <a:xfrm>
          <a:off x="1836420" y="42138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04" name="Text Box 88">
          <a:extLst>
            <a:ext uri="{FF2B5EF4-FFF2-40B4-BE49-F238E27FC236}">
              <a16:creationId xmlns:a16="http://schemas.microsoft.com/office/drawing/2014/main" id="{754CF9A1-A2AF-4196-BD18-E2E30C152DF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05" name="Text Box 96">
          <a:extLst>
            <a:ext uri="{FF2B5EF4-FFF2-40B4-BE49-F238E27FC236}">
              <a16:creationId xmlns:a16="http://schemas.microsoft.com/office/drawing/2014/main" id="{11538D6E-EBC6-4B3D-A536-924F0739683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38" name="Text Box 88">
          <a:extLst>
            <a:ext uri="{FF2B5EF4-FFF2-40B4-BE49-F238E27FC236}">
              <a16:creationId xmlns:a16="http://schemas.microsoft.com/office/drawing/2014/main" id="{9B58F6E9-1CFC-4C04-8694-C20D6B79F1D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39" name="Text Box 96">
          <a:extLst>
            <a:ext uri="{FF2B5EF4-FFF2-40B4-BE49-F238E27FC236}">
              <a16:creationId xmlns:a16="http://schemas.microsoft.com/office/drawing/2014/main" id="{9D3EEDAF-E30D-4613-BE9E-BD99AE76C03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0" name="Text Box 88">
          <a:extLst>
            <a:ext uri="{FF2B5EF4-FFF2-40B4-BE49-F238E27FC236}">
              <a16:creationId xmlns:a16="http://schemas.microsoft.com/office/drawing/2014/main" id="{21EB7AEA-CFC6-4E5F-8B0B-1C25E408D2E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1" name="Text Box 96">
          <a:extLst>
            <a:ext uri="{FF2B5EF4-FFF2-40B4-BE49-F238E27FC236}">
              <a16:creationId xmlns:a16="http://schemas.microsoft.com/office/drawing/2014/main" id="{7B080E4F-677B-4192-874E-C6AB2B37524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2" name="Text Box 88">
          <a:extLst>
            <a:ext uri="{FF2B5EF4-FFF2-40B4-BE49-F238E27FC236}">
              <a16:creationId xmlns:a16="http://schemas.microsoft.com/office/drawing/2014/main" id="{B292A800-5B35-40C1-9554-3D0F0E7BB48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3" name="Text Box 96">
          <a:extLst>
            <a:ext uri="{FF2B5EF4-FFF2-40B4-BE49-F238E27FC236}">
              <a16:creationId xmlns:a16="http://schemas.microsoft.com/office/drawing/2014/main" id="{50D468D7-D494-434C-9F84-71E757A28B9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EDE07D82-324A-45A5-95BA-6522A20EA5F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45" name="Text Box 96">
          <a:extLst>
            <a:ext uri="{FF2B5EF4-FFF2-40B4-BE49-F238E27FC236}">
              <a16:creationId xmlns:a16="http://schemas.microsoft.com/office/drawing/2014/main" id="{03B4F937-8F65-4048-8B06-902E998549A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6" name="Text Box 88">
          <a:extLst>
            <a:ext uri="{FF2B5EF4-FFF2-40B4-BE49-F238E27FC236}">
              <a16:creationId xmlns:a16="http://schemas.microsoft.com/office/drawing/2014/main" id="{0899EA4F-9262-4904-A1A1-745A58E2303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7" name="Text Box 96">
          <a:extLst>
            <a:ext uri="{FF2B5EF4-FFF2-40B4-BE49-F238E27FC236}">
              <a16:creationId xmlns:a16="http://schemas.microsoft.com/office/drawing/2014/main" id="{D3005822-AE74-4B8D-9CD2-99FEEF89C58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8" name="Text Box 88">
          <a:extLst>
            <a:ext uri="{FF2B5EF4-FFF2-40B4-BE49-F238E27FC236}">
              <a16:creationId xmlns:a16="http://schemas.microsoft.com/office/drawing/2014/main" id="{71877B12-A6BD-4567-B1B5-3A18492F7CC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49" name="Text Box 96">
          <a:extLst>
            <a:ext uri="{FF2B5EF4-FFF2-40B4-BE49-F238E27FC236}">
              <a16:creationId xmlns:a16="http://schemas.microsoft.com/office/drawing/2014/main" id="{C0A940D0-CD03-47C4-B428-A7647EF905F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50" name="Text Box 88">
          <a:extLst>
            <a:ext uri="{FF2B5EF4-FFF2-40B4-BE49-F238E27FC236}">
              <a16:creationId xmlns:a16="http://schemas.microsoft.com/office/drawing/2014/main" id="{5933B1F4-2A95-4EAB-9DB0-B047DEDAD6D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85750"/>
    <xdr:sp macro="" textlink="">
      <xdr:nvSpPr>
        <xdr:cNvPr id="251" name="Text Box 96">
          <a:extLst>
            <a:ext uri="{FF2B5EF4-FFF2-40B4-BE49-F238E27FC236}">
              <a16:creationId xmlns:a16="http://schemas.microsoft.com/office/drawing/2014/main" id="{41879481-A2DF-4251-8ADD-9351338ED79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2" name="Text Box 88">
          <a:extLst>
            <a:ext uri="{FF2B5EF4-FFF2-40B4-BE49-F238E27FC236}">
              <a16:creationId xmlns:a16="http://schemas.microsoft.com/office/drawing/2014/main" id="{7D06963D-6F5A-47FE-9A28-1695D8A70A0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3" name="Text Box 96">
          <a:extLst>
            <a:ext uri="{FF2B5EF4-FFF2-40B4-BE49-F238E27FC236}">
              <a16:creationId xmlns:a16="http://schemas.microsoft.com/office/drawing/2014/main" id="{3286CA5D-46F8-4226-90F3-7CBC0C87494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4" name="Text Box 88">
          <a:extLst>
            <a:ext uri="{FF2B5EF4-FFF2-40B4-BE49-F238E27FC236}">
              <a16:creationId xmlns:a16="http://schemas.microsoft.com/office/drawing/2014/main" id="{274E95B0-2DC4-42B7-8DC9-49E8BB8B4A2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5" name="Text Box 96">
          <a:extLst>
            <a:ext uri="{FF2B5EF4-FFF2-40B4-BE49-F238E27FC236}">
              <a16:creationId xmlns:a16="http://schemas.microsoft.com/office/drawing/2014/main" id="{1A1557D8-A240-4E88-AB6B-BCEA9D450B79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6" name="Text Box 88">
          <a:extLst>
            <a:ext uri="{FF2B5EF4-FFF2-40B4-BE49-F238E27FC236}">
              <a16:creationId xmlns:a16="http://schemas.microsoft.com/office/drawing/2014/main" id="{C1AAA309-DF00-4810-9090-882CC3164C2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381000</xdr:colOff>
      <xdr:row>19</xdr:row>
      <xdr:rowOff>0</xdr:rowOff>
    </xdr:from>
    <xdr:ext cx="76200" cy="295275"/>
    <xdr:sp macro="" textlink="">
      <xdr:nvSpPr>
        <xdr:cNvPr id="257" name="Text Box 96">
          <a:extLst>
            <a:ext uri="{FF2B5EF4-FFF2-40B4-BE49-F238E27FC236}">
              <a16:creationId xmlns:a16="http://schemas.microsoft.com/office/drawing/2014/main" id="{5E629DA3-1E98-468F-8FCD-0D5FE28541D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58" name="Text Box 89">
          <a:extLst>
            <a:ext uri="{FF2B5EF4-FFF2-40B4-BE49-F238E27FC236}">
              <a16:creationId xmlns:a16="http://schemas.microsoft.com/office/drawing/2014/main" id="{9C4446F9-9DDD-4AB5-BC94-BCC0FF71E3C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59" name="Text Box 97">
          <a:extLst>
            <a:ext uri="{FF2B5EF4-FFF2-40B4-BE49-F238E27FC236}">
              <a16:creationId xmlns:a16="http://schemas.microsoft.com/office/drawing/2014/main" id="{B62E2D3E-5D19-4A01-A2E6-B1EA99E0282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6C7F9AF2-B7A2-4DD5-8E09-321FF83BC3A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01A1F935-ECC6-4C79-8B6F-E6A6884C83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153BD8BB-7C29-4CBA-BBB5-D27CF24739B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54AF921B-E277-4B70-9BBD-A4EE300939F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481134BF-062D-407A-BCFE-F5741855E78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B4F1CC26-63E3-4B0F-980B-C046AE2D5FD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A4F2D9EB-2AC3-4391-8A87-F20FFB1045F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1EB116FB-AF75-44E0-A4EF-C5AA25A0F8E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22A7B06E-580C-406B-A2C4-F079CFBFE77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3833E9DA-6CE0-4208-8EA0-5919883EB92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00A75184-D865-4A90-AFCF-A37FAE4F0B9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0D650A7E-CA1D-4D04-8272-81CC8BD5B85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ED23D45A-89A1-4B3B-9DBE-01BD3053E48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AA741B72-2B01-42FF-8565-2F10BCB3675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BF57F374-4370-4326-A87B-3369239B1DF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BB9F8A44-1C0E-47CF-9AC0-7240BA7B0C1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823AE264-B5BD-4F7A-A4C1-3F8CF304F7B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E3F2E2C1-3B0C-4C77-8563-8C19AAB344C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6E6532E8-38C1-43E5-8795-CAAF7AA745A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186FAAB5-6F27-4139-9128-CAA5AFDBDD0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E295D74B-2349-411F-9661-0C244609899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2F14C64D-4B78-4D01-B11E-212B2B6A4F5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622A8293-5077-428D-8777-0608DE2C108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690C7F09-A9EE-4E31-9333-70DD1EE5299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E5F5F34D-144D-4F58-9EE5-BC58548607B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E66A7899-9314-4ABD-A0CA-1A58CEDD5B4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9BE76017-0DA6-4D50-B3F5-919A242DB65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70EC9022-70A7-4986-9A54-2C7F15285DC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E29D37EE-A59A-4872-BEAE-190087EEA2E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ABD1160D-1A14-4220-A9D2-C08456753B0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FDC8066E-0D51-4C9A-AF3A-2F5A63C0FC6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FEE9766A-2B09-4193-B526-9C61AEA0DA5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7ED7DE25-FEFD-4476-8DFA-B8A57C54CED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93F7C9F5-EE5F-42DE-BD3B-CE32F110E33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5F98ECF7-0F87-4BD6-84D8-A0A94C41F11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A8E5CB47-BD91-4E96-A120-43FEA3BD1F7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B32DA096-8911-4738-B97F-ED5F008AB92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7E4B8CF8-E659-4A27-BE0D-E33F01321F6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F9645FD8-5D8E-4840-AC4E-85222239F69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E5B728DE-4DC5-4B5C-B692-884EC8E5301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0" name="Text Box 89">
          <a:extLst>
            <a:ext uri="{FF2B5EF4-FFF2-40B4-BE49-F238E27FC236}">
              <a16:creationId xmlns:a16="http://schemas.microsoft.com/office/drawing/2014/main" id="{E30729F4-5779-4D0A-8939-ADDC6505414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1" name="Text Box 97">
          <a:extLst>
            <a:ext uri="{FF2B5EF4-FFF2-40B4-BE49-F238E27FC236}">
              <a16:creationId xmlns:a16="http://schemas.microsoft.com/office/drawing/2014/main" id="{D1A04A38-BC5D-4E86-B44D-CDF1FA45A40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2" name="Text Box 89">
          <a:extLst>
            <a:ext uri="{FF2B5EF4-FFF2-40B4-BE49-F238E27FC236}">
              <a16:creationId xmlns:a16="http://schemas.microsoft.com/office/drawing/2014/main" id="{0400E880-70F5-4D23-B473-D68CC789D5C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3" name="Text Box 97">
          <a:extLst>
            <a:ext uri="{FF2B5EF4-FFF2-40B4-BE49-F238E27FC236}">
              <a16:creationId xmlns:a16="http://schemas.microsoft.com/office/drawing/2014/main" id="{47240900-811C-4C9E-AE9B-D18D292E0FE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4" name="Text Box 89">
          <a:extLst>
            <a:ext uri="{FF2B5EF4-FFF2-40B4-BE49-F238E27FC236}">
              <a16:creationId xmlns:a16="http://schemas.microsoft.com/office/drawing/2014/main" id="{74EC2AE7-C571-4C0E-A1F7-94308AB2F33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5" name="Text Box 97">
          <a:extLst>
            <a:ext uri="{FF2B5EF4-FFF2-40B4-BE49-F238E27FC236}">
              <a16:creationId xmlns:a16="http://schemas.microsoft.com/office/drawing/2014/main" id="{61C32A55-CE10-4B61-9E8E-757C354B7C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06" name="Text Box 89">
          <a:extLst>
            <a:ext uri="{FF2B5EF4-FFF2-40B4-BE49-F238E27FC236}">
              <a16:creationId xmlns:a16="http://schemas.microsoft.com/office/drawing/2014/main" id="{6256D209-4D12-4F75-97BA-054CF75BD6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07" name="Text Box 97">
          <a:extLst>
            <a:ext uri="{FF2B5EF4-FFF2-40B4-BE49-F238E27FC236}">
              <a16:creationId xmlns:a16="http://schemas.microsoft.com/office/drawing/2014/main" id="{8332E1C9-39F6-49D6-BA64-002ED6D2883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8" name="Text Box 89">
          <a:extLst>
            <a:ext uri="{FF2B5EF4-FFF2-40B4-BE49-F238E27FC236}">
              <a16:creationId xmlns:a16="http://schemas.microsoft.com/office/drawing/2014/main" id="{F6A213C0-0240-4AF1-B91E-F1F1FD695E2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09" name="Text Box 97">
          <a:extLst>
            <a:ext uri="{FF2B5EF4-FFF2-40B4-BE49-F238E27FC236}">
              <a16:creationId xmlns:a16="http://schemas.microsoft.com/office/drawing/2014/main" id="{040E1E86-7E06-463C-8484-BD97B270CD9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0" name="Text Box 89">
          <a:extLst>
            <a:ext uri="{FF2B5EF4-FFF2-40B4-BE49-F238E27FC236}">
              <a16:creationId xmlns:a16="http://schemas.microsoft.com/office/drawing/2014/main" id="{0AFED6F4-906F-4862-A035-3A3C7D2C3AB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1" name="Text Box 97">
          <a:extLst>
            <a:ext uri="{FF2B5EF4-FFF2-40B4-BE49-F238E27FC236}">
              <a16:creationId xmlns:a16="http://schemas.microsoft.com/office/drawing/2014/main" id="{2C97DB3B-34E6-4C27-A4D9-3CD6240A644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2" name="Text Box 89">
          <a:extLst>
            <a:ext uri="{FF2B5EF4-FFF2-40B4-BE49-F238E27FC236}">
              <a16:creationId xmlns:a16="http://schemas.microsoft.com/office/drawing/2014/main" id="{276CE922-F6E1-4AC5-BF15-BC34035C76F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3" name="Text Box 97">
          <a:extLst>
            <a:ext uri="{FF2B5EF4-FFF2-40B4-BE49-F238E27FC236}">
              <a16:creationId xmlns:a16="http://schemas.microsoft.com/office/drawing/2014/main" id="{B882321B-0448-472B-B381-688B8F74FEB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14" name="Text Box 89">
          <a:extLst>
            <a:ext uri="{FF2B5EF4-FFF2-40B4-BE49-F238E27FC236}">
              <a16:creationId xmlns:a16="http://schemas.microsoft.com/office/drawing/2014/main" id="{94C329C7-AE43-421B-A43C-7A2B0EE1EC9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15" name="Text Box 97">
          <a:extLst>
            <a:ext uri="{FF2B5EF4-FFF2-40B4-BE49-F238E27FC236}">
              <a16:creationId xmlns:a16="http://schemas.microsoft.com/office/drawing/2014/main" id="{CFEC78A0-E22C-4922-8CF5-6C8F372F5C0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6" name="Text Box 89">
          <a:extLst>
            <a:ext uri="{FF2B5EF4-FFF2-40B4-BE49-F238E27FC236}">
              <a16:creationId xmlns:a16="http://schemas.microsoft.com/office/drawing/2014/main" id="{A5109B0B-6041-49B1-A5A6-4280254234B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7" name="Text Box 97">
          <a:extLst>
            <a:ext uri="{FF2B5EF4-FFF2-40B4-BE49-F238E27FC236}">
              <a16:creationId xmlns:a16="http://schemas.microsoft.com/office/drawing/2014/main" id="{DF4C9E29-4227-49EB-B4A1-96702BE9B3C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8" name="Text Box 89">
          <a:extLst>
            <a:ext uri="{FF2B5EF4-FFF2-40B4-BE49-F238E27FC236}">
              <a16:creationId xmlns:a16="http://schemas.microsoft.com/office/drawing/2014/main" id="{7EB0F08B-90A8-4FE1-B1A7-040E0DDC303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19" name="Text Box 97">
          <a:extLst>
            <a:ext uri="{FF2B5EF4-FFF2-40B4-BE49-F238E27FC236}">
              <a16:creationId xmlns:a16="http://schemas.microsoft.com/office/drawing/2014/main" id="{424812A2-471E-48CA-9B8D-3D08F3C84F7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0" name="Text Box 89">
          <a:extLst>
            <a:ext uri="{FF2B5EF4-FFF2-40B4-BE49-F238E27FC236}">
              <a16:creationId xmlns:a16="http://schemas.microsoft.com/office/drawing/2014/main" id="{5D5A23DC-C74B-48D1-ADF9-D7372EA2BF1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1" name="Text Box 97">
          <a:extLst>
            <a:ext uri="{FF2B5EF4-FFF2-40B4-BE49-F238E27FC236}">
              <a16:creationId xmlns:a16="http://schemas.microsoft.com/office/drawing/2014/main" id="{96D4F35C-38F0-4142-9127-ED8577F6E27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22" name="Text Box 89">
          <a:extLst>
            <a:ext uri="{FF2B5EF4-FFF2-40B4-BE49-F238E27FC236}">
              <a16:creationId xmlns:a16="http://schemas.microsoft.com/office/drawing/2014/main" id="{06F7D4F8-AF9D-4E30-BA0D-03C6CAF8582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23" name="Text Box 97">
          <a:extLst>
            <a:ext uri="{FF2B5EF4-FFF2-40B4-BE49-F238E27FC236}">
              <a16:creationId xmlns:a16="http://schemas.microsoft.com/office/drawing/2014/main" id="{5A3F8773-303B-48CE-8E06-57B10FBC52B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4" name="Text Box 89">
          <a:extLst>
            <a:ext uri="{FF2B5EF4-FFF2-40B4-BE49-F238E27FC236}">
              <a16:creationId xmlns:a16="http://schemas.microsoft.com/office/drawing/2014/main" id="{9701AD09-1672-4A8E-BB74-BC1FEE7416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5" name="Text Box 97">
          <a:extLst>
            <a:ext uri="{FF2B5EF4-FFF2-40B4-BE49-F238E27FC236}">
              <a16:creationId xmlns:a16="http://schemas.microsoft.com/office/drawing/2014/main" id="{CF6AD0FB-2D09-4862-BF02-6F98283692B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6" name="Text Box 89">
          <a:extLst>
            <a:ext uri="{FF2B5EF4-FFF2-40B4-BE49-F238E27FC236}">
              <a16:creationId xmlns:a16="http://schemas.microsoft.com/office/drawing/2014/main" id="{F47BD34D-00AF-4C14-9411-6BC3EE374E0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7" name="Text Box 97">
          <a:extLst>
            <a:ext uri="{FF2B5EF4-FFF2-40B4-BE49-F238E27FC236}">
              <a16:creationId xmlns:a16="http://schemas.microsoft.com/office/drawing/2014/main" id="{9006ECF5-8229-4B6E-8606-F7663938E9B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8" name="Text Box 89">
          <a:extLst>
            <a:ext uri="{FF2B5EF4-FFF2-40B4-BE49-F238E27FC236}">
              <a16:creationId xmlns:a16="http://schemas.microsoft.com/office/drawing/2014/main" id="{A63B5A26-F4EB-4C53-9725-D259D376844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29" name="Text Box 97">
          <a:extLst>
            <a:ext uri="{FF2B5EF4-FFF2-40B4-BE49-F238E27FC236}">
              <a16:creationId xmlns:a16="http://schemas.microsoft.com/office/drawing/2014/main" id="{D8B51C21-AD0D-4048-9E63-A297E4B9A9E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30" name="Text Box 89">
          <a:extLst>
            <a:ext uri="{FF2B5EF4-FFF2-40B4-BE49-F238E27FC236}">
              <a16:creationId xmlns:a16="http://schemas.microsoft.com/office/drawing/2014/main" id="{3C2BE85D-EA5C-4A1E-A28C-ED692FB610B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85750"/>
    <xdr:sp macro="" textlink="">
      <xdr:nvSpPr>
        <xdr:cNvPr id="331" name="Text Box 97">
          <a:extLst>
            <a:ext uri="{FF2B5EF4-FFF2-40B4-BE49-F238E27FC236}">
              <a16:creationId xmlns:a16="http://schemas.microsoft.com/office/drawing/2014/main" id="{BE1CDD66-B6AA-49F5-9F80-766DC01CA12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2" name="Text Box 89">
          <a:extLst>
            <a:ext uri="{FF2B5EF4-FFF2-40B4-BE49-F238E27FC236}">
              <a16:creationId xmlns:a16="http://schemas.microsoft.com/office/drawing/2014/main" id="{3E1B196F-2312-46F5-84CC-7ADAFCA7403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3" name="Text Box 97">
          <a:extLst>
            <a:ext uri="{FF2B5EF4-FFF2-40B4-BE49-F238E27FC236}">
              <a16:creationId xmlns:a16="http://schemas.microsoft.com/office/drawing/2014/main" id="{65BBA21E-5D85-45BA-A02A-8FE19A54E74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4" name="Text Box 89">
          <a:extLst>
            <a:ext uri="{FF2B5EF4-FFF2-40B4-BE49-F238E27FC236}">
              <a16:creationId xmlns:a16="http://schemas.microsoft.com/office/drawing/2014/main" id="{1A2C5585-DB31-4B2D-A5FD-8095BA769ED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5" name="Text Box 97">
          <a:extLst>
            <a:ext uri="{FF2B5EF4-FFF2-40B4-BE49-F238E27FC236}">
              <a16:creationId xmlns:a16="http://schemas.microsoft.com/office/drawing/2014/main" id="{99DC90FF-20DA-40EB-AEB1-5E9D58C3E10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6" name="Text Box 89">
          <a:extLst>
            <a:ext uri="{FF2B5EF4-FFF2-40B4-BE49-F238E27FC236}">
              <a16:creationId xmlns:a16="http://schemas.microsoft.com/office/drawing/2014/main" id="{6ACD84CE-7385-4CA4-82AD-665045E6845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1028700</xdr:colOff>
      <xdr:row>19</xdr:row>
      <xdr:rowOff>0</xdr:rowOff>
    </xdr:from>
    <xdr:ext cx="0" cy="295275"/>
    <xdr:sp macro="" textlink="">
      <xdr:nvSpPr>
        <xdr:cNvPr id="337" name="Text Box 97">
          <a:extLst>
            <a:ext uri="{FF2B5EF4-FFF2-40B4-BE49-F238E27FC236}">
              <a16:creationId xmlns:a16="http://schemas.microsoft.com/office/drawing/2014/main" id="{198CECFB-C3F2-473C-B598-DB53E6115C0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59A4F10E-EE8E-45E2-841F-680A956B0BE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34324EE4-C60E-4DAC-956A-AC1C86BB8A1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7E4B5EE8-6F47-4E90-A746-01EA56A3A1B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3A5C461C-6DC7-48A9-B40D-4E27DEB35DE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C74DAE66-4648-4677-800C-C80E5463F49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BDCC9F4A-9BD6-4C33-88C7-AF11EDD4757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1B973A1D-9E22-41E3-BE21-E4E9E9CA202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8C2CFF45-D6C0-45EB-9361-187F616D27E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0611D61F-9886-4513-9793-2D54B97D274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2F81657F-4C25-4710-8EF6-CA0A8E2F7DB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280EF226-4F4E-478F-B014-A25A49047BD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CE56CBA4-8F8D-4739-A416-5E4A1E2DF6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840144A4-5AC4-45EC-9940-880241439D5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9586A340-6B79-43B4-B2B0-CF964971541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55C31A03-5773-4971-AB52-DCD1070E8D9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6991BEE9-A1F9-438E-86BB-2F253115600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60139265-336F-4D61-ACA3-58A7F53B3D7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25DBDCA2-B6F9-48D4-89C9-602FA7BF774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3599BC4B-85B1-4870-A7D6-DF6075EE49E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0C7A96D2-87EC-4BAF-B291-DFFE15FA70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AD81C576-67D1-4DD4-B991-AF8E418FFBC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6C4DFAF9-F449-47BF-918D-96687989F69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D3164C70-5F6E-42C8-BA11-A9FA371938C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E85BC74E-6ABE-45EC-9D47-834EFA82365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8B34BDBA-BDA3-44BA-9263-BB14D5BE61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450E040F-FE2F-498B-95DC-6D2137A7375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273CCEF2-FAD4-4024-A39A-552ED37E48D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E9D0B00D-A771-48A9-9162-6B50DE20D1B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CF81CF5C-C5CF-495E-BB64-EA255A883BC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0F27B651-CE41-4D3B-B79E-AC5303AB9F2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BB386203-AEE5-4746-A0FD-F5E37C3498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E329950E-6854-4686-8175-CDF915C78FD4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2BA856C2-E45A-457E-A2FC-1F4C8F1C4D7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B89A3AF0-680E-46ED-85EC-B918C74E24E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0B579FAA-70D4-4DA7-9810-3B156EA1954D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0D9EAC65-D488-48A4-A8CB-353BCEA475F7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8911C3B7-5977-4A61-B105-1CFABA94B0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8B94BA50-FEC8-45B4-88E6-B3B75993CA46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FBF77878-7BD5-4BCC-9CE9-E404CA4B2A3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50BED186-7096-490F-B44D-7CC592394F8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4A959D17-7D4B-4CF9-B711-6566EC6CE97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AC142E67-E89B-4944-A889-4E382656C000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C35DCA5E-1C82-4111-9137-7F2EC32D3A4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CD67CA28-13C6-4A52-A094-FA60918C6E7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3874D811-F8B1-4324-9085-77754D41704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935534C1-4700-4F40-BD15-E6576B0051E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C5E073C9-ED87-4BFF-A0BC-21DFB4CF277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48368BA5-521E-4C1B-985B-B330114B439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7036574F-AA96-4EC4-9FF2-8F682B514F8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FEE20F07-5AF9-4888-B11D-0FF0B638AEF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F746CAE1-2472-4FF9-93C3-5633F65D4DD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14637B97-FF88-48BC-8CCD-0548C78AB0D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4FD13A95-CD7F-458D-B20E-69322C430E9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A66377FF-C02F-4F78-A945-C91C0302F92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A5720C2B-B7D9-4B33-B87B-1EED514D7F3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1F3BB750-8340-4344-B61F-85C3A647F10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40309180-7779-4BEA-8BDF-B7E2D6FED0C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75234F02-F834-41C8-A605-6D2DB36CAE0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5D9BE6CE-12D3-4490-8F7D-58FC764FC46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57189E11-E5CB-43A3-9AF2-D442A2B074C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E4A8290D-72C3-42AD-A23B-56C95C8F1FF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500922D0-E50D-4647-B72D-38C42C4B161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5899F0BE-410C-418D-AE51-98E3492E357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B54868DE-9198-4BF2-870A-1681B18494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DBF4B825-0701-4A47-A398-7283E54E16C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03E86D5C-C200-4601-88E6-C2A1F5E783E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C431FA9F-D5A9-4834-88AF-1DB1C0897A6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156A0E0C-AE8E-48A6-B1CA-CD4DADD61B4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E3B78F0C-7F34-4E8E-97F9-4D64871B20D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CCF8499D-26A2-4A10-BD7E-2B20FC218D2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6818440-0966-43CC-9043-B434EBD95FB5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DEC0B94D-BF63-47C8-A619-1D4AF568E04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3442BFF9-C9C5-4837-A824-563D99741009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BF41CD12-4787-485C-9E6A-4E4F7284288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F791C01C-CA49-4CCD-A892-55D1DB8D43A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5E5E36C5-707C-422E-826A-6C559BD0D2B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86FF1DD6-1474-4585-BD52-F5A55F8B046C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7DFFCB9E-8A24-446A-B4C6-7F79A74CA34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81F8D3F5-FAFE-400E-9F28-CCC7A7793F3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BB07462F-C5CB-4769-A759-290EB49761CF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7D9DB763-936B-43E2-B68E-715A011D5C9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976343EB-B56E-4ED5-86D0-6EC6B550AE1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3958F176-C7C9-4951-8B70-AA8DF07D4F7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B1A6C612-EA03-4EE4-B2E7-B067B529F1A7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B77276E1-AA82-4E1E-B62B-53B1E66CF75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C2D027E4-063F-4DBF-BDA0-2BF8833CEE3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6F5BC617-4797-42BB-8769-D23AE9FDFB1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7360D997-11F7-401F-B5A2-DCCF2FF8651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9E36CCCA-4706-4FD8-B438-9589AC5D45D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D60C470F-FDEB-45F2-8960-2630AB0C714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D93EDCEC-8617-4EB5-A266-5C4298BEAC6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3CF37EA1-87F7-446F-B71B-36C07D49A36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35D00EE0-4248-44F7-8AD2-EA83D388B8B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E38771D3-3744-4BCC-84BF-01451CA17C8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47957698-FB97-4BF3-813F-12559D7F8F9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A409792-B324-458A-8931-523EBD9AFB6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A1B23E34-CCEC-481F-8019-C961E5E134E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B79AEFC4-6374-4ED4-BA9A-93DED38DB37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7D03C827-56F7-4C99-9086-E346D0E11CD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13E76733-1CE6-42A8-BEDB-8CB8C2207D5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E8EC63F7-241C-42B4-98DA-972A1A02486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26B6310F-2768-47B8-9521-C442A3C4599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73778447-F142-486F-8DD2-D7DB1AA8E45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85BF1B1D-359B-4193-8A2E-A8D9C0AF5B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4501AB4F-ABD4-4028-ACC6-DE664607B4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87DACF48-5F1C-4EC0-BED9-72E9C118F57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AB72692A-7EF2-45B0-B197-91CB1E3114B5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2E9FD40D-CDB9-442D-A578-77EC1DF9F4C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57892F4B-CA32-4CC4-97D2-18FC7ED43BAA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AB4850F9-B864-4C1E-8432-41BC5D82661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1C8D925F-2195-4DC2-B9A1-96A0247A4EB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F935F90B-D4DE-42BE-9B53-08B96D4FD30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E591F1FF-FCF0-4324-9A37-622ABDDAFF1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AB3F6421-1171-4144-9D31-DAEDDC26D4C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5A7226DD-6ABC-4B1A-8331-7F19AF72EBB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88130BD4-ADEC-471F-B238-6854EE9D354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F199CBE4-1552-4000-8971-FD09C16E0F2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33576CD4-C3CA-4BB8-9363-F9A035B028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B537E617-B0DF-4194-92BD-251EE4C347A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0A5B22F2-E0D4-4B79-AA06-ED2C557CCC8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73FCD1C0-B9E3-45D6-922A-067DF244557C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07F216AB-4257-49A0-85DE-C35E8037508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42913427-3235-4BBF-9F8A-25B63182C2A6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8A60066F-0650-4DAE-B615-5A0E9439AF1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E2C0A298-C103-4E7E-95EC-CF2AF43FDFD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F8BC3ADF-B209-444D-BFED-BA7766D3DB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7B454C71-123C-485C-970E-E6985DA71B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BF4212DE-50E3-484B-BC85-A6653961363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439EE8F9-9838-48E8-B775-55DE54B651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322B7A93-A722-4A58-8490-BE81358EF3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DC30FD58-19EA-4E30-A5C2-F080710C0C2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3DD9FD87-5A27-4E76-9805-9836E3B794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B9503457-5D64-43A2-B0B7-32594C4F1B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7F86392D-CEFE-4F88-A52B-52A32D1DC48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3B1A20AC-A233-4EF7-B771-6E9BC384205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0BBB18EA-C866-444F-81D6-720D96BC811C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E3380E75-89A9-4121-BFE1-37C8385E3965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D129EE2A-0449-4E8F-ABC0-09EED3BD7D4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F6F0C1F4-6FC3-4035-88B2-6DB9A41500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372ECF0B-FE6F-44E0-BD63-17A1AB747A9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D307DE9A-6D4C-4425-9FC9-BA8D4372127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CFA57A1D-E244-474D-A308-60F380108E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F89C8F35-908F-48AF-847C-8828535FAC8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CE592144-BB76-4428-B7F8-E96838A627E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FCAEED0A-86EA-4ACA-9FBC-FBBF3E00E54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E7797B48-B8E8-4C63-BA06-A9EA0AF0B68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6D2170C5-64ED-4E1E-B922-634434DA254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27AE2306-35D7-44E7-B8C7-2BEE375B80E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CE72394-012E-4011-B184-88D00C522F6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70848B4F-6384-4649-A681-ED10F3AF6DEE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67B7C0AC-5ADD-40DD-9816-F26522E98B6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F954DF93-C4A8-43AB-89DE-94BDD16EB34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22294A18-F19B-4A02-8614-F2CFD350924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05937B05-5B78-451F-A368-818AB14881B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76B74AF6-9585-4485-93C8-565DE92D3856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31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EDEB2521-C204-4436-A382-3752D15773C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E45F445D-CF22-4E92-B3F6-22D144A7BC6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DB5B17E6-A22C-4CDF-9BF7-275CF5B819E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F02BDFA0-72B7-473D-8AA0-999054AE2CF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35760D08-2DAE-4658-B7EB-D4243ADA19A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EABB563D-FA69-4784-BA79-F55C07A4064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F25EAA6B-074C-4277-AFEC-3189769EEF8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EB5DB62F-1AF0-46D3-A96E-2C91680CDD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F5565D2B-902E-4D8B-9003-C488527C3CC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7D9FB087-3F1F-4309-AD0B-A7DA80D5C2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69872AFC-621D-4E97-825F-62CEF01B9CC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32C1FAA2-246C-4AED-BE77-3CB21D54F9A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54719DC1-F6D0-4D45-9452-9575015000F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14B43E16-BEB2-4E93-849E-06406DBE9A6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903D6874-77AF-4E01-9BB1-765D6ED31E8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AAD0007C-DF2F-4F84-8119-109E3649134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4507C0FB-5E5C-4FFC-B410-C56D3D80C0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FE14B6D-552E-40B4-BF18-98CB4803279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BE3BE137-162C-48C1-8994-47C374DB502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3F3E9441-A406-411A-89C5-95605AACB1B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59F8F7F9-5366-45BD-A3C7-6DD403688ED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C6B6B896-96C0-43EB-AAAA-3D52B7E7E8B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382B12CD-6FCA-4B20-91FA-8C38621696F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E3B46BB3-AE36-4F00-9655-171A6617A85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F6ABC896-0F9A-4488-B251-05C9B6A725C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972684EB-C159-4268-8840-1BBE295D5F3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CF41E6BF-1460-4298-AA9A-837D0BB73ED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7E7306E1-C3EF-4671-BD2C-2B556B5070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B299CD71-DE9E-4D00-A8F3-354264F7DA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BEBE3769-A42A-4345-BBD3-B6FB37CA923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22FAEC28-9B33-4290-A715-E337312416A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E5EC0343-E896-406A-B4CC-71C16B536C7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B78750FD-3BA1-4725-B169-1C503E9DE87D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C27856F2-0CC4-4E8D-9240-E0CAE5135CD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D6441109-7A68-4CF1-A8B9-1B8EC74675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C783A9B8-BE81-443D-97BB-307E1F30088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1D1F71D9-B1C9-4D0A-B71F-C0B7DF93EA2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9ACA5FB7-EF94-4B65-A1FD-907943E343F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243648E7-5537-47EE-AEC6-743CB21E206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FB6BF9B4-6875-4576-AE37-2E8DCC8265F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30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DCA904F2-3005-4AEA-80FE-C045E01E74F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98" name="Text Box 89">
          <a:extLst>
            <a:ext uri="{FF2B5EF4-FFF2-40B4-BE49-F238E27FC236}">
              <a16:creationId xmlns:a16="http://schemas.microsoft.com/office/drawing/2014/main" id="{57B027E4-AD31-4B7E-A84B-D49E44DCBF2F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99" name="Text Box 97">
          <a:extLst>
            <a:ext uri="{FF2B5EF4-FFF2-40B4-BE49-F238E27FC236}">
              <a16:creationId xmlns:a16="http://schemas.microsoft.com/office/drawing/2014/main" id="{67E0311A-3F0B-49D7-9322-3D0AF9212D0D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0" name="Text Box 89">
          <a:extLst>
            <a:ext uri="{FF2B5EF4-FFF2-40B4-BE49-F238E27FC236}">
              <a16:creationId xmlns:a16="http://schemas.microsoft.com/office/drawing/2014/main" id="{C9879FAA-4E3C-47FA-BF91-DE2C33C99CB8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1" name="Text Box 97">
          <a:extLst>
            <a:ext uri="{FF2B5EF4-FFF2-40B4-BE49-F238E27FC236}">
              <a16:creationId xmlns:a16="http://schemas.microsoft.com/office/drawing/2014/main" id="{A5A7ABAF-A753-4A39-90E3-54443D31A4A8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2" name="Text Box 89">
          <a:extLst>
            <a:ext uri="{FF2B5EF4-FFF2-40B4-BE49-F238E27FC236}">
              <a16:creationId xmlns:a16="http://schemas.microsoft.com/office/drawing/2014/main" id="{E1C78ACA-DA32-4CAE-A972-2AEE4B8598C1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3" name="Text Box 97">
          <a:extLst>
            <a:ext uri="{FF2B5EF4-FFF2-40B4-BE49-F238E27FC236}">
              <a16:creationId xmlns:a16="http://schemas.microsoft.com/office/drawing/2014/main" id="{BC19BE21-55DB-4DD5-B99E-3CC47B0FA3B3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4" name="Text Box 89">
          <a:extLst>
            <a:ext uri="{FF2B5EF4-FFF2-40B4-BE49-F238E27FC236}">
              <a16:creationId xmlns:a16="http://schemas.microsoft.com/office/drawing/2014/main" id="{9A3EE398-D6EB-43CC-97AE-BA02C127CA9C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05" name="Text Box 97">
          <a:extLst>
            <a:ext uri="{FF2B5EF4-FFF2-40B4-BE49-F238E27FC236}">
              <a16:creationId xmlns:a16="http://schemas.microsoft.com/office/drawing/2014/main" id="{3E4BCF70-7BD3-4A03-97E1-6457823D1ECD}"/>
            </a:ext>
          </a:extLst>
        </xdr:cNvPr>
        <xdr:cNvSpPr txBox="1">
          <a:spLocks noChangeArrowheads="1"/>
        </xdr:cNvSpPr>
      </xdr:nvSpPr>
      <xdr:spPr bwMode="auto">
        <a:xfrm>
          <a:off x="2034540" y="624078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06" name="Text Box 89">
          <a:extLst>
            <a:ext uri="{FF2B5EF4-FFF2-40B4-BE49-F238E27FC236}">
              <a16:creationId xmlns:a16="http://schemas.microsoft.com/office/drawing/2014/main" id="{B54F81FB-E242-46C5-9A8D-72C3EA673C11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07" name="Text Box 97">
          <a:extLst>
            <a:ext uri="{FF2B5EF4-FFF2-40B4-BE49-F238E27FC236}">
              <a16:creationId xmlns:a16="http://schemas.microsoft.com/office/drawing/2014/main" id="{B1B8C024-E721-48C7-8CA7-682CE24D45CD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19D63C50-6158-4889-9476-AB3DBBEA4B7C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09" name="Text Box 97">
          <a:extLst>
            <a:ext uri="{FF2B5EF4-FFF2-40B4-BE49-F238E27FC236}">
              <a16:creationId xmlns:a16="http://schemas.microsoft.com/office/drawing/2014/main" id="{AF39A7E8-BD72-446B-8227-B7F0204FB293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0" name="Text Box 89">
          <a:extLst>
            <a:ext uri="{FF2B5EF4-FFF2-40B4-BE49-F238E27FC236}">
              <a16:creationId xmlns:a16="http://schemas.microsoft.com/office/drawing/2014/main" id="{C68D1D8B-124F-4B4D-B3C7-024B39E22854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1" name="Text Box 97">
          <a:extLst>
            <a:ext uri="{FF2B5EF4-FFF2-40B4-BE49-F238E27FC236}">
              <a16:creationId xmlns:a16="http://schemas.microsoft.com/office/drawing/2014/main" id="{54D3BD21-479A-476D-940B-FB32721FC031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2" name="Text Box 89">
          <a:extLst>
            <a:ext uri="{FF2B5EF4-FFF2-40B4-BE49-F238E27FC236}">
              <a16:creationId xmlns:a16="http://schemas.microsoft.com/office/drawing/2014/main" id="{74ABF84C-AB9E-4D22-8B67-3958C319BE2D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3" name="Text Box 97">
          <a:extLst>
            <a:ext uri="{FF2B5EF4-FFF2-40B4-BE49-F238E27FC236}">
              <a16:creationId xmlns:a16="http://schemas.microsoft.com/office/drawing/2014/main" id="{A9AE8953-A20E-40D6-87AD-E986C4117CCE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14" name="Text Box 89">
          <a:extLst>
            <a:ext uri="{FF2B5EF4-FFF2-40B4-BE49-F238E27FC236}">
              <a16:creationId xmlns:a16="http://schemas.microsoft.com/office/drawing/2014/main" id="{BE243EA8-C342-4518-80B6-BACFA43B90D8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3DE3D82-D0E4-46D9-823D-44A15C3FE878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6" name="Text Box 89">
          <a:extLst>
            <a:ext uri="{FF2B5EF4-FFF2-40B4-BE49-F238E27FC236}">
              <a16:creationId xmlns:a16="http://schemas.microsoft.com/office/drawing/2014/main" id="{7306D279-9803-4402-9BFF-E49C74D53C0B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7" name="Text Box 97">
          <a:extLst>
            <a:ext uri="{FF2B5EF4-FFF2-40B4-BE49-F238E27FC236}">
              <a16:creationId xmlns:a16="http://schemas.microsoft.com/office/drawing/2014/main" id="{D67CA2B2-B3E5-434D-9DD6-1FE693465C9D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8" name="Text Box 89">
          <a:extLst>
            <a:ext uri="{FF2B5EF4-FFF2-40B4-BE49-F238E27FC236}">
              <a16:creationId xmlns:a16="http://schemas.microsoft.com/office/drawing/2014/main" id="{714A3923-2CB3-4B33-B08D-755F8B918FDB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19" name="Text Box 97">
          <a:extLst>
            <a:ext uri="{FF2B5EF4-FFF2-40B4-BE49-F238E27FC236}">
              <a16:creationId xmlns:a16="http://schemas.microsoft.com/office/drawing/2014/main" id="{6DEB42A2-5382-4B68-8AD6-B2D3C8C93CC8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0" name="Text Box 89">
          <a:extLst>
            <a:ext uri="{FF2B5EF4-FFF2-40B4-BE49-F238E27FC236}">
              <a16:creationId xmlns:a16="http://schemas.microsoft.com/office/drawing/2014/main" id="{88B3A8C9-0510-4A33-8505-40CBC8B413D5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1" name="Text Box 97">
          <a:extLst>
            <a:ext uri="{FF2B5EF4-FFF2-40B4-BE49-F238E27FC236}">
              <a16:creationId xmlns:a16="http://schemas.microsoft.com/office/drawing/2014/main" id="{03F011F3-5ABE-478F-8EE2-F4BE2856F5CF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2" name="Text Box 89">
          <a:extLst>
            <a:ext uri="{FF2B5EF4-FFF2-40B4-BE49-F238E27FC236}">
              <a16:creationId xmlns:a16="http://schemas.microsoft.com/office/drawing/2014/main" id="{BF9E521F-0E1E-4831-B7A2-DD8D02EF2CFB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23" name="Text Box 97">
          <a:extLst>
            <a:ext uri="{FF2B5EF4-FFF2-40B4-BE49-F238E27FC236}">
              <a16:creationId xmlns:a16="http://schemas.microsoft.com/office/drawing/2014/main" id="{6B25E176-C3ED-44B9-AB1E-D70FC2074ED8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4" name="Text Box 89">
          <a:extLst>
            <a:ext uri="{FF2B5EF4-FFF2-40B4-BE49-F238E27FC236}">
              <a16:creationId xmlns:a16="http://schemas.microsoft.com/office/drawing/2014/main" id="{217098C1-8CF3-4BF4-83C8-0D3F7BD8C6E0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5" name="Text Box 97">
          <a:extLst>
            <a:ext uri="{FF2B5EF4-FFF2-40B4-BE49-F238E27FC236}">
              <a16:creationId xmlns:a16="http://schemas.microsoft.com/office/drawing/2014/main" id="{5289C781-9DC8-4365-8F69-638930106368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6" name="Text Box 89">
          <a:extLst>
            <a:ext uri="{FF2B5EF4-FFF2-40B4-BE49-F238E27FC236}">
              <a16:creationId xmlns:a16="http://schemas.microsoft.com/office/drawing/2014/main" id="{0D8D1082-9011-4111-A14F-69C2F99E5693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7" name="Text Box 97">
          <a:extLst>
            <a:ext uri="{FF2B5EF4-FFF2-40B4-BE49-F238E27FC236}">
              <a16:creationId xmlns:a16="http://schemas.microsoft.com/office/drawing/2014/main" id="{2B34FE54-6813-499B-B521-1DE65A29C45A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8" name="Text Box 89">
          <a:extLst>
            <a:ext uri="{FF2B5EF4-FFF2-40B4-BE49-F238E27FC236}">
              <a16:creationId xmlns:a16="http://schemas.microsoft.com/office/drawing/2014/main" id="{21238857-3FDC-4603-9163-736CE333FA23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29" name="Text Box 97">
          <a:extLst>
            <a:ext uri="{FF2B5EF4-FFF2-40B4-BE49-F238E27FC236}">
              <a16:creationId xmlns:a16="http://schemas.microsoft.com/office/drawing/2014/main" id="{FC910511-1087-4FF7-A20C-CBB76F2702EE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0" name="Text Box 89">
          <a:extLst>
            <a:ext uri="{FF2B5EF4-FFF2-40B4-BE49-F238E27FC236}">
              <a16:creationId xmlns:a16="http://schemas.microsoft.com/office/drawing/2014/main" id="{5429C62E-76C9-4481-BAC9-592A77A86B07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85750"/>
    <xdr:sp macro="" textlink="">
      <xdr:nvSpPr>
        <xdr:cNvPr id="231" name="Text Box 97">
          <a:extLst>
            <a:ext uri="{FF2B5EF4-FFF2-40B4-BE49-F238E27FC236}">
              <a16:creationId xmlns:a16="http://schemas.microsoft.com/office/drawing/2014/main" id="{D8CC144E-8042-4E20-A219-B74BBA125664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2" name="Text Box 89">
          <a:extLst>
            <a:ext uri="{FF2B5EF4-FFF2-40B4-BE49-F238E27FC236}">
              <a16:creationId xmlns:a16="http://schemas.microsoft.com/office/drawing/2014/main" id="{027F75DC-E772-4F8C-ADFF-AC2BA04415BA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3" name="Text Box 97">
          <a:extLst>
            <a:ext uri="{FF2B5EF4-FFF2-40B4-BE49-F238E27FC236}">
              <a16:creationId xmlns:a16="http://schemas.microsoft.com/office/drawing/2014/main" id="{7686A788-5884-412C-99B0-6A2441FE4BE0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4" name="Text Box 89">
          <a:extLst>
            <a:ext uri="{FF2B5EF4-FFF2-40B4-BE49-F238E27FC236}">
              <a16:creationId xmlns:a16="http://schemas.microsoft.com/office/drawing/2014/main" id="{1F3923DE-946B-44DA-B3CB-BE597628DA4C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5" name="Text Box 97">
          <a:extLst>
            <a:ext uri="{FF2B5EF4-FFF2-40B4-BE49-F238E27FC236}">
              <a16:creationId xmlns:a16="http://schemas.microsoft.com/office/drawing/2014/main" id="{45D84E0F-7CA5-4518-B891-A19DBB4BDB82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6" name="Text Box 89">
          <a:extLst>
            <a:ext uri="{FF2B5EF4-FFF2-40B4-BE49-F238E27FC236}">
              <a16:creationId xmlns:a16="http://schemas.microsoft.com/office/drawing/2014/main" id="{EDDCF629-D4DD-4781-8E9A-8D124660CED2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18</xdr:row>
      <xdr:rowOff>0</xdr:rowOff>
    </xdr:from>
    <xdr:ext cx="0" cy="295275"/>
    <xdr:sp macro="" textlink="">
      <xdr:nvSpPr>
        <xdr:cNvPr id="237" name="Text Box 97">
          <a:extLst>
            <a:ext uri="{FF2B5EF4-FFF2-40B4-BE49-F238E27FC236}">
              <a16:creationId xmlns:a16="http://schemas.microsoft.com/office/drawing/2014/main" id="{E31DDA7E-AC44-41AD-BE64-C3FCE3FC6D37}"/>
            </a:ext>
          </a:extLst>
        </xdr:cNvPr>
        <xdr:cNvSpPr txBox="1">
          <a:spLocks noChangeArrowheads="1"/>
        </xdr:cNvSpPr>
      </xdr:nvSpPr>
      <xdr:spPr bwMode="auto">
        <a:xfrm>
          <a:off x="2034540" y="663702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38" name="Text Box 88">
          <a:extLst>
            <a:ext uri="{FF2B5EF4-FFF2-40B4-BE49-F238E27FC236}">
              <a16:creationId xmlns:a16="http://schemas.microsoft.com/office/drawing/2014/main" id="{F1053842-1FC4-4BD6-9C3A-DCD66C0CF2E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39" name="Text Box 96">
          <a:extLst>
            <a:ext uri="{FF2B5EF4-FFF2-40B4-BE49-F238E27FC236}">
              <a16:creationId xmlns:a16="http://schemas.microsoft.com/office/drawing/2014/main" id="{DB9628D6-3753-4CE5-AB07-349AD41A0B62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0" name="Text Box 88">
          <a:extLst>
            <a:ext uri="{FF2B5EF4-FFF2-40B4-BE49-F238E27FC236}">
              <a16:creationId xmlns:a16="http://schemas.microsoft.com/office/drawing/2014/main" id="{75104935-332A-44B3-B70F-DF99ABEC4BD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1" name="Text Box 96">
          <a:extLst>
            <a:ext uri="{FF2B5EF4-FFF2-40B4-BE49-F238E27FC236}">
              <a16:creationId xmlns:a16="http://schemas.microsoft.com/office/drawing/2014/main" id="{AD4DABA1-43CB-4F1F-9109-43530AD40FC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2" name="Text Box 88">
          <a:extLst>
            <a:ext uri="{FF2B5EF4-FFF2-40B4-BE49-F238E27FC236}">
              <a16:creationId xmlns:a16="http://schemas.microsoft.com/office/drawing/2014/main" id="{223E6D39-0115-4A71-AE10-9ED9ADF5211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3" name="Text Box 96">
          <a:extLst>
            <a:ext uri="{FF2B5EF4-FFF2-40B4-BE49-F238E27FC236}">
              <a16:creationId xmlns:a16="http://schemas.microsoft.com/office/drawing/2014/main" id="{B14B3FE2-5B76-4BF5-AFDB-F87007C9F19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D22285F0-B60A-44AE-BB84-CB3D5C51FD3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5" name="Text Box 96">
          <a:extLst>
            <a:ext uri="{FF2B5EF4-FFF2-40B4-BE49-F238E27FC236}">
              <a16:creationId xmlns:a16="http://schemas.microsoft.com/office/drawing/2014/main" id="{4F0281EA-ED24-4FD4-80A1-A5D49F57E03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46" name="Text Box 88">
          <a:extLst>
            <a:ext uri="{FF2B5EF4-FFF2-40B4-BE49-F238E27FC236}">
              <a16:creationId xmlns:a16="http://schemas.microsoft.com/office/drawing/2014/main" id="{6AAC18E4-E447-4323-8806-B3331F197356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47" name="Text Box 96">
          <a:extLst>
            <a:ext uri="{FF2B5EF4-FFF2-40B4-BE49-F238E27FC236}">
              <a16:creationId xmlns:a16="http://schemas.microsoft.com/office/drawing/2014/main" id="{FDB54E85-6908-4F5D-998B-CB0F58981A0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8" name="Text Box 88">
          <a:extLst>
            <a:ext uri="{FF2B5EF4-FFF2-40B4-BE49-F238E27FC236}">
              <a16:creationId xmlns:a16="http://schemas.microsoft.com/office/drawing/2014/main" id="{6089CC19-B73C-4FC8-B5B7-E82ECE382E9E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49" name="Text Box 96">
          <a:extLst>
            <a:ext uri="{FF2B5EF4-FFF2-40B4-BE49-F238E27FC236}">
              <a16:creationId xmlns:a16="http://schemas.microsoft.com/office/drawing/2014/main" id="{D87506F1-338B-4A3C-A247-A5B2AE5D1347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0" name="Text Box 88">
          <a:extLst>
            <a:ext uri="{FF2B5EF4-FFF2-40B4-BE49-F238E27FC236}">
              <a16:creationId xmlns:a16="http://schemas.microsoft.com/office/drawing/2014/main" id="{304ABEEE-AD25-4101-A7CB-3725BF77AAD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1" name="Text Box 96">
          <a:extLst>
            <a:ext uri="{FF2B5EF4-FFF2-40B4-BE49-F238E27FC236}">
              <a16:creationId xmlns:a16="http://schemas.microsoft.com/office/drawing/2014/main" id="{51B1C6C8-9037-4AE3-8097-2B4ECB1D046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52" name="Text Box 88">
          <a:extLst>
            <a:ext uri="{FF2B5EF4-FFF2-40B4-BE49-F238E27FC236}">
              <a16:creationId xmlns:a16="http://schemas.microsoft.com/office/drawing/2014/main" id="{84C1C1EB-9C4B-4D5A-9B7C-E7AF0151E75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85750"/>
    <xdr:sp macro="" textlink="">
      <xdr:nvSpPr>
        <xdr:cNvPr id="253" name="Text Box 96">
          <a:extLst>
            <a:ext uri="{FF2B5EF4-FFF2-40B4-BE49-F238E27FC236}">
              <a16:creationId xmlns:a16="http://schemas.microsoft.com/office/drawing/2014/main" id="{14330F57-C650-4D2D-9B76-7D1611CE611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4" name="Text Box 88">
          <a:extLst>
            <a:ext uri="{FF2B5EF4-FFF2-40B4-BE49-F238E27FC236}">
              <a16:creationId xmlns:a16="http://schemas.microsoft.com/office/drawing/2014/main" id="{3BF18F35-C37D-4049-9F5B-C3C9262094E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5" name="Text Box 96">
          <a:extLst>
            <a:ext uri="{FF2B5EF4-FFF2-40B4-BE49-F238E27FC236}">
              <a16:creationId xmlns:a16="http://schemas.microsoft.com/office/drawing/2014/main" id="{DCAAA4BE-04DA-46EF-9201-AB1D4EAEDD8C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6" name="Text Box 88">
          <a:extLst>
            <a:ext uri="{FF2B5EF4-FFF2-40B4-BE49-F238E27FC236}">
              <a16:creationId xmlns:a16="http://schemas.microsoft.com/office/drawing/2014/main" id="{8A951E28-B8D0-40F7-A92B-809C54653CC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7" name="Text Box 96">
          <a:extLst>
            <a:ext uri="{FF2B5EF4-FFF2-40B4-BE49-F238E27FC236}">
              <a16:creationId xmlns:a16="http://schemas.microsoft.com/office/drawing/2014/main" id="{CCCDD141-CE84-4221-AD89-2B678D3EBBE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8" name="Text Box 88">
          <a:extLst>
            <a:ext uri="{FF2B5EF4-FFF2-40B4-BE49-F238E27FC236}">
              <a16:creationId xmlns:a16="http://schemas.microsoft.com/office/drawing/2014/main" id="{ADCCF9BF-698D-4CE7-AB8C-8755B6FCF34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32</xdr:row>
      <xdr:rowOff>0</xdr:rowOff>
    </xdr:from>
    <xdr:ext cx="76200" cy="295275"/>
    <xdr:sp macro="" textlink="">
      <xdr:nvSpPr>
        <xdr:cNvPr id="259" name="Text Box 96">
          <a:extLst>
            <a:ext uri="{FF2B5EF4-FFF2-40B4-BE49-F238E27FC236}">
              <a16:creationId xmlns:a16="http://schemas.microsoft.com/office/drawing/2014/main" id="{6BCD274C-416E-48A2-9E29-544AC0A98B6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60" name="Text Box 89">
          <a:extLst>
            <a:ext uri="{FF2B5EF4-FFF2-40B4-BE49-F238E27FC236}">
              <a16:creationId xmlns:a16="http://schemas.microsoft.com/office/drawing/2014/main" id="{68D5E2B8-E333-41FE-AF78-7EEB0ADC5EA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61" name="Text Box 97">
          <a:extLst>
            <a:ext uri="{FF2B5EF4-FFF2-40B4-BE49-F238E27FC236}">
              <a16:creationId xmlns:a16="http://schemas.microsoft.com/office/drawing/2014/main" id="{4F487A20-119A-4AD5-80DF-550123BD412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2" name="Text Box 89">
          <a:extLst>
            <a:ext uri="{FF2B5EF4-FFF2-40B4-BE49-F238E27FC236}">
              <a16:creationId xmlns:a16="http://schemas.microsoft.com/office/drawing/2014/main" id="{0249C6D9-2B3F-4F2C-B768-F8C46C776E5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3" name="Text Box 97">
          <a:extLst>
            <a:ext uri="{FF2B5EF4-FFF2-40B4-BE49-F238E27FC236}">
              <a16:creationId xmlns:a16="http://schemas.microsoft.com/office/drawing/2014/main" id="{728546C1-5349-494A-A3A6-7B998D31CF3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4" name="Text Box 89">
          <a:extLst>
            <a:ext uri="{FF2B5EF4-FFF2-40B4-BE49-F238E27FC236}">
              <a16:creationId xmlns:a16="http://schemas.microsoft.com/office/drawing/2014/main" id="{6B46D563-DCDC-4EBE-A7AC-03BD10B600E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5" name="Text Box 97">
          <a:extLst>
            <a:ext uri="{FF2B5EF4-FFF2-40B4-BE49-F238E27FC236}">
              <a16:creationId xmlns:a16="http://schemas.microsoft.com/office/drawing/2014/main" id="{405AC0AB-90EA-430A-A041-64321C709D9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6" name="Text Box 89">
          <a:extLst>
            <a:ext uri="{FF2B5EF4-FFF2-40B4-BE49-F238E27FC236}">
              <a16:creationId xmlns:a16="http://schemas.microsoft.com/office/drawing/2014/main" id="{77358BEC-8034-4FCE-A368-2CC79ED6E7E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67" name="Text Box 97">
          <a:extLst>
            <a:ext uri="{FF2B5EF4-FFF2-40B4-BE49-F238E27FC236}">
              <a16:creationId xmlns:a16="http://schemas.microsoft.com/office/drawing/2014/main" id="{D0D36FCC-A8E4-4AEB-AB2D-1D7618D2216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68" name="Text Box 89">
          <a:extLst>
            <a:ext uri="{FF2B5EF4-FFF2-40B4-BE49-F238E27FC236}">
              <a16:creationId xmlns:a16="http://schemas.microsoft.com/office/drawing/2014/main" id="{C46F4BCC-A4F9-4509-99A0-2DD00E3AE0A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69" name="Text Box 97">
          <a:extLst>
            <a:ext uri="{FF2B5EF4-FFF2-40B4-BE49-F238E27FC236}">
              <a16:creationId xmlns:a16="http://schemas.microsoft.com/office/drawing/2014/main" id="{91519651-FAC7-444E-AAF0-65F5762D3BE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0" name="Text Box 89">
          <a:extLst>
            <a:ext uri="{FF2B5EF4-FFF2-40B4-BE49-F238E27FC236}">
              <a16:creationId xmlns:a16="http://schemas.microsoft.com/office/drawing/2014/main" id="{AF109EED-553E-400C-B00E-88B2B188D9B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1" name="Text Box 97">
          <a:extLst>
            <a:ext uri="{FF2B5EF4-FFF2-40B4-BE49-F238E27FC236}">
              <a16:creationId xmlns:a16="http://schemas.microsoft.com/office/drawing/2014/main" id="{D2DA01C9-426F-418D-8E6D-ECC0343AD89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2" name="Text Box 89">
          <a:extLst>
            <a:ext uri="{FF2B5EF4-FFF2-40B4-BE49-F238E27FC236}">
              <a16:creationId xmlns:a16="http://schemas.microsoft.com/office/drawing/2014/main" id="{3978C008-E53D-4776-9585-FE820DB6ACF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3" name="Text Box 97">
          <a:extLst>
            <a:ext uri="{FF2B5EF4-FFF2-40B4-BE49-F238E27FC236}">
              <a16:creationId xmlns:a16="http://schemas.microsoft.com/office/drawing/2014/main" id="{C517ADC8-7F46-4420-94B1-B029A34A678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4" name="Text Box 89">
          <a:extLst>
            <a:ext uri="{FF2B5EF4-FFF2-40B4-BE49-F238E27FC236}">
              <a16:creationId xmlns:a16="http://schemas.microsoft.com/office/drawing/2014/main" id="{247D6DD7-5791-4662-ACD3-CAD0F36976E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5" name="Text Box 97">
          <a:extLst>
            <a:ext uri="{FF2B5EF4-FFF2-40B4-BE49-F238E27FC236}">
              <a16:creationId xmlns:a16="http://schemas.microsoft.com/office/drawing/2014/main" id="{DAB0F531-FF9C-488E-BB53-C4CEE246AA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A4E79805-7F47-468E-9183-BB94FB2611B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75A823C8-3181-4E35-B2E3-EEB55AB693D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B91032B1-7065-4FA8-AD8D-4D8D5034CFA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21C61FBA-F778-48FA-BD47-78C0AA3CA48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E47D4EBB-5BED-467A-AF00-A122861DF5E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EB1EB829-3605-41B0-8E19-B5D4DD1572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50CDCD72-99D8-41D3-85F9-FC57E818DF8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01BD3205-5616-4E6E-BB07-98BD0AEC7F1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84" name="Text Box 89">
          <a:extLst>
            <a:ext uri="{FF2B5EF4-FFF2-40B4-BE49-F238E27FC236}">
              <a16:creationId xmlns:a16="http://schemas.microsoft.com/office/drawing/2014/main" id="{9A06D287-D293-4D2B-87F5-13D2E4AA51E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85" name="Text Box 97">
          <a:extLst>
            <a:ext uri="{FF2B5EF4-FFF2-40B4-BE49-F238E27FC236}">
              <a16:creationId xmlns:a16="http://schemas.microsoft.com/office/drawing/2014/main" id="{F8456B9F-F3A4-4235-BD01-AD3F1BE5BFD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6" name="Text Box 89">
          <a:extLst>
            <a:ext uri="{FF2B5EF4-FFF2-40B4-BE49-F238E27FC236}">
              <a16:creationId xmlns:a16="http://schemas.microsoft.com/office/drawing/2014/main" id="{4016909D-F4E4-4C0E-91F4-5A616ED7D4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7" name="Text Box 97">
          <a:extLst>
            <a:ext uri="{FF2B5EF4-FFF2-40B4-BE49-F238E27FC236}">
              <a16:creationId xmlns:a16="http://schemas.microsoft.com/office/drawing/2014/main" id="{F758018E-0C8E-4FE5-A3D0-A9BDF94D1D9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8" name="Text Box 89">
          <a:extLst>
            <a:ext uri="{FF2B5EF4-FFF2-40B4-BE49-F238E27FC236}">
              <a16:creationId xmlns:a16="http://schemas.microsoft.com/office/drawing/2014/main" id="{A4F159C4-B5B9-4D19-8B82-E4DABD49D26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89" name="Text Box 97">
          <a:extLst>
            <a:ext uri="{FF2B5EF4-FFF2-40B4-BE49-F238E27FC236}">
              <a16:creationId xmlns:a16="http://schemas.microsoft.com/office/drawing/2014/main" id="{1ABB4E48-2ADF-46F0-BC6D-53AEDC9BBAD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0" name="Text Box 89">
          <a:extLst>
            <a:ext uri="{FF2B5EF4-FFF2-40B4-BE49-F238E27FC236}">
              <a16:creationId xmlns:a16="http://schemas.microsoft.com/office/drawing/2014/main" id="{74481A6A-3789-42E6-86CB-911CABC3730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1" name="Text Box 97">
          <a:extLst>
            <a:ext uri="{FF2B5EF4-FFF2-40B4-BE49-F238E27FC236}">
              <a16:creationId xmlns:a16="http://schemas.microsoft.com/office/drawing/2014/main" id="{7A22F57B-C962-450E-97F9-0CE48EC027F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F46B69A7-4BE1-458E-8C77-A956A09E4E6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293" name="Text Box 97">
          <a:extLst>
            <a:ext uri="{FF2B5EF4-FFF2-40B4-BE49-F238E27FC236}">
              <a16:creationId xmlns:a16="http://schemas.microsoft.com/office/drawing/2014/main" id="{56869155-FD7A-4BB0-9300-C98C3017670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4" name="Text Box 89">
          <a:extLst>
            <a:ext uri="{FF2B5EF4-FFF2-40B4-BE49-F238E27FC236}">
              <a16:creationId xmlns:a16="http://schemas.microsoft.com/office/drawing/2014/main" id="{4E74517E-820B-4CB6-A203-C881395B026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5" name="Text Box 97">
          <a:extLst>
            <a:ext uri="{FF2B5EF4-FFF2-40B4-BE49-F238E27FC236}">
              <a16:creationId xmlns:a16="http://schemas.microsoft.com/office/drawing/2014/main" id="{129A0BBB-3EDE-42DC-8447-27A848EFCE1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6" name="Text Box 89">
          <a:extLst>
            <a:ext uri="{FF2B5EF4-FFF2-40B4-BE49-F238E27FC236}">
              <a16:creationId xmlns:a16="http://schemas.microsoft.com/office/drawing/2014/main" id="{C74EEF31-5791-486B-A3F9-2D881CE6F00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7" name="Text Box 97">
          <a:extLst>
            <a:ext uri="{FF2B5EF4-FFF2-40B4-BE49-F238E27FC236}">
              <a16:creationId xmlns:a16="http://schemas.microsoft.com/office/drawing/2014/main" id="{B5EECFF4-E8B4-41D4-AE89-A3B3B51174B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8" name="Text Box 89">
          <a:extLst>
            <a:ext uri="{FF2B5EF4-FFF2-40B4-BE49-F238E27FC236}">
              <a16:creationId xmlns:a16="http://schemas.microsoft.com/office/drawing/2014/main" id="{5C353BA9-5529-4913-B68C-6B99C8AD6F4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299" name="Text Box 97">
          <a:extLst>
            <a:ext uri="{FF2B5EF4-FFF2-40B4-BE49-F238E27FC236}">
              <a16:creationId xmlns:a16="http://schemas.microsoft.com/office/drawing/2014/main" id="{30AFFD9E-DF88-41A9-A877-7FA280FE03A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00" name="Text Box 89">
          <a:extLst>
            <a:ext uri="{FF2B5EF4-FFF2-40B4-BE49-F238E27FC236}">
              <a16:creationId xmlns:a16="http://schemas.microsoft.com/office/drawing/2014/main" id="{C95F3B07-026D-48EB-BB08-F0A0D5617D3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01" name="Text Box 97">
          <a:extLst>
            <a:ext uri="{FF2B5EF4-FFF2-40B4-BE49-F238E27FC236}">
              <a16:creationId xmlns:a16="http://schemas.microsoft.com/office/drawing/2014/main" id="{14DA18BF-41FA-4735-94A3-F0E5207356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2" name="Text Box 89">
          <a:extLst>
            <a:ext uri="{FF2B5EF4-FFF2-40B4-BE49-F238E27FC236}">
              <a16:creationId xmlns:a16="http://schemas.microsoft.com/office/drawing/2014/main" id="{71CE5989-CA5B-45A7-ABED-B355805EBD6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3" name="Text Box 97">
          <a:extLst>
            <a:ext uri="{FF2B5EF4-FFF2-40B4-BE49-F238E27FC236}">
              <a16:creationId xmlns:a16="http://schemas.microsoft.com/office/drawing/2014/main" id="{6D5FE390-091A-496F-9A4B-B4CF19E8754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4" name="Text Box 89">
          <a:extLst>
            <a:ext uri="{FF2B5EF4-FFF2-40B4-BE49-F238E27FC236}">
              <a16:creationId xmlns:a16="http://schemas.microsoft.com/office/drawing/2014/main" id="{A1524846-97B3-4ABE-8635-849EA61D0F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5" name="Text Box 97">
          <a:extLst>
            <a:ext uri="{FF2B5EF4-FFF2-40B4-BE49-F238E27FC236}">
              <a16:creationId xmlns:a16="http://schemas.microsoft.com/office/drawing/2014/main" id="{98A48FD9-5E43-46F7-B530-53DCF1BA89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6" name="Text Box 89">
          <a:extLst>
            <a:ext uri="{FF2B5EF4-FFF2-40B4-BE49-F238E27FC236}">
              <a16:creationId xmlns:a16="http://schemas.microsoft.com/office/drawing/2014/main" id="{06999720-D879-4183-A34B-C2423D50E96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07" name="Text Box 97">
          <a:extLst>
            <a:ext uri="{FF2B5EF4-FFF2-40B4-BE49-F238E27FC236}">
              <a16:creationId xmlns:a16="http://schemas.microsoft.com/office/drawing/2014/main" id="{DC727A3A-C045-4085-9CED-279AEEBBC4E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08" name="Text Box 89">
          <a:extLst>
            <a:ext uri="{FF2B5EF4-FFF2-40B4-BE49-F238E27FC236}">
              <a16:creationId xmlns:a16="http://schemas.microsoft.com/office/drawing/2014/main" id="{619D2A32-D19E-46E6-A79C-69D13C6B9DB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09" name="Text Box 97">
          <a:extLst>
            <a:ext uri="{FF2B5EF4-FFF2-40B4-BE49-F238E27FC236}">
              <a16:creationId xmlns:a16="http://schemas.microsoft.com/office/drawing/2014/main" id="{E60C5110-2FBF-4543-9389-67BEB092EEC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0" name="Text Box 89">
          <a:extLst>
            <a:ext uri="{FF2B5EF4-FFF2-40B4-BE49-F238E27FC236}">
              <a16:creationId xmlns:a16="http://schemas.microsoft.com/office/drawing/2014/main" id="{216CC236-6489-45BD-B1D4-CDF89A77B35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1" name="Text Box 97">
          <a:extLst>
            <a:ext uri="{FF2B5EF4-FFF2-40B4-BE49-F238E27FC236}">
              <a16:creationId xmlns:a16="http://schemas.microsoft.com/office/drawing/2014/main" id="{5EFEF575-E25F-42B9-9391-C89BE971211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2" name="Text Box 89">
          <a:extLst>
            <a:ext uri="{FF2B5EF4-FFF2-40B4-BE49-F238E27FC236}">
              <a16:creationId xmlns:a16="http://schemas.microsoft.com/office/drawing/2014/main" id="{8232E9B0-C63E-45BC-AE0E-84FD5DC1920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3" name="Text Box 97">
          <a:extLst>
            <a:ext uri="{FF2B5EF4-FFF2-40B4-BE49-F238E27FC236}">
              <a16:creationId xmlns:a16="http://schemas.microsoft.com/office/drawing/2014/main" id="{32D20BED-D97D-4373-B706-F5F822BF24E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4" name="Text Box 89">
          <a:extLst>
            <a:ext uri="{FF2B5EF4-FFF2-40B4-BE49-F238E27FC236}">
              <a16:creationId xmlns:a16="http://schemas.microsoft.com/office/drawing/2014/main" id="{21141722-016C-4A2E-91EA-1EFB4C389A5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5" name="Text Box 97">
          <a:extLst>
            <a:ext uri="{FF2B5EF4-FFF2-40B4-BE49-F238E27FC236}">
              <a16:creationId xmlns:a16="http://schemas.microsoft.com/office/drawing/2014/main" id="{CD2610B9-818D-4641-B791-0A2A7605068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16" name="Text Box 89">
          <a:extLst>
            <a:ext uri="{FF2B5EF4-FFF2-40B4-BE49-F238E27FC236}">
              <a16:creationId xmlns:a16="http://schemas.microsoft.com/office/drawing/2014/main" id="{FAFA249C-5F1F-4A91-BBCE-EC183AA8F4C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17" name="Text Box 97">
          <a:extLst>
            <a:ext uri="{FF2B5EF4-FFF2-40B4-BE49-F238E27FC236}">
              <a16:creationId xmlns:a16="http://schemas.microsoft.com/office/drawing/2014/main" id="{FA31FAFD-AFF2-4CE4-8D02-97AFE1AE64F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8" name="Text Box 89">
          <a:extLst>
            <a:ext uri="{FF2B5EF4-FFF2-40B4-BE49-F238E27FC236}">
              <a16:creationId xmlns:a16="http://schemas.microsoft.com/office/drawing/2014/main" id="{F78A1A64-0E99-4C30-8920-634EC25DD5B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19" name="Text Box 97">
          <a:extLst>
            <a:ext uri="{FF2B5EF4-FFF2-40B4-BE49-F238E27FC236}">
              <a16:creationId xmlns:a16="http://schemas.microsoft.com/office/drawing/2014/main" id="{27D94AC3-2ECC-4B84-8D31-3E966E6CB56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0" name="Text Box 89">
          <a:extLst>
            <a:ext uri="{FF2B5EF4-FFF2-40B4-BE49-F238E27FC236}">
              <a16:creationId xmlns:a16="http://schemas.microsoft.com/office/drawing/2014/main" id="{9EE04E7E-C932-4E8A-8B33-35CB97A84AA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1" name="Text Box 97">
          <a:extLst>
            <a:ext uri="{FF2B5EF4-FFF2-40B4-BE49-F238E27FC236}">
              <a16:creationId xmlns:a16="http://schemas.microsoft.com/office/drawing/2014/main" id="{135E38B9-144A-4543-9DD8-6C46F04302C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2" name="Text Box 89">
          <a:extLst>
            <a:ext uri="{FF2B5EF4-FFF2-40B4-BE49-F238E27FC236}">
              <a16:creationId xmlns:a16="http://schemas.microsoft.com/office/drawing/2014/main" id="{3B03A040-C52B-4826-8954-00734786AC7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3" name="Text Box 97">
          <a:extLst>
            <a:ext uri="{FF2B5EF4-FFF2-40B4-BE49-F238E27FC236}">
              <a16:creationId xmlns:a16="http://schemas.microsoft.com/office/drawing/2014/main" id="{6DCCCEAA-BE43-463E-B84F-9DB2EB11953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24" name="Text Box 89">
          <a:extLst>
            <a:ext uri="{FF2B5EF4-FFF2-40B4-BE49-F238E27FC236}">
              <a16:creationId xmlns:a16="http://schemas.microsoft.com/office/drawing/2014/main" id="{8BA260E3-A074-45EF-B798-9E6D85A0678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25" name="Text Box 97">
          <a:extLst>
            <a:ext uri="{FF2B5EF4-FFF2-40B4-BE49-F238E27FC236}">
              <a16:creationId xmlns:a16="http://schemas.microsoft.com/office/drawing/2014/main" id="{1CA01ADB-B5AA-49BE-BCF0-D9C5B1FD17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6" name="Text Box 89">
          <a:extLst>
            <a:ext uri="{FF2B5EF4-FFF2-40B4-BE49-F238E27FC236}">
              <a16:creationId xmlns:a16="http://schemas.microsoft.com/office/drawing/2014/main" id="{1C70C7AC-C010-4B37-B747-4A613026442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7" name="Text Box 97">
          <a:extLst>
            <a:ext uri="{FF2B5EF4-FFF2-40B4-BE49-F238E27FC236}">
              <a16:creationId xmlns:a16="http://schemas.microsoft.com/office/drawing/2014/main" id="{6247703E-0FF6-447A-812C-FF408EBD866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8" name="Text Box 89">
          <a:extLst>
            <a:ext uri="{FF2B5EF4-FFF2-40B4-BE49-F238E27FC236}">
              <a16:creationId xmlns:a16="http://schemas.microsoft.com/office/drawing/2014/main" id="{5B22774D-ED60-462F-AF55-BA1EFF94125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29" name="Text Box 97">
          <a:extLst>
            <a:ext uri="{FF2B5EF4-FFF2-40B4-BE49-F238E27FC236}">
              <a16:creationId xmlns:a16="http://schemas.microsoft.com/office/drawing/2014/main" id="{A2D5C511-9AAB-4486-A572-80C37440F22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0" name="Text Box 89">
          <a:extLst>
            <a:ext uri="{FF2B5EF4-FFF2-40B4-BE49-F238E27FC236}">
              <a16:creationId xmlns:a16="http://schemas.microsoft.com/office/drawing/2014/main" id="{B9CE4F05-529F-4899-BD43-4A30F72FD84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1" name="Text Box 97">
          <a:extLst>
            <a:ext uri="{FF2B5EF4-FFF2-40B4-BE49-F238E27FC236}">
              <a16:creationId xmlns:a16="http://schemas.microsoft.com/office/drawing/2014/main" id="{8D4B830D-78D6-4D15-8AE9-EBB3AEA537E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32" name="Text Box 89">
          <a:extLst>
            <a:ext uri="{FF2B5EF4-FFF2-40B4-BE49-F238E27FC236}">
              <a16:creationId xmlns:a16="http://schemas.microsoft.com/office/drawing/2014/main" id="{5937536C-9E44-4286-87A4-04150E54E2E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85750"/>
    <xdr:sp macro="" textlink="">
      <xdr:nvSpPr>
        <xdr:cNvPr id="333" name="Text Box 97">
          <a:extLst>
            <a:ext uri="{FF2B5EF4-FFF2-40B4-BE49-F238E27FC236}">
              <a16:creationId xmlns:a16="http://schemas.microsoft.com/office/drawing/2014/main" id="{0C4E385E-DA68-4D41-AEB3-7E4B766083C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4" name="Text Box 89">
          <a:extLst>
            <a:ext uri="{FF2B5EF4-FFF2-40B4-BE49-F238E27FC236}">
              <a16:creationId xmlns:a16="http://schemas.microsoft.com/office/drawing/2014/main" id="{AEBC9291-1FAD-4731-9641-4B9CBF9576B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5" name="Text Box 97">
          <a:extLst>
            <a:ext uri="{FF2B5EF4-FFF2-40B4-BE49-F238E27FC236}">
              <a16:creationId xmlns:a16="http://schemas.microsoft.com/office/drawing/2014/main" id="{2B653A99-7A06-40EE-9516-BB6C28FB64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6" name="Text Box 89">
          <a:extLst>
            <a:ext uri="{FF2B5EF4-FFF2-40B4-BE49-F238E27FC236}">
              <a16:creationId xmlns:a16="http://schemas.microsoft.com/office/drawing/2014/main" id="{9830965E-6BE4-4393-B431-6071E2DB2CD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7" name="Text Box 97">
          <a:extLst>
            <a:ext uri="{FF2B5EF4-FFF2-40B4-BE49-F238E27FC236}">
              <a16:creationId xmlns:a16="http://schemas.microsoft.com/office/drawing/2014/main" id="{649668AD-2536-45D8-837A-4F164B6EAF9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8" name="Text Box 89">
          <a:extLst>
            <a:ext uri="{FF2B5EF4-FFF2-40B4-BE49-F238E27FC236}">
              <a16:creationId xmlns:a16="http://schemas.microsoft.com/office/drawing/2014/main" id="{A31079A4-481F-4947-B1D5-68C01FD0BD5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32</xdr:row>
      <xdr:rowOff>0</xdr:rowOff>
    </xdr:from>
    <xdr:ext cx="0" cy="295275"/>
    <xdr:sp macro="" textlink="">
      <xdr:nvSpPr>
        <xdr:cNvPr id="339" name="Text Box 97">
          <a:extLst>
            <a:ext uri="{FF2B5EF4-FFF2-40B4-BE49-F238E27FC236}">
              <a16:creationId xmlns:a16="http://schemas.microsoft.com/office/drawing/2014/main" id="{FEFA60C8-C71A-4A11-B7DD-AD56925413B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2" name="Text Box 88">
          <a:extLst>
            <a:ext uri="{FF2B5EF4-FFF2-40B4-BE49-F238E27FC236}">
              <a16:creationId xmlns:a16="http://schemas.microsoft.com/office/drawing/2014/main" id="{1AEC3A4D-F6B7-4439-984F-1FDBF8A01D8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3" name="Text Box 96">
          <a:extLst>
            <a:ext uri="{FF2B5EF4-FFF2-40B4-BE49-F238E27FC236}">
              <a16:creationId xmlns:a16="http://schemas.microsoft.com/office/drawing/2014/main" id="{F85B7A46-0FC7-4C07-8135-49E5126D446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4" name="Text Box 88">
          <a:extLst>
            <a:ext uri="{FF2B5EF4-FFF2-40B4-BE49-F238E27FC236}">
              <a16:creationId xmlns:a16="http://schemas.microsoft.com/office/drawing/2014/main" id="{CFA7C26C-BD4A-4805-BC43-5326F42696C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5" name="Text Box 96">
          <a:extLst>
            <a:ext uri="{FF2B5EF4-FFF2-40B4-BE49-F238E27FC236}">
              <a16:creationId xmlns:a16="http://schemas.microsoft.com/office/drawing/2014/main" id="{ED01CF20-CDDE-47BC-89D8-41B385AACBC9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1D7280EC-72C3-4738-A27F-A5D3F33B808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" name="Text Box 96">
          <a:extLst>
            <a:ext uri="{FF2B5EF4-FFF2-40B4-BE49-F238E27FC236}">
              <a16:creationId xmlns:a16="http://schemas.microsoft.com/office/drawing/2014/main" id="{CFE3A31A-BA61-406C-829E-85C814A62B5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" name="Text Box 88">
          <a:extLst>
            <a:ext uri="{FF2B5EF4-FFF2-40B4-BE49-F238E27FC236}">
              <a16:creationId xmlns:a16="http://schemas.microsoft.com/office/drawing/2014/main" id="{A5889D5B-7992-472E-9591-8E66C76C077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" name="Text Box 96">
          <a:extLst>
            <a:ext uri="{FF2B5EF4-FFF2-40B4-BE49-F238E27FC236}">
              <a16:creationId xmlns:a16="http://schemas.microsoft.com/office/drawing/2014/main" id="{1C139A99-C263-4BB2-BAF0-715FFA829C6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" name="Text Box 88">
          <a:extLst>
            <a:ext uri="{FF2B5EF4-FFF2-40B4-BE49-F238E27FC236}">
              <a16:creationId xmlns:a16="http://schemas.microsoft.com/office/drawing/2014/main" id="{0B6AD735-D2FC-4A64-99C3-66903405F5CA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1" name="Text Box 96">
          <a:extLst>
            <a:ext uri="{FF2B5EF4-FFF2-40B4-BE49-F238E27FC236}">
              <a16:creationId xmlns:a16="http://schemas.microsoft.com/office/drawing/2014/main" id="{9E2B9E4D-BA87-439B-A66C-155327A8CB4E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2" name="Text Box 88">
          <a:extLst>
            <a:ext uri="{FF2B5EF4-FFF2-40B4-BE49-F238E27FC236}">
              <a16:creationId xmlns:a16="http://schemas.microsoft.com/office/drawing/2014/main" id="{BB00CE66-7E1C-4163-8E2C-22613929524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3" name="Text Box 96">
          <a:extLst>
            <a:ext uri="{FF2B5EF4-FFF2-40B4-BE49-F238E27FC236}">
              <a16:creationId xmlns:a16="http://schemas.microsoft.com/office/drawing/2014/main" id="{01E893B0-BA78-4180-90D5-24092C01599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4" name="Text Box 88">
          <a:extLst>
            <a:ext uri="{FF2B5EF4-FFF2-40B4-BE49-F238E27FC236}">
              <a16:creationId xmlns:a16="http://schemas.microsoft.com/office/drawing/2014/main" id="{B1CE9458-0E39-4287-85A2-952F5E7AC042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5" name="Text Box 96">
          <a:extLst>
            <a:ext uri="{FF2B5EF4-FFF2-40B4-BE49-F238E27FC236}">
              <a16:creationId xmlns:a16="http://schemas.microsoft.com/office/drawing/2014/main" id="{F7C61DEC-A475-4083-B245-03486DC9B6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6" name="Text Box 88">
          <a:extLst>
            <a:ext uri="{FF2B5EF4-FFF2-40B4-BE49-F238E27FC236}">
              <a16:creationId xmlns:a16="http://schemas.microsoft.com/office/drawing/2014/main" id="{948BF7E5-6C1B-4951-833E-9CA1BA04F63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17" name="Text Box 96">
          <a:extLst>
            <a:ext uri="{FF2B5EF4-FFF2-40B4-BE49-F238E27FC236}">
              <a16:creationId xmlns:a16="http://schemas.microsoft.com/office/drawing/2014/main" id="{2E7F6133-585F-4FDC-AC3D-91659CD699E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8" name="Text Box 88">
          <a:extLst>
            <a:ext uri="{FF2B5EF4-FFF2-40B4-BE49-F238E27FC236}">
              <a16:creationId xmlns:a16="http://schemas.microsoft.com/office/drawing/2014/main" id="{E4205195-6106-4202-95EB-D67A82BADD0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19" name="Text Box 96">
          <a:extLst>
            <a:ext uri="{FF2B5EF4-FFF2-40B4-BE49-F238E27FC236}">
              <a16:creationId xmlns:a16="http://schemas.microsoft.com/office/drawing/2014/main" id="{28A6768D-20EA-4C49-B1FC-28E87B83FC2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4F9E7BD3-74AF-41E7-BF4B-DAE45919CCE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1" name="Text Box 96">
          <a:extLst>
            <a:ext uri="{FF2B5EF4-FFF2-40B4-BE49-F238E27FC236}">
              <a16:creationId xmlns:a16="http://schemas.microsoft.com/office/drawing/2014/main" id="{0E6701EE-EE24-42FE-9FEF-2DC9B1C90F9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2" name="Text Box 88">
          <a:extLst>
            <a:ext uri="{FF2B5EF4-FFF2-40B4-BE49-F238E27FC236}">
              <a16:creationId xmlns:a16="http://schemas.microsoft.com/office/drawing/2014/main" id="{F513C897-5E37-434A-BBD9-A5BD4AFF1EC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3" name="Text Box 96">
          <a:extLst>
            <a:ext uri="{FF2B5EF4-FFF2-40B4-BE49-F238E27FC236}">
              <a16:creationId xmlns:a16="http://schemas.microsoft.com/office/drawing/2014/main" id="{9345EBC1-6DFE-4B64-9C44-EF5F116B025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F73C9763-0382-49A8-8A76-D29B46E1F5A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5" name="Text Box 89">
          <a:extLst>
            <a:ext uri="{FF2B5EF4-FFF2-40B4-BE49-F238E27FC236}">
              <a16:creationId xmlns:a16="http://schemas.microsoft.com/office/drawing/2014/main" id="{E0C96C80-042F-4632-9ADD-11600751175A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26" name="Text Box 96">
          <a:extLst>
            <a:ext uri="{FF2B5EF4-FFF2-40B4-BE49-F238E27FC236}">
              <a16:creationId xmlns:a16="http://schemas.microsoft.com/office/drawing/2014/main" id="{8595CB03-6417-4E37-86A7-70549EF2E40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27" name="Text Box 97">
          <a:extLst>
            <a:ext uri="{FF2B5EF4-FFF2-40B4-BE49-F238E27FC236}">
              <a16:creationId xmlns:a16="http://schemas.microsoft.com/office/drawing/2014/main" id="{C01F9889-28FB-4E5A-9787-D36032F911C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28" name="Text Box 88">
          <a:extLst>
            <a:ext uri="{FF2B5EF4-FFF2-40B4-BE49-F238E27FC236}">
              <a16:creationId xmlns:a16="http://schemas.microsoft.com/office/drawing/2014/main" id="{E3E04A7F-647B-424C-AB20-35360AEF73B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29" name="Text Box 89">
          <a:extLst>
            <a:ext uri="{FF2B5EF4-FFF2-40B4-BE49-F238E27FC236}">
              <a16:creationId xmlns:a16="http://schemas.microsoft.com/office/drawing/2014/main" id="{A4409398-04D9-4FFC-95D7-74DE09DB9CF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0" name="Text Box 96">
          <a:extLst>
            <a:ext uri="{FF2B5EF4-FFF2-40B4-BE49-F238E27FC236}">
              <a16:creationId xmlns:a16="http://schemas.microsoft.com/office/drawing/2014/main" id="{D5994DCF-568D-42F8-AFA7-78A43107C40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1" name="Text Box 97">
          <a:extLst>
            <a:ext uri="{FF2B5EF4-FFF2-40B4-BE49-F238E27FC236}">
              <a16:creationId xmlns:a16="http://schemas.microsoft.com/office/drawing/2014/main" id="{3BF419B0-4941-474B-89E1-CD6F4EA7192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2" name="Text Box 88">
          <a:extLst>
            <a:ext uri="{FF2B5EF4-FFF2-40B4-BE49-F238E27FC236}">
              <a16:creationId xmlns:a16="http://schemas.microsoft.com/office/drawing/2014/main" id="{E19A2FDC-64AE-4180-A34F-6971B30F734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3" name="Text Box 89">
          <a:extLst>
            <a:ext uri="{FF2B5EF4-FFF2-40B4-BE49-F238E27FC236}">
              <a16:creationId xmlns:a16="http://schemas.microsoft.com/office/drawing/2014/main" id="{FA9E94E9-89DE-4D79-A950-5E4388EB0F8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4" name="Text Box 96">
          <a:extLst>
            <a:ext uri="{FF2B5EF4-FFF2-40B4-BE49-F238E27FC236}">
              <a16:creationId xmlns:a16="http://schemas.microsoft.com/office/drawing/2014/main" id="{C31C7CDA-D5D8-41DD-A7B6-2C2B80E8C700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5" name="Text Box 97">
          <a:extLst>
            <a:ext uri="{FF2B5EF4-FFF2-40B4-BE49-F238E27FC236}">
              <a16:creationId xmlns:a16="http://schemas.microsoft.com/office/drawing/2014/main" id="{F0E9DDFF-764D-4AC3-AF9B-3573BDD466C3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10280F3C-3F49-4941-B54E-6F4A932BA09C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7D00AEB7-E8A5-4D25-BF39-16C6CC6FEDCC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38" name="Text Box 96">
          <a:extLst>
            <a:ext uri="{FF2B5EF4-FFF2-40B4-BE49-F238E27FC236}">
              <a16:creationId xmlns:a16="http://schemas.microsoft.com/office/drawing/2014/main" id="{64C0E263-35CA-4144-BA3C-EB7FCD6C5808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39" name="Text Box 97">
          <a:extLst>
            <a:ext uri="{FF2B5EF4-FFF2-40B4-BE49-F238E27FC236}">
              <a16:creationId xmlns:a16="http://schemas.microsoft.com/office/drawing/2014/main" id="{0A0624A9-66C1-4666-9DBB-A9B903DE05D5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0" name="Text Box 88">
          <a:extLst>
            <a:ext uri="{FF2B5EF4-FFF2-40B4-BE49-F238E27FC236}">
              <a16:creationId xmlns:a16="http://schemas.microsoft.com/office/drawing/2014/main" id="{A23F7FA9-1A7E-4B53-BD95-B94FC12F926A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1" name="Text Box 89">
          <a:extLst>
            <a:ext uri="{FF2B5EF4-FFF2-40B4-BE49-F238E27FC236}">
              <a16:creationId xmlns:a16="http://schemas.microsoft.com/office/drawing/2014/main" id="{AECC8D3C-4989-43F2-B654-2C520281913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42" name="Text Box 96">
          <a:extLst>
            <a:ext uri="{FF2B5EF4-FFF2-40B4-BE49-F238E27FC236}">
              <a16:creationId xmlns:a16="http://schemas.microsoft.com/office/drawing/2014/main" id="{2E2E289B-9B1C-4859-B41A-138319722195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85750"/>
    <xdr:sp macro="" textlink="">
      <xdr:nvSpPr>
        <xdr:cNvPr id="43" name="Text Box 97">
          <a:extLst>
            <a:ext uri="{FF2B5EF4-FFF2-40B4-BE49-F238E27FC236}">
              <a16:creationId xmlns:a16="http://schemas.microsoft.com/office/drawing/2014/main" id="{B40076F2-9A95-4B98-8492-BE173E9CFC6F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4" name="Text Box 88">
          <a:extLst>
            <a:ext uri="{FF2B5EF4-FFF2-40B4-BE49-F238E27FC236}">
              <a16:creationId xmlns:a16="http://schemas.microsoft.com/office/drawing/2014/main" id="{520A2607-14F9-461E-9A41-E1474BA1865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5" name="Text Box 89">
          <a:extLst>
            <a:ext uri="{FF2B5EF4-FFF2-40B4-BE49-F238E27FC236}">
              <a16:creationId xmlns:a16="http://schemas.microsoft.com/office/drawing/2014/main" id="{B9ACFE3D-D343-44E6-8DFF-AAE1576B5EAB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6" name="Text Box 96">
          <a:extLst>
            <a:ext uri="{FF2B5EF4-FFF2-40B4-BE49-F238E27FC236}">
              <a16:creationId xmlns:a16="http://schemas.microsoft.com/office/drawing/2014/main" id="{C8CE2C5E-A6B5-4909-AF45-3ADFE4E240B1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7" name="Text Box 97">
          <a:extLst>
            <a:ext uri="{FF2B5EF4-FFF2-40B4-BE49-F238E27FC236}">
              <a16:creationId xmlns:a16="http://schemas.microsoft.com/office/drawing/2014/main" id="{0C31669E-A878-4E35-8A7B-22A75F32F2BD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48" name="Text Box 88">
          <a:extLst>
            <a:ext uri="{FF2B5EF4-FFF2-40B4-BE49-F238E27FC236}">
              <a16:creationId xmlns:a16="http://schemas.microsoft.com/office/drawing/2014/main" id="{910DE69C-8E0B-4989-AB38-AF78C80B9549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49" name="Text Box 89">
          <a:extLst>
            <a:ext uri="{FF2B5EF4-FFF2-40B4-BE49-F238E27FC236}">
              <a16:creationId xmlns:a16="http://schemas.microsoft.com/office/drawing/2014/main" id="{1A986137-B940-4FB9-96A0-93789AB4E9F1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0" name="Text Box 96">
          <a:extLst>
            <a:ext uri="{FF2B5EF4-FFF2-40B4-BE49-F238E27FC236}">
              <a16:creationId xmlns:a16="http://schemas.microsoft.com/office/drawing/2014/main" id="{C1FA3C82-E30C-40EE-AC4D-FBAAC356D436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1" name="Text Box 97">
          <a:extLst>
            <a:ext uri="{FF2B5EF4-FFF2-40B4-BE49-F238E27FC236}">
              <a16:creationId xmlns:a16="http://schemas.microsoft.com/office/drawing/2014/main" id="{95D00218-6614-49A3-B30E-880F7E1D658E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2" name="Text Box 88">
          <a:extLst>
            <a:ext uri="{FF2B5EF4-FFF2-40B4-BE49-F238E27FC236}">
              <a16:creationId xmlns:a16="http://schemas.microsoft.com/office/drawing/2014/main" id="{DE9FA8FB-7E80-4731-9325-37099EC8347F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3" name="Text Box 89">
          <a:extLst>
            <a:ext uri="{FF2B5EF4-FFF2-40B4-BE49-F238E27FC236}">
              <a16:creationId xmlns:a16="http://schemas.microsoft.com/office/drawing/2014/main" id="{8AF6ACBF-0644-49B6-9169-AF5FDCAE2CB9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4" name="Text Box 96">
          <a:extLst>
            <a:ext uri="{FF2B5EF4-FFF2-40B4-BE49-F238E27FC236}">
              <a16:creationId xmlns:a16="http://schemas.microsoft.com/office/drawing/2014/main" id="{AFA62603-BBA6-43F7-9C5A-542FA69C0B8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</xdr:row>
      <xdr:rowOff>0</xdr:rowOff>
    </xdr:from>
    <xdr:ext cx="0" cy="295275"/>
    <xdr:sp macro="" textlink="">
      <xdr:nvSpPr>
        <xdr:cNvPr id="55" name="Text Box 97">
          <a:extLst>
            <a:ext uri="{FF2B5EF4-FFF2-40B4-BE49-F238E27FC236}">
              <a16:creationId xmlns:a16="http://schemas.microsoft.com/office/drawing/2014/main" id="{AE40164B-91BE-407E-9290-1AD824E9F178}"/>
            </a:ext>
          </a:extLst>
        </xdr:cNvPr>
        <xdr:cNvSpPr txBox="1">
          <a:spLocks noChangeArrowheads="1"/>
        </xdr:cNvSpPr>
      </xdr:nvSpPr>
      <xdr:spPr bwMode="auto">
        <a:xfrm>
          <a:off x="2606040" y="18288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6" name="Text Box 88">
          <a:extLst>
            <a:ext uri="{FF2B5EF4-FFF2-40B4-BE49-F238E27FC236}">
              <a16:creationId xmlns:a16="http://schemas.microsoft.com/office/drawing/2014/main" id="{16809CF1-75EE-41AE-AB85-AD13E7107B6E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85750"/>
    <xdr:sp macro="" textlink="">
      <xdr:nvSpPr>
        <xdr:cNvPr id="57" name="Text Box 96">
          <a:extLst>
            <a:ext uri="{FF2B5EF4-FFF2-40B4-BE49-F238E27FC236}">
              <a16:creationId xmlns:a16="http://schemas.microsoft.com/office/drawing/2014/main" id="{DE16BD7B-05DB-4823-A211-0E5E19354967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8" name="Text Box 88">
          <a:extLst>
            <a:ext uri="{FF2B5EF4-FFF2-40B4-BE49-F238E27FC236}">
              <a16:creationId xmlns:a16="http://schemas.microsoft.com/office/drawing/2014/main" id="{F021E693-A123-4140-B66E-C2F62C9FBB42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59" name="Text Box 96">
          <a:extLst>
            <a:ext uri="{FF2B5EF4-FFF2-40B4-BE49-F238E27FC236}">
              <a16:creationId xmlns:a16="http://schemas.microsoft.com/office/drawing/2014/main" id="{639EE7A5-F6C6-49A0-BB3F-7C7064D68D24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0" name="Text Box 88">
          <a:extLst>
            <a:ext uri="{FF2B5EF4-FFF2-40B4-BE49-F238E27FC236}">
              <a16:creationId xmlns:a16="http://schemas.microsoft.com/office/drawing/2014/main" id="{1A180357-3A98-4804-BBE3-BF7C730F3363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</xdr:row>
      <xdr:rowOff>0</xdr:rowOff>
    </xdr:from>
    <xdr:ext cx="76200" cy="295275"/>
    <xdr:sp macro="" textlink="">
      <xdr:nvSpPr>
        <xdr:cNvPr id="61" name="Text Box 96">
          <a:extLst>
            <a:ext uri="{FF2B5EF4-FFF2-40B4-BE49-F238E27FC236}">
              <a16:creationId xmlns:a16="http://schemas.microsoft.com/office/drawing/2014/main" id="{545184F3-3945-4238-B0AB-54F0CD0D5CDB}"/>
            </a:ext>
          </a:extLst>
        </xdr:cNvPr>
        <xdr:cNvSpPr txBox="1">
          <a:spLocks noChangeArrowheads="1"/>
        </xdr:cNvSpPr>
      </xdr:nvSpPr>
      <xdr:spPr bwMode="auto">
        <a:xfrm>
          <a:off x="1958340" y="18288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2" name="Text Box 88">
          <a:extLst>
            <a:ext uri="{FF2B5EF4-FFF2-40B4-BE49-F238E27FC236}">
              <a16:creationId xmlns:a16="http://schemas.microsoft.com/office/drawing/2014/main" id="{85683751-E0CF-44A2-8CB0-7F56EFA3D04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3" name="Text Box 96">
          <a:extLst>
            <a:ext uri="{FF2B5EF4-FFF2-40B4-BE49-F238E27FC236}">
              <a16:creationId xmlns:a16="http://schemas.microsoft.com/office/drawing/2014/main" id="{1B7B0E2C-74FB-4077-8A4F-CE7B42D3E3F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E866AC7A-A9CD-4EF4-AE26-E28D8A512DD1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5" name="Text Box 96">
          <a:extLst>
            <a:ext uri="{FF2B5EF4-FFF2-40B4-BE49-F238E27FC236}">
              <a16:creationId xmlns:a16="http://schemas.microsoft.com/office/drawing/2014/main" id="{8C19666A-FB76-4010-90B5-976154AFB30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6" name="Text Box 88">
          <a:extLst>
            <a:ext uri="{FF2B5EF4-FFF2-40B4-BE49-F238E27FC236}">
              <a16:creationId xmlns:a16="http://schemas.microsoft.com/office/drawing/2014/main" id="{24961FD4-FA10-4449-94BC-24D2EFEC62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67" name="Text Box 96">
          <a:extLst>
            <a:ext uri="{FF2B5EF4-FFF2-40B4-BE49-F238E27FC236}">
              <a16:creationId xmlns:a16="http://schemas.microsoft.com/office/drawing/2014/main" id="{89D312D5-2095-4718-8737-A71D970ACBAB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8" name="Text Box 88">
          <a:extLst>
            <a:ext uri="{FF2B5EF4-FFF2-40B4-BE49-F238E27FC236}">
              <a16:creationId xmlns:a16="http://schemas.microsoft.com/office/drawing/2014/main" id="{B18091DB-3664-4EC8-A690-B370928FE25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69" name="Text Box 96">
          <a:extLst>
            <a:ext uri="{FF2B5EF4-FFF2-40B4-BE49-F238E27FC236}">
              <a16:creationId xmlns:a16="http://schemas.microsoft.com/office/drawing/2014/main" id="{9E30D0B1-E8A0-4320-AB86-D5357B6B2D5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0" name="Text Box 88">
          <a:extLst>
            <a:ext uri="{FF2B5EF4-FFF2-40B4-BE49-F238E27FC236}">
              <a16:creationId xmlns:a16="http://schemas.microsoft.com/office/drawing/2014/main" id="{3743CDC9-1B9D-4C43-93F9-3182B8C888E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1" name="Text Box 96">
          <a:extLst>
            <a:ext uri="{FF2B5EF4-FFF2-40B4-BE49-F238E27FC236}">
              <a16:creationId xmlns:a16="http://schemas.microsoft.com/office/drawing/2014/main" id="{BCA08708-4D9A-49D6-9274-4A2D25BABAE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2" name="Text Box 88">
          <a:extLst>
            <a:ext uri="{FF2B5EF4-FFF2-40B4-BE49-F238E27FC236}">
              <a16:creationId xmlns:a16="http://schemas.microsoft.com/office/drawing/2014/main" id="{B2748C29-BCA3-41B5-9FCB-9B9A5403AE36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3" name="Text Box 96">
          <a:extLst>
            <a:ext uri="{FF2B5EF4-FFF2-40B4-BE49-F238E27FC236}">
              <a16:creationId xmlns:a16="http://schemas.microsoft.com/office/drawing/2014/main" id="{6CA926F9-34FA-489C-ADAC-AB7575CAB6F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4" name="Text Box 88">
          <a:extLst>
            <a:ext uri="{FF2B5EF4-FFF2-40B4-BE49-F238E27FC236}">
              <a16:creationId xmlns:a16="http://schemas.microsoft.com/office/drawing/2014/main" id="{60A2A54E-4E39-4A94-A9B9-BC264B338C61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5" name="Text Box 96">
          <a:extLst>
            <a:ext uri="{FF2B5EF4-FFF2-40B4-BE49-F238E27FC236}">
              <a16:creationId xmlns:a16="http://schemas.microsoft.com/office/drawing/2014/main" id="{0F749F68-CECD-4D98-8412-BFB6F09AB09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6" name="Text Box 88">
          <a:extLst>
            <a:ext uri="{FF2B5EF4-FFF2-40B4-BE49-F238E27FC236}">
              <a16:creationId xmlns:a16="http://schemas.microsoft.com/office/drawing/2014/main" id="{4E3C4932-80FD-47C0-9397-A79E408475D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77" name="Text Box 96">
          <a:extLst>
            <a:ext uri="{FF2B5EF4-FFF2-40B4-BE49-F238E27FC236}">
              <a16:creationId xmlns:a16="http://schemas.microsoft.com/office/drawing/2014/main" id="{22D4515F-3B35-4211-94A2-1F234F46DCE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8" name="Text Box 88">
          <a:extLst>
            <a:ext uri="{FF2B5EF4-FFF2-40B4-BE49-F238E27FC236}">
              <a16:creationId xmlns:a16="http://schemas.microsoft.com/office/drawing/2014/main" id="{20DF1FE5-5D99-4CAE-A1C6-D9AE3427CEB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79" name="Text Box 96">
          <a:extLst>
            <a:ext uri="{FF2B5EF4-FFF2-40B4-BE49-F238E27FC236}">
              <a16:creationId xmlns:a16="http://schemas.microsoft.com/office/drawing/2014/main" id="{3FA0804B-9DE9-4549-BDDB-D58AA57B78D8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0" name="Text Box 88">
          <a:extLst>
            <a:ext uri="{FF2B5EF4-FFF2-40B4-BE49-F238E27FC236}">
              <a16:creationId xmlns:a16="http://schemas.microsoft.com/office/drawing/2014/main" id="{E0075A52-1C97-4E57-A250-6D6422E391FD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1E1527FF-153B-4D9A-ACEB-7BCAF5E4F2DB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28D8700C-615D-4316-9EB4-658177CB3F6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83" name="Text Box 96">
          <a:extLst>
            <a:ext uri="{FF2B5EF4-FFF2-40B4-BE49-F238E27FC236}">
              <a16:creationId xmlns:a16="http://schemas.microsoft.com/office/drawing/2014/main" id="{4DFD68EC-0826-45FC-BC61-BCE14F3A4DEA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4" name="Text Box 88">
          <a:extLst>
            <a:ext uri="{FF2B5EF4-FFF2-40B4-BE49-F238E27FC236}">
              <a16:creationId xmlns:a16="http://schemas.microsoft.com/office/drawing/2014/main" id="{6CC5862C-A5C9-45F2-A9A1-55E80A02AF80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5" name="Text Box 96">
          <a:extLst>
            <a:ext uri="{FF2B5EF4-FFF2-40B4-BE49-F238E27FC236}">
              <a16:creationId xmlns:a16="http://schemas.microsoft.com/office/drawing/2014/main" id="{BD84A36D-0611-43CE-86B8-C68BEB1C4BC4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6" name="Text Box 88">
          <a:extLst>
            <a:ext uri="{FF2B5EF4-FFF2-40B4-BE49-F238E27FC236}">
              <a16:creationId xmlns:a16="http://schemas.microsoft.com/office/drawing/2014/main" id="{CE334E43-C489-4A1B-9B43-F6C57F91A9F3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7" name="Text Box 96">
          <a:extLst>
            <a:ext uri="{FF2B5EF4-FFF2-40B4-BE49-F238E27FC236}">
              <a16:creationId xmlns:a16="http://schemas.microsoft.com/office/drawing/2014/main" id="{31319249-5270-49BA-9E50-F72656C8BF7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21AC6E9D-87A0-480B-A441-99CB7465443E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89" name="Text Box 96">
          <a:extLst>
            <a:ext uri="{FF2B5EF4-FFF2-40B4-BE49-F238E27FC236}">
              <a16:creationId xmlns:a16="http://schemas.microsoft.com/office/drawing/2014/main" id="{C888E7E0-2FE9-4599-9AC6-88AC7E652CE2}"/>
            </a:ext>
          </a:extLst>
        </xdr:cNvPr>
        <xdr:cNvSpPr txBox="1">
          <a:spLocks noChangeArrowheads="1"/>
        </xdr:cNvSpPr>
      </xdr:nvSpPr>
      <xdr:spPr bwMode="auto">
        <a:xfrm>
          <a:off x="1958340" y="86639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0" name="Text Box 88">
          <a:extLst>
            <a:ext uri="{FF2B5EF4-FFF2-40B4-BE49-F238E27FC236}">
              <a16:creationId xmlns:a16="http://schemas.microsoft.com/office/drawing/2014/main" id="{B20D3833-0C59-43CC-870C-6F6F680E491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1" name="Text Box 96">
          <a:extLst>
            <a:ext uri="{FF2B5EF4-FFF2-40B4-BE49-F238E27FC236}">
              <a16:creationId xmlns:a16="http://schemas.microsoft.com/office/drawing/2014/main" id="{52548E46-9322-4893-812C-0EE444F8255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2" name="Text Box 88">
          <a:extLst>
            <a:ext uri="{FF2B5EF4-FFF2-40B4-BE49-F238E27FC236}">
              <a16:creationId xmlns:a16="http://schemas.microsoft.com/office/drawing/2014/main" id="{30742543-5559-4CF8-B450-1B1CFBC998B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D89F7938-A147-4ECF-8F64-D1313530232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4" name="Text Box 88">
          <a:extLst>
            <a:ext uri="{FF2B5EF4-FFF2-40B4-BE49-F238E27FC236}">
              <a16:creationId xmlns:a16="http://schemas.microsoft.com/office/drawing/2014/main" id="{176A4187-28D8-4848-96EC-57EB02DB2963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64FFE7C7-371E-4F55-A088-B8EAC8B9E2B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6" name="Text Box 88">
          <a:extLst>
            <a:ext uri="{FF2B5EF4-FFF2-40B4-BE49-F238E27FC236}">
              <a16:creationId xmlns:a16="http://schemas.microsoft.com/office/drawing/2014/main" id="{A1EF9EB9-7C80-41A3-8CCA-804B0415EA3D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77A861E7-94D3-4EB6-A08D-EC44C64E1CC7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8" name="Text Box 88">
          <a:extLst>
            <a:ext uri="{FF2B5EF4-FFF2-40B4-BE49-F238E27FC236}">
              <a16:creationId xmlns:a16="http://schemas.microsoft.com/office/drawing/2014/main" id="{D22F6521-94EA-4EB0-BFF1-79EE3463DEE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99" name="Text Box 96">
          <a:extLst>
            <a:ext uri="{FF2B5EF4-FFF2-40B4-BE49-F238E27FC236}">
              <a16:creationId xmlns:a16="http://schemas.microsoft.com/office/drawing/2014/main" id="{DC91C5AF-CFAD-462A-9BD0-CC4897CE82CC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0" name="Text Box 88">
          <a:extLst>
            <a:ext uri="{FF2B5EF4-FFF2-40B4-BE49-F238E27FC236}">
              <a16:creationId xmlns:a16="http://schemas.microsoft.com/office/drawing/2014/main" id="{501D68A9-F956-470F-BBA8-47ACC5E159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1" name="Text Box 96">
          <a:extLst>
            <a:ext uri="{FF2B5EF4-FFF2-40B4-BE49-F238E27FC236}">
              <a16:creationId xmlns:a16="http://schemas.microsoft.com/office/drawing/2014/main" id="{1C35FA68-32D6-41EF-BEB0-14458BEF944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FDF5D81C-A436-4E3B-8DD0-875459D1B02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3" name="Text Box 96">
          <a:extLst>
            <a:ext uri="{FF2B5EF4-FFF2-40B4-BE49-F238E27FC236}">
              <a16:creationId xmlns:a16="http://schemas.microsoft.com/office/drawing/2014/main" id="{886179EA-5555-4B86-9462-4ADC5C234AD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4" name="Text Box 88">
          <a:extLst>
            <a:ext uri="{FF2B5EF4-FFF2-40B4-BE49-F238E27FC236}">
              <a16:creationId xmlns:a16="http://schemas.microsoft.com/office/drawing/2014/main" id="{3A21E0A1-FA78-4C67-BA17-3617FF7AA258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85750"/>
    <xdr:sp macro="" textlink="">
      <xdr:nvSpPr>
        <xdr:cNvPr id="105" name="Text Box 96">
          <a:extLst>
            <a:ext uri="{FF2B5EF4-FFF2-40B4-BE49-F238E27FC236}">
              <a16:creationId xmlns:a16="http://schemas.microsoft.com/office/drawing/2014/main" id="{8141F3A8-0009-49FE-AF87-B011048A0BB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6" name="Text Box 88">
          <a:extLst>
            <a:ext uri="{FF2B5EF4-FFF2-40B4-BE49-F238E27FC236}">
              <a16:creationId xmlns:a16="http://schemas.microsoft.com/office/drawing/2014/main" id="{988421CD-CF49-4430-8A50-5F4B0685F160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7" name="Text Box 96">
          <a:extLst>
            <a:ext uri="{FF2B5EF4-FFF2-40B4-BE49-F238E27FC236}">
              <a16:creationId xmlns:a16="http://schemas.microsoft.com/office/drawing/2014/main" id="{91458D36-5B87-4547-B5E1-09EEEA7632D4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8" name="Text Box 88">
          <a:extLst>
            <a:ext uri="{FF2B5EF4-FFF2-40B4-BE49-F238E27FC236}">
              <a16:creationId xmlns:a16="http://schemas.microsoft.com/office/drawing/2014/main" id="{1DF41773-71E7-4AF4-8551-F4FD2D79E136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11</xdr:row>
      <xdr:rowOff>0</xdr:rowOff>
    </xdr:from>
    <xdr:ext cx="76200" cy="295275"/>
    <xdr:sp macro="" textlink="">
      <xdr:nvSpPr>
        <xdr:cNvPr id="109" name="Text Box 96">
          <a:extLst>
            <a:ext uri="{FF2B5EF4-FFF2-40B4-BE49-F238E27FC236}">
              <a16:creationId xmlns:a16="http://schemas.microsoft.com/office/drawing/2014/main" id="{DCF92EF8-CE1E-4C4E-B358-E52BE3B740EF}"/>
            </a:ext>
          </a:extLst>
        </xdr:cNvPr>
        <xdr:cNvSpPr txBox="1">
          <a:spLocks noChangeArrowheads="1"/>
        </xdr:cNvSpPr>
      </xdr:nvSpPr>
      <xdr:spPr bwMode="auto">
        <a:xfrm>
          <a:off x="1958340" y="339852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BD6570D8-8A74-41FA-92AD-C54186AABB0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D8651E8D-7ECB-4120-B84C-43C4A7A2349B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2" name="Text Box 89">
          <a:extLst>
            <a:ext uri="{FF2B5EF4-FFF2-40B4-BE49-F238E27FC236}">
              <a16:creationId xmlns:a16="http://schemas.microsoft.com/office/drawing/2014/main" id="{D6CC58E7-185E-409E-BB85-8B20BB88DE87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3" name="Text Box 97">
          <a:extLst>
            <a:ext uri="{FF2B5EF4-FFF2-40B4-BE49-F238E27FC236}">
              <a16:creationId xmlns:a16="http://schemas.microsoft.com/office/drawing/2014/main" id="{2CBE8498-911B-449B-B749-304979EB9DD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4" name="Text Box 89">
          <a:extLst>
            <a:ext uri="{FF2B5EF4-FFF2-40B4-BE49-F238E27FC236}">
              <a16:creationId xmlns:a16="http://schemas.microsoft.com/office/drawing/2014/main" id="{D6382DFD-3D50-4132-B051-96F5F8C87FD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5" name="Text Box 97">
          <a:extLst>
            <a:ext uri="{FF2B5EF4-FFF2-40B4-BE49-F238E27FC236}">
              <a16:creationId xmlns:a16="http://schemas.microsoft.com/office/drawing/2014/main" id="{18B457B7-B301-4DC3-8067-3C71954687E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BD1AB9ED-D5E9-4109-986B-C8FA8DC457F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17" name="Text Box 97">
          <a:extLst>
            <a:ext uri="{FF2B5EF4-FFF2-40B4-BE49-F238E27FC236}">
              <a16:creationId xmlns:a16="http://schemas.microsoft.com/office/drawing/2014/main" id="{EC85E110-7369-4761-B9D5-ACD604C93FB0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8" name="Text Box 89">
          <a:extLst>
            <a:ext uri="{FF2B5EF4-FFF2-40B4-BE49-F238E27FC236}">
              <a16:creationId xmlns:a16="http://schemas.microsoft.com/office/drawing/2014/main" id="{80446FAA-8D58-4D5B-8489-144C376AF2C4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85750"/>
    <xdr:sp macro="" textlink="">
      <xdr:nvSpPr>
        <xdr:cNvPr id="119" name="Text Box 97">
          <a:extLst>
            <a:ext uri="{FF2B5EF4-FFF2-40B4-BE49-F238E27FC236}">
              <a16:creationId xmlns:a16="http://schemas.microsoft.com/office/drawing/2014/main" id="{CC08F1B9-DE2E-4FDC-A2E5-8DD05B9194C9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0" name="Text Box 89">
          <a:extLst>
            <a:ext uri="{FF2B5EF4-FFF2-40B4-BE49-F238E27FC236}">
              <a16:creationId xmlns:a16="http://schemas.microsoft.com/office/drawing/2014/main" id="{08536931-7D9B-4192-91D6-2ED618F27E1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1" name="Text Box 97">
          <a:extLst>
            <a:ext uri="{FF2B5EF4-FFF2-40B4-BE49-F238E27FC236}">
              <a16:creationId xmlns:a16="http://schemas.microsoft.com/office/drawing/2014/main" id="{E4B5736C-15B4-4297-8409-638D3452F0D1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2" name="Text Box 89">
          <a:extLst>
            <a:ext uri="{FF2B5EF4-FFF2-40B4-BE49-F238E27FC236}">
              <a16:creationId xmlns:a16="http://schemas.microsoft.com/office/drawing/2014/main" id="{A98CC0EC-C9F0-4D6D-990E-3DA0094AD838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3" name="Text Box 97">
          <a:extLst>
            <a:ext uri="{FF2B5EF4-FFF2-40B4-BE49-F238E27FC236}">
              <a16:creationId xmlns:a16="http://schemas.microsoft.com/office/drawing/2014/main" id="{26D47AD8-0958-4DEA-B592-0AF1FBA4DB7F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4" name="Text Box 89">
          <a:extLst>
            <a:ext uri="{FF2B5EF4-FFF2-40B4-BE49-F238E27FC236}">
              <a16:creationId xmlns:a16="http://schemas.microsoft.com/office/drawing/2014/main" id="{CF7A9D27-0FC0-4C72-B555-FF0D8CC0B0BE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11</xdr:row>
      <xdr:rowOff>0</xdr:rowOff>
    </xdr:from>
    <xdr:ext cx="0" cy="295275"/>
    <xdr:sp macro="" textlink="">
      <xdr:nvSpPr>
        <xdr:cNvPr id="125" name="Text Box 97">
          <a:extLst>
            <a:ext uri="{FF2B5EF4-FFF2-40B4-BE49-F238E27FC236}">
              <a16:creationId xmlns:a16="http://schemas.microsoft.com/office/drawing/2014/main" id="{C3C00F25-6701-4855-B6AD-6D5001E8E0AD}"/>
            </a:ext>
          </a:extLst>
        </xdr:cNvPr>
        <xdr:cNvSpPr txBox="1">
          <a:spLocks noChangeArrowheads="1"/>
        </xdr:cNvSpPr>
      </xdr:nvSpPr>
      <xdr:spPr bwMode="auto">
        <a:xfrm>
          <a:off x="2606040" y="159105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26" name="Text Box 89">
          <a:extLst>
            <a:ext uri="{FF2B5EF4-FFF2-40B4-BE49-F238E27FC236}">
              <a16:creationId xmlns:a16="http://schemas.microsoft.com/office/drawing/2014/main" id="{5395F6DB-21F0-4CD2-997B-A7FC16448F8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27" name="Text Box 97">
          <a:extLst>
            <a:ext uri="{FF2B5EF4-FFF2-40B4-BE49-F238E27FC236}">
              <a16:creationId xmlns:a16="http://schemas.microsoft.com/office/drawing/2014/main" id="{CA1A7861-328C-4131-B6EF-A479D53FB7C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28" name="Text Box 89">
          <a:extLst>
            <a:ext uri="{FF2B5EF4-FFF2-40B4-BE49-F238E27FC236}">
              <a16:creationId xmlns:a16="http://schemas.microsoft.com/office/drawing/2014/main" id="{9D390335-594E-44C5-8BDB-BEC724D2DC1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29" name="Text Box 97">
          <a:extLst>
            <a:ext uri="{FF2B5EF4-FFF2-40B4-BE49-F238E27FC236}">
              <a16:creationId xmlns:a16="http://schemas.microsoft.com/office/drawing/2014/main" id="{2FEAC9DE-9744-4FF2-86C2-6B5D0205EB9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0" name="Text Box 89">
          <a:extLst>
            <a:ext uri="{FF2B5EF4-FFF2-40B4-BE49-F238E27FC236}">
              <a16:creationId xmlns:a16="http://schemas.microsoft.com/office/drawing/2014/main" id="{23344557-966D-4286-9ED0-E1424A306FD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1" name="Text Box 97">
          <a:extLst>
            <a:ext uri="{FF2B5EF4-FFF2-40B4-BE49-F238E27FC236}">
              <a16:creationId xmlns:a16="http://schemas.microsoft.com/office/drawing/2014/main" id="{9131B17D-981C-468B-A11C-DB9A420D350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2" name="Text Box 89">
          <a:extLst>
            <a:ext uri="{FF2B5EF4-FFF2-40B4-BE49-F238E27FC236}">
              <a16:creationId xmlns:a16="http://schemas.microsoft.com/office/drawing/2014/main" id="{F195F17E-5F4A-49E5-8813-8949E7015909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3" name="Text Box 97">
          <a:extLst>
            <a:ext uri="{FF2B5EF4-FFF2-40B4-BE49-F238E27FC236}">
              <a16:creationId xmlns:a16="http://schemas.microsoft.com/office/drawing/2014/main" id="{1769F2EA-734C-457D-897C-D27AAFCC658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34" name="Text Box 89">
          <a:extLst>
            <a:ext uri="{FF2B5EF4-FFF2-40B4-BE49-F238E27FC236}">
              <a16:creationId xmlns:a16="http://schemas.microsoft.com/office/drawing/2014/main" id="{FB6AE647-C06E-418B-A03D-A51F1E617D2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35" name="Text Box 97">
          <a:extLst>
            <a:ext uri="{FF2B5EF4-FFF2-40B4-BE49-F238E27FC236}">
              <a16:creationId xmlns:a16="http://schemas.microsoft.com/office/drawing/2014/main" id="{E96031A8-B1A2-40B7-BED3-4BE22D54551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6" name="Text Box 89">
          <a:extLst>
            <a:ext uri="{FF2B5EF4-FFF2-40B4-BE49-F238E27FC236}">
              <a16:creationId xmlns:a16="http://schemas.microsoft.com/office/drawing/2014/main" id="{6B128E67-8FF7-4237-9055-7F664A22B7B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7" name="Text Box 97">
          <a:extLst>
            <a:ext uri="{FF2B5EF4-FFF2-40B4-BE49-F238E27FC236}">
              <a16:creationId xmlns:a16="http://schemas.microsoft.com/office/drawing/2014/main" id="{40729680-6D73-42B2-B413-57EAF19C28C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8" name="Text Box 89">
          <a:extLst>
            <a:ext uri="{FF2B5EF4-FFF2-40B4-BE49-F238E27FC236}">
              <a16:creationId xmlns:a16="http://schemas.microsoft.com/office/drawing/2014/main" id="{5E764046-B10E-4FE9-828F-1B522459D7A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39" name="Text Box 97">
          <a:extLst>
            <a:ext uri="{FF2B5EF4-FFF2-40B4-BE49-F238E27FC236}">
              <a16:creationId xmlns:a16="http://schemas.microsoft.com/office/drawing/2014/main" id="{207D5A0E-E7D8-4FC2-B5B8-F7005CE30EF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0" name="Text Box 89">
          <a:extLst>
            <a:ext uri="{FF2B5EF4-FFF2-40B4-BE49-F238E27FC236}">
              <a16:creationId xmlns:a16="http://schemas.microsoft.com/office/drawing/2014/main" id="{AD70851D-41C9-4177-91B4-AD0A35E5390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1" name="Text Box 97">
          <a:extLst>
            <a:ext uri="{FF2B5EF4-FFF2-40B4-BE49-F238E27FC236}">
              <a16:creationId xmlns:a16="http://schemas.microsoft.com/office/drawing/2014/main" id="{AA356245-EC4C-49EA-A55F-3A79BD22FE3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42" name="Text Box 89">
          <a:extLst>
            <a:ext uri="{FF2B5EF4-FFF2-40B4-BE49-F238E27FC236}">
              <a16:creationId xmlns:a16="http://schemas.microsoft.com/office/drawing/2014/main" id="{3847BEB3-2537-4AE3-880D-C68FF2A8A8A4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43" name="Text Box 97">
          <a:extLst>
            <a:ext uri="{FF2B5EF4-FFF2-40B4-BE49-F238E27FC236}">
              <a16:creationId xmlns:a16="http://schemas.microsoft.com/office/drawing/2014/main" id="{0C08EB0E-89D7-4127-B738-20E33F6DD93B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4" name="Text Box 89">
          <a:extLst>
            <a:ext uri="{FF2B5EF4-FFF2-40B4-BE49-F238E27FC236}">
              <a16:creationId xmlns:a16="http://schemas.microsoft.com/office/drawing/2014/main" id="{5F60BA5E-055A-435A-9779-40E3F5AF2800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5" name="Text Box 97">
          <a:extLst>
            <a:ext uri="{FF2B5EF4-FFF2-40B4-BE49-F238E27FC236}">
              <a16:creationId xmlns:a16="http://schemas.microsoft.com/office/drawing/2014/main" id="{2A566390-7988-4375-BB37-0F0C8654B55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6" name="Text Box 89">
          <a:extLst>
            <a:ext uri="{FF2B5EF4-FFF2-40B4-BE49-F238E27FC236}">
              <a16:creationId xmlns:a16="http://schemas.microsoft.com/office/drawing/2014/main" id="{65BEAE4B-DA71-41C5-9A7F-9674CD6A727A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7" name="Text Box 97">
          <a:extLst>
            <a:ext uri="{FF2B5EF4-FFF2-40B4-BE49-F238E27FC236}">
              <a16:creationId xmlns:a16="http://schemas.microsoft.com/office/drawing/2014/main" id="{C6FCB7DE-B162-4005-81C8-77CAF34B08D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8" name="Text Box 89">
          <a:extLst>
            <a:ext uri="{FF2B5EF4-FFF2-40B4-BE49-F238E27FC236}">
              <a16:creationId xmlns:a16="http://schemas.microsoft.com/office/drawing/2014/main" id="{6B62A9AC-1FF4-468B-BE1E-9E56A4C54B0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49" name="Text Box 97">
          <a:extLst>
            <a:ext uri="{FF2B5EF4-FFF2-40B4-BE49-F238E27FC236}">
              <a16:creationId xmlns:a16="http://schemas.microsoft.com/office/drawing/2014/main" id="{617A3254-7558-4AD5-835B-9F5C355A5501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50" name="Text Box 89">
          <a:extLst>
            <a:ext uri="{FF2B5EF4-FFF2-40B4-BE49-F238E27FC236}">
              <a16:creationId xmlns:a16="http://schemas.microsoft.com/office/drawing/2014/main" id="{ABAF0466-B089-4FFA-8DF9-388AD4409E9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51" name="Text Box 97">
          <a:extLst>
            <a:ext uri="{FF2B5EF4-FFF2-40B4-BE49-F238E27FC236}">
              <a16:creationId xmlns:a16="http://schemas.microsoft.com/office/drawing/2014/main" id="{640B37AC-8A33-426E-999C-82BCE382000D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2" name="Text Box 89">
          <a:extLst>
            <a:ext uri="{FF2B5EF4-FFF2-40B4-BE49-F238E27FC236}">
              <a16:creationId xmlns:a16="http://schemas.microsoft.com/office/drawing/2014/main" id="{4631EB9A-D2F8-4534-887C-E30E0F982BE8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3" name="Text Box 97">
          <a:extLst>
            <a:ext uri="{FF2B5EF4-FFF2-40B4-BE49-F238E27FC236}">
              <a16:creationId xmlns:a16="http://schemas.microsoft.com/office/drawing/2014/main" id="{2F012070-38D6-4D60-90AE-6BCC33B42A1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4" name="Text Box 89">
          <a:extLst>
            <a:ext uri="{FF2B5EF4-FFF2-40B4-BE49-F238E27FC236}">
              <a16:creationId xmlns:a16="http://schemas.microsoft.com/office/drawing/2014/main" id="{A2D7C111-4B44-4C2B-A8C6-5DFC1501E36F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5" name="Text Box 97">
          <a:extLst>
            <a:ext uri="{FF2B5EF4-FFF2-40B4-BE49-F238E27FC236}">
              <a16:creationId xmlns:a16="http://schemas.microsoft.com/office/drawing/2014/main" id="{436F16D1-CC3C-4D4D-B3E3-50C5D3935FF7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6" name="Text Box 89">
          <a:extLst>
            <a:ext uri="{FF2B5EF4-FFF2-40B4-BE49-F238E27FC236}">
              <a16:creationId xmlns:a16="http://schemas.microsoft.com/office/drawing/2014/main" id="{8E3B07C0-F671-4D74-9450-C9BAF2648163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57" name="Text Box 97">
          <a:extLst>
            <a:ext uri="{FF2B5EF4-FFF2-40B4-BE49-F238E27FC236}">
              <a16:creationId xmlns:a16="http://schemas.microsoft.com/office/drawing/2014/main" id="{BAF7693C-822D-4CA7-B698-AAD6FE2AA832}"/>
            </a:ext>
          </a:extLst>
        </xdr:cNvPr>
        <xdr:cNvSpPr txBox="1">
          <a:spLocks noChangeArrowheads="1"/>
        </xdr:cNvSpPr>
      </xdr:nvSpPr>
      <xdr:spPr bwMode="auto">
        <a:xfrm>
          <a:off x="2606040" y="208407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8" name="Text Box 89">
          <a:extLst>
            <a:ext uri="{FF2B5EF4-FFF2-40B4-BE49-F238E27FC236}">
              <a16:creationId xmlns:a16="http://schemas.microsoft.com/office/drawing/2014/main" id="{DE7BECE2-B92B-498D-BFCC-774A28B90CA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159" name="Text Box 97">
          <a:extLst>
            <a:ext uri="{FF2B5EF4-FFF2-40B4-BE49-F238E27FC236}">
              <a16:creationId xmlns:a16="http://schemas.microsoft.com/office/drawing/2014/main" id="{708A05F8-E1C2-45A3-B3B9-20D1D34E4CF6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0" name="Text Box 89">
          <a:extLst>
            <a:ext uri="{FF2B5EF4-FFF2-40B4-BE49-F238E27FC236}">
              <a16:creationId xmlns:a16="http://schemas.microsoft.com/office/drawing/2014/main" id="{48B8B907-C28A-4872-A3C1-2B540E76B42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1" name="Text Box 97">
          <a:extLst>
            <a:ext uri="{FF2B5EF4-FFF2-40B4-BE49-F238E27FC236}">
              <a16:creationId xmlns:a16="http://schemas.microsoft.com/office/drawing/2014/main" id="{60BCCF13-A85C-45B6-AF9B-7E47C3A75D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2" name="Text Box 89">
          <a:extLst>
            <a:ext uri="{FF2B5EF4-FFF2-40B4-BE49-F238E27FC236}">
              <a16:creationId xmlns:a16="http://schemas.microsoft.com/office/drawing/2014/main" id="{7772BE56-6FDC-4A29-9C4A-3118FB283AF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3" name="Text Box 97">
          <a:extLst>
            <a:ext uri="{FF2B5EF4-FFF2-40B4-BE49-F238E27FC236}">
              <a16:creationId xmlns:a16="http://schemas.microsoft.com/office/drawing/2014/main" id="{851046A5-6F2F-4312-B094-CD559D99E2D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4" name="Text Box 89">
          <a:extLst>
            <a:ext uri="{FF2B5EF4-FFF2-40B4-BE49-F238E27FC236}">
              <a16:creationId xmlns:a16="http://schemas.microsoft.com/office/drawing/2014/main" id="{F9427130-3303-400C-ADF9-8914DC924FC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165" name="Text Box 97">
          <a:extLst>
            <a:ext uri="{FF2B5EF4-FFF2-40B4-BE49-F238E27FC236}">
              <a16:creationId xmlns:a16="http://schemas.microsoft.com/office/drawing/2014/main" id="{E362DEBE-BBBD-4350-B0E5-E318A6D1922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66" name="Text Box 89">
          <a:extLst>
            <a:ext uri="{FF2B5EF4-FFF2-40B4-BE49-F238E27FC236}">
              <a16:creationId xmlns:a16="http://schemas.microsoft.com/office/drawing/2014/main" id="{A6BFB000-0386-4A3E-A946-472D43411C7B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67" name="Text Box 97">
          <a:extLst>
            <a:ext uri="{FF2B5EF4-FFF2-40B4-BE49-F238E27FC236}">
              <a16:creationId xmlns:a16="http://schemas.microsoft.com/office/drawing/2014/main" id="{D8F442C6-F3EB-41BD-8CD0-7E69EA6FBC7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68" name="Text Box 89">
          <a:extLst>
            <a:ext uri="{FF2B5EF4-FFF2-40B4-BE49-F238E27FC236}">
              <a16:creationId xmlns:a16="http://schemas.microsoft.com/office/drawing/2014/main" id="{9EAC6356-7781-4186-A9F6-1FA75FB31D7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69" name="Text Box 97">
          <a:extLst>
            <a:ext uri="{FF2B5EF4-FFF2-40B4-BE49-F238E27FC236}">
              <a16:creationId xmlns:a16="http://schemas.microsoft.com/office/drawing/2014/main" id="{5DE8B076-CABC-414A-81C3-FBD6468F760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0" name="Text Box 89">
          <a:extLst>
            <a:ext uri="{FF2B5EF4-FFF2-40B4-BE49-F238E27FC236}">
              <a16:creationId xmlns:a16="http://schemas.microsoft.com/office/drawing/2014/main" id="{30399A64-5943-4FF1-9B42-CFD8A3071627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1" name="Text Box 97">
          <a:extLst>
            <a:ext uri="{FF2B5EF4-FFF2-40B4-BE49-F238E27FC236}">
              <a16:creationId xmlns:a16="http://schemas.microsoft.com/office/drawing/2014/main" id="{7D5E6367-EC92-488B-9EE6-C80FC87327E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2" name="Text Box 89">
          <a:extLst>
            <a:ext uri="{FF2B5EF4-FFF2-40B4-BE49-F238E27FC236}">
              <a16:creationId xmlns:a16="http://schemas.microsoft.com/office/drawing/2014/main" id="{DF04F81F-95AB-4447-BA8F-09C483DCA81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3" name="Text Box 97">
          <a:extLst>
            <a:ext uri="{FF2B5EF4-FFF2-40B4-BE49-F238E27FC236}">
              <a16:creationId xmlns:a16="http://schemas.microsoft.com/office/drawing/2014/main" id="{8222AED7-349A-43CA-BE5E-27D71FDBFA3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74" name="Text Box 89">
          <a:extLst>
            <a:ext uri="{FF2B5EF4-FFF2-40B4-BE49-F238E27FC236}">
              <a16:creationId xmlns:a16="http://schemas.microsoft.com/office/drawing/2014/main" id="{1FB5CD6D-5E86-461D-ACC6-DA311A177C98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75" name="Text Box 97">
          <a:extLst>
            <a:ext uri="{FF2B5EF4-FFF2-40B4-BE49-F238E27FC236}">
              <a16:creationId xmlns:a16="http://schemas.microsoft.com/office/drawing/2014/main" id="{E8DE9492-DD42-4D35-AC46-971CFA5B774C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6" name="Text Box 89">
          <a:extLst>
            <a:ext uri="{FF2B5EF4-FFF2-40B4-BE49-F238E27FC236}">
              <a16:creationId xmlns:a16="http://schemas.microsoft.com/office/drawing/2014/main" id="{7A707184-9076-4ED7-9E5F-161F2ED32D8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7" name="Text Box 97">
          <a:extLst>
            <a:ext uri="{FF2B5EF4-FFF2-40B4-BE49-F238E27FC236}">
              <a16:creationId xmlns:a16="http://schemas.microsoft.com/office/drawing/2014/main" id="{D729ADF3-041B-47DA-B987-E8D8D23B52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8" name="Text Box 89">
          <a:extLst>
            <a:ext uri="{FF2B5EF4-FFF2-40B4-BE49-F238E27FC236}">
              <a16:creationId xmlns:a16="http://schemas.microsoft.com/office/drawing/2014/main" id="{6D8C808A-B435-450A-872B-B82DE0999E6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79" name="Text Box 97">
          <a:extLst>
            <a:ext uri="{FF2B5EF4-FFF2-40B4-BE49-F238E27FC236}">
              <a16:creationId xmlns:a16="http://schemas.microsoft.com/office/drawing/2014/main" id="{D3816556-9493-4B63-8E7B-4480F96B692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0" name="Text Box 89">
          <a:extLst>
            <a:ext uri="{FF2B5EF4-FFF2-40B4-BE49-F238E27FC236}">
              <a16:creationId xmlns:a16="http://schemas.microsoft.com/office/drawing/2014/main" id="{CB80829A-C0F6-474D-A732-885932DC842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1" name="Text Box 97">
          <a:extLst>
            <a:ext uri="{FF2B5EF4-FFF2-40B4-BE49-F238E27FC236}">
              <a16:creationId xmlns:a16="http://schemas.microsoft.com/office/drawing/2014/main" id="{878D612E-5092-487D-B9C4-79472D9286C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82" name="Text Box 89">
          <a:extLst>
            <a:ext uri="{FF2B5EF4-FFF2-40B4-BE49-F238E27FC236}">
              <a16:creationId xmlns:a16="http://schemas.microsoft.com/office/drawing/2014/main" id="{EB6713E9-9922-480F-8CA1-CAE6A21813F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83" name="Text Box 97">
          <a:extLst>
            <a:ext uri="{FF2B5EF4-FFF2-40B4-BE49-F238E27FC236}">
              <a16:creationId xmlns:a16="http://schemas.microsoft.com/office/drawing/2014/main" id="{515602F4-4998-401F-98F0-A285679AA2F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30C3F185-AED6-4ED8-BE70-065AB56DA86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D2B60D2A-B85C-4F03-ADE2-C2EAA1558BE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6" name="Text Box 89">
          <a:extLst>
            <a:ext uri="{FF2B5EF4-FFF2-40B4-BE49-F238E27FC236}">
              <a16:creationId xmlns:a16="http://schemas.microsoft.com/office/drawing/2014/main" id="{CFB4743F-1C06-4EAB-8F4B-078FD1BF6D71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7" name="Text Box 97">
          <a:extLst>
            <a:ext uri="{FF2B5EF4-FFF2-40B4-BE49-F238E27FC236}">
              <a16:creationId xmlns:a16="http://schemas.microsoft.com/office/drawing/2014/main" id="{C4E85AD2-C2FD-40ED-B390-59F721C04D29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8" name="Text Box 89">
          <a:extLst>
            <a:ext uri="{FF2B5EF4-FFF2-40B4-BE49-F238E27FC236}">
              <a16:creationId xmlns:a16="http://schemas.microsoft.com/office/drawing/2014/main" id="{FA305F8B-A529-442D-9756-793CB37794C2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89" name="Text Box 97">
          <a:extLst>
            <a:ext uri="{FF2B5EF4-FFF2-40B4-BE49-F238E27FC236}">
              <a16:creationId xmlns:a16="http://schemas.microsoft.com/office/drawing/2014/main" id="{1C6C31BA-C69F-4943-A58C-31F6A1032D20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4191819A-1FAC-46A4-A913-DA38D04A740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85750"/>
    <xdr:sp macro="" textlink="">
      <xdr:nvSpPr>
        <xdr:cNvPr id="191" name="Text Box 97">
          <a:extLst>
            <a:ext uri="{FF2B5EF4-FFF2-40B4-BE49-F238E27FC236}">
              <a16:creationId xmlns:a16="http://schemas.microsoft.com/office/drawing/2014/main" id="{57FEB20D-5E9A-4693-A233-E42416DFE653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2" name="Text Box 89">
          <a:extLst>
            <a:ext uri="{FF2B5EF4-FFF2-40B4-BE49-F238E27FC236}">
              <a16:creationId xmlns:a16="http://schemas.microsoft.com/office/drawing/2014/main" id="{748878B3-9BDF-43C2-B98C-BCCD0AE5D1D5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3" name="Text Box 97">
          <a:extLst>
            <a:ext uri="{FF2B5EF4-FFF2-40B4-BE49-F238E27FC236}">
              <a16:creationId xmlns:a16="http://schemas.microsoft.com/office/drawing/2014/main" id="{B2F3A863-9E65-48C1-BD72-806F14B2C7FE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4" name="Text Box 89">
          <a:extLst>
            <a:ext uri="{FF2B5EF4-FFF2-40B4-BE49-F238E27FC236}">
              <a16:creationId xmlns:a16="http://schemas.microsoft.com/office/drawing/2014/main" id="{36608973-76E1-439E-85AE-0F266BE1069F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5" name="Text Box 97">
          <a:extLst>
            <a:ext uri="{FF2B5EF4-FFF2-40B4-BE49-F238E27FC236}">
              <a16:creationId xmlns:a16="http://schemas.microsoft.com/office/drawing/2014/main" id="{2699734D-DA3E-495E-8BC7-F527436184A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6" name="Text Box 89">
          <a:extLst>
            <a:ext uri="{FF2B5EF4-FFF2-40B4-BE49-F238E27FC236}">
              <a16:creationId xmlns:a16="http://schemas.microsoft.com/office/drawing/2014/main" id="{0AC5F676-D5FA-4D3D-916C-8C91F6B4C1E4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37</xdr:row>
      <xdr:rowOff>0</xdr:rowOff>
    </xdr:from>
    <xdr:ext cx="0" cy="295275"/>
    <xdr:sp macro="" textlink="">
      <xdr:nvSpPr>
        <xdr:cNvPr id="197" name="Text Box 97">
          <a:extLst>
            <a:ext uri="{FF2B5EF4-FFF2-40B4-BE49-F238E27FC236}">
              <a16:creationId xmlns:a16="http://schemas.microsoft.com/office/drawing/2014/main" id="{2C8974EE-9148-4934-803F-C86E8B84DA3A}"/>
            </a:ext>
          </a:extLst>
        </xdr:cNvPr>
        <xdr:cNvSpPr txBox="1">
          <a:spLocks noChangeArrowheads="1"/>
        </xdr:cNvSpPr>
      </xdr:nvSpPr>
      <xdr:spPr bwMode="auto">
        <a:xfrm>
          <a:off x="2606040" y="2063496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276" name="Text Box 89">
          <a:extLst>
            <a:ext uri="{FF2B5EF4-FFF2-40B4-BE49-F238E27FC236}">
              <a16:creationId xmlns:a16="http://schemas.microsoft.com/office/drawing/2014/main" id="{ADA8CF3A-B1EF-4194-97A6-9EB4559FEFA3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57225"/>
    <xdr:sp macro="" textlink="">
      <xdr:nvSpPr>
        <xdr:cNvPr id="277" name="Text Box 97">
          <a:extLst>
            <a:ext uri="{FF2B5EF4-FFF2-40B4-BE49-F238E27FC236}">
              <a16:creationId xmlns:a16="http://schemas.microsoft.com/office/drawing/2014/main" id="{4391EA08-1CD4-4BC1-9EA6-6C58C67845C3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78" name="Text Box 89">
          <a:extLst>
            <a:ext uri="{FF2B5EF4-FFF2-40B4-BE49-F238E27FC236}">
              <a16:creationId xmlns:a16="http://schemas.microsoft.com/office/drawing/2014/main" id="{2FC003BE-00F7-4ECD-8C3F-4C53BAF7DD7C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79" name="Text Box 97">
          <a:extLst>
            <a:ext uri="{FF2B5EF4-FFF2-40B4-BE49-F238E27FC236}">
              <a16:creationId xmlns:a16="http://schemas.microsoft.com/office/drawing/2014/main" id="{27AEE6BA-5AC4-4366-ADF0-DF7D2ED1F185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80" name="Text Box 89">
          <a:extLst>
            <a:ext uri="{FF2B5EF4-FFF2-40B4-BE49-F238E27FC236}">
              <a16:creationId xmlns:a16="http://schemas.microsoft.com/office/drawing/2014/main" id="{949B8115-6427-41B2-8885-04756D447499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81" name="Text Box 97">
          <a:extLst>
            <a:ext uri="{FF2B5EF4-FFF2-40B4-BE49-F238E27FC236}">
              <a16:creationId xmlns:a16="http://schemas.microsoft.com/office/drawing/2014/main" id="{FB4784EA-4738-4D93-AA5E-2C3F72E987A6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82" name="Text Box 89">
          <a:extLst>
            <a:ext uri="{FF2B5EF4-FFF2-40B4-BE49-F238E27FC236}">
              <a16:creationId xmlns:a16="http://schemas.microsoft.com/office/drawing/2014/main" id="{81FAE19A-D6AC-4CA9-8227-0A1260985A3C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16</xdr:row>
      <xdr:rowOff>0</xdr:rowOff>
    </xdr:from>
    <xdr:ext cx="0" cy="666750"/>
    <xdr:sp macro="" textlink="">
      <xdr:nvSpPr>
        <xdr:cNvPr id="283" name="Text Box 97">
          <a:extLst>
            <a:ext uri="{FF2B5EF4-FFF2-40B4-BE49-F238E27FC236}">
              <a16:creationId xmlns:a16="http://schemas.microsoft.com/office/drawing/2014/main" id="{828C5D17-C672-462D-B985-F13002C1164C}"/>
            </a:ext>
          </a:extLst>
        </xdr:cNvPr>
        <xdr:cNvSpPr txBox="1">
          <a:spLocks noChangeArrowheads="1"/>
        </xdr:cNvSpPr>
      </xdr:nvSpPr>
      <xdr:spPr bwMode="auto">
        <a:xfrm>
          <a:off x="1866900" y="438150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84" name="Text Box 88">
          <a:extLst>
            <a:ext uri="{FF2B5EF4-FFF2-40B4-BE49-F238E27FC236}">
              <a16:creationId xmlns:a16="http://schemas.microsoft.com/office/drawing/2014/main" id="{FE796F3C-80CD-4180-88BE-48FAC9C36BC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85" name="Text Box 96">
          <a:extLst>
            <a:ext uri="{FF2B5EF4-FFF2-40B4-BE49-F238E27FC236}">
              <a16:creationId xmlns:a16="http://schemas.microsoft.com/office/drawing/2014/main" id="{9A6B61E0-2B3B-443B-8D0C-00D462D5999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86" name="Text Box 88">
          <a:extLst>
            <a:ext uri="{FF2B5EF4-FFF2-40B4-BE49-F238E27FC236}">
              <a16:creationId xmlns:a16="http://schemas.microsoft.com/office/drawing/2014/main" id="{09991222-F2BC-43D3-94B0-0AED848EA7C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87" name="Text Box 96">
          <a:extLst>
            <a:ext uri="{FF2B5EF4-FFF2-40B4-BE49-F238E27FC236}">
              <a16:creationId xmlns:a16="http://schemas.microsoft.com/office/drawing/2014/main" id="{939D6E02-6881-400B-A0DC-77F85E574DE7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88" name="Text Box 88">
          <a:extLst>
            <a:ext uri="{FF2B5EF4-FFF2-40B4-BE49-F238E27FC236}">
              <a16:creationId xmlns:a16="http://schemas.microsoft.com/office/drawing/2014/main" id="{2B565A57-D15B-48DF-AA7E-D039837886F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89" name="Text Box 96">
          <a:extLst>
            <a:ext uri="{FF2B5EF4-FFF2-40B4-BE49-F238E27FC236}">
              <a16:creationId xmlns:a16="http://schemas.microsoft.com/office/drawing/2014/main" id="{69BE6BF2-9671-4B39-9266-DDB92719E3F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0" name="Text Box 88">
          <a:extLst>
            <a:ext uri="{FF2B5EF4-FFF2-40B4-BE49-F238E27FC236}">
              <a16:creationId xmlns:a16="http://schemas.microsoft.com/office/drawing/2014/main" id="{2379B62E-8604-411A-BB27-1F7DF7C638F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1" name="Text Box 96">
          <a:extLst>
            <a:ext uri="{FF2B5EF4-FFF2-40B4-BE49-F238E27FC236}">
              <a16:creationId xmlns:a16="http://schemas.microsoft.com/office/drawing/2014/main" id="{FCCE415D-CC23-48DC-9A0A-27085572672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92" name="Text Box 88">
          <a:extLst>
            <a:ext uri="{FF2B5EF4-FFF2-40B4-BE49-F238E27FC236}">
              <a16:creationId xmlns:a16="http://schemas.microsoft.com/office/drawing/2014/main" id="{A1649FCD-B186-4842-9E05-F46B62FB19A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93" name="Text Box 96">
          <a:extLst>
            <a:ext uri="{FF2B5EF4-FFF2-40B4-BE49-F238E27FC236}">
              <a16:creationId xmlns:a16="http://schemas.microsoft.com/office/drawing/2014/main" id="{517A7C4E-D147-493D-B829-09475C382702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4" name="Text Box 88">
          <a:extLst>
            <a:ext uri="{FF2B5EF4-FFF2-40B4-BE49-F238E27FC236}">
              <a16:creationId xmlns:a16="http://schemas.microsoft.com/office/drawing/2014/main" id="{F11B55ED-0093-4076-93B1-A393C925D25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5" name="Text Box 96">
          <a:extLst>
            <a:ext uri="{FF2B5EF4-FFF2-40B4-BE49-F238E27FC236}">
              <a16:creationId xmlns:a16="http://schemas.microsoft.com/office/drawing/2014/main" id="{1AF14966-CDA2-4AE6-A6C5-59FD8E9C0B9D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6" name="Text Box 88">
          <a:extLst>
            <a:ext uri="{FF2B5EF4-FFF2-40B4-BE49-F238E27FC236}">
              <a16:creationId xmlns:a16="http://schemas.microsoft.com/office/drawing/2014/main" id="{838BEFA8-6536-4386-B258-4C2AF349CE1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297" name="Text Box 96">
          <a:extLst>
            <a:ext uri="{FF2B5EF4-FFF2-40B4-BE49-F238E27FC236}">
              <a16:creationId xmlns:a16="http://schemas.microsoft.com/office/drawing/2014/main" id="{C3A9429B-87FD-45C2-B36E-3DCBDA544F7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98" name="Text Box 88">
          <a:extLst>
            <a:ext uri="{FF2B5EF4-FFF2-40B4-BE49-F238E27FC236}">
              <a16:creationId xmlns:a16="http://schemas.microsoft.com/office/drawing/2014/main" id="{8E10F396-252B-43BC-BC11-75E302BC2CF8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299" name="Text Box 96">
          <a:extLst>
            <a:ext uri="{FF2B5EF4-FFF2-40B4-BE49-F238E27FC236}">
              <a16:creationId xmlns:a16="http://schemas.microsoft.com/office/drawing/2014/main" id="{21C56C18-C781-4EBF-94B0-E84D2A33FFE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0" name="Text Box 88">
          <a:extLst>
            <a:ext uri="{FF2B5EF4-FFF2-40B4-BE49-F238E27FC236}">
              <a16:creationId xmlns:a16="http://schemas.microsoft.com/office/drawing/2014/main" id="{1A9CF9A6-A13A-440D-A86E-7CC2237AB78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1" name="Text Box 96">
          <a:extLst>
            <a:ext uri="{FF2B5EF4-FFF2-40B4-BE49-F238E27FC236}">
              <a16:creationId xmlns:a16="http://schemas.microsoft.com/office/drawing/2014/main" id="{0A412BCF-868E-4DF7-8B8A-2D7C2D322A5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2" name="Text Box 88">
          <a:extLst>
            <a:ext uri="{FF2B5EF4-FFF2-40B4-BE49-F238E27FC236}">
              <a16:creationId xmlns:a16="http://schemas.microsoft.com/office/drawing/2014/main" id="{AD5DC44E-64AB-4218-B56A-660156996EC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3" name="Text Box 96">
          <a:extLst>
            <a:ext uri="{FF2B5EF4-FFF2-40B4-BE49-F238E27FC236}">
              <a16:creationId xmlns:a16="http://schemas.microsoft.com/office/drawing/2014/main" id="{9AB22A07-7D07-4F7A-B876-121918CD915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04" name="Text Box 88">
          <a:extLst>
            <a:ext uri="{FF2B5EF4-FFF2-40B4-BE49-F238E27FC236}">
              <a16:creationId xmlns:a16="http://schemas.microsoft.com/office/drawing/2014/main" id="{7AF8B271-7D0A-4135-802B-8C209D67256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05" name="Text Box 96">
          <a:extLst>
            <a:ext uri="{FF2B5EF4-FFF2-40B4-BE49-F238E27FC236}">
              <a16:creationId xmlns:a16="http://schemas.microsoft.com/office/drawing/2014/main" id="{6B25E3E7-143F-4ED5-A698-9D3766D3252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6" name="Text Box 88">
          <a:extLst>
            <a:ext uri="{FF2B5EF4-FFF2-40B4-BE49-F238E27FC236}">
              <a16:creationId xmlns:a16="http://schemas.microsoft.com/office/drawing/2014/main" id="{C7B561AE-958A-402F-81EE-6EE98F9E6B5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7" name="Text Box 96">
          <a:extLst>
            <a:ext uri="{FF2B5EF4-FFF2-40B4-BE49-F238E27FC236}">
              <a16:creationId xmlns:a16="http://schemas.microsoft.com/office/drawing/2014/main" id="{AED487B2-632C-4E92-89BD-FE2E135FD69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8" name="Text Box 88">
          <a:extLst>
            <a:ext uri="{FF2B5EF4-FFF2-40B4-BE49-F238E27FC236}">
              <a16:creationId xmlns:a16="http://schemas.microsoft.com/office/drawing/2014/main" id="{FBF498D3-FFFE-4560-A57B-910B0911A40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09" name="Text Box 96">
          <a:extLst>
            <a:ext uri="{FF2B5EF4-FFF2-40B4-BE49-F238E27FC236}">
              <a16:creationId xmlns:a16="http://schemas.microsoft.com/office/drawing/2014/main" id="{DE7A0D57-BCCA-444E-A532-969DC77786FE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0" name="Text Box 88">
          <a:extLst>
            <a:ext uri="{FF2B5EF4-FFF2-40B4-BE49-F238E27FC236}">
              <a16:creationId xmlns:a16="http://schemas.microsoft.com/office/drawing/2014/main" id="{38DA4B0E-9275-4239-8CF0-26CE75F5D7B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1" name="Text Box 96">
          <a:extLst>
            <a:ext uri="{FF2B5EF4-FFF2-40B4-BE49-F238E27FC236}">
              <a16:creationId xmlns:a16="http://schemas.microsoft.com/office/drawing/2014/main" id="{BFEA8561-DFCE-45A3-A76A-5F745256F87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12" name="Text Box 88">
          <a:extLst>
            <a:ext uri="{FF2B5EF4-FFF2-40B4-BE49-F238E27FC236}">
              <a16:creationId xmlns:a16="http://schemas.microsoft.com/office/drawing/2014/main" id="{F1F60453-2208-4F18-8B1E-9F50971E0E7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13" name="Text Box 96">
          <a:extLst>
            <a:ext uri="{FF2B5EF4-FFF2-40B4-BE49-F238E27FC236}">
              <a16:creationId xmlns:a16="http://schemas.microsoft.com/office/drawing/2014/main" id="{0A0220D8-61F7-4D66-A6D7-0347110BC3A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4" name="Text Box 88">
          <a:extLst>
            <a:ext uri="{FF2B5EF4-FFF2-40B4-BE49-F238E27FC236}">
              <a16:creationId xmlns:a16="http://schemas.microsoft.com/office/drawing/2014/main" id="{17997B82-0F1D-4968-A6F5-4B8CFC8C288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5" name="Text Box 96">
          <a:extLst>
            <a:ext uri="{FF2B5EF4-FFF2-40B4-BE49-F238E27FC236}">
              <a16:creationId xmlns:a16="http://schemas.microsoft.com/office/drawing/2014/main" id="{754F12D0-7BD5-430B-B377-0966FE16FEB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6" name="Text Box 88">
          <a:extLst>
            <a:ext uri="{FF2B5EF4-FFF2-40B4-BE49-F238E27FC236}">
              <a16:creationId xmlns:a16="http://schemas.microsoft.com/office/drawing/2014/main" id="{0DE09E6B-421D-4F8E-B27B-298F297DF9A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17" name="Text Box 96">
          <a:extLst>
            <a:ext uri="{FF2B5EF4-FFF2-40B4-BE49-F238E27FC236}">
              <a16:creationId xmlns:a16="http://schemas.microsoft.com/office/drawing/2014/main" id="{7B47492C-6789-47C2-9160-241F4962E2B7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18" name="Text Box 88">
          <a:extLst>
            <a:ext uri="{FF2B5EF4-FFF2-40B4-BE49-F238E27FC236}">
              <a16:creationId xmlns:a16="http://schemas.microsoft.com/office/drawing/2014/main" id="{2DAEF62B-2022-4B83-8900-BA547CA48DD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19" name="Text Box 96">
          <a:extLst>
            <a:ext uri="{FF2B5EF4-FFF2-40B4-BE49-F238E27FC236}">
              <a16:creationId xmlns:a16="http://schemas.microsoft.com/office/drawing/2014/main" id="{78B94407-CEF4-428A-991A-B960533DB5B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0" name="Text Box 88">
          <a:extLst>
            <a:ext uri="{FF2B5EF4-FFF2-40B4-BE49-F238E27FC236}">
              <a16:creationId xmlns:a16="http://schemas.microsoft.com/office/drawing/2014/main" id="{F385DFF0-5E20-4C3D-B9E8-B323E5BAFF78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1" name="Text Box 96">
          <a:extLst>
            <a:ext uri="{FF2B5EF4-FFF2-40B4-BE49-F238E27FC236}">
              <a16:creationId xmlns:a16="http://schemas.microsoft.com/office/drawing/2014/main" id="{83D6F2E2-41A3-449F-825D-5B86BD35471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2" name="Text Box 88">
          <a:extLst>
            <a:ext uri="{FF2B5EF4-FFF2-40B4-BE49-F238E27FC236}">
              <a16:creationId xmlns:a16="http://schemas.microsoft.com/office/drawing/2014/main" id="{2E0139A1-B358-4A16-888A-57DFC0AC826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3" name="Text Box 96">
          <a:extLst>
            <a:ext uri="{FF2B5EF4-FFF2-40B4-BE49-F238E27FC236}">
              <a16:creationId xmlns:a16="http://schemas.microsoft.com/office/drawing/2014/main" id="{00CDA2ED-14F7-444D-9324-694107FA1E9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4" name="Text Box 88">
          <a:extLst>
            <a:ext uri="{FF2B5EF4-FFF2-40B4-BE49-F238E27FC236}">
              <a16:creationId xmlns:a16="http://schemas.microsoft.com/office/drawing/2014/main" id="{A2393E63-A97D-44C5-B015-1BF206368E7C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5" name="Text Box 96">
          <a:extLst>
            <a:ext uri="{FF2B5EF4-FFF2-40B4-BE49-F238E27FC236}">
              <a16:creationId xmlns:a16="http://schemas.microsoft.com/office/drawing/2014/main" id="{51E4AC31-1737-4E69-8A80-82DB51A719C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26" name="Text Box 88">
          <a:extLst>
            <a:ext uri="{FF2B5EF4-FFF2-40B4-BE49-F238E27FC236}">
              <a16:creationId xmlns:a16="http://schemas.microsoft.com/office/drawing/2014/main" id="{CE4A5D15-9B0E-48A2-BECA-18CE5D185E7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27" name="Text Box 96">
          <a:extLst>
            <a:ext uri="{FF2B5EF4-FFF2-40B4-BE49-F238E27FC236}">
              <a16:creationId xmlns:a16="http://schemas.microsoft.com/office/drawing/2014/main" id="{E5273915-25CA-4845-A966-07D9D724983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8" name="Text Box 88">
          <a:extLst>
            <a:ext uri="{FF2B5EF4-FFF2-40B4-BE49-F238E27FC236}">
              <a16:creationId xmlns:a16="http://schemas.microsoft.com/office/drawing/2014/main" id="{44F80BB9-C781-42F8-ABA9-22AEAED5134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29" name="Text Box 96">
          <a:extLst>
            <a:ext uri="{FF2B5EF4-FFF2-40B4-BE49-F238E27FC236}">
              <a16:creationId xmlns:a16="http://schemas.microsoft.com/office/drawing/2014/main" id="{0A507EDA-DC7B-4C87-8C2E-490A98BD53CB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0" name="Text Box 88">
          <a:extLst>
            <a:ext uri="{FF2B5EF4-FFF2-40B4-BE49-F238E27FC236}">
              <a16:creationId xmlns:a16="http://schemas.microsoft.com/office/drawing/2014/main" id="{AD59F76A-3689-4D84-9E46-FB7D0E5E995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1" name="Text Box 96">
          <a:extLst>
            <a:ext uri="{FF2B5EF4-FFF2-40B4-BE49-F238E27FC236}">
              <a16:creationId xmlns:a16="http://schemas.microsoft.com/office/drawing/2014/main" id="{C3EC7D86-05E2-4364-8E21-D7BE49D79A1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2" name="Text Box 88">
          <a:extLst>
            <a:ext uri="{FF2B5EF4-FFF2-40B4-BE49-F238E27FC236}">
              <a16:creationId xmlns:a16="http://schemas.microsoft.com/office/drawing/2014/main" id="{CF0C242E-BB06-48A9-BF17-F529A74E6DE6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3" name="Text Box 96">
          <a:extLst>
            <a:ext uri="{FF2B5EF4-FFF2-40B4-BE49-F238E27FC236}">
              <a16:creationId xmlns:a16="http://schemas.microsoft.com/office/drawing/2014/main" id="{26B23A78-B383-4D09-9971-4A1D23E2CD91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34" name="Text Box 88">
          <a:extLst>
            <a:ext uri="{FF2B5EF4-FFF2-40B4-BE49-F238E27FC236}">
              <a16:creationId xmlns:a16="http://schemas.microsoft.com/office/drawing/2014/main" id="{4BD039FF-B316-4F84-BB32-A760E0C65D63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35" name="Text Box 96">
          <a:extLst>
            <a:ext uri="{FF2B5EF4-FFF2-40B4-BE49-F238E27FC236}">
              <a16:creationId xmlns:a16="http://schemas.microsoft.com/office/drawing/2014/main" id="{CA298199-82F1-4668-96EF-04673BDB8D52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6" name="Text Box 88">
          <a:extLst>
            <a:ext uri="{FF2B5EF4-FFF2-40B4-BE49-F238E27FC236}">
              <a16:creationId xmlns:a16="http://schemas.microsoft.com/office/drawing/2014/main" id="{AFC66326-2CD8-4C34-B2BA-022AB02273F5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7" name="Text Box 96">
          <a:extLst>
            <a:ext uri="{FF2B5EF4-FFF2-40B4-BE49-F238E27FC236}">
              <a16:creationId xmlns:a16="http://schemas.microsoft.com/office/drawing/2014/main" id="{6092EDAC-31F4-4465-B437-5D2BF56E8EC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8" name="Text Box 88">
          <a:extLst>
            <a:ext uri="{FF2B5EF4-FFF2-40B4-BE49-F238E27FC236}">
              <a16:creationId xmlns:a16="http://schemas.microsoft.com/office/drawing/2014/main" id="{49B38C65-2C6C-46CE-827C-F029E88E0BB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39" name="Text Box 96">
          <a:extLst>
            <a:ext uri="{FF2B5EF4-FFF2-40B4-BE49-F238E27FC236}">
              <a16:creationId xmlns:a16="http://schemas.microsoft.com/office/drawing/2014/main" id="{41EC05D1-E23B-4136-A748-C7C60A6F25EE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40" name="Text Box 88">
          <a:extLst>
            <a:ext uri="{FF2B5EF4-FFF2-40B4-BE49-F238E27FC236}">
              <a16:creationId xmlns:a16="http://schemas.microsoft.com/office/drawing/2014/main" id="{7707A59F-A8E4-40F9-929C-F216170933A0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85750"/>
    <xdr:sp macro="" textlink="">
      <xdr:nvSpPr>
        <xdr:cNvPr id="341" name="Text Box 96">
          <a:extLst>
            <a:ext uri="{FF2B5EF4-FFF2-40B4-BE49-F238E27FC236}">
              <a16:creationId xmlns:a16="http://schemas.microsoft.com/office/drawing/2014/main" id="{A0996014-1607-404A-87A7-9F51A6CFCF02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42" name="Text Box 88">
          <a:extLst>
            <a:ext uri="{FF2B5EF4-FFF2-40B4-BE49-F238E27FC236}">
              <a16:creationId xmlns:a16="http://schemas.microsoft.com/office/drawing/2014/main" id="{C0ACE3E2-B767-45C5-B36E-B9C7C9877CE9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43" name="Text Box 96">
          <a:extLst>
            <a:ext uri="{FF2B5EF4-FFF2-40B4-BE49-F238E27FC236}">
              <a16:creationId xmlns:a16="http://schemas.microsoft.com/office/drawing/2014/main" id="{B4A67771-85BE-465D-A84A-1DEB9726C834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44" name="Text Box 88">
          <a:extLst>
            <a:ext uri="{FF2B5EF4-FFF2-40B4-BE49-F238E27FC236}">
              <a16:creationId xmlns:a16="http://schemas.microsoft.com/office/drawing/2014/main" id="{191432ED-A33B-4B31-ABDF-7434AE4B86FA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14</xdr:row>
      <xdr:rowOff>0</xdr:rowOff>
    </xdr:from>
    <xdr:ext cx="76200" cy="295275"/>
    <xdr:sp macro="" textlink="">
      <xdr:nvSpPr>
        <xdr:cNvPr id="345" name="Text Box 96">
          <a:extLst>
            <a:ext uri="{FF2B5EF4-FFF2-40B4-BE49-F238E27FC236}">
              <a16:creationId xmlns:a16="http://schemas.microsoft.com/office/drawing/2014/main" id="{85B3C56A-EA28-452A-B210-448DA4E3705F}"/>
            </a:ext>
          </a:extLst>
        </xdr:cNvPr>
        <xdr:cNvSpPr txBox="1">
          <a:spLocks noChangeArrowheads="1"/>
        </xdr:cNvSpPr>
      </xdr:nvSpPr>
      <xdr:spPr bwMode="auto">
        <a:xfrm>
          <a:off x="1188720" y="30099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85750"/>
    <xdr:sp macro="" textlink="">
      <xdr:nvSpPr>
        <xdr:cNvPr id="346" name="Text Box 89">
          <a:extLst>
            <a:ext uri="{FF2B5EF4-FFF2-40B4-BE49-F238E27FC236}">
              <a16:creationId xmlns:a16="http://schemas.microsoft.com/office/drawing/2014/main" id="{C3A178D2-A9F6-4205-AAEC-981294263045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85750"/>
    <xdr:sp macro="" textlink="">
      <xdr:nvSpPr>
        <xdr:cNvPr id="347" name="Text Box 97">
          <a:extLst>
            <a:ext uri="{FF2B5EF4-FFF2-40B4-BE49-F238E27FC236}">
              <a16:creationId xmlns:a16="http://schemas.microsoft.com/office/drawing/2014/main" id="{041A8A50-6B10-4782-BF77-B0E18D0EAB7B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48" name="Text Box 89">
          <a:extLst>
            <a:ext uri="{FF2B5EF4-FFF2-40B4-BE49-F238E27FC236}">
              <a16:creationId xmlns:a16="http://schemas.microsoft.com/office/drawing/2014/main" id="{FB1173E4-0F2D-41DB-A230-94BA19C6B572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49" name="Text Box 97">
          <a:extLst>
            <a:ext uri="{FF2B5EF4-FFF2-40B4-BE49-F238E27FC236}">
              <a16:creationId xmlns:a16="http://schemas.microsoft.com/office/drawing/2014/main" id="{879C8B90-E180-48BA-9F4A-4A7F181EC28E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0" name="Text Box 89">
          <a:extLst>
            <a:ext uri="{FF2B5EF4-FFF2-40B4-BE49-F238E27FC236}">
              <a16:creationId xmlns:a16="http://schemas.microsoft.com/office/drawing/2014/main" id="{7B690F7C-1275-4C15-93A8-A5DBF7B39F01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1" name="Text Box 97">
          <a:extLst>
            <a:ext uri="{FF2B5EF4-FFF2-40B4-BE49-F238E27FC236}">
              <a16:creationId xmlns:a16="http://schemas.microsoft.com/office/drawing/2014/main" id="{BA5E1F88-E73E-4B72-9FEE-A7A7AE55D27A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2" name="Text Box 89">
          <a:extLst>
            <a:ext uri="{FF2B5EF4-FFF2-40B4-BE49-F238E27FC236}">
              <a16:creationId xmlns:a16="http://schemas.microsoft.com/office/drawing/2014/main" id="{F451EED3-C9BC-44FC-AEC5-A9800861F719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3" name="Text Box 97">
          <a:extLst>
            <a:ext uri="{FF2B5EF4-FFF2-40B4-BE49-F238E27FC236}">
              <a16:creationId xmlns:a16="http://schemas.microsoft.com/office/drawing/2014/main" id="{9B802279-319F-48EE-A31B-E1FC4A6E331A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85750"/>
    <xdr:sp macro="" textlink="">
      <xdr:nvSpPr>
        <xdr:cNvPr id="354" name="Text Box 89">
          <a:extLst>
            <a:ext uri="{FF2B5EF4-FFF2-40B4-BE49-F238E27FC236}">
              <a16:creationId xmlns:a16="http://schemas.microsoft.com/office/drawing/2014/main" id="{5855CAD9-4554-4154-B79A-3D5E245D9E0A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85750"/>
    <xdr:sp macro="" textlink="">
      <xdr:nvSpPr>
        <xdr:cNvPr id="355" name="Text Box 97">
          <a:extLst>
            <a:ext uri="{FF2B5EF4-FFF2-40B4-BE49-F238E27FC236}">
              <a16:creationId xmlns:a16="http://schemas.microsoft.com/office/drawing/2014/main" id="{AD23BED6-91BF-4A56-B588-B7E33F671BF9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6" name="Text Box 89">
          <a:extLst>
            <a:ext uri="{FF2B5EF4-FFF2-40B4-BE49-F238E27FC236}">
              <a16:creationId xmlns:a16="http://schemas.microsoft.com/office/drawing/2014/main" id="{0A6BB70F-AD60-4CAC-BF15-ECE413AD33B5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99565C93-25E0-4934-AF7B-99B0AD74F6B1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8" name="Text Box 89">
          <a:extLst>
            <a:ext uri="{FF2B5EF4-FFF2-40B4-BE49-F238E27FC236}">
              <a16:creationId xmlns:a16="http://schemas.microsoft.com/office/drawing/2014/main" id="{736CC9BD-3DEF-4A76-93FE-5B90037C6CF5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59" name="Text Box 97">
          <a:extLst>
            <a:ext uri="{FF2B5EF4-FFF2-40B4-BE49-F238E27FC236}">
              <a16:creationId xmlns:a16="http://schemas.microsoft.com/office/drawing/2014/main" id="{C854D1C3-2857-4BF0-A75F-A52DB31DF7A2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60" name="Text Box 89">
          <a:extLst>
            <a:ext uri="{FF2B5EF4-FFF2-40B4-BE49-F238E27FC236}">
              <a16:creationId xmlns:a16="http://schemas.microsoft.com/office/drawing/2014/main" id="{3EF30AD8-6CEE-45C9-AF50-7E5148E35E89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14</xdr:row>
      <xdr:rowOff>0</xdr:rowOff>
    </xdr:from>
    <xdr:ext cx="0" cy="295275"/>
    <xdr:sp macro="" textlink="">
      <xdr:nvSpPr>
        <xdr:cNvPr id="361" name="Text Box 97">
          <a:extLst>
            <a:ext uri="{FF2B5EF4-FFF2-40B4-BE49-F238E27FC236}">
              <a16:creationId xmlns:a16="http://schemas.microsoft.com/office/drawing/2014/main" id="{915FBDF0-8029-4053-9452-8F7740732F22}"/>
            </a:ext>
          </a:extLst>
        </xdr:cNvPr>
        <xdr:cNvSpPr txBox="1">
          <a:spLocks noChangeArrowheads="1"/>
        </xdr:cNvSpPr>
      </xdr:nvSpPr>
      <xdr:spPr bwMode="auto">
        <a:xfrm>
          <a:off x="1836420" y="30099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198" name="Text Box 89">
          <a:extLst>
            <a:ext uri="{FF2B5EF4-FFF2-40B4-BE49-F238E27FC236}">
              <a16:creationId xmlns:a16="http://schemas.microsoft.com/office/drawing/2014/main" id="{A03640EF-9E47-44C0-8C50-75A41B829CE9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199" name="Text Box 97">
          <a:extLst>
            <a:ext uri="{FF2B5EF4-FFF2-40B4-BE49-F238E27FC236}">
              <a16:creationId xmlns:a16="http://schemas.microsoft.com/office/drawing/2014/main" id="{4DE6CBA1-6908-4B02-A460-8FB4F3215528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0" name="Text Box 89">
          <a:extLst>
            <a:ext uri="{FF2B5EF4-FFF2-40B4-BE49-F238E27FC236}">
              <a16:creationId xmlns:a16="http://schemas.microsoft.com/office/drawing/2014/main" id="{FDB9BC0A-E0BA-47EE-A9CF-217A4240D1C8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1" name="Text Box 97">
          <a:extLst>
            <a:ext uri="{FF2B5EF4-FFF2-40B4-BE49-F238E27FC236}">
              <a16:creationId xmlns:a16="http://schemas.microsoft.com/office/drawing/2014/main" id="{3CC56CFD-8612-44BF-90BC-55709D90225A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2" name="Text Box 89">
          <a:extLst>
            <a:ext uri="{FF2B5EF4-FFF2-40B4-BE49-F238E27FC236}">
              <a16:creationId xmlns:a16="http://schemas.microsoft.com/office/drawing/2014/main" id="{548179AA-10C2-4B70-A663-55C5FFFD810D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3" name="Text Box 97">
          <a:extLst>
            <a:ext uri="{FF2B5EF4-FFF2-40B4-BE49-F238E27FC236}">
              <a16:creationId xmlns:a16="http://schemas.microsoft.com/office/drawing/2014/main" id="{5A88D009-3945-4D33-A911-4EF73ACC46A1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4" name="Text Box 89">
          <a:extLst>
            <a:ext uri="{FF2B5EF4-FFF2-40B4-BE49-F238E27FC236}">
              <a16:creationId xmlns:a16="http://schemas.microsoft.com/office/drawing/2014/main" id="{AA77B1DD-422F-4C80-9DBE-EC09BBCA0337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5" name="Text Box 97">
          <a:extLst>
            <a:ext uri="{FF2B5EF4-FFF2-40B4-BE49-F238E27FC236}">
              <a16:creationId xmlns:a16="http://schemas.microsoft.com/office/drawing/2014/main" id="{747DDC33-CABF-4519-A47D-D49F6CD1A0C6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206" name="Text Box 89">
          <a:extLst>
            <a:ext uri="{FF2B5EF4-FFF2-40B4-BE49-F238E27FC236}">
              <a16:creationId xmlns:a16="http://schemas.microsoft.com/office/drawing/2014/main" id="{2291D4F1-88D4-4089-BCD1-F0703474FB42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57225"/>
    <xdr:sp macro="" textlink="">
      <xdr:nvSpPr>
        <xdr:cNvPr id="207" name="Text Box 97">
          <a:extLst>
            <a:ext uri="{FF2B5EF4-FFF2-40B4-BE49-F238E27FC236}">
              <a16:creationId xmlns:a16="http://schemas.microsoft.com/office/drawing/2014/main" id="{16C264A3-B493-40CD-AABE-0AB73DE96BF5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3E5A50DC-7C56-4BF0-A672-DF6F4744C792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09" name="Text Box 97">
          <a:extLst>
            <a:ext uri="{FF2B5EF4-FFF2-40B4-BE49-F238E27FC236}">
              <a16:creationId xmlns:a16="http://schemas.microsoft.com/office/drawing/2014/main" id="{A47516E5-AC0A-4DDD-B007-3BC99C30F3A5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10" name="Text Box 89">
          <a:extLst>
            <a:ext uri="{FF2B5EF4-FFF2-40B4-BE49-F238E27FC236}">
              <a16:creationId xmlns:a16="http://schemas.microsoft.com/office/drawing/2014/main" id="{A9D57E41-314D-41BB-A120-D8E129C20F6E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11" name="Text Box 97">
          <a:extLst>
            <a:ext uri="{FF2B5EF4-FFF2-40B4-BE49-F238E27FC236}">
              <a16:creationId xmlns:a16="http://schemas.microsoft.com/office/drawing/2014/main" id="{21134AC1-0154-48C0-9E00-E75B1C331F95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12" name="Text Box 89">
          <a:extLst>
            <a:ext uri="{FF2B5EF4-FFF2-40B4-BE49-F238E27FC236}">
              <a16:creationId xmlns:a16="http://schemas.microsoft.com/office/drawing/2014/main" id="{B09A1B5B-7F77-4D8B-9CF8-4F409158386B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28</xdr:row>
      <xdr:rowOff>0</xdr:rowOff>
    </xdr:from>
    <xdr:ext cx="0" cy="666750"/>
    <xdr:sp macro="" textlink="">
      <xdr:nvSpPr>
        <xdr:cNvPr id="213" name="Text Box 97">
          <a:extLst>
            <a:ext uri="{FF2B5EF4-FFF2-40B4-BE49-F238E27FC236}">
              <a16:creationId xmlns:a16="http://schemas.microsoft.com/office/drawing/2014/main" id="{A49B9EED-02C9-4878-90E9-03AA486A9613}"/>
            </a:ext>
          </a:extLst>
        </xdr:cNvPr>
        <xdr:cNvSpPr txBox="1">
          <a:spLocks noChangeArrowheads="1"/>
        </xdr:cNvSpPr>
      </xdr:nvSpPr>
      <xdr:spPr bwMode="auto">
        <a:xfrm>
          <a:off x="2026920" y="4404360"/>
          <a:ext cx="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14" name="Text Box 88">
          <a:extLst>
            <a:ext uri="{FF2B5EF4-FFF2-40B4-BE49-F238E27FC236}">
              <a16:creationId xmlns:a16="http://schemas.microsoft.com/office/drawing/2014/main" id="{41F9BB9D-B592-492A-9E61-6069F084779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15" name="Text Box 96">
          <a:extLst>
            <a:ext uri="{FF2B5EF4-FFF2-40B4-BE49-F238E27FC236}">
              <a16:creationId xmlns:a16="http://schemas.microsoft.com/office/drawing/2014/main" id="{666E9643-48FE-4BA9-B38E-ACB5EB10142D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16" name="Text Box 88">
          <a:extLst>
            <a:ext uri="{FF2B5EF4-FFF2-40B4-BE49-F238E27FC236}">
              <a16:creationId xmlns:a16="http://schemas.microsoft.com/office/drawing/2014/main" id="{E519C627-323F-4D51-BBD0-8346488E89B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17" name="Text Box 96">
          <a:extLst>
            <a:ext uri="{FF2B5EF4-FFF2-40B4-BE49-F238E27FC236}">
              <a16:creationId xmlns:a16="http://schemas.microsoft.com/office/drawing/2014/main" id="{D2C1EB76-1891-4B24-B1FD-3E58B8CE0E9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18" name="Text Box 88">
          <a:extLst>
            <a:ext uri="{FF2B5EF4-FFF2-40B4-BE49-F238E27FC236}">
              <a16:creationId xmlns:a16="http://schemas.microsoft.com/office/drawing/2014/main" id="{D8F5FB0C-FFAA-4EA2-B460-E06B7A762EC7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19" name="Text Box 96">
          <a:extLst>
            <a:ext uri="{FF2B5EF4-FFF2-40B4-BE49-F238E27FC236}">
              <a16:creationId xmlns:a16="http://schemas.microsoft.com/office/drawing/2014/main" id="{1AE3A603-C7D2-4B31-B5FC-6D77A89BFCB7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0" name="Text Box 88">
          <a:extLst>
            <a:ext uri="{FF2B5EF4-FFF2-40B4-BE49-F238E27FC236}">
              <a16:creationId xmlns:a16="http://schemas.microsoft.com/office/drawing/2014/main" id="{206CF3B4-9CF6-402C-A610-102A5264614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1" name="Text Box 96">
          <a:extLst>
            <a:ext uri="{FF2B5EF4-FFF2-40B4-BE49-F238E27FC236}">
              <a16:creationId xmlns:a16="http://schemas.microsoft.com/office/drawing/2014/main" id="{E883FF46-DD5F-4C81-B232-D019F07C229B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22" name="Text Box 88">
          <a:extLst>
            <a:ext uri="{FF2B5EF4-FFF2-40B4-BE49-F238E27FC236}">
              <a16:creationId xmlns:a16="http://schemas.microsoft.com/office/drawing/2014/main" id="{5884285E-220F-43FA-99C4-A9A84DBD5C44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23" name="Text Box 96">
          <a:extLst>
            <a:ext uri="{FF2B5EF4-FFF2-40B4-BE49-F238E27FC236}">
              <a16:creationId xmlns:a16="http://schemas.microsoft.com/office/drawing/2014/main" id="{F84D133C-2421-4797-A87E-5E15331BD2B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4" name="Text Box 88">
          <a:extLst>
            <a:ext uri="{FF2B5EF4-FFF2-40B4-BE49-F238E27FC236}">
              <a16:creationId xmlns:a16="http://schemas.microsoft.com/office/drawing/2014/main" id="{44185E4F-BD59-44D1-AC46-85C44F42D68E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5" name="Text Box 96">
          <a:extLst>
            <a:ext uri="{FF2B5EF4-FFF2-40B4-BE49-F238E27FC236}">
              <a16:creationId xmlns:a16="http://schemas.microsoft.com/office/drawing/2014/main" id="{AADD7AC3-4142-495F-8EE2-B7C97850592A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6" name="Text Box 88">
          <a:extLst>
            <a:ext uri="{FF2B5EF4-FFF2-40B4-BE49-F238E27FC236}">
              <a16:creationId xmlns:a16="http://schemas.microsoft.com/office/drawing/2014/main" id="{FF8F21BB-D149-4C07-9D68-B1544DEE99F3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27" name="Text Box 96">
          <a:extLst>
            <a:ext uri="{FF2B5EF4-FFF2-40B4-BE49-F238E27FC236}">
              <a16:creationId xmlns:a16="http://schemas.microsoft.com/office/drawing/2014/main" id="{37422E4E-7B88-4EA2-BD03-CE2BBF69CD0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28" name="Text Box 88">
          <a:extLst>
            <a:ext uri="{FF2B5EF4-FFF2-40B4-BE49-F238E27FC236}">
              <a16:creationId xmlns:a16="http://schemas.microsoft.com/office/drawing/2014/main" id="{C6E65EBE-DD40-4391-BBA7-8EC3C5C202D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29" name="Text Box 96">
          <a:extLst>
            <a:ext uri="{FF2B5EF4-FFF2-40B4-BE49-F238E27FC236}">
              <a16:creationId xmlns:a16="http://schemas.microsoft.com/office/drawing/2014/main" id="{CC5AF1CF-FF81-4358-86A0-2D28C235E14E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0" name="Text Box 88">
          <a:extLst>
            <a:ext uri="{FF2B5EF4-FFF2-40B4-BE49-F238E27FC236}">
              <a16:creationId xmlns:a16="http://schemas.microsoft.com/office/drawing/2014/main" id="{CE0D7EEB-780B-4E7A-AF87-2FA9584831D4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1" name="Text Box 96">
          <a:extLst>
            <a:ext uri="{FF2B5EF4-FFF2-40B4-BE49-F238E27FC236}">
              <a16:creationId xmlns:a16="http://schemas.microsoft.com/office/drawing/2014/main" id="{9C6A031C-3CD9-4A40-BE98-1F0FE3C63A78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2" name="Text Box 88">
          <a:extLst>
            <a:ext uri="{FF2B5EF4-FFF2-40B4-BE49-F238E27FC236}">
              <a16:creationId xmlns:a16="http://schemas.microsoft.com/office/drawing/2014/main" id="{4E31AE28-E65E-4E06-B195-602802B85EE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3" name="Text Box 96">
          <a:extLst>
            <a:ext uri="{FF2B5EF4-FFF2-40B4-BE49-F238E27FC236}">
              <a16:creationId xmlns:a16="http://schemas.microsoft.com/office/drawing/2014/main" id="{02B2EB2E-9AE4-46EE-93F6-743784DC9B6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34" name="Text Box 88">
          <a:extLst>
            <a:ext uri="{FF2B5EF4-FFF2-40B4-BE49-F238E27FC236}">
              <a16:creationId xmlns:a16="http://schemas.microsoft.com/office/drawing/2014/main" id="{7EB349C1-5EB6-437C-96F7-4521700C577A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35" name="Text Box 96">
          <a:extLst>
            <a:ext uri="{FF2B5EF4-FFF2-40B4-BE49-F238E27FC236}">
              <a16:creationId xmlns:a16="http://schemas.microsoft.com/office/drawing/2014/main" id="{B7D1F97A-731D-4F60-8F94-D027518A407E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6" name="Text Box 88">
          <a:extLst>
            <a:ext uri="{FF2B5EF4-FFF2-40B4-BE49-F238E27FC236}">
              <a16:creationId xmlns:a16="http://schemas.microsoft.com/office/drawing/2014/main" id="{97116D51-F3AD-45A8-B69B-8074E0E9E2B0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7" name="Text Box 96">
          <a:extLst>
            <a:ext uri="{FF2B5EF4-FFF2-40B4-BE49-F238E27FC236}">
              <a16:creationId xmlns:a16="http://schemas.microsoft.com/office/drawing/2014/main" id="{3F663C2F-6211-4913-9636-68D27135B6F5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8" name="Text Box 88">
          <a:extLst>
            <a:ext uri="{FF2B5EF4-FFF2-40B4-BE49-F238E27FC236}">
              <a16:creationId xmlns:a16="http://schemas.microsoft.com/office/drawing/2014/main" id="{5E11CD0C-9176-4610-9A07-9E394FC6B6F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39" name="Text Box 96">
          <a:extLst>
            <a:ext uri="{FF2B5EF4-FFF2-40B4-BE49-F238E27FC236}">
              <a16:creationId xmlns:a16="http://schemas.microsoft.com/office/drawing/2014/main" id="{684D5D5B-8553-4D42-AB01-FC6419C6E47C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0" name="Text Box 88">
          <a:extLst>
            <a:ext uri="{FF2B5EF4-FFF2-40B4-BE49-F238E27FC236}">
              <a16:creationId xmlns:a16="http://schemas.microsoft.com/office/drawing/2014/main" id="{A1B76DAC-791B-4D63-92A2-A71F8457F7B8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1" name="Text Box 96">
          <a:extLst>
            <a:ext uri="{FF2B5EF4-FFF2-40B4-BE49-F238E27FC236}">
              <a16:creationId xmlns:a16="http://schemas.microsoft.com/office/drawing/2014/main" id="{57726E41-A74C-4AC4-9B33-3D275D91B217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42" name="Text Box 88">
          <a:extLst>
            <a:ext uri="{FF2B5EF4-FFF2-40B4-BE49-F238E27FC236}">
              <a16:creationId xmlns:a16="http://schemas.microsoft.com/office/drawing/2014/main" id="{BF9D4C6E-A2BE-4029-8885-1162B8DF73B0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43" name="Text Box 96">
          <a:extLst>
            <a:ext uri="{FF2B5EF4-FFF2-40B4-BE49-F238E27FC236}">
              <a16:creationId xmlns:a16="http://schemas.microsoft.com/office/drawing/2014/main" id="{B929BA14-35C9-4CA4-85CC-F561A4698FB5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753AA965-C781-472F-B746-F1F6A0B0BAD3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5" name="Text Box 96">
          <a:extLst>
            <a:ext uri="{FF2B5EF4-FFF2-40B4-BE49-F238E27FC236}">
              <a16:creationId xmlns:a16="http://schemas.microsoft.com/office/drawing/2014/main" id="{028FBEEB-51E6-4B1F-97D2-6285D72BA08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6" name="Text Box 88">
          <a:extLst>
            <a:ext uri="{FF2B5EF4-FFF2-40B4-BE49-F238E27FC236}">
              <a16:creationId xmlns:a16="http://schemas.microsoft.com/office/drawing/2014/main" id="{90B269DC-327D-4A10-9997-D54970F7CDCD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47" name="Text Box 96">
          <a:extLst>
            <a:ext uri="{FF2B5EF4-FFF2-40B4-BE49-F238E27FC236}">
              <a16:creationId xmlns:a16="http://schemas.microsoft.com/office/drawing/2014/main" id="{1BEBD24F-DB70-4734-83B5-0CA6A78DD312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48" name="Text Box 88">
          <a:extLst>
            <a:ext uri="{FF2B5EF4-FFF2-40B4-BE49-F238E27FC236}">
              <a16:creationId xmlns:a16="http://schemas.microsoft.com/office/drawing/2014/main" id="{BC7B4728-23F7-4FD9-AFC7-0908CDC0F1DC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49" name="Text Box 96">
          <a:extLst>
            <a:ext uri="{FF2B5EF4-FFF2-40B4-BE49-F238E27FC236}">
              <a16:creationId xmlns:a16="http://schemas.microsoft.com/office/drawing/2014/main" id="{D1E689EA-F764-447C-8E6A-B050936D7A32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0" name="Text Box 88">
          <a:extLst>
            <a:ext uri="{FF2B5EF4-FFF2-40B4-BE49-F238E27FC236}">
              <a16:creationId xmlns:a16="http://schemas.microsoft.com/office/drawing/2014/main" id="{71C02962-738D-4C55-B569-A55838AA35A6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1" name="Text Box 96">
          <a:extLst>
            <a:ext uri="{FF2B5EF4-FFF2-40B4-BE49-F238E27FC236}">
              <a16:creationId xmlns:a16="http://schemas.microsoft.com/office/drawing/2014/main" id="{C3EDDA08-FFC4-4309-B69C-D73D77916F25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2" name="Text Box 88">
          <a:extLst>
            <a:ext uri="{FF2B5EF4-FFF2-40B4-BE49-F238E27FC236}">
              <a16:creationId xmlns:a16="http://schemas.microsoft.com/office/drawing/2014/main" id="{3C0A4A36-F0E6-4225-BAA7-C4F11E30961A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3" name="Text Box 96">
          <a:extLst>
            <a:ext uri="{FF2B5EF4-FFF2-40B4-BE49-F238E27FC236}">
              <a16:creationId xmlns:a16="http://schemas.microsoft.com/office/drawing/2014/main" id="{87823F3C-49C9-4B18-831D-0C74021B6BFC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4" name="Text Box 88">
          <a:extLst>
            <a:ext uri="{FF2B5EF4-FFF2-40B4-BE49-F238E27FC236}">
              <a16:creationId xmlns:a16="http://schemas.microsoft.com/office/drawing/2014/main" id="{FCBEE914-D8E4-49A8-8C25-739B4AC42745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5" name="Text Box 96">
          <a:extLst>
            <a:ext uri="{FF2B5EF4-FFF2-40B4-BE49-F238E27FC236}">
              <a16:creationId xmlns:a16="http://schemas.microsoft.com/office/drawing/2014/main" id="{20BC7450-95EB-4028-AAE1-8FCA44E60223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56" name="Text Box 88">
          <a:extLst>
            <a:ext uri="{FF2B5EF4-FFF2-40B4-BE49-F238E27FC236}">
              <a16:creationId xmlns:a16="http://schemas.microsoft.com/office/drawing/2014/main" id="{92384604-F197-4170-9A8E-EB9AEBDF3F04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57" name="Text Box 96">
          <a:extLst>
            <a:ext uri="{FF2B5EF4-FFF2-40B4-BE49-F238E27FC236}">
              <a16:creationId xmlns:a16="http://schemas.microsoft.com/office/drawing/2014/main" id="{E07886CC-FA52-4326-AA6A-BF980075685B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8" name="Text Box 88">
          <a:extLst>
            <a:ext uri="{FF2B5EF4-FFF2-40B4-BE49-F238E27FC236}">
              <a16:creationId xmlns:a16="http://schemas.microsoft.com/office/drawing/2014/main" id="{3BE4A127-D44A-44EF-BF26-6968BB4C96FF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59" name="Text Box 96">
          <a:extLst>
            <a:ext uri="{FF2B5EF4-FFF2-40B4-BE49-F238E27FC236}">
              <a16:creationId xmlns:a16="http://schemas.microsoft.com/office/drawing/2014/main" id="{ED82E186-0FBD-47CB-8B18-F09F0AFE558F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0" name="Text Box 88">
          <a:extLst>
            <a:ext uri="{FF2B5EF4-FFF2-40B4-BE49-F238E27FC236}">
              <a16:creationId xmlns:a16="http://schemas.microsoft.com/office/drawing/2014/main" id="{DB45BB4E-07C2-4CA0-AA1C-734E31ACC68E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1" name="Text Box 96">
          <a:extLst>
            <a:ext uri="{FF2B5EF4-FFF2-40B4-BE49-F238E27FC236}">
              <a16:creationId xmlns:a16="http://schemas.microsoft.com/office/drawing/2014/main" id="{7A37545F-A151-4712-9512-606E128C0F4B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2" name="Text Box 88">
          <a:extLst>
            <a:ext uri="{FF2B5EF4-FFF2-40B4-BE49-F238E27FC236}">
              <a16:creationId xmlns:a16="http://schemas.microsoft.com/office/drawing/2014/main" id="{8BDD6C01-CFD4-4794-A974-A59539946A92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3" name="Text Box 96">
          <a:extLst>
            <a:ext uri="{FF2B5EF4-FFF2-40B4-BE49-F238E27FC236}">
              <a16:creationId xmlns:a16="http://schemas.microsoft.com/office/drawing/2014/main" id="{B37FA73E-B10B-4E36-B58C-E9FD9886AF06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64" name="Text Box 88">
          <a:extLst>
            <a:ext uri="{FF2B5EF4-FFF2-40B4-BE49-F238E27FC236}">
              <a16:creationId xmlns:a16="http://schemas.microsoft.com/office/drawing/2014/main" id="{74D757A7-1720-4341-9304-969E6EDF506A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65" name="Text Box 96">
          <a:extLst>
            <a:ext uri="{FF2B5EF4-FFF2-40B4-BE49-F238E27FC236}">
              <a16:creationId xmlns:a16="http://schemas.microsoft.com/office/drawing/2014/main" id="{78FBCD32-62BF-4DD2-A0F5-B66BAA862974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6" name="Text Box 88">
          <a:extLst>
            <a:ext uri="{FF2B5EF4-FFF2-40B4-BE49-F238E27FC236}">
              <a16:creationId xmlns:a16="http://schemas.microsoft.com/office/drawing/2014/main" id="{E22DA8EC-D2FB-4E39-A311-B5BB40669499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7" name="Text Box 96">
          <a:extLst>
            <a:ext uri="{FF2B5EF4-FFF2-40B4-BE49-F238E27FC236}">
              <a16:creationId xmlns:a16="http://schemas.microsoft.com/office/drawing/2014/main" id="{86C8A13B-70E6-4AC7-BDD7-9A71C4D26F37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8" name="Text Box 88">
          <a:extLst>
            <a:ext uri="{FF2B5EF4-FFF2-40B4-BE49-F238E27FC236}">
              <a16:creationId xmlns:a16="http://schemas.microsoft.com/office/drawing/2014/main" id="{7F2603A6-A86F-4BAF-9883-2FD4D52B4923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69" name="Text Box 96">
          <a:extLst>
            <a:ext uri="{FF2B5EF4-FFF2-40B4-BE49-F238E27FC236}">
              <a16:creationId xmlns:a16="http://schemas.microsoft.com/office/drawing/2014/main" id="{28644E20-94A6-421B-A5F3-1D38AA6E7575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70" name="Text Box 88">
          <a:extLst>
            <a:ext uri="{FF2B5EF4-FFF2-40B4-BE49-F238E27FC236}">
              <a16:creationId xmlns:a16="http://schemas.microsoft.com/office/drawing/2014/main" id="{85E88ECA-D982-4227-8CF1-56FEC898357C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85750"/>
    <xdr:sp macro="" textlink="">
      <xdr:nvSpPr>
        <xdr:cNvPr id="271" name="Text Box 96">
          <a:extLst>
            <a:ext uri="{FF2B5EF4-FFF2-40B4-BE49-F238E27FC236}">
              <a16:creationId xmlns:a16="http://schemas.microsoft.com/office/drawing/2014/main" id="{3DFB3F72-9639-4802-9627-7FAAF0FE6E7B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72" name="Text Box 88">
          <a:extLst>
            <a:ext uri="{FF2B5EF4-FFF2-40B4-BE49-F238E27FC236}">
              <a16:creationId xmlns:a16="http://schemas.microsoft.com/office/drawing/2014/main" id="{719224A8-1DF1-4059-BB49-F78773A638B2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73" name="Text Box 96">
          <a:extLst>
            <a:ext uri="{FF2B5EF4-FFF2-40B4-BE49-F238E27FC236}">
              <a16:creationId xmlns:a16="http://schemas.microsoft.com/office/drawing/2014/main" id="{12B23F6B-28F6-427A-B084-D531EB73EFBF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74" name="Text Box 88">
          <a:extLst>
            <a:ext uri="{FF2B5EF4-FFF2-40B4-BE49-F238E27FC236}">
              <a16:creationId xmlns:a16="http://schemas.microsoft.com/office/drawing/2014/main" id="{3A08D968-A21E-4E49-8189-FC03BD27B971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25</xdr:row>
      <xdr:rowOff>0</xdr:rowOff>
    </xdr:from>
    <xdr:ext cx="76200" cy="295275"/>
    <xdr:sp macro="" textlink="">
      <xdr:nvSpPr>
        <xdr:cNvPr id="275" name="Text Box 96">
          <a:extLst>
            <a:ext uri="{FF2B5EF4-FFF2-40B4-BE49-F238E27FC236}">
              <a16:creationId xmlns:a16="http://schemas.microsoft.com/office/drawing/2014/main" id="{74A2D090-4015-4378-9A4D-A4CD1ED45942}"/>
            </a:ext>
          </a:extLst>
        </xdr:cNvPr>
        <xdr:cNvSpPr txBox="1">
          <a:spLocks noChangeArrowheads="1"/>
        </xdr:cNvSpPr>
      </xdr:nvSpPr>
      <xdr:spPr bwMode="auto">
        <a:xfrm>
          <a:off x="1379220" y="400050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62" name="Text Box 89">
          <a:extLst>
            <a:ext uri="{FF2B5EF4-FFF2-40B4-BE49-F238E27FC236}">
              <a16:creationId xmlns:a16="http://schemas.microsoft.com/office/drawing/2014/main" id="{981855A9-2A08-4046-9EAA-CEC4A0A7F6DE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63" name="Text Box 97">
          <a:extLst>
            <a:ext uri="{FF2B5EF4-FFF2-40B4-BE49-F238E27FC236}">
              <a16:creationId xmlns:a16="http://schemas.microsoft.com/office/drawing/2014/main" id="{65E0DB98-E8CF-44A9-A123-D3DAA44EB8D3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4" name="Text Box 89">
          <a:extLst>
            <a:ext uri="{FF2B5EF4-FFF2-40B4-BE49-F238E27FC236}">
              <a16:creationId xmlns:a16="http://schemas.microsoft.com/office/drawing/2014/main" id="{37A603FC-1367-42CA-AC0D-E1AD7F04965D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5" name="Text Box 97">
          <a:extLst>
            <a:ext uri="{FF2B5EF4-FFF2-40B4-BE49-F238E27FC236}">
              <a16:creationId xmlns:a16="http://schemas.microsoft.com/office/drawing/2014/main" id="{8C1A9876-2F87-41D3-B48D-263F924D3E02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6" name="Text Box 89">
          <a:extLst>
            <a:ext uri="{FF2B5EF4-FFF2-40B4-BE49-F238E27FC236}">
              <a16:creationId xmlns:a16="http://schemas.microsoft.com/office/drawing/2014/main" id="{8D5C48C9-C08C-45F1-9673-E0B49DD3FEF2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7" name="Text Box 97">
          <a:extLst>
            <a:ext uri="{FF2B5EF4-FFF2-40B4-BE49-F238E27FC236}">
              <a16:creationId xmlns:a16="http://schemas.microsoft.com/office/drawing/2014/main" id="{68F522A1-9439-4FD3-9D3B-B302952FCD3E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8" name="Text Box 89">
          <a:extLst>
            <a:ext uri="{FF2B5EF4-FFF2-40B4-BE49-F238E27FC236}">
              <a16:creationId xmlns:a16="http://schemas.microsoft.com/office/drawing/2014/main" id="{8A9CBCCD-9BBA-4EB5-985F-178508281B5F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69" name="Text Box 97">
          <a:extLst>
            <a:ext uri="{FF2B5EF4-FFF2-40B4-BE49-F238E27FC236}">
              <a16:creationId xmlns:a16="http://schemas.microsoft.com/office/drawing/2014/main" id="{1C907D92-7DF1-45E9-82EF-6C264A4D8413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70" name="Text Box 89">
          <a:extLst>
            <a:ext uri="{FF2B5EF4-FFF2-40B4-BE49-F238E27FC236}">
              <a16:creationId xmlns:a16="http://schemas.microsoft.com/office/drawing/2014/main" id="{A7C1C2E3-1C88-4E5C-A307-D0EDD74C0309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85750"/>
    <xdr:sp macro="" textlink="">
      <xdr:nvSpPr>
        <xdr:cNvPr id="371" name="Text Box 97">
          <a:extLst>
            <a:ext uri="{FF2B5EF4-FFF2-40B4-BE49-F238E27FC236}">
              <a16:creationId xmlns:a16="http://schemas.microsoft.com/office/drawing/2014/main" id="{670150B7-2856-4B62-B402-291F8579E18D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2" name="Text Box 89">
          <a:extLst>
            <a:ext uri="{FF2B5EF4-FFF2-40B4-BE49-F238E27FC236}">
              <a16:creationId xmlns:a16="http://schemas.microsoft.com/office/drawing/2014/main" id="{92A7CC10-1A78-4F50-9399-0830F0315119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3" name="Text Box 97">
          <a:extLst>
            <a:ext uri="{FF2B5EF4-FFF2-40B4-BE49-F238E27FC236}">
              <a16:creationId xmlns:a16="http://schemas.microsoft.com/office/drawing/2014/main" id="{FC827B89-0C31-45EE-8370-E13006963B55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4" name="Text Box 89">
          <a:extLst>
            <a:ext uri="{FF2B5EF4-FFF2-40B4-BE49-F238E27FC236}">
              <a16:creationId xmlns:a16="http://schemas.microsoft.com/office/drawing/2014/main" id="{E3A57EDC-C0C4-4D20-A8AE-19A776A79D24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5" name="Text Box 97">
          <a:extLst>
            <a:ext uri="{FF2B5EF4-FFF2-40B4-BE49-F238E27FC236}">
              <a16:creationId xmlns:a16="http://schemas.microsoft.com/office/drawing/2014/main" id="{A3EED914-C2FD-4434-927F-B2FB602295C0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6" name="Text Box 89">
          <a:extLst>
            <a:ext uri="{FF2B5EF4-FFF2-40B4-BE49-F238E27FC236}">
              <a16:creationId xmlns:a16="http://schemas.microsoft.com/office/drawing/2014/main" id="{B9649700-F7F5-4047-957A-BDDD176E599D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25</xdr:row>
      <xdr:rowOff>0</xdr:rowOff>
    </xdr:from>
    <xdr:ext cx="0" cy="295275"/>
    <xdr:sp macro="" textlink="">
      <xdr:nvSpPr>
        <xdr:cNvPr id="377" name="Text Box 97">
          <a:extLst>
            <a:ext uri="{FF2B5EF4-FFF2-40B4-BE49-F238E27FC236}">
              <a16:creationId xmlns:a16="http://schemas.microsoft.com/office/drawing/2014/main" id="{AA80256E-0AA4-4A7A-B7C8-05CA4517592F}"/>
            </a:ext>
          </a:extLst>
        </xdr:cNvPr>
        <xdr:cNvSpPr txBox="1">
          <a:spLocks noChangeArrowheads="1"/>
        </xdr:cNvSpPr>
      </xdr:nvSpPr>
      <xdr:spPr bwMode="auto">
        <a:xfrm>
          <a:off x="2026920" y="4000500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189539</xdr:colOff>
      <xdr:row>26</xdr:row>
      <xdr:rowOff>116540</xdr:rowOff>
    </xdr:from>
    <xdr:to>
      <xdr:col>20</xdr:col>
      <xdr:colOff>511501</xdr:colOff>
      <xdr:row>32</xdr:row>
      <xdr:rowOff>93361</xdr:rowOff>
    </xdr:to>
    <xdr:pic>
      <xdr:nvPicPr>
        <xdr:cNvPr id="378" name="Picture 377">
          <a:extLst>
            <a:ext uri="{FF2B5EF4-FFF2-40B4-BE49-F238E27FC236}">
              <a16:creationId xmlns:a16="http://schemas.microsoft.com/office/drawing/2014/main" id="{78E9E3DE-70F5-E7B6-1B0F-9070EAD5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5939" y="7655858"/>
          <a:ext cx="2141237" cy="1759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79" name="Text Box 88">
          <a:extLst>
            <a:ext uri="{FF2B5EF4-FFF2-40B4-BE49-F238E27FC236}">
              <a16:creationId xmlns:a16="http://schemas.microsoft.com/office/drawing/2014/main" id="{A015917E-9BC1-4CD5-A5C7-A3781382B5D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80" name="Text Box 96">
          <a:extLst>
            <a:ext uri="{FF2B5EF4-FFF2-40B4-BE49-F238E27FC236}">
              <a16:creationId xmlns:a16="http://schemas.microsoft.com/office/drawing/2014/main" id="{66C17FEC-D909-4E8D-A554-B9D2EDCE168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1" name="Text Box 88">
          <a:extLst>
            <a:ext uri="{FF2B5EF4-FFF2-40B4-BE49-F238E27FC236}">
              <a16:creationId xmlns:a16="http://schemas.microsoft.com/office/drawing/2014/main" id="{D9C54846-CF72-4844-9F30-A44F4D3DAEC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2" name="Text Box 96">
          <a:extLst>
            <a:ext uri="{FF2B5EF4-FFF2-40B4-BE49-F238E27FC236}">
              <a16:creationId xmlns:a16="http://schemas.microsoft.com/office/drawing/2014/main" id="{E1C811BB-4B30-4E4A-B6DA-B655FBF92601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3" name="Text Box 88">
          <a:extLst>
            <a:ext uri="{FF2B5EF4-FFF2-40B4-BE49-F238E27FC236}">
              <a16:creationId xmlns:a16="http://schemas.microsoft.com/office/drawing/2014/main" id="{90A7DAAF-AF27-484E-A562-DC4BC0F3369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4" name="Text Box 96">
          <a:extLst>
            <a:ext uri="{FF2B5EF4-FFF2-40B4-BE49-F238E27FC236}">
              <a16:creationId xmlns:a16="http://schemas.microsoft.com/office/drawing/2014/main" id="{2DF5CBDA-A8E1-4D03-9B3B-A48FDB7CC6D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5" name="Text Box 88">
          <a:extLst>
            <a:ext uri="{FF2B5EF4-FFF2-40B4-BE49-F238E27FC236}">
              <a16:creationId xmlns:a16="http://schemas.microsoft.com/office/drawing/2014/main" id="{2A68004E-C478-431B-809D-1EE69FA537C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6" name="Text Box 96">
          <a:extLst>
            <a:ext uri="{FF2B5EF4-FFF2-40B4-BE49-F238E27FC236}">
              <a16:creationId xmlns:a16="http://schemas.microsoft.com/office/drawing/2014/main" id="{59A185FA-BEAE-4C1D-849B-89D415A2E21D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87" name="Text Box 88">
          <a:extLst>
            <a:ext uri="{FF2B5EF4-FFF2-40B4-BE49-F238E27FC236}">
              <a16:creationId xmlns:a16="http://schemas.microsoft.com/office/drawing/2014/main" id="{B9202F06-6B6C-477A-8200-A638FCDD0644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88" name="Text Box 96">
          <a:extLst>
            <a:ext uri="{FF2B5EF4-FFF2-40B4-BE49-F238E27FC236}">
              <a16:creationId xmlns:a16="http://schemas.microsoft.com/office/drawing/2014/main" id="{92E041BA-5AEE-43ED-B33E-C21B433B8520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89" name="Text Box 88">
          <a:extLst>
            <a:ext uri="{FF2B5EF4-FFF2-40B4-BE49-F238E27FC236}">
              <a16:creationId xmlns:a16="http://schemas.microsoft.com/office/drawing/2014/main" id="{8DA375A8-DD38-401F-8C26-66AACC184BD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0" name="Text Box 96">
          <a:extLst>
            <a:ext uri="{FF2B5EF4-FFF2-40B4-BE49-F238E27FC236}">
              <a16:creationId xmlns:a16="http://schemas.microsoft.com/office/drawing/2014/main" id="{B3406716-5D82-4978-872B-F41D2F75C105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1" name="Text Box 88">
          <a:extLst>
            <a:ext uri="{FF2B5EF4-FFF2-40B4-BE49-F238E27FC236}">
              <a16:creationId xmlns:a16="http://schemas.microsoft.com/office/drawing/2014/main" id="{EFE404E8-380D-42BC-BD57-E83B26856BD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2" name="Text Box 96">
          <a:extLst>
            <a:ext uri="{FF2B5EF4-FFF2-40B4-BE49-F238E27FC236}">
              <a16:creationId xmlns:a16="http://schemas.microsoft.com/office/drawing/2014/main" id="{71C1CF11-47B3-4DA5-8EA6-5CFF2EF7C83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93" name="Text Box 88">
          <a:extLst>
            <a:ext uri="{FF2B5EF4-FFF2-40B4-BE49-F238E27FC236}">
              <a16:creationId xmlns:a16="http://schemas.microsoft.com/office/drawing/2014/main" id="{6338BF68-F0AB-43C4-9414-216759E4403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85750"/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114A0CE7-26B8-422B-A5C8-E1AC9514914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5" name="Text Box 88">
          <a:extLst>
            <a:ext uri="{FF2B5EF4-FFF2-40B4-BE49-F238E27FC236}">
              <a16:creationId xmlns:a16="http://schemas.microsoft.com/office/drawing/2014/main" id="{7A28B7AA-4918-4880-B839-53080889D05A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6" name="Text Box 96">
          <a:extLst>
            <a:ext uri="{FF2B5EF4-FFF2-40B4-BE49-F238E27FC236}">
              <a16:creationId xmlns:a16="http://schemas.microsoft.com/office/drawing/2014/main" id="{7D184F0D-34C8-49EA-B035-AC6B6DB26518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7" name="Text Box 88">
          <a:extLst>
            <a:ext uri="{FF2B5EF4-FFF2-40B4-BE49-F238E27FC236}">
              <a16:creationId xmlns:a16="http://schemas.microsoft.com/office/drawing/2014/main" id="{103A950B-82E8-4246-A3AF-2EDA0E6FE2EB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8" name="Text Box 96">
          <a:extLst>
            <a:ext uri="{FF2B5EF4-FFF2-40B4-BE49-F238E27FC236}">
              <a16:creationId xmlns:a16="http://schemas.microsoft.com/office/drawing/2014/main" id="{A329F576-07C4-4B0F-9327-C90137078A0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399" name="Text Box 88">
          <a:extLst>
            <a:ext uri="{FF2B5EF4-FFF2-40B4-BE49-F238E27FC236}">
              <a16:creationId xmlns:a16="http://schemas.microsoft.com/office/drawing/2014/main" id="{DBF1015C-E499-49CC-BAA2-493282D74253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38</xdr:row>
      <xdr:rowOff>0</xdr:rowOff>
    </xdr:from>
    <xdr:ext cx="76200" cy="295275"/>
    <xdr:sp macro="" textlink="">
      <xdr:nvSpPr>
        <xdr:cNvPr id="400" name="Text Box 96">
          <a:extLst>
            <a:ext uri="{FF2B5EF4-FFF2-40B4-BE49-F238E27FC236}">
              <a16:creationId xmlns:a16="http://schemas.microsoft.com/office/drawing/2014/main" id="{4C2D169D-8F6A-4786-B3B1-12EA8B02D10F}"/>
            </a:ext>
          </a:extLst>
        </xdr:cNvPr>
        <xdr:cNvSpPr txBox="1">
          <a:spLocks noChangeArrowheads="1"/>
        </xdr:cNvSpPr>
      </xdr:nvSpPr>
      <xdr:spPr bwMode="auto">
        <a:xfrm>
          <a:off x="1362075" y="7858125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01" name="Text Box 89">
          <a:extLst>
            <a:ext uri="{FF2B5EF4-FFF2-40B4-BE49-F238E27FC236}">
              <a16:creationId xmlns:a16="http://schemas.microsoft.com/office/drawing/2014/main" id="{9CB9C89C-ECFE-4AB2-90FC-717E365B3C6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02" name="Text Box 97">
          <a:extLst>
            <a:ext uri="{FF2B5EF4-FFF2-40B4-BE49-F238E27FC236}">
              <a16:creationId xmlns:a16="http://schemas.microsoft.com/office/drawing/2014/main" id="{E4E5F738-F88D-4CE1-BBAB-87B8CC25342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3" name="Text Box 89">
          <a:extLst>
            <a:ext uri="{FF2B5EF4-FFF2-40B4-BE49-F238E27FC236}">
              <a16:creationId xmlns:a16="http://schemas.microsoft.com/office/drawing/2014/main" id="{47C66219-FDCA-4B0B-86F3-DB74F100D19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4" name="Text Box 97">
          <a:extLst>
            <a:ext uri="{FF2B5EF4-FFF2-40B4-BE49-F238E27FC236}">
              <a16:creationId xmlns:a16="http://schemas.microsoft.com/office/drawing/2014/main" id="{6268182E-E963-4D4F-B2C7-C56E8A135FD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5" name="Text Box 89">
          <a:extLst>
            <a:ext uri="{FF2B5EF4-FFF2-40B4-BE49-F238E27FC236}">
              <a16:creationId xmlns:a16="http://schemas.microsoft.com/office/drawing/2014/main" id="{48023D08-1981-44B3-AB2A-6DED09A8D44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6" name="Text Box 97">
          <a:extLst>
            <a:ext uri="{FF2B5EF4-FFF2-40B4-BE49-F238E27FC236}">
              <a16:creationId xmlns:a16="http://schemas.microsoft.com/office/drawing/2014/main" id="{B265A0AC-4D1C-4BED-9D21-14E1A8CCC2D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7" name="Text Box 89">
          <a:extLst>
            <a:ext uri="{FF2B5EF4-FFF2-40B4-BE49-F238E27FC236}">
              <a16:creationId xmlns:a16="http://schemas.microsoft.com/office/drawing/2014/main" id="{89AFEACC-4638-4184-831F-49705DF04F4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08" name="Text Box 97">
          <a:extLst>
            <a:ext uri="{FF2B5EF4-FFF2-40B4-BE49-F238E27FC236}">
              <a16:creationId xmlns:a16="http://schemas.microsoft.com/office/drawing/2014/main" id="{3B3251F0-8EB9-4D25-8057-7752C3DC924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09" name="Text Box 89">
          <a:extLst>
            <a:ext uri="{FF2B5EF4-FFF2-40B4-BE49-F238E27FC236}">
              <a16:creationId xmlns:a16="http://schemas.microsoft.com/office/drawing/2014/main" id="{BF15CD4B-A3C3-408D-9121-796775B96C8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10" name="Text Box 97">
          <a:extLst>
            <a:ext uri="{FF2B5EF4-FFF2-40B4-BE49-F238E27FC236}">
              <a16:creationId xmlns:a16="http://schemas.microsoft.com/office/drawing/2014/main" id="{5A6E0B54-B6C7-41DD-A67C-9A772794EE4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1" name="Text Box 89">
          <a:extLst>
            <a:ext uri="{FF2B5EF4-FFF2-40B4-BE49-F238E27FC236}">
              <a16:creationId xmlns:a16="http://schemas.microsoft.com/office/drawing/2014/main" id="{E690752B-CE36-4D4F-8222-D568467B4D7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2" name="Text Box 97">
          <a:extLst>
            <a:ext uri="{FF2B5EF4-FFF2-40B4-BE49-F238E27FC236}">
              <a16:creationId xmlns:a16="http://schemas.microsoft.com/office/drawing/2014/main" id="{51266FD5-C467-4CCA-B49E-47BA25CFDAF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3" name="Text Box 89">
          <a:extLst>
            <a:ext uri="{FF2B5EF4-FFF2-40B4-BE49-F238E27FC236}">
              <a16:creationId xmlns:a16="http://schemas.microsoft.com/office/drawing/2014/main" id="{9FB98F6B-CD21-466E-981D-29E5D55A4CD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4" name="Text Box 97">
          <a:extLst>
            <a:ext uri="{FF2B5EF4-FFF2-40B4-BE49-F238E27FC236}">
              <a16:creationId xmlns:a16="http://schemas.microsoft.com/office/drawing/2014/main" id="{E2908D46-7E8D-477E-BA0C-941C29855B6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5" name="Text Box 89">
          <a:extLst>
            <a:ext uri="{FF2B5EF4-FFF2-40B4-BE49-F238E27FC236}">
              <a16:creationId xmlns:a16="http://schemas.microsoft.com/office/drawing/2014/main" id="{93186D84-9024-4133-A666-8B5C293AD9B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6" name="Text Box 97">
          <a:extLst>
            <a:ext uri="{FF2B5EF4-FFF2-40B4-BE49-F238E27FC236}">
              <a16:creationId xmlns:a16="http://schemas.microsoft.com/office/drawing/2014/main" id="{E0B78C04-7FDE-4F85-BF16-284A9E8DD9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17" name="Text Box 89">
          <a:extLst>
            <a:ext uri="{FF2B5EF4-FFF2-40B4-BE49-F238E27FC236}">
              <a16:creationId xmlns:a16="http://schemas.microsoft.com/office/drawing/2014/main" id="{D5BF3D5F-4F67-401F-8237-AD9086E3D0D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18" name="Text Box 97">
          <a:extLst>
            <a:ext uri="{FF2B5EF4-FFF2-40B4-BE49-F238E27FC236}">
              <a16:creationId xmlns:a16="http://schemas.microsoft.com/office/drawing/2014/main" id="{1547F6AC-804B-4840-9D5E-2BEABE911C8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19" name="Text Box 89">
          <a:extLst>
            <a:ext uri="{FF2B5EF4-FFF2-40B4-BE49-F238E27FC236}">
              <a16:creationId xmlns:a16="http://schemas.microsoft.com/office/drawing/2014/main" id="{97064276-C2C2-4618-9157-3DA784F1C5C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0" name="Text Box 97">
          <a:extLst>
            <a:ext uri="{FF2B5EF4-FFF2-40B4-BE49-F238E27FC236}">
              <a16:creationId xmlns:a16="http://schemas.microsoft.com/office/drawing/2014/main" id="{6527566F-5515-4256-8C3C-F11181576F3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1" name="Text Box 89">
          <a:extLst>
            <a:ext uri="{FF2B5EF4-FFF2-40B4-BE49-F238E27FC236}">
              <a16:creationId xmlns:a16="http://schemas.microsoft.com/office/drawing/2014/main" id="{9C8D751A-9735-49FD-8D52-3C214062D79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2" name="Text Box 97">
          <a:extLst>
            <a:ext uri="{FF2B5EF4-FFF2-40B4-BE49-F238E27FC236}">
              <a16:creationId xmlns:a16="http://schemas.microsoft.com/office/drawing/2014/main" id="{781F1D9D-3330-4A54-9446-6C6864509ED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3" name="Text Box 89">
          <a:extLst>
            <a:ext uri="{FF2B5EF4-FFF2-40B4-BE49-F238E27FC236}">
              <a16:creationId xmlns:a16="http://schemas.microsoft.com/office/drawing/2014/main" id="{555670C7-A0F0-4BEA-BD7E-2BE657E7D30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4" name="Text Box 97">
          <a:extLst>
            <a:ext uri="{FF2B5EF4-FFF2-40B4-BE49-F238E27FC236}">
              <a16:creationId xmlns:a16="http://schemas.microsoft.com/office/drawing/2014/main" id="{CD4B3CDB-9DAF-40B0-856C-75608096A8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25" name="Text Box 89">
          <a:extLst>
            <a:ext uri="{FF2B5EF4-FFF2-40B4-BE49-F238E27FC236}">
              <a16:creationId xmlns:a16="http://schemas.microsoft.com/office/drawing/2014/main" id="{A5F18694-53D8-48CD-9496-F989FE5DD38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26" name="Text Box 97">
          <a:extLst>
            <a:ext uri="{FF2B5EF4-FFF2-40B4-BE49-F238E27FC236}">
              <a16:creationId xmlns:a16="http://schemas.microsoft.com/office/drawing/2014/main" id="{D0C61B0A-B316-47A4-9CD5-732075C3D19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7" name="Text Box 89">
          <a:extLst>
            <a:ext uri="{FF2B5EF4-FFF2-40B4-BE49-F238E27FC236}">
              <a16:creationId xmlns:a16="http://schemas.microsoft.com/office/drawing/2014/main" id="{081450C8-AEDE-4298-9479-9BC5F0CAD68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8" name="Text Box 97">
          <a:extLst>
            <a:ext uri="{FF2B5EF4-FFF2-40B4-BE49-F238E27FC236}">
              <a16:creationId xmlns:a16="http://schemas.microsoft.com/office/drawing/2014/main" id="{9C93C4F5-E191-4CBD-AE46-91A6F3BCBC5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29" name="Text Box 89">
          <a:extLst>
            <a:ext uri="{FF2B5EF4-FFF2-40B4-BE49-F238E27FC236}">
              <a16:creationId xmlns:a16="http://schemas.microsoft.com/office/drawing/2014/main" id="{AD5CBC23-8DFE-4FF6-AE36-838C950F5FC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0" name="Text Box 97">
          <a:extLst>
            <a:ext uri="{FF2B5EF4-FFF2-40B4-BE49-F238E27FC236}">
              <a16:creationId xmlns:a16="http://schemas.microsoft.com/office/drawing/2014/main" id="{97B745E9-6064-478E-B164-ADEF7DBBC65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1" name="Text Box 89">
          <a:extLst>
            <a:ext uri="{FF2B5EF4-FFF2-40B4-BE49-F238E27FC236}">
              <a16:creationId xmlns:a16="http://schemas.microsoft.com/office/drawing/2014/main" id="{4E0ADFB5-5EBC-47D4-A133-8BE93A6E0B2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2" name="Text Box 97">
          <a:extLst>
            <a:ext uri="{FF2B5EF4-FFF2-40B4-BE49-F238E27FC236}">
              <a16:creationId xmlns:a16="http://schemas.microsoft.com/office/drawing/2014/main" id="{96FE0CAD-642D-47E8-B33F-7FEC78C2BA3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33" name="Text Box 89">
          <a:extLst>
            <a:ext uri="{FF2B5EF4-FFF2-40B4-BE49-F238E27FC236}">
              <a16:creationId xmlns:a16="http://schemas.microsoft.com/office/drawing/2014/main" id="{C00E8F26-5A5C-4451-BFA6-192FDFF937A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34" name="Text Box 97">
          <a:extLst>
            <a:ext uri="{FF2B5EF4-FFF2-40B4-BE49-F238E27FC236}">
              <a16:creationId xmlns:a16="http://schemas.microsoft.com/office/drawing/2014/main" id="{9E8F1719-8AD4-4AE2-B3F9-B355238207B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5" name="Text Box 89">
          <a:extLst>
            <a:ext uri="{FF2B5EF4-FFF2-40B4-BE49-F238E27FC236}">
              <a16:creationId xmlns:a16="http://schemas.microsoft.com/office/drawing/2014/main" id="{AB8FFA46-7930-4627-ADDE-16A7CF9B26C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6" name="Text Box 97">
          <a:extLst>
            <a:ext uri="{FF2B5EF4-FFF2-40B4-BE49-F238E27FC236}">
              <a16:creationId xmlns:a16="http://schemas.microsoft.com/office/drawing/2014/main" id="{F807043D-367B-4DC3-A515-6588EC6F1B4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7" name="Text Box 89">
          <a:extLst>
            <a:ext uri="{FF2B5EF4-FFF2-40B4-BE49-F238E27FC236}">
              <a16:creationId xmlns:a16="http://schemas.microsoft.com/office/drawing/2014/main" id="{2779131D-7185-48B1-974B-1E7E4090B67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8" name="Text Box 97">
          <a:extLst>
            <a:ext uri="{FF2B5EF4-FFF2-40B4-BE49-F238E27FC236}">
              <a16:creationId xmlns:a16="http://schemas.microsoft.com/office/drawing/2014/main" id="{3094000C-AF24-40DF-B3D7-4A188B2F5DD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39" name="Text Box 89">
          <a:extLst>
            <a:ext uri="{FF2B5EF4-FFF2-40B4-BE49-F238E27FC236}">
              <a16:creationId xmlns:a16="http://schemas.microsoft.com/office/drawing/2014/main" id="{EBCC52B5-9EBE-45DD-8EDF-7648E4429A5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0" name="Text Box 97">
          <a:extLst>
            <a:ext uri="{FF2B5EF4-FFF2-40B4-BE49-F238E27FC236}">
              <a16:creationId xmlns:a16="http://schemas.microsoft.com/office/drawing/2014/main" id="{8ABE8457-528F-4CDE-8D1D-C1C8CA0F94F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41" name="Text Box 89">
          <a:extLst>
            <a:ext uri="{FF2B5EF4-FFF2-40B4-BE49-F238E27FC236}">
              <a16:creationId xmlns:a16="http://schemas.microsoft.com/office/drawing/2014/main" id="{75CD14FD-73BD-4ED7-8FA2-A385B72370D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42" name="Text Box 97">
          <a:extLst>
            <a:ext uri="{FF2B5EF4-FFF2-40B4-BE49-F238E27FC236}">
              <a16:creationId xmlns:a16="http://schemas.microsoft.com/office/drawing/2014/main" id="{481EE236-5A48-448D-8EB3-862ECB8437C5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3" name="Text Box 89">
          <a:extLst>
            <a:ext uri="{FF2B5EF4-FFF2-40B4-BE49-F238E27FC236}">
              <a16:creationId xmlns:a16="http://schemas.microsoft.com/office/drawing/2014/main" id="{BBB19450-C237-48E7-BC75-CA7CF38B92A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4" name="Text Box 97">
          <a:extLst>
            <a:ext uri="{FF2B5EF4-FFF2-40B4-BE49-F238E27FC236}">
              <a16:creationId xmlns:a16="http://schemas.microsoft.com/office/drawing/2014/main" id="{C1ACBB3F-FABF-47A2-BCB6-77D9945CC96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5" name="Text Box 89">
          <a:extLst>
            <a:ext uri="{FF2B5EF4-FFF2-40B4-BE49-F238E27FC236}">
              <a16:creationId xmlns:a16="http://schemas.microsoft.com/office/drawing/2014/main" id="{85D582E8-BDDD-4AA2-A29F-D62ADBB0D4F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6" name="Text Box 97">
          <a:extLst>
            <a:ext uri="{FF2B5EF4-FFF2-40B4-BE49-F238E27FC236}">
              <a16:creationId xmlns:a16="http://schemas.microsoft.com/office/drawing/2014/main" id="{D816BCEE-D479-4D0D-B455-1552F6C4FCE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7" name="Text Box 89">
          <a:extLst>
            <a:ext uri="{FF2B5EF4-FFF2-40B4-BE49-F238E27FC236}">
              <a16:creationId xmlns:a16="http://schemas.microsoft.com/office/drawing/2014/main" id="{CC64F78A-A126-417B-BDAE-570592D052F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48" name="Text Box 97">
          <a:extLst>
            <a:ext uri="{FF2B5EF4-FFF2-40B4-BE49-F238E27FC236}">
              <a16:creationId xmlns:a16="http://schemas.microsoft.com/office/drawing/2014/main" id="{A6902D70-5B05-4E1E-AD26-AFB3B6C9989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49" name="Text Box 89">
          <a:extLst>
            <a:ext uri="{FF2B5EF4-FFF2-40B4-BE49-F238E27FC236}">
              <a16:creationId xmlns:a16="http://schemas.microsoft.com/office/drawing/2014/main" id="{DD85EED9-6D4F-4300-9FED-BE235D0C987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50" name="Text Box 97">
          <a:extLst>
            <a:ext uri="{FF2B5EF4-FFF2-40B4-BE49-F238E27FC236}">
              <a16:creationId xmlns:a16="http://schemas.microsoft.com/office/drawing/2014/main" id="{AC4E6AB1-5289-44EC-97F0-83991BE14B3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1" name="Text Box 89">
          <a:extLst>
            <a:ext uri="{FF2B5EF4-FFF2-40B4-BE49-F238E27FC236}">
              <a16:creationId xmlns:a16="http://schemas.microsoft.com/office/drawing/2014/main" id="{A6EACEA3-07CA-4EA8-857B-9E419D1501F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2" name="Text Box 97">
          <a:extLst>
            <a:ext uri="{FF2B5EF4-FFF2-40B4-BE49-F238E27FC236}">
              <a16:creationId xmlns:a16="http://schemas.microsoft.com/office/drawing/2014/main" id="{F7683E90-BE92-42B3-B474-6C65A57E0D3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3" name="Text Box 89">
          <a:extLst>
            <a:ext uri="{FF2B5EF4-FFF2-40B4-BE49-F238E27FC236}">
              <a16:creationId xmlns:a16="http://schemas.microsoft.com/office/drawing/2014/main" id="{915D5421-7E0A-41A0-AFC1-E2485248348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4" name="Text Box 97">
          <a:extLst>
            <a:ext uri="{FF2B5EF4-FFF2-40B4-BE49-F238E27FC236}">
              <a16:creationId xmlns:a16="http://schemas.microsoft.com/office/drawing/2014/main" id="{672041F5-9694-4708-8DCD-571F12F65D0B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5" name="Text Box 89">
          <a:extLst>
            <a:ext uri="{FF2B5EF4-FFF2-40B4-BE49-F238E27FC236}">
              <a16:creationId xmlns:a16="http://schemas.microsoft.com/office/drawing/2014/main" id="{2EFD6E9C-EC79-4089-9FAA-F4A7E78CF0F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6" name="Text Box 97">
          <a:extLst>
            <a:ext uri="{FF2B5EF4-FFF2-40B4-BE49-F238E27FC236}">
              <a16:creationId xmlns:a16="http://schemas.microsoft.com/office/drawing/2014/main" id="{0EDC2BB1-5047-4931-9107-59ABD5299C0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57" name="Text Box 89">
          <a:extLst>
            <a:ext uri="{FF2B5EF4-FFF2-40B4-BE49-F238E27FC236}">
              <a16:creationId xmlns:a16="http://schemas.microsoft.com/office/drawing/2014/main" id="{CA89C0F2-2D2F-4F50-9FEF-7852DEB945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58" name="Text Box 97">
          <a:extLst>
            <a:ext uri="{FF2B5EF4-FFF2-40B4-BE49-F238E27FC236}">
              <a16:creationId xmlns:a16="http://schemas.microsoft.com/office/drawing/2014/main" id="{BA5F57CD-EFBF-4E3E-8609-2F97A92F7EF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59" name="Text Box 89">
          <a:extLst>
            <a:ext uri="{FF2B5EF4-FFF2-40B4-BE49-F238E27FC236}">
              <a16:creationId xmlns:a16="http://schemas.microsoft.com/office/drawing/2014/main" id="{D8C8AB14-85D9-49C5-BA60-5B1F977FBDD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0" name="Text Box 97">
          <a:extLst>
            <a:ext uri="{FF2B5EF4-FFF2-40B4-BE49-F238E27FC236}">
              <a16:creationId xmlns:a16="http://schemas.microsoft.com/office/drawing/2014/main" id="{A0BDD140-6F30-48F6-9CF0-2F11409B359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1" name="Text Box 89">
          <a:extLst>
            <a:ext uri="{FF2B5EF4-FFF2-40B4-BE49-F238E27FC236}">
              <a16:creationId xmlns:a16="http://schemas.microsoft.com/office/drawing/2014/main" id="{1A90968D-C804-410F-89FC-1F23E92A8BF6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2" name="Text Box 97">
          <a:extLst>
            <a:ext uri="{FF2B5EF4-FFF2-40B4-BE49-F238E27FC236}">
              <a16:creationId xmlns:a16="http://schemas.microsoft.com/office/drawing/2014/main" id="{2A149D67-DD99-4226-9D3E-6376C48B7EE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3" name="Text Box 89">
          <a:extLst>
            <a:ext uri="{FF2B5EF4-FFF2-40B4-BE49-F238E27FC236}">
              <a16:creationId xmlns:a16="http://schemas.microsoft.com/office/drawing/2014/main" id="{30DD47DD-7B8F-4304-96BE-4EEC7D419C5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4" name="Text Box 97">
          <a:extLst>
            <a:ext uri="{FF2B5EF4-FFF2-40B4-BE49-F238E27FC236}">
              <a16:creationId xmlns:a16="http://schemas.microsoft.com/office/drawing/2014/main" id="{22B0BE6B-23F7-4B50-9AD5-20EEAB21E43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65" name="Text Box 89">
          <a:extLst>
            <a:ext uri="{FF2B5EF4-FFF2-40B4-BE49-F238E27FC236}">
              <a16:creationId xmlns:a16="http://schemas.microsoft.com/office/drawing/2014/main" id="{6D6443FA-505B-4BFB-BB9C-49CD1AAAE3F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66" name="Text Box 97">
          <a:extLst>
            <a:ext uri="{FF2B5EF4-FFF2-40B4-BE49-F238E27FC236}">
              <a16:creationId xmlns:a16="http://schemas.microsoft.com/office/drawing/2014/main" id="{63C5D135-A7F9-46EA-AE93-CEF367388431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7" name="Text Box 89">
          <a:extLst>
            <a:ext uri="{FF2B5EF4-FFF2-40B4-BE49-F238E27FC236}">
              <a16:creationId xmlns:a16="http://schemas.microsoft.com/office/drawing/2014/main" id="{9C2D926D-6C05-4C5C-AF37-B813A6DABD8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8" name="Text Box 97">
          <a:extLst>
            <a:ext uri="{FF2B5EF4-FFF2-40B4-BE49-F238E27FC236}">
              <a16:creationId xmlns:a16="http://schemas.microsoft.com/office/drawing/2014/main" id="{FBB42A8A-318D-4A63-B720-6D3D22D98450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69" name="Text Box 89">
          <a:extLst>
            <a:ext uri="{FF2B5EF4-FFF2-40B4-BE49-F238E27FC236}">
              <a16:creationId xmlns:a16="http://schemas.microsoft.com/office/drawing/2014/main" id="{8DAF99CA-1CD7-4026-900B-2B62A410FD73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0" name="Text Box 97">
          <a:extLst>
            <a:ext uri="{FF2B5EF4-FFF2-40B4-BE49-F238E27FC236}">
              <a16:creationId xmlns:a16="http://schemas.microsoft.com/office/drawing/2014/main" id="{2DA44844-3B44-47F7-8695-08D70BAD3E39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1" name="Text Box 89">
          <a:extLst>
            <a:ext uri="{FF2B5EF4-FFF2-40B4-BE49-F238E27FC236}">
              <a16:creationId xmlns:a16="http://schemas.microsoft.com/office/drawing/2014/main" id="{18A57CF8-A611-4983-BB94-EAABDCA0465A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2" name="Text Box 97">
          <a:extLst>
            <a:ext uri="{FF2B5EF4-FFF2-40B4-BE49-F238E27FC236}">
              <a16:creationId xmlns:a16="http://schemas.microsoft.com/office/drawing/2014/main" id="{DE5C2085-2CF9-4DB9-9B49-E1C793DF7D5D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73" name="Text Box 89">
          <a:extLst>
            <a:ext uri="{FF2B5EF4-FFF2-40B4-BE49-F238E27FC236}">
              <a16:creationId xmlns:a16="http://schemas.microsoft.com/office/drawing/2014/main" id="{EA44FD8C-4FAA-47C7-9C5A-D5A163EA3292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85750"/>
    <xdr:sp macro="" textlink="">
      <xdr:nvSpPr>
        <xdr:cNvPr id="474" name="Text Box 97">
          <a:extLst>
            <a:ext uri="{FF2B5EF4-FFF2-40B4-BE49-F238E27FC236}">
              <a16:creationId xmlns:a16="http://schemas.microsoft.com/office/drawing/2014/main" id="{F4E52A2E-D3F1-4F7B-9DBE-F11EC31988E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5" name="Text Box 89">
          <a:extLst>
            <a:ext uri="{FF2B5EF4-FFF2-40B4-BE49-F238E27FC236}">
              <a16:creationId xmlns:a16="http://schemas.microsoft.com/office/drawing/2014/main" id="{1BF1A9BE-74BC-4E6F-97C7-CB4C359B2BEC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6" name="Text Box 97">
          <a:extLst>
            <a:ext uri="{FF2B5EF4-FFF2-40B4-BE49-F238E27FC236}">
              <a16:creationId xmlns:a16="http://schemas.microsoft.com/office/drawing/2014/main" id="{E880F3E7-D168-4DF3-87F2-40590CC9DFA4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7" name="Text Box 89">
          <a:extLst>
            <a:ext uri="{FF2B5EF4-FFF2-40B4-BE49-F238E27FC236}">
              <a16:creationId xmlns:a16="http://schemas.microsoft.com/office/drawing/2014/main" id="{16894C95-54B9-4D8E-BBF1-F435D80E0F8E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8" name="Text Box 97">
          <a:extLst>
            <a:ext uri="{FF2B5EF4-FFF2-40B4-BE49-F238E27FC236}">
              <a16:creationId xmlns:a16="http://schemas.microsoft.com/office/drawing/2014/main" id="{A95823AA-5ABE-4D2D-9A1D-820210D92C5F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79" name="Text Box 89">
          <a:extLst>
            <a:ext uri="{FF2B5EF4-FFF2-40B4-BE49-F238E27FC236}">
              <a16:creationId xmlns:a16="http://schemas.microsoft.com/office/drawing/2014/main" id="{B7ABA4E2-9B64-4994-9F30-779E4468D9F7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1028700</xdr:colOff>
      <xdr:row>38</xdr:row>
      <xdr:rowOff>0</xdr:rowOff>
    </xdr:from>
    <xdr:ext cx="0" cy="295275"/>
    <xdr:sp macro="" textlink="">
      <xdr:nvSpPr>
        <xdr:cNvPr id="480" name="Text Box 97">
          <a:extLst>
            <a:ext uri="{FF2B5EF4-FFF2-40B4-BE49-F238E27FC236}">
              <a16:creationId xmlns:a16="http://schemas.microsoft.com/office/drawing/2014/main" id="{858A732A-8687-4B49-8419-2CFAB08D2B48}"/>
            </a:ext>
          </a:extLst>
        </xdr:cNvPr>
        <xdr:cNvSpPr txBox="1">
          <a:spLocks noChangeArrowheads="1"/>
        </xdr:cNvSpPr>
      </xdr:nvSpPr>
      <xdr:spPr bwMode="auto">
        <a:xfrm>
          <a:off x="2009775" y="785812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689B-7677-43B6-910F-70BE9E557B83}">
  <sheetPr>
    <tabColor rgb="FF92D050"/>
  </sheetPr>
  <dimension ref="A1:E39"/>
  <sheetViews>
    <sheetView tabSelected="1" zoomScale="85" zoomScaleNormal="85" zoomScaleSheetLayoutView="100" workbookViewId="0">
      <selection activeCell="G16" sqref="G16"/>
    </sheetView>
  </sheetViews>
  <sheetFormatPr defaultColWidth="9.140625" defaultRowHeight="12.75"/>
  <cols>
    <col min="1" max="1" width="2.85546875" style="148" customWidth="1"/>
    <col min="2" max="2" width="17.5703125" style="148" customWidth="1"/>
    <col min="3" max="3" width="48.85546875" style="148" customWidth="1"/>
    <col min="4" max="4" width="38.42578125" style="148" customWidth="1"/>
    <col min="5" max="16384" width="9.140625" style="148"/>
  </cols>
  <sheetData>
    <row r="1" spans="1:5" ht="15">
      <c r="B1" s="185"/>
    </row>
    <row r="2" spans="1:5" ht="15">
      <c r="B2" s="185"/>
    </row>
    <row r="4" spans="1:5" ht="15.75">
      <c r="B4" s="150"/>
    </row>
    <row r="6" spans="1:5">
      <c r="D6" s="184" t="s">
        <v>163</v>
      </c>
    </row>
    <row r="7" spans="1:5">
      <c r="D7" s="183"/>
    </row>
    <row r="8" spans="1:5">
      <c r="D8" s="149" t="s">
        <v>162</v>
      </c>
    </row>
    <row r="9" spans="1:5" ht="15.75">
      <c r="D9" s="182" t="s">
        <v>161</v>
      </c>
    </row>
    <row r="10" spans="1:5" ht="15.75">
      <c r="D10" s="150" t="s">
        <v>160</v>
      </c>
    </row>
    <row r="11" spans="1:5" ht="18.75">
      <c r="C11" s="181" t="s">
        <v>118</v>
      </c>
      <c r="D11" s="181"/>
    </row>
    <row r="12" spans="1:5" ht="18.75">
      <c r="C12" s="181"/>
      <c r="D12" s="181"/>
    </row>
    <row r="13" spans="1:5" s="159" customFormat="1" ht="15" customHeight="1">
      <c r="A13" s="159" t="s">
        <v>159</v>
      </c>
      <c r="C13" s="180" t="s">
        <v>16</v>
      </c>
      <c r="D13" s="150"/>
      <c r="E13" s="179"/>
    </row>
    <row r="14" spans="1:5" s="159" customFormat="1" ht="15" customHeight="1">
      <c r="A14" s="159" t="s">
        <v>158</v>
      </c>
      <c r="C14" s="180" t="s">
        <v>9</v>
      </c>
      <c r="D14" s="150"/>
      <c r="E14" s="179"/>
    </row>
    <row r="15" spans="1:5" s="159" customFormat="1" ht="15" customHeight="1">
      <c r="A15" s="159" t="s">
        <v>157</v>
      </c>
      <c r="C15" s="180" t="s">
        <v>39</v>
      </c>
      <c r="D15" s="160"/>
      <c r="E15" s="179"/>
    </row>
    <row r="16" spans="1:5" s="159" customFormat="1" ht="15">
      <c r="A16" s="159" t="s">
        <v>156</v>
      </c>
      <c r="C16" s="180" t="s">
        <v>155</v>
      </c>
      <c r="E16" s="179"/>
    </row>
    <row r="17" spans="1:4" ht="13.15" customHeight="1">
      <c r="A17" s="159" t="s">
        <v>154</v>
      </c>
      <c r="B17" s="178"/>
      <c r="C17" s="178"/>
    </row>
    <row r="18" spans="1:4" ht="16.5" thickBot="1">
      <c r="C18" s="151"/>
    </row>
    <row r="19" spans="1:4" ht="30" customHeight="1" thickBot="1">
      <c r="B19" s="177" t="s">
        <v>17</v>
      </c>
      <c r="C19" s="176" t="s">
        <v>7</v>
      </c>
      <c r="D19" s="175" t="s">
        <v>153</v>
      </c>
    </row>
    <row r="20" spans="1:4" ht="37.15" customHeight="1" thickBot="1">
      <c r="B20" s="174">
        <v>1</v>
      </c>
      <c r="C20" s="173" t="s">
        <v>39</v>
      </c>
      <c r="D20" s="172">
        <f>Kopsavilkums!E18</f>
        <v>0</v>
      </c>
    </row>
    <row r="21" spans="1:4" ht="16.5" thickBot="1">
      <c r="B21" s="171"/>
      <c r="C21" s="170" t="s">
        <v>152</v>
      </c>
      <c r="D21" s="169">
        <f>D20+D23</f>
        <v>0</v>
      </c>
    </row>
    <row r="22" spans="1:4" ht="19.5" thickBot="1">
      <c r="B22" s="168"/>
      <c r="C22" s="167"/>
      <c r="D22" s="166"/>
    </row>
    <row r="23" spans="1:4" ht="16.5" thickBot="1">
      <c r="B23" s="165"/>
      <c r="C23" s="164" t="s">
        <v>151</v>
      </c>
      <c r="D23" s="163">
        <f>ROUND(D20*21%,2)</f>
        <v>0</v>
      </c>
    </row>
    <row r="24" spans="1:4" ht="18.75">
      <c r="B24" s="158"/>
      <c r="D24" s="151"/>
    </row>
    <row r="25" spans="1:4" ht="18.75">
      <c r="B25" s="158"/>
      <c r="C25" s="162"/>
      <c r="D25" s="161"/>
    </row>
    <row r="26" spans="1:4" ht="15">
      <c r="B26" s="160"/>
      <c r="C26" s="159"/>
      <c r="D26" s="159"/>
    </row>
    <row r="27" spans="1:4" ht="18.75">
      <c r="B27" s="158"/>
    </row>
    <row r="28" spans="1:4" ht="15.75">
      <c r="A28" s="153" t="s">
        <v>38</v>
      </c>
      <c r="B28" s="153"/>
      <c r="C28" s="157"/>
      <c r="D28" s="156"/>
    </row>
    <row r="29" spans="1:4">
      <c r="A29" s="155" t="s">
        <v>141</v>
      </c>
      <c r="B29" s="155"/>
      <c r="C29" s="191" t="s">
        <v>141</v>
      </c>
      <c r="D29" s="191"/>
    </row>
    <row r="30" spans="1:4" ht="15.75">
      <c r="A30" s="153" t="s">
        <v>147</v>
      </c>
      <c r="C30" s="154"/>
    </row>
    <row r="31" spans="1:4" ht="15.75">
      <c r="A31" s="153"/>
      <c r="C31" s="154"/>
    </row>
    <row r="32" spans="1:4" ht="18.75" customHeight="1">
      <c r="A32" s="153" t="s">
        <v>142</v>
      </c>
      <c r="B32" s="153"/>
      <c r="C32" s="152"/>
    </row>
    <row r="35" spans="2:4" ht="20.25" customHeight="1">
      <c r="C35" s="149"/>
      <c r="D35" s="149"/>
    </row>
    <row r="36" spans="2:4" ht="23.25" customHeight="1">
      <c r="B36" s="151"/>
      <c r="C36" s="149"/>
    </row>
    <row r="37" spans="2:4" ht="15.75">
      <c r="B37" s="150"/>
      <c r="C37" s="149"/>
    </row>
    <row r="38" spans="2:4" ht="35.25" customHeight="1"/>
    <row r="39" spans="2:4" ht="20.25" customHeight="1">
      <c r="C39" s="149"/>
      <c r="D39" s="149"/>
    </row>
  </sheetData>
  <sheetProtection selectLockedCells="1" selectUnlockedCells="1"/>
  <mergeCells count="1">
    <mergeCell ref="C29:D29"/>
  </mergeCells>
  <printOptions horizontalCentered="1"/>
  <pageMargins left="0.59055118110236227" right="0.55118110236220474" top="0.70866141732283472" bottom="0.51181102362204722" header="0.51181102362204722" footer="0.51181102362204722"/>
  <pageSetup paperSize="9" scale="7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I28"/>
  <sheetViews>
    <sheetView zoomScale="85" zoomScaleNormal="85" workbookViewId="0">
      <selection activeCell="A14" sqref="A14"/>
    </sheetView>
  </sheetViews>
  <sheetFormatPr defaultRowHeight="15"/>
  <cols>
    <col min="2" max="2" width="12.28515625" customWidth="1"/>
    <col min="3" max="3" width="57.7109375" customWidth="1"/>
    <col min="4" max="4" width="7.85546875" customWidth="1"/>
    <col min="5" max="6" width="16.42578125" customWidth="1"/>
    <col min="7" max="7" width="12.42578125" customWidth="1"/>
    <col min="8" max="8" width="11.85546875" customWidth="1"/>
    <col min="9" max="9" width="12.42578125" customWidth="1"/>
  </cols>
  <sheetData>
    <row r="1" spans="1:9" ht="40.5" customHeight="1">
      <c r="A1" s="194" t="s">
        <v>164</v>
      </c>
      <c r="B1" s="194"/>
      <c r="C1" s="194"/>
      <c r="D1" s="194"/>
      <c r="E1" s="55"/>
      <c r="F1" s="55"/>
    </row>
    <row r="2" spans="1:9">
      <c r="A2" s="54"/>
      <c r="B2" s="54"/>
      <c r="C2" s="54"/>
      <c r="D2" s="54"/>
      <c r="E2" s="54"/>
      <c r="F2" s="54"/>
    </row>
    <row r="3" spans="1:9" ht="24" customHeight="1">
      <c r="A3" s="159" t="s">
        <v>159</v>
      </c>
      <c r="B3" s="159"/>
      <c r="C3" s="180" t="s">
        <v>16</v>
      </c>
      <c r="D3" s="186"/>
      <c r="E3" s="56"/>
      <c r="F3" s="56"/>
    </row>
    <row r="4" spans="1:9">
      <c r="A4" s="159" t="s">
        <v>158</v>
      </c>
      <c r="B4" s="159"/>
      <c r="C4" s="180" t="s">
        <v>9</v>
      </c>
      <c r="D4" s="186"/>
      <c r="E4" s="56"/>
      <c r="F4" s="56"/>
    </row>
    <row r="5" spans="1:9">
      <c r="A5" s="159" t="s">
        <v>157</v>
      </c>
      <c r="B5" s="159"/>
      <c r="C5" s="180" t="s">
        <v>39</v>
      </c>
      <c r="D5" s="102"/>
      <c r="E5" s="56"/>
      <c r="F5" s="56"/>
    </row>
    <row r="6" spans="1:9">
      <c r="A6" s="159" t="s">
        <v>156</v>
      </c>
      <c r="B6" s="159"/>
      <c r="C6" s="180" t="s">
        <v>155</v>
      </c>
      <c r="D6" s="56"/>
      <c r="E6" s="56"/>
      <c r="F6" s="56"/>
    </row>
    <row r="7" spans="1:9">
      <c r="A7" s="159" t="s">
        <v>154</v>
      </c>
      <c r="B7" s="178"/>
      <c r="C7" s="56"/>
      <c r="D7" s="56"/>
      <c r="E7" s="56"/>
      <c r="F7" s="56"/>
    </row>
    <row r="8" spans="1:9" ht="15.75" thickBot="1">
      <c r="A8" s="54"/>
      <c r="B8" s="54"/>
      <c r="C8" s="54"/>
      <c r="D8" s="54"/>
      <c r="E8" s="54"/>
      <c r="F8" s="54"/>
    </row>
    <row r="9" spans="1:9" ht="39.75" customHeight="1">
      <c r="A9" s="192" t="s">
        <v>17</v>
      </c>
      <c r="B9" s="199" t="s">
        <v>144</v>
      </c>
      <c r="C9" s="195" t="s">
        <v>145</v>
      </c>
      <c r="D9" s="195"/>
      <c r="E9" s="195" t="s">
        <v>131</v>
      </c>
      <c r="F9" s="195" t="s">
        <v>132</v>
      </c>
      <c r="G9" s="195"/>
      <c r="H9" s="195"/>
      <c r="I9" s="197" t="s">
        <v>29</v>
      </c>
    </row>
    <row r="10" spans="1:9" ht="29.25" thickBot="1">
      <c r="A10" s="193"/>
      <c r="B10" s="200"/>
      <c r="C10" s="196"/>
      <c r="D10" s="196"/>
      <c r="E10" s="196"/>
      <c r="F10" s="76" t="s">
        <v>133</v>
      </c>
      <c r="G10" s="76" t="s">
        <v>134</v>
      </c>
      <c r="H10" s="76" t="s">
        <v>135</v>
      </c>
      <c r="I10" s="198"/>
    </row>
    <row r="11" spans="1:9">
      <c r="A11" s="101">
        <v>1</v>
      </c>
      <c r="B11" s="101"/>
      <c r="C11" s="214" t="s">
        <v>75</v>
      </c>
      <c r="D11" s="215"/>
      <c r="E11" s="77">
        <f>'Murjāņu iela 58'!Q18</f>
        <v>0</v>
      </c>
      <c r="F11" s="77">
        <f>'Murjāņu iela 58'!N18</f>
        <v>0</v>
      </c>
      <c r="G11" s="77">
        <f>'Murjāņu iela 58'!O18</f>
        <v>0</v>
      </c>
      <c r="H11" s="77">
        <f>'Murjāņu iela 58'!P18</f>
        <v>0</v>
      </c>
      <c r="I11" s="114">
        <f>'Murjāņu iela 58'!M18</f>
        <v>0</v>
      </c>
    </row>
    <row r="12" spans="1:9">
      <c r="A12" s="101">
        <v>2</v>
      </c>
      <c r="B12" s="101"/>
      <c r="C12" s="214" t="s">
        <v>76</v>
      </c>
      <c r="D12" s="215"/>
      <c r="E12" s="77">
        <f>'Kleistu iela 28'!Q31</f>
        <v>0</v>
      </c>
      <c r="F12" s="77">
        <f>'Kleistu iela 28'!N31</f>
        <v>0</v>
      </c>
      <c r="G12" s="77">
        <f>'Kleistu iela 28'!O31</f>
        <v>0</v>
      </c>
      <c r="H12" s="77">
        <f>'Kleistu iela 28'!P31</f>
        <v>0</v>
      </c>
      <c r="I12" s="114">
        <f>'Kleistu iela 28'!M31</f>
        <v>0</v>
      </c>
    </row>
    <row r="13" spans="1:9" ht="15.75" thickBot="1">
      <c r="A13" s="189">
        <v>3</v>
      </c>
      <c r="B13" s="189"/>
      <c r="C13" s="212" t="s">
        <v>77</v>
      </c>
      <c r="D13" s="213"/>
      <c r="E13" s="190">
        <f>' Vestienas iela 35'!Q37</f>
        <v>0</v>
      </c>
      <c r="F13" s="190">
        <f>' Vestienas iela 35'!N37</f>
        <v>0</v>
      </c>
      <c r="G13" s="190">
        <f>' Vestienas iela 35'!O37</f>
        <v>0</v>
      </c>
      <c r="H13" s="190">
        <f>' Vestienas iela 35'!P37</f>
        <v>0</v>
      </c>
      <c r="I13" s="190">
        <f>' Vestienas iela 35'!M37</f>
        <v>0</v>
      </c>
    </row>
    <row r="14" spans="1:9">
      <c r="A14" s="187"/>
      <c r="B14" s="204" t="s">
        <v>136</v>
      </c>
      <c r="C14" s="205"/>
      <c r="E14" s="188">
        <f>SUM(E11:E13)</f>
        <v>0</v>
      </c>
      <c r="F14" s="188">
        <f>SUM(F11:F13)</f>
        <v>0</v>
      </c>
      <c r="G14" s="188">
        <f>SUM(G11:G13)</f>
        <v>0</v>
      </c>
      <c r="H14" s="188">
        <f>SUM(H11:H13)</f>
        <v>0</v>
      </c>
      <c r="I14" s="188">
        <f>SUM(I11:I13)</f>
        <v>0</v>
      </c>
    </row>
    <row r="15" spans="1:9">
      <c r="A15" s="84"/>
      <c r="B15" s="210" t="s">
        <v>137</v>
      </c>
      <c r="C15" s="211"/>
      <c r="D15" s="85"/>
      <c r="E15" s="77">
        <f>ROUND(E14*D15,2)</f>
        <v>0</v>
      </c>
      <c r="F15" s="79"/>
      <c r="G15" s="79"/>
      <c r="H15" s="79"/>
      <c r="I15" s="79"/>
    </row>
    <row r="16" spans="1:9">
      <c r="A16" s="84"/>
      <c r="B16" s="208" t="s">
        <v>138</v>
      </c>
      <c r="C16" s="209"/>
      <c r="D16" s="85"/>
      <c r="E16" s="77">
        <f>ROUND(E15*D16,2)</f>
        <v>0</v>
      </c>
      <c r="F16" s="79"/>
      <c r="G16" s="79"/>
      <c r="H16" s="79"/>
      <c r="I16" s="79"/>
    </row>
    <row r="17" spans="1:9">
      <c r="A17" s="84"/>
      <c r="B17" s="202" t="s">
        <v>139</v>
      </c>
      <c r="C17" s="203"/>
      <c r="D17" s="86"/>
      <c r="E17" s="77">
        <f>ROUND(E14*D17,2)</f>
        <v>0</v>
      </c>
      <c r="F17" s="80"/>
      <c r="G17" s="80"/>
      <c r="H17" s="80"/>
      <c r="I17" s="81"/>
    </row>
    <row r="18" spans="1:9">
      <c r="A18" s="87"/>
      <c r="B18" s="206" t="s">
        <v>140</v>
      </c>
      <c r="C18" s="207"/>
      <c r="D18" s="88"/>
      <c r="E18" s="78">
        <f>E14+E17+E15</f>
        <v>0</v>
      </c>
      <c r="F18" s="82"/>
      <c r="G18" s="82"/>
      <c r="H18" s="83"/>
      <c r="I18" s="83"/>
    </row>
    <row r="19" spans="1:9">
      <c r="A19" s="89"/>
      <c r="B19" s="90"/>
      <c r="C19" s="90"/>
      <c r="D19" s="91"/>
      <c r="E19" s="92"/>
      <c r="F19" s="93"/>
      <c r="G19" s="93"/>
      <c r="H19" s="94"/>
      <c r="I19" s="94"/>
    </row>
    <row r="20" spans="1:9">
      <c r="A20" s="89"/>
      <c r="B20" s="90"/>
      <c r="C20" s="90"/>
      <c r="D20" s="91"/>
      <c r="E20" s="92"/>
      <c r="F20" s="93"/>
      <c r="G20" s="93"/>
      <c r="H20" s="94"/>
      <c r="I20" s="94"/>
    </row>
    <row r="21" spans="1:9">
      <c r="A21" s="95"/>
      <c r="B21" s="94"/>
      <c r="C21" s="94"/>
      <c r="D21" s="94"/>
      <c r="E21" s="94"/>
      <c r="F21" s="94"/>
      <c r="G21" s="94"/>
      <c r="H21" s="94"/>
      <c r="I21" s="94"/>
    </row>
    <row r="22" spans="1:9" ht="15.75">
      <c r="A22" s="31" t="s">
        <v>38</v>
      </c>
      <c r="B22" s="31"/>
      <c r="C22" s="96"/>
      <c r="D22" s="97"/>
      <c r="E22" s="97"/>
      <c r="F22" s="97"/>
      <c r="G22" s="97"/>
      <c r="H22" s="97"/>
      <c r="I22" s="97"/>
    </row>
    <row r="23" spans="1:9">
      <c r="A23" s="98" t="s">
        <v>141</v>
      </c>
      <c r="B23" s="98"/>
      <c r="C23" s="201" t="s">
        <v>141</v>
      </c>
      <c r="D23" s="201"/>
      <c r="E23" s="201"/>
      <c r="F23" s="201"/>
      <c r="G23" s="201"/>
      <c r="H23" s="201"/>
      <c r="I23" s="201"/>
    </row>
    <row r="24" spans="1:9">
      <c r="A24" s="98"/>
      <c r="B24" s="98"/>
      <c r="C24" s="94"/>
      <c r="D24" s="94"/>
      <c r="E24" s="94"/>
      <c r="F24" s="94"/>
      <c r="G24" s="94"/>
      <c r="H24" s="94"/>
      <c r="I24" s="94"/>
    </row>
    <row r="25" spans="1:9" ht="15.75">
      <c r="A25" s="31" t="s">
        <v>142</v>
      </c>
      <c r="B25" s="31"/>
      <c r="C25" s="99"/>
      <c r="D25" s="94"/>
      <c r="E25" s="83"/>
      <c r="F25" s="100"/>
      <c r="G25" s="94"/>
      <c r="H25" s="94"/>
      <c r="I25" s="94"/>
    </row>
    <row r="26" spans="1:9" ht="15.75">
      <c r="A26" s="31" t="s">
        <v>143</v>
      </c>
      <c r="B26" s="31"/>
      <c r="C26" s="96"/>
      <c r="D26" s="97"/>
      <c r="E26" s="97"/>
      <c r="F26" s="97"/>
      <c r="G26" s="97"/>
      <c r="H26" s="97"/>
      <c r="I26" s="97"/>
    </row>
    <row r="27" spans="1:9">
      <c r="A27" s="98" t="s">
        <v>141</v>
      </c>
      <c r="B27" s="98"/>
      <c r="C27" s="201" t="s">
        <v>141</v>
      </c>
      <c r="D27" s="201"/>
      <c r="E27" s="201"/>
      <c r="F27" s="201"/>
      <c r="G27" s="201"/>
      <c r="H27" s="201"/>
      <c r="I27" s="201"/>
    </row>
    <row r="28" spans="1:9">
      <c r="A28" s="94"/>
      <c r="B28" s="94"/>
      <c r="C28" s="94"/>
      <c r="D28" s="94"/>
      <c r="E28" s="94"/>
      <c r="F28" s="94"/>
      <c r="G28" s="94"/>
      <c r="H28" s="94"/>
      <c r="I28" s="94"/>
    </row>
  </sheetData>
  <mergeCells count="17">
    <mergeCell ref="C13:D13"/>
    <mergeCell ref="C12:D12"/>
    <mergeCell ref="C11:D11"/>
    <mergeCell ref="C27:I27"/>
    <mergeCell ref="B17:C17"/>
    <mergeCell ref="C23:I23"/>
    <mergeCell ref="B14:C14"/>
    <mergeCell ref="B18:C18"/>
    <mergeCell ref="B16:C16"/>
    <mergeCell ref="B15:C15"/>
    <mergeCell ref="A9:A10"/>
    <mergeCell ref="A1:D1"/>
    <mergeCell ref="E9:E10"/>
    <mergeCell ref="F9:H9"/>
    <mergeCell ref="I9:I10"/>
    <mergeCell ref="B9:B10"/>
    <mergeCell ref="C9:D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F6B0-2983-47F7-9419-961D8FAF2D5D}">
  <sheetPr>
    <tabColor theme="9" tint="0.79998168889431442"/>
  </sheetPr>
  <dimension ref="B2:R28"/>
  <sheetViews>
    <sheetView workbookViewId="0">
      <selection activeCell="L13" sqref="L13"/>
    </sheetView>
  </sheetViews>
  <sheetFormatPr defaultRowHeight="15"/>
  <cols>
    <col min="1" max="1" width="0.28515625" customWidth="1"/>
    <col min="2" max="2" width="4.7109375" customWidth="1"/>
    <col min="3" max="3" width="7.7109375" customWidth="1"/>
    <col min="4" max="4" width="60" customWidth="1"/>
    <col min="5" max="6" width="8.42578125" customWidth="1"/>
    <col min="7" max="7" width="6.7109375" customWidth="1"/>
    <col min="8" max="8" width="7.28515625" customWidth="1"/>
  </cols>
  <sheetData>
    <row r="2" spans="2:17" ht="15.75">
      <c r="B2" s="231" t="s">
        <v>148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2:17" ht="15.75">
      <c r="B3" s="226" t="s">
        <v>35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2:17" ht="15.75">
      <c r="B4" s="232" t="s">
        <v>46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2:17">
      <c r="B5" s="233" t="s">
        <v>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pans="2:17" ht="15.75">
      <c r="B6" s="9" t="s">
        <v>7</v>
      </c>
      <c r="C6" s="5"/>
      <c r="D6" s="10" t="s">
        <v>16</v>
      </c>
      <c r="E6" s="4"/>
      <c r="F6" s="7"/>
      <c r="G6" s="4"/>
      <c r="H6" s="4"/>
      <c r="I6" s="4"/>
      <c r="J6" s="4"/>
      <c r="K6" s="4"/>
      <c r="L6" s="6"/>
      <c r="M6" s="8"/>
      <c r="N6" s="4"/>
      <c r="O6" s="4"/>
      <c r="P6" s="4"/>
      <c r="Q6" s="63"/>
    </row>
    <row r="7" spans="2:17" ht="15.75">
      <c r="B7" s="9" t="s">
        <v>8</v>
      </c>
      <c r="C7" s="5"/>
      <c r="D7" s="10" t="s">
        <v>9</v>
      </c>
      <c r="E7" s="11"/>
      <c r="F7" s="5"/>
      <c r="G7" s="8"/>
      <c r="H7" s="63"/>
      <c r="I7" s="4"/>
      <c r="J7" s="4"/>
      <c r="K7" s="4"/>
      <c r="L7" s="6"/>
      <c r="M7" s="8"/>
      <c r="N7" s="4"/>
      <c r="O7" s="4"/>
      <c r="P7" s="4"/>
      <c r="Q7" s="63"/>
    </row>
    <row r="8" spans="2:17" ht="15.75">
      <c r="B8" s="9" t="s">
        <v>10</v>
      </c>
      <c r="C8" s="5"/>
      <c r="D8" s="10" t="s">
        <v>36</v>
      </c>
      <c r="E8" s="12"/>
      <c r="F8" s="5"/>
      <c r="G8" s="4"/>
      <c r="H8" s="13"/>
      <c r="I8" s="4"/>
      <c r="J8" s="4"/>
      <c r="K8" s="4"/>
      <c r="L8" s="12"/>
      <c r="M8" s="15"/>
      <c r="N8" s="4"/>
      <c r="O8" s="14"/>
      <c r="P8" s="4"/>
      <c r="Q8" s="63"/>
    </row>
    <row r="9" spans="2:17" ht="15.75" thickBot="1">
      <c r="L9" s="16"/>
    </row>
    <row r="10" spans="2:17" ht="15.75">
      <c r="B10" s="218" t="s">
        <v>17</v>
      </c>
      <c r="C10" s="220" t="s">
        <v>18</v>
      </c>
      <c r="D10" s="222" t="s">
        <v>31</v>
      </c>
      <c r="E10" s="222" t="s">
        <v>19</v>
      </c>
      <c r="F10" s="224" t="s">
        <v>20</v>
      </c>
      <c r="G10" s="227" t="s">
        <v>21</v>
      </c>
      <c r="H10" s="228"/>
      <c r="I10" s="228"/>
      <c r="J10" s="228"/>
      <c r="K10" s="228"/>
      <c r="L10" s="229"/>
      <c r="M10" s="227" t="s">
        <v>22</v>
      </c>
      <c r="N10" s="228"/>
      <c r="O10" s="228"/>
      <c r="P10" s="228"/>
      <c r="Q10" s="230"/>
    </row>
    <row r="11" spans="2:17" ht="81.75" thickBot="1">
      <c r="B11" s="219"/>
      <c r="C11" s="221"/>
      <c r="D11" s="223"/>
      <c r="E11" s="223"/>
      <c r="F11" s="225"/>
      <c r="G11" s="33" t="s">
        <v>23</v>
      </c>
      <c r="H11" s="33" t="s">
        <v>24</v>
      </c>
      <c r="I11" s="34" t="s">
        <v>25</v>
      </c>
      <c r="J11" s="34" t="s">
        <v>26</v>
      </c>
      <c r="K11" s="34" t="s">
        <v>27</v>
      </c>
      <c r="L11" s="35" t="s">
        <v>28</v>
      </c>
      <c r="M11" s="34" t="s">
        <v>29</v>
      </c>
      <c r="N11" s="34" t="s">
        <v>25</v>
      </c>
      <c r="O11" s="34" t="s">
        <v>26</v>
      </c>
      <c r="P11" s="34" t="s">
        <v>27</v>
      </c>
      <c r="Q11" s="36" t="s">
        <v>30</v>
      </c>
    </row>
    <row r="12" spans="2:17" ht="15.75">
      <c r="B12" s="37">
        <v>6</v>
      </c>
      <c r="C12" s="37"/>
      <c r="D12" s="25" t="s">
        <v>45</v>
      </c>
      <c r="E12" s="37"/>
      <c r="F12" s="38"/>
      <c r="G12" s="39"/>
      <c r="H12" s="37"/>
      <c r="I12" s="37"/>
      <c r="J12" s="40"/>
      <c r="K12" s="40"/>
      <c r="L12" s="41"/>
      <c r="M12" s="42"/>
      <c r="N12" s="40"/>
      <c r="O12" s="40"/>
      <c r="P12" s="43"/>
      <c r="Q12" s="44"/>
    </row>
    <row r="13" spans="2:17" ht="16.5">
      <c r="B13" s="60" t="s">
        <v>32</v>
      </c>
      <c r="C13" s="60" t="s">
        <v>0</v>
      </c>
      <c r="D13" s="22" t="s">
        <v>85</v>
      </c>
      <c r="E13" s="20" t="s">
        <v>40</v>
      </c>
      <c r="F13" s="23">
        <v>95</v>
      </c>
      <c r="G13" s="129"/>
      <c r="H13" s="129"/>
      <c r="I13" s="129">
        <f>ROUND(G13*H13,2)</f>
        <v>0</v>
      </c>
      <c r="J13" s="129"/>
      <c r="K13" s="129"/>
      <c r="L13" s="129">
        <f>SUM(I13:K13)</f>
        <v>0</v>
      </c>
      <c r="M13" s="111">
        <f>ROUND(G13*F13,2)</f>
        <v>0</v>
      </c>
      <c r="N13" s="111">
        <f>ROUND(I13*F13,2)</f>
        <v>0</v>
      </c>
      <c r="O13" s="111">
        <f>ROUND(J13*F13,2)</f>
        <v>0</v>
      </c>
      <c r="P13" s="111">
        <f>ROUND(K13*F13,2)</f>
        <v>0</v>
      </c>
      <c r="Q13" s="111">
        <f>SUM(N13:P13)</f>
        <v>0</v>
      </c>
    </row>
    <row r="14" spans="2:17" ht="31.5">
      <c r="B14" s="60" t="s">
        <v>33</v>
      </c>
      <c r="C14" s="60" t="s">
        <v>0</v>
      </c>
      <c r="D14" s="22" t="s">
        <v>79</v>
      </c>
      <c r="E14" s="20" t="s">
        <v>40</v>
      </c>
      <c r="F14" s="23">
        <v>10</v>
      </c>
      <c r="G14" s="111"/>
      <c r="H14" s="111"/>
      <c r="I14" s="129">
        <f t="shared" ref="I14:I17" si="0">ROUND(G14*H14,2)</f>
        <v>0</v>
      </c>
      <c r="J14" s="129"/>
      <c r="K14" s="129"/>
      <c r="L14" s="129">
        <f t="shared" ref="L14:L17" si="1">SUM(I14:K14)</f>
        <v>0</v>
      </c>
      <c r="M14" s="111">
        <f t="shared" ref="M14:M17" si="2">ROUND(G14*F14,2)</f>
        <v>0</v>
      </c>
      <c r="N14" s="111">
        <f t="shared" ref="N14:N17" si="3">ROUND(I14*F14,2)</f>
        <v>0</v>
      </c>
      <c r="O14" s="111">
        <f t="shared" ref="O14:O17" si="4">ROUND(J14*F14,2)</f>
        <v>0</v>
      </c>
      <c r="P14" s="111">
        <f t="shared" ref="P14:P17" si="5">ROUND(K14*F14,2)</f>
        <v>0</v>
      </c>
      <c r="Q14" s="111">
        <f t="shared" ref="Q14:Q17" si="6">SUM(N14:P14)</f>
        <v>0</v>
      </c>
    </row>
    <row r="15" spans="2:17" ht="31.5">
      <c r="B15" s="60" t="s">
        <v>34</v>
      </c>
      <c r="C15" s="60" t="s">
        <v>0</v>
      </c>
      <c r="D15" s="22" t="s">
        <v>119</v>
      </c>
      <c r="E15" s="20" t="s">
        <v>44</v>
      </c>
      <c r="F15" s="23">
        <v>95</v>
      </c>
      <c r="G15" s="112"/>
      <c r="H15" s="112"/>
      <c r="I15" s="129">
        <f t="shared" si="0"/>
        <v>0</v>
      </c>
      <c r="J15" s="129"/>
      <c r="K15" s="129"/>
      <c r="L15" s="129">
        <f t="shared" si="1"/>
        <v>0</v>
      </c>
      <c r="M15" s="111">
        <f t="shared" si="2"/>
        <v>0</v>
      </c>
      <c r="N15" s="111">
        <f t="shared" si="3"/>
        <v>0</v>
      </c>
      <c r="O15" s="111">
        <f t="shared" si="4"/>
        <v>0</v>
      </c>
      <c r="P15" s="111">
        <f t="shared" si="5"/>
        <v>0</v>
      </c>
      <c r="Q15" s="111">
        <f t="shared" si="6"/>
        <v>0</v>
      </c>
    </row>
    <row r="16" spans="2:17" ht="15.75">
      <c r="B16" s="60" t="s">
        <v>47</v>
      </c>
      <c r="C16" s="60" t="s">
        <v>0</v>
      </c>
      <c r="D16" s="22" t="s">
        <v>42</v>
      </c>
      <c r="E16" s="20" t="s">
        <v>44</v>
      </c>
      <c r="F16" s="23">
        <v>95</v>
      </c>
      <c r="G16" s="113"/>
      <c r="H16" s="113"/>
      <c r="I16" s="129">
        <f t="shared" si="0"/>
        <v>0</v>
      </c>
      <c r="J16" s="129"/>
      <c r="K16" s="129"/>
      <c r="L16" s="129">
        <f t="shared" si="1"/>
        <v>0</v>
      </c>
      <c r="M16" s="111">
        <f t="shared" si="2"/>
        <v>0</v>
      </c>
      <c r="N16" s="111">
        <f t="shared" si="3"/>
        <v>0</v>
      </c>
      <c r="O16" s="111">
        <f t="shared" si="4"/>
        <v>0</v>
      </c>
      <c r="P16" s="111">
        <f t="shared" si="5"/>
        <v>0</v>
      </c>
      <c r="Q16" s="111">
        <f t="shared" si="6"/>
        <v>0</v>
      </c>
    </row>
    <row r="17" spans="2:18" ht="16.5" thickBot="1">
      <c r="B17" s="103" t="s">
        <v>48</v>
      </c>
      <c r="C17" s="103" t="s">
        <v>0</v>
      </c>
      <c r="D17" s="46" t="s">
        <v>43</v>
      </c>
      <c r="E17" s="47" t="s">
        <v>5</v>
      </c>
      <c r="F17" s="104">
        <v>5</v>
      </c>
      <c r="G17" s="128"/>
      <c r="H17" s="128"/>
      <c r="I17" s="129">
        <f t="shared" si="0"/>
        <v>0</v>
      </c>
      <c r="J17" s="129"/>
      <c r="K17" s="129"/>
      <c r="L17" s="129">
        <f t="shared" si="1"/>
        <v>0</v>
      </c>
      <c r="M17" s="111">
        <f t="shared" si="2"/>
        <v>0</v>
      </c>
      <c r="N17" s="111">
        <f t="shared" si="3"/>
        <v>0</v>
      </c>
      <c r="O17" s="111">
        <f t="shared" si="4"/>
        <v>0</v>
      </c>
      <c r="P17" s="111">
        <f t="shared" si="5"/>
        <v>0</v>
      </c>
      <c r="Q17" s="111">
        <f t="shared" si="6"/>
        <v>0</v>
      </c>
    </row>
    <row r="18" spans="2:18" ht="16.5" thickBot="1">
      <c r="B18" s="48"/>
      <c r="C18" s="49"/>
      <c r="D18" s="50"/>
      <c r="E18" s="49"/>
      <c r="F18" s="51"/>
      <c r="G18" s="52"/>
      <c r="H18" s="52"/>
      <c r="I18" s="53"/>
      <c r="J18" s="49"/>
      <c r="K18" s="49"/>
      <c r="L18" s="115" t="s">
        <v>146</v>
      </c>
      <c r="M18" s="127">
        <f>SUM(M13:M17)</f>
        <v>0</v>
      </c>
      <c r="N18" s="127">
        <f t="shared" ref="N18:Q18" si="7">SUM(N13:N17)</f>
        <v>0</v>
      </c>
      <c r="O18" s="127">
        <f t="shared" si="7"/>
        <v>0</v>
      </c>
      <c r="P18" s="127">
        <f t="shared" si="7"/>
        <v>0</v>
      </c>
      <c r="Q18" s="127">
        <f t="shared" si="7"/>
        <v>0</v>
      </c>
    </row>
    <row r="21" spans="2:18">
      <c r="C21" s="83" t="s">
        <v>38</v>
      </c>
      <c r="D21" s="83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</row>
    <row r="22" spans="2:18">
      <c r="C22" s="123" t="s">
        <v>141</v>
      </c>
      <c r="D22" s="123"/>
      <c r="E22" s="216" t="s">
        <v>141</v>
      </c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2:18">
      <c r="C23" s="123"/>
      <c r="D23" s="12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2:18">
      <c r="C24" s="83" t="s">
        <v>142</v>
      </c>
      <c r="D24" s="83"/>
      <c r="E24" s="124"/>
      <c r="F24" s="83"/>
      <c r="G24" s="83"/>
      <c r="H24" s="100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2:18">
      <c r="C25" s="83" t="s">
        <v>143</v>
      </c>
      <c r="D25" s="83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</row>
    <row r="26" spans="2:18">
      <c r="C26" s="123" t="s">
        <v>141</v>
      </c>
      <c r="D26" s="123"/>
      <c r="E26" s="216" t="s">
        <v>141</v>
      </c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</row>
    <row r="27" spans="2:18"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2:18">
      <c r="C28" s="83" t="s">
        <v>147</v>
      </c>
      <c r="D28" s="83"/>
      <c r="E28" s="125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</row>
  </sheetData>
  <mergeCells count="13">
    <mergeCell ref="E22:R22"/>
    <mergeCell ref="E26:R26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conditionalFormatting sqref="B12:C12">
    <cfRule type="cellIs" dxfId="11" priority="1" stopIfTrue="1" operator="equal">
      <formula>0</formula>
    </cfRule>
    <cfRule type="expression" dxfId="10" priority="2" stopIfTrue="1">
      <formula>#DIV/0!</formula>
    </cfRule>
  </conditionalFormatting>
  <conditionalFormatting sqref="E12 E18">
    <cfRule type="cellIs" dxfId="9" priority="3" stopIfTrue="1" operator="equal">
      <formula>0</formula>
    </cfRule>
    <cfRule type="expression" dxfId="8" priority="4" stopIfTrue="1">
      <formula>#DIV/0!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2:Q41"/>
  <sheetViews>
    <sheetView zoomScale="70" zoomScaleNormal="70" workbookViewId="0">
      <selection activeCell="K14" sqref="K14"/>
    </sheetView>
  </sheetViews>
  <sheetFormatPr defaultRowHeight="15"/>
  <cols>
    <col min="1" max="1" width="0.28515625" customWidth="1"/>
    <col min="2" max="2" width="4.7109375" customWidth="1"/>
    <col min="3" max="3" width="8.28515625" customWidth="1"/>
    <col min="4" max="4" width="60" customWidth="1"/>
    <col min="5" max="6" width="8.42578125" customWidth="1"/>
    <col min="7" max="7" width="9.7109375" customWidth="1"/>
    <col min="8" max="8" width="7.28515625" customWidth="1"/>
    <col min="13" max="13" width="11.85546875" customWidth="1"/>
    <col min="14" max="14" width="10" customWidth="1"/>
    <col min="15" max="16" width="9.7109375" bestFit="1" customWidth="1"/>
    <col min="17" max="17" width="16" customWidth="1"/>
  </cols>
  <sheetData>
    <row r="2" spans="2:17" ht="15.75">
      <c r="B2" s="231" t="s">
        <v>149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</row>
    <row r="3" spans="2:17" ht="15.75">
      <c r="B3" s="226" t="s">
        <v>35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2:17" ht="15.75">
      <c r="B4" s="232" t="s">
        <v>87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2:17">
      <c r="B5" s="233" t="s">
        <v>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pans="2:17" ht="15.75">
      <c r="B6" s="9" t="s">
        <v>7</v>
      </c>
      <c r="C6" s="5"/>
      <c r="D6" s="10" t="s">
        <v>16</v>
      </c>
      <c r="E6" s="4"/>
      <c r="F6" s="7"/>
      <c r="G6" s="4"/>
      <c r="H6" s="4"/>
      <c r="I6" s="4"/>
      <c r="J6" s="4"/>
      <c r="K6" s="4"/>
      <c r="L6" s="6"/>
      <c r="M6" s="8"/>
      <c r="N6" s="4"/>
      <c r="O6" s="4"/>
      <c r="P6" s="4"/>
      <c r="Q6" s="45"/>
    </row>
    <row r="7" spans="2:17" ht="15.75">
      <c r="B7" s="9" t="s">
        <v>8</v>
      </c>
      <c r="C7" s="5"/>
      <c r="D7" s="10" t="s">
        <v>9</v>
      </c>
      <c r="E7" s="11"/>
      <c r="F7" s="5"/>
      <c r="G7" s="8"/>
      <c r="H7" s="45"/>
      <c r="I7" s="4"/>
      <c r="J7" s="4"/>
      <c r="K7" s="4"/>
      <c r="L7" s="6"/>
      <c r="M7" s="8"/>
      <c r="N7" s="4"/>
      <c r="O7" s="4"/>
      <c r="P7" s="4"/>
      <c r="Q7" s="45"/>
    </row>
    <row r="8" spans="2:17" ht="15.75">
      <c r="B8" s="9" t="s">
        <v>10</v>
      </c>
      <c r="C8" s="5"/>
      <c r="D8" s="10" t="s">
        <v>36</v>
      </c>
      <c r="E8" s="12"/>
      <c r="F8" s="5"/>
      <c r="G8" s="4"/>
      <c r="H8" s="13"/>
      <c r="I8" s="4"/>
      <c r="J8" s="4"/>
      <c r="K8" s="4"/>
      <c r="L8" s="12"/>
      <c r="M8" s="15"/>
      <c r="N8" s="4"/>
      <c r="O8" s="14"/>
      <c r="P8" s="4"/>
      <c r="Q8" s="45"/>
    </row>
    <row r="9" spans="2:17" ht="15.75" thickBot="1">
      <c r="L9" s="16"/>
    </row>
    <row r="10" spans="2:17" ht="15.75">
      <c r="B10" s="218" t="s">
        <v>17</v>
      </c>
      <c r="C10" s="220" t="s">
        <v>18</v>
      </c>
      <c r="D10" s="222" t="s">
        <v>31</v>
      </c>
      <c r="E10" s="222" t="s">
        <v>19</v>
      </c>
      <c r="F10" s="224" t="s">
        <v>20</v>
      </c>
      <c r="G10" s="227" t="s">
        <v>21</v>
      </c>
      <c r="H10" s="228"/>
      <c r="I10" s="228"/>
      <c r="J10" s="228"/>
      <c r="K10" s="228"/>
      <c r="L10" s="229"/>
      <c r="M10" s="227" t="s">
        <v>22</v>
      </c>
      <c r="N10" s="228"/>
      <c r="O10" s="228"/>
      <c r="P10" s="228"/>
      <c r="Q10" s="230"/>
    </row>
    <row r="11" spans="2:17" ht="82.5" thickBot="1">
      <c r="B11" s="219"/>
      <c r="C11" s="221"/>
      <c r="D11" s="223"/>
      <c r="E11" s="223"/>
      <c r="F11" s="225"/>
      <c r="G11" s="33" t="s">
        <v>23</v>
      </c>
      <c r="H11" s="33" t="s">
        <v>24</v>
      </c>
      <c r="I11" s="34" t="s">
        <v>25</v>
      </c>
      <c r="J11" s="34" t="s">
        <v>26</v>
      </c>
      <c r="K11" s="34" t="s">
        <v>27</v>
      </c>
      <c r="L11" s="35" t="s">
        <v>28</v>
      </c>
      <c r="M11" s="34" t="s">
        <v>29</v>
      </c>
      <c r="N11" s="34" t="s">
        <v>25</v>
      </c>
      <c r="O11" s="34" t="s">
        <v>26</v>
      </c>
      <c r="P11" s="34" t="s">
        <v>27</v>
      </c>
      <c r="Q11" s="36" t="s">
        <v>30</v>
      </c>
    </row>
    <row r="12" spans="2:17" ht="15.75">
      <c r="B12" s="37">
        <v>7</v>
      </c>
      <c r="C12" s="37"/>
      <c r="D12" s="25" t="s">
        <v>86</v>
      </c>
      <c r="E12" s="37"/>
      <c r="F12" s="38"/>
      <c r="G12" s="39"/>
      <c r="H12" s="37"/>
      <c r="I12" s="37"/>
      <c r="J12" s="40"/>
      <c r="K12" s="40"/>
      <c r="L12" s="41"/>
      <c r="M12" s="42"/>
      <c r="N12" s="40"/>
      <c r="O12" s="40"/>
      <c r="P12" s="43"/>
      <c r="Q12" s="44"/>
    </row>
    <row r="13" spans="2:17" ht="16.5">
      <c r="B13" s="60" t="s">
        <v>49</v>
      </c>
      <c r="C13" s="60" t="s">
        <v>0</v>
      </c>
      <c r="D13" s="22" t="s">
        <v>82</v>
      </c>
      <c r="E13" s="20" t="s">
        <v>40</v>
      </c>
      <c r="F13" s="23">
        <v>650</v>
      </c>
      <c r="G13" s="129"/>
      <c r="H13" s="129"/>
      <c r="I13" s="129">
        <f>ROUND(G13*H13,2)</f>
        <v>0</v>
      </c>
      <c r="J13" s="129"/>
      <c r="K13" s="129"/>
      <c r="L13" s="129">
        <f>SUM(I13:K13)</f>
        <v>0</v>
      </c>
      <c r="M13" s="129">
        <f>ROUND(G13*F13,2)</f>
        <v>0</v>
      </c>
      <c r="N13" s="129">
        <f>ROUND(I13*F13,2)</f>
        <v>0</v>
      </c>
      <c r="O13" s="129">
        <f>ROUND(J13*F13,2)</f>
        <v>0</v>
      </c>
      <c r="P13" s="129">
        <f>ROUND(K13*F13,2)</f>
        <v>0</v>
      </c>
      <c r="Q13" s="129">
        <f>SUM(N13:P13)</f>
        <v>0</v>
      </c>
    </row>
    <row r="14" spans="2:17" ht="16.5">
      <c r="B14" s="60" t="s">
        <v>50</v>
      </c>
      <c r="C14" s="60" t="s">
        <v>0</v>
      </c>
      <c r="D14" s="22" t="s">
        <v>80</v>
      </c>
      <c r="E14" s="20" t="s">
        <v>40</v>
      </c>
      <c r="F14" s="23">
        <v>100</v>
      </c>
      <c r="G14" s="129"/>
      <c r="H14" s="129"/>
      <c r="I14" s="129">
        <f t="shared" ref="I14:I30" si="0">ROUND(G14*H14,2)</f>
        <v>0</v>
      </c>
      <c r="J14" s="129"/>
      <c r="K14" s="129"/>
      <c r="L14" s="129">
        <f t="shared" ref="L14:L30" si="1">SUM(I14:K14)</f>
        <v>0</v>
      </c>
      <c r="M14" s="129">
        <f t="shared" ref="M14:M30" si="2">ROUND(G14*F14,2)</f>
        <v>0</v>
      </c>
      <c r="N14" s="129">
        <f t="shared" ref="N14:N30" si="3">ROUND(I14*F14,2)</f>
        <v>0</v>
      </c>
      <c r="O14" s="129">
        <f t="shared" ref="O14:O30" si="4">ROUND(J14*F14,2)</f>
        <v>0</v>
      </c>
      <c r="P14" s="129">
        <f t="shared" ref="P14:P30" si="5">ROUND(K14*F14,2)</f>
        <v>0</v>
      </c>
      <c r="Q14" s="129">
        <f t="shared" ref="Q14:Q30" si="6">SUM(N14:P14)</f>
        <v>0</v>
      </c>
    </row>
    <row r="15" spans="2:17" ht="15.75">
      <c r="B15" s="60" t="s">
        <v>51</v>
      </c>
      <c r="C15" s="60" t="s">
        <v>0</v>
      </c>
      <c r="D15" s="22" t="s">
        <v>41</v>
      </c>
      <c r="E15" s="20" t="s">
        <v>44</v>
      </c>
      <c r="F15" s="23">
        <v>650</v>
      </c>
      <c r="G15" s="129"/>
      <c r="H15" s="129"/>
      <c r="I15" s="129">
        <f t="shared" si="0"/>
        <v>0</v>
      </c>
      <c r="J15" s="129"/>
      <c r="K15" s="129"/>
      <c r="L15" s="129">
        <f t="shared" si="1"/>
        <v>0</v>
      </c>
      <c r="M15" s="129">
        <f t="shared" si="2"/>
        <v>0</v>
      </c>
      <c r="N15" s="129">
        <f t="shared" si="3"/>
        <v>0</v>
      </c>
      <c r="O15" s="129">
        <f t="shared" si="4"/>
        <v>0</v>
      </c>
      <c r="P15" s="129">
        <f t="shared" si="5"/>
        <v>0</v>
      </c>
      <c r="Q15" s="129">
        <f t="shared" si="6"/>
        <v>0</v>
      </c>
    </row>
    <row r="16" spans="2:17" ht="15.75">
      <c r="B16" s="60" t="s">
        <v>52</v>
      </c>
      <c r="C16" s="60" t="s">
        <v>0</v>
      </c>
      <c r="D16" s="22" t="s">
        <v>83</v>
      </c>
      <c r="E16" s="20" t="s">
        <v>44</v>
      </c>
      <c r="F16" s="73">
        <v>65</v>
      </c>
      <c r="G16" s="138"/>
      <c r="H16" s="138"/>
      <c r="I16" s="129">
        <f t="shared" si="0"/>
        <v>0</v>
      </c>
      <c r="J16" s="129"/>
      <c r="K16" s="129"/>
      <c r="L16" s="129">
        <f t="shared" si="1"/>
        <v>0</v>
      </c>
      <c r="M16" s="129">
        <f t="shared" si="2"/>
        <v>0</v>
      </c>
      <c r="N16" s="129">
        <f t="shared" si="3"/>
        <v>0</v>
      </c>
      <c r="O16" s="129">
        <f t="shared" si="4"/>
        <v>0</v>
      </c>
      <c r="P16" s="129">
        <f t="shared" si="5"/>
        <v>0</v>
      </c>
      <c r="Q16" s="129">
        <f t="shared" si="6"/>
        <v>0</v>
      </c>
    </row>
    <row r="17" spans="2:17" ht="15.75">
      <c r="B17" s="60" t="s">
        <v>53</v>
      </c>
      <c r="C17" s="60" t="s">
        <v>0</v>
      </c>
      <c r="D17" s="22" t="s">
        <v>94</v>
      </c>
      <c r="E17" s="20" t="s">
        <v>44</v>
      </c>
      <c r="F17" s="23">
        <v>650</v>
      </c>
      <c r="G17" s="139"/>
      <c r="H17" s="139"/>
      <c r="I17" s="129">
        <f t="shared" si="0"/>
        <v>0</v>
      </c>
      <c r="J17" s="129"/>
      <c r="K17" s="129"/>
      <c r="L17" s="129">
        <f t="shared" si="1"/>
        <v>0</v>
      </c>
      <c r="M17" s="129">
        <f t="shared" si="2"/>
        <v>0</v>
      </c>
      <c r="N17" s="129">
        <f t="shared" si="3"/>
        <v>0</v>
      </c>
      <c r="O17" s="129">
        <f t="shared" si="4"/>
        <v>0</v>
      </c>
      <c r="P17" s="129">
        <f t="shared" si="5"/>
        <v>0</v>
      </c>
      <c r="Q17" s="129">
        <f t="shared" si="6"/>
        <v>0</v>
      </c>
    </row>
    <row r="18" spans="2:17" ht="15.75">
      <c r="B18" s="60" t="s">
        <v>54</v>
      </c>
      <c r="C18" s="60" t="s">
        <v>0</v>
      </c>
      <c r="D18" s="22" t="s">
        <v>43</v>
      </c>
      <c r="E18" s="20" t="s">
        <v>5</v>
      </c>
      <c r="F18" s="23">
        <v>6</v>
      </c>
      <c r="G18" s="140"/>
      <c r="H18" s="140"/>
      <c r="I18" s="129">
        <f t="shared" si="0"/>
        <v>0</v>
      </c>
      <c r="J18" s="129"/>
      <c r="K18" s="129"/>
      <c r="L18" s="129">
        <f t="shared" si="1"/>
        <v>0</v>
      </c>
      <c r="M18" s="129">
        <f t="shared" si="2"/>
        <v>0</v>
      </c>
      <c r="N18" s="129">
        <f t="shared" si="3"/>
        <v>0</v>
      </c>
      <c r="O18" s="129">
        <f t="shared" si="4"/>
        <v>0</v>
      </c>
      <c r="P18" s="129">
        <f t="shared" si="5"/>
        <v>0</v>
      </c>
      <c r="Q18" s="129">
        <f t="shared" si="6"/>
        <v>0</v>
      </c>
    </row>
    <row r="19" spans="2:17" ht="15.75">
      <c r="B19" s="60" t="s">
        <v>55</v>
      </c>
      <c r="C19" s="1" t="s">
        <v>0</v>
      </c>
      <c r="D19" s="64" t="s">
        <v>14</v>
      </c>
      <c r="E19" s="1" t="s">
        <v>5</v>
      </c>
      <c r="F19" s="3">
        <v>6</v>
      </c>
      <c r="G19" s="137"/>
      <c r="H19" s="137"/>
      <c r="I19" s="129">
        <f t="shared" si="0"/>
        <v>0</v>
      </c>
      <c r="J19" s="129"/>
      <c r="K19" s="129"/>
      <c r="L19" s="129">
        <f t="shared" si="1"/>
        <v>0</v>
      </c>
      <c r="M19" s="129">
        <f t="shared" si="2"/>
        <v>0</v>
      </c>
      <c r="N19" s="129">
        <f t="shared" si="3"/>
        <v>0</v>
      </c>
      <c r="O19" s="129">
        <f t="shared" si="4"/>
        <v>0</v>
      </c>
      <c r="P19" s="129">
        <f t="shared" si="5"/>
        <v>0</v>
      </c>
      <c r="Q19" s="129">
        <f t="shared" si="6"/>
        <v>0</v>
      </c>
    </row>
    <row r="20" spans="2:17" ht="15.75">
      <c r="B20" s="60" t="s">
        <v>56</v>
      </c>
      <c r="C20" s="1" t="s">
        <v>0</v>
      </c>
      <c r="D20" s="2" t="s">
        <v>11</v>
      </c>
      <c r="E20" s="1" t="s">
        <v>5</v>
      </c>
      <c r="F20" s="3">
        <v>3</v>
      </c>
      <c r="G20" s="137"/>
      <c r="H20" s="137"/>
      <c r="I20" s="129">
        <f t="shared" si="0"/>
        <v>0</v>
      </c>
      <c r="J20" s="129"/>
      <c r="K20" s="129"/>
      <c r="L20" s="129">
        <f t="shared" si="1"/>
        <v>0</v>
      </c>
      <c r="M20" s="129">
        <f t="shared" si="2"/>
        <v>0</v>
      </c>
      <c r="N20" s="129">
        <f t="shared" si="3"/>
        <v>0</v>
      </c>
      <c r="O20" s="129">
        <f t="shared" si="4"/>
        <v>0</v>
      </c>
      <c r="P20" s="129">
        <f t="shared" si="5"/>
        <v>0</v>
      </c>
      <c r="Q20" s="129">
        <f t="shared" si="6"/>
        <v>0</v>
      </c>
    </row>
    <row r="21" spans="2:17" ht="15.75">
      <c r="B21" s="60" t="s">
        <v>57</v>
      </c>
      <c r="C21" s="1" t="s">
        <v>0</v>
      </c>
      <c r="D21" s="22" t="s">
        <v>120</v>
      </c>
      <c r="E21" s="20" t="s">
        <v>44</v>
      </c>
      <c r="F21" s="65">
        <v>10</v>
      </c>
      <c r="G21" s="141"/>
      <c r="H21" s="141"/>
      <c r="I21" s="129">
        <f t="shared" si="0"/>
        <v>0</v>
      </c>
      <c r="J21" s="129"/>
      <c r="K21" s="129"/>
      <c r="L21" s="129">
        <f t="shared" si="1"/>
        <v>0</v>
      </c>
      <c r="M21" s="129">
        <f t="shared" si="2"/>
        <v>0</v>
      </c>
      <c r="N21" s="129">
        <f t="shared" si="3"/>
        <v>0</v>
      </c>
      <c r="O21" s="129">
        <f t="shared" si="4"/>
        <v>0</v>
      </c>
      <c r="P21" s="129">
        <f t="shared" si="5"/>
        <v>0</v>
      </c>
      <c r="Q21" s="129">
        <f t="shared" si="6"/>
        <v>0</v>
      </c>
    </row>
    <row r="22" spans="2:17" ht="31.5">
      <c r="B22" s="60" t="s">
        <v>66</v>
      </c>
      <c r="C22" s="1" t="s">
        <v>0</v>
      </c>
      <c r="D22" s="22" t="s">
        <v>121</v>
      </c>
      <c r="E22" s="20" t="s">
        <v>44</v>
      </c>
      <c r="F22" s="65">
        <v>10</v>
      </c>
      <c r="G22" s="141"/>
      <c r="H22" s="141"/>
      <c r="I22" s="129">
        <f t="shared" si="0"/>
        <v>0</v>
      </c>
      <c r="J22" s="129"/>
      <c r="K22" s="129"/>
      <c r="L22" s="129">
        <f t="shared" si="1"/>
        <v>0</v>
      </c>
      <c r="M22" s="129">
        <f t="shared" si="2"/>
        <v>0</v>
      </c>
      <c r="N22" s="129">
        <f t="shared" si="3"/>
        <v>0</v>
      </c>
      <c r="O22" s="129">
        <f t="shared" si="4"/>
        <v>0</v>
      </c>
      <c r="P22" s="129">
        <f t="shared" si="5"/>
        <v>0</v>
      </c>
      <c r="Q22" s="129">
        <f t="shared" si="6"/>
        <v>0</v>
      </c>
    </row>
    <row r="23" spans="2:17" ht="15.75">
      <c r="B23" s="60" t="s">
        <v>67</v>
      </c>
      <c r="C23" s="1" t="s">
        <v>0</v>
      </c>
      <c r="D23" s="68" t="s">
        <v>88</v>
      </c>
      <c r="E23" s="69" t="s">
        <v>3</v>
      </c>
      <c r="F23" s="70">
        <v>90</v>
      </c>
      <c r="G23" s="141"/>
      <c r="H23" s="141"/>
      <c r="I23" s="129">
        <f t="shared" si="0"/>
        <v>0</v>
      </c>
      <c r="J23" s="129"/>
      <c r="K23" s="129"/>
      <c r="L23" s="129">
        <f t="shared" si="1"/>
        <v>0</v>
      </c>
      <c r="M23" s="129">
        <f t="shared" si="2"/>
        <v>0</v>
      </c>
      <c r="N23" s="129">
        <f t="shared" si="3"/>
        <v>0</v>
      </c>
      <c r="O23" s="129">
        <f t="shared" si="4"/>
        <v>0</v>
      </c>
      <c r="P23" s="129">
        <f t="shared" si="5"/>
        <v>0</v>
      </c>
      <c r="Q23" s="129">
        <f t="shared" si="6"/>
        <v>0</v>
      </c>
    </row>
    <row r="24" spans="2:17" ht="15.75">
      <c r="B24" s="60" t="s">
        <v>68</v>
      </c>
      <c r="C24" s="1" t="s">
        <v>0</v>
      </c>
      <c r="D24" s="68" t="s">
        <v>89</v>
      </c>
      <c r="E24" s="69" t="s">
        <v>3</v>
      </c>
      <c r="F24" s="70">
        <v>90</v>
      </c>
      <c r="G24" s="141"/>
      <c r="H24" s="141"/>
      <c r="I24" s="129">
        <f t="shared" si="0"/>
        <v>0</v>
      </c>
      <c r="J24" s="129"/>
      <c r="K24" s="129"/>
      <c r="L24" s="129">
        <f t="shared" si="1"/>
        <v>0</v>
      </c>
      <c r="M24" s="129">
        <f t="shared" si="2"/>
        <v>0</v>
      </c>
      <c r="N24" s="129">
        <f t="shared" si="3"/>
        <v>0</v>
      </c>
      <c r="O24" s="129">
        <f t="shared" si="4"/>
        <v>0</v>
      </c>
      <c r="P24" s="129">
        <f t="shared" si="5"/>
        <v>0</v>
      </c>
      <c r="Q24" s="129">
        <f t="shared" si="6"/>
        <v>0</v>
      </c>
    </row>
    <row r="25" spans="2:17" ht="15.75">
      <c r="B25" s="60" t="s">
        <v>69</v>
      </c>
      <c r="C25" s="1" t="s">
        <v>0</v>
      </c>
      <c r="D25" s="68" t="s">
        <v>90</v>
      </c>
      <c r="E25" s="69" t="s">
        <v>3</v>
      </c>
      <c r="F25" s="70">
        <v>90</v>
      </c>
      <c r="G25" s="141"/>
      <c r="H25" s="141"/>
      <c r="I25" s="129">
        <f t="shared" si="0"/>
        <v>0</v>
      </c>
      <c r="J25" s="129"/>
      <c r="K25" s="129"/>
      <c r="L25" s="129">
        <f t="shared" si="1"/>
        <v>0</v>
      </c>
      <c r="M25" s="129">
        <f t="shared" si="2"/>
        <v>0</v>
      </c>
      <c r="N25" s="129">
        <f t="shared" si="3"/>
        <v>0</v>
      </c>
      <c r="O25" s="129">
        <f t="shared" si="4"/>
        <v>0</v>
      </c>
      <c r="P25" s="129">
        <f t="shared" si="5"/>
        <v>0</v>
      </c>
      <c r="Q25" s="129">
        <f t="shared" si="6"/>
        <v>0</v>
      </c>
    </row>
    <row r="26" spans="2:17" ht="15.75">
      <c r="B26" s="60" t="s">
        <v>113</v>
      </c>
      <c r="C26" s="1" t="s">
        <v>0</v>
      </c>
      <c r="D26" s="68" t="s">
        <v>91</v>
      </c>
      <c r="E26" s="69" t="s">
        <v>3</v>
      </c>
      <c r="F26" s="70">
        <v>90</v>
      </c>
      <c r="G26" s="141"/>
      <c r="H26" s="141"/>
      <c r="I26" s="129">
        <f t="shared" si="0"/>
        <v>0</v>
      </c>
      <c r="J26" s="129"/>
      <c r="K26" s="129"/>
      <c r="L26" s="129">
        <f t="shared" si="1"/>
        <v>0</v>
      </c>
      <c r="M26" s="129">
        <f t="shared" si="2"/>
        <v>0</v>
      </c>
      <c r="N26" s="129">
        <f t="shared" si="3"/>
        <v>0</v>
      </c>
      <c r="O26" s="129">
        <f t="shared" si="4"/>
        <v>0</v>
      </c>
      <c r="P26" s="129">
        <f t="shared" si="5"/>
        <v>0</v>
      </c>
      <c r="Q26" s="129">
        <f t="shared" si="6"/>
        <v>0</v>
      </c>
    </row>
    <row r="27" spans="2:17" ht="15.75">
      <c r="B27" s="60" t="s">
        <v>114</v>
      </c>
      <c r="C27" s="1" t="s">
        <v>0</v>
      </c>
      <c r="D27" s="68" t="s">
        <v>92</v>
      </c>
      <c r="E27" s="69" t="s">
        <v>3</v>
      </c>
      <c r="F27" s="70">
        <v>90</v>
      </c>
      <c r="G27" s="141"/>
      <c r="H27" s="141"/>
      <c r="I27" s="129">
        <f t="shared" si="0"/>
        <v>0</v>
      </c>
      <c r="J27" s="129"/>
      <c r="K27" s="129"/>
      <c r="L27" s="129">
        <f t="shared" si="1"/>
        <v>0</v>
      </c>
      <c r="M27" s="129">
        <f t="shared" si="2"/>
        <v>0</v>
      </c>
      <c r="N27" s="129">
        <f t="shared" si="3"/>
        <v>0</v>
      </c>
      <c r="O27" s="129">
        <f t="shared" si="4"/>
        <v>0</v>
      </c>
      <c r="P27" s="129">
        <f t="shared" si="5"/>
        <v>0</v>
      </c>
      <c r="Q27" s="129">
        <f t="shared" si="6"/>
        <v>0</v>
      </c>
    </row>
    <row r="28" spans="2:17" ht="13.15" customHeight="1">
      <c r="B28" s="60" t="s">
        <v>115</v>
      </c>
      <c r="C28" s="1" t="s">
        <v>0</v>
      </c>
      <c r="D28" s="68" t="s">
        <v>122</v>
      </c>
      <c r="E28" s="69" t="s">
        <v>93</v>
      </c>
      <c r="F28" s="70">
        <v>5</v>
      </c>
      <c r="G28" s="141"/>
      <c r="H28" s="141"/>
      <c r="I28" s="129">
        <f t="shared" si="0"/>
        <v>0</v>
      </c>
      <c r="J28" s="129"/>
      <c r="K28" s="129"/>
      <c r="L28" s="129">
        <f t="shared" si="1"/>
        <v>0</v>
      </c>
      <c r="M28" s="129">
        <f t="shared" si="2"/>
        <v>0</v>
      </c>
      <c r="N28" s="129">
        <f t="shared" si="3"/>
        <v>0</v>
      </c>
      <c r="O28" s="129">
        <f t="shared" si="4"/>
        <v>0</v>
      </c>
      <c r="P28" s="129">
        <f t="shared" si="5"/>
        <v>0</v>
      </c>
      <c r="Q28" s="129">
        <f t="shared" si="6"/>
        <v>0</v>
      </c>
    </row>
    <row r="29" spans="2:17" ht="28.15" customHeight="1">
      <c r="B29" s="60" t="s">
        <v>116</v>
      </c>
      <c r="C29" s="1" t="s">
        <v>0</v>
      </c>
      <c r="D29" s="71" t="s">
        <v>95</v>
      </c>
      <c r="E29" s="69" t="s">
        <v>3</v>
      </c>
      <c r="F29" s="70">
        <v>30</v>
      </c>
      <c r="G29" s="141"/>
      <c r="H29" s="141"/>
      <c r="I29" s="129">
        <f t="shared" si="0"/>
        <v>0</v>
      </c>
      <c r="J29" s="129"/>
      <c r="K29" s="129"/>
      <c r="L29" s="129">
        <f t="shared" si="1"/>
        <v>0</v>
      </c>
      <c r="M29" s="129">
        <f t="shared" si="2"/>
        <v>0</v>
      </c>
      <c r="N29" s="129">
        <f t="shared" si="3"/>
        <v>0</v>
      </c>
      <c r="O29" s="129">
        <f t="shared" si="4"/>
        <v>0</v>
      </c>
      <c r="P29" s="129">
        <f t="shared" si="5"/>
        <v>0</v>
      </c>
      <c r="Q29" s="129">
        <f t="shared" si="6"/>
        <v>0</v>
      </c>
    </row>
    <row r="30" spans="2:17" ht="29.45" customHeight="1" thickBot="1">
      <c r="B30" s="103" t="s">
        <v>117</v>
      </c>
      <c r="C30" s="116" t="s">
        <v>0</v>
      </c>
      <c r="D30" s="133" t="s">
        <v>81</v>
      </c>
      <c r="E30" s="134" t="s">
        <v>3</v>
      </c>
      <c r="F30" s="135">
        <v>90</v>
      </c>
      <c r="G30" s="142"/>
      <c r="H30" s="142"/>
      <c r="I30" s="136">
        <f t="shared" si="0"/>
        <v>0</v>
      </c>
      <c r="J30" s="136"/>
      <c r="K30" s="136"/>
      <c r="L30" s="136">
        <f t="shared" si="1"/>
        <v>0</v>
      </c>
      <c r="M30" s="136">
        <f t="shared" si="2"/>
        <v>0</v>
      </c>
      <c r="N30" s="136">
        <f t="shared" si="3"/>
        <v>0</v>
      </c>
      <c r="O30" s="136">
        <f t="shared" si="4"/>
        <v>0</v>
      </c>
      <c r="P30" s="136">
        <f t="shared" si="5"/>
        <v>0</v>
      </c>
      <c r="Q30" s="136">
        <f t="shared" si="6"/>
        <v>0</v>
      </c>
    </row>
    <row r="31" spans="2:17" ht="16.5" thickBot="1">
      <c r="B31" s="48"/>
      <c r="C31" s="49"/>
      <c r="D31" s="50"/>
      <c r="E31" s="49"/>
      <c r="F31" s="51"/>
      <c r="G31" s="52"/>
      <c r="H31" s="52"/>
      <c r="I31" s="53"/>
      <c r="J31" s="49"/>
      <c r="K31" s="143"/>
      <c r="L31" s="115" t="s">
        <v>146</v>
      </c>
      <c r="M31" s="127">
        <f t="shared" ref="M31:Q31" si="7">SUM(M13:M30)</f>
        <v>0</v>
      </c>
      <c r="N31" s="127">
        <f t="shared" si="7"/>
        <v>0</v>
      </c>
      <c r="O31" s="127">
        <f t="shared" si="7"/>
        <v>0</v>
      </c>
      <c r="P31" s="127">
        <f t="shared" si="7"/>
        <v>0</v>
      </c>
      <c r="Q31" s="144">
        <f t="shared" si="7"/>
        <v>0</v>
      </c>
    </row>
    <row r="34" spans="2:17">
      <c r="B34" s="83" t="s">
        <v>38</v>
      </c>
      <c r="C34" s="83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5" spans="2:17">
      <c r="B35" s="123" t="s">
        <v>141</v>
      </c>
      <c r="C35" s="123"/>
      <c r="D35" s="216" t="s">
        <v>141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>
      <c r="B36" s="123"/>
      <c r="C36" s="12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2:17">
      <c r="B37" s="83" t="s">
        <v>142</v>
      </c>
      <c r="C37" s="83"/>
      <c r="D37" s="124"/>
      <c r="E37" s="83"/>
      <c r="F37" s="83"/>
      <c r="G37" s="100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pans="2:17">
      <c r="B38" s="83" t="s">
        <v>143</v>
      </c>
      <c r="C38" s="83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</row>
    <row r="39" spans="2:17">
      <c r="B39" s="123" t="s">
        <v>141</v>
      </c>
      <c r="C39" s="123"/>
      <c r="D39" s="216" t="s">
        <v>141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spans="2:17">
      <c r="B41" s="83" t="s">
        <v>147</v>
      </c>
      <c r="C41" s="83"/>
      <c r="D41" s="125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</sheetData>
  <mergeCells count="13">
    <mergeCell ref="D35:Q35"/>
    <mergeCell ref="D39:Q39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phoneticPr fontId="19" type="noConversion"/>
  <conditionalFormatting sqref="B12">
    <cfRule type="cellIs" dxfId="7" priority="1" stopIfTrue="1" operator="equal">
      <formula>0</formula>
    </cfRule>
    <cfRule type="expression" dxfId="6" priority="2" stopIfTrue="1">
      <formula>#DIV/0!</formula>
    </cfRule>
  </conditionalFormatting>
  <conditionalFormatting sqref="E12 E19:E20 E31">
    <cfRule type="cellIs" dxfId="5" priority="13" stopIfTrue="1" operator="equal">
      <formula>0</formula>
    </cfRule>
    <cfRule type="expression" dxfId="4" priority="14" stopIfTrue="1">
      <formula>#DIV/0!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0.79998168889431442"/>
  </sheetPr>
  <dimension ref="A2:W47"/>
  <sheetViews>
    <sheetView topLeftCell="B1" zoomScale="70" zoomScaleNormal="70" workbookViewId="0">
      <selection activeCell="J14" sqref="J14"/>
    </sheetView>
  </sheetViews>
  <sheetFormatPr defaultRowHeight="15"/>
  <cols>
    <col min="1" max="1" width="8.7109375" hidden="1" customWidth="1"/>
    <col min="2" max="2" width="5.7109375" customWidth="1"/>
    <col min="3" max="3" width="8.7109375" customWidth="1"/>
    <col min="4" max="4" width="60.28515625" customWidth="1"/>
    <col min="5" max="5" width="7.42578125" customWidth="1"/>
    <col min="6" max="6" width="8.28515625" customWidth="1"/>
    <col min="17" max="17" width="11.7109375" customWidth="1"/>
  </cols>
  <sheetData>
    <row r="2" spans="2:22" ht="15.75">
      <c r="B2" s="217" t="s">
        <v>150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2:22" ht="15.75">
      <c r="B3" s="226" t="s">
        <v>35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2:22" ht="15.75">
      <c r="B4" s="232" t="s">
        <v>37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2:22">
      <c r="B5" s="233" t="s">
        <v>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</row>
    <row r="6" spans="2:22" ht="15.75">
      <c r="B6" s="9" t="s">
        <v>7</v>
      </c>
      <c r="C6" s="5"/>
      <c r="D6" s="10" t="s">
        <v>16</v>
      </c>
      <c r="E6" s="4"/>
      <c r="F6" s="7"/>
      <c r="G6" s="4"/>
      <c r="H6" s="4"/>
      <c r="I6" s="4"/>
      <c r="J6" s="4"/>
      <c r="K6" s="4"/>
      <c r="L6" s="6"/>
      <c r="M6" s="8"/>
      <c r="N6" s="4"/>
      <c r="O6" s="4"/>
      <c r="P6" s="4"/>
      <c r="Q6" s="45"/>
    </row>
    <row r="7" spans="2:22" ht="15.75">
      <c r="B7" s="9" t="s">
        <v>8</v>
      </c>
      <c r="C7" s="5"/>
      <c r="D7" s="10" t="s">
        <v>9</v>
      </c>
      <c r="E7" s="11"/>
      <c r="F7" s="5"/>
      <c r="G7" s="8"/>
      <c r="H7" s="45"/>
      <c r="I7" s="4"/>
      <c r="J7" s="4"/>
      <c r="K7" s="4"/>
      <c r="L7" s="6"/>
      <c r="M7" s="8"/>
      <c r="N7" s="4"/>
      <c r="O7" s="4"/>
      <c r="P7" s="4"/>
      <c r="Q7" s="45"/>
    </row>
    <row r="8" spans="2:22" ht="15.75">
      <c r="B8" s="9" t="s">
        <v>10</v>
      </c>
      <c r="C8" s="5"/>
      <c r="D8" s="10" t="s">
        <v>36</v>
      </c>
      <c r="E8" s="12"/>
      <c r="F8" s="5"/>
      <c r="G8" s="4"/>
      <c r="H8" s="13"/>
      <c r="I8" s="4"/>
      <c r="J8" s="4"/>
      <c r="K8" s="4"/>
      <c r="L8" s="12"/>
      <c r="M8" s="15"/>
      <c r="N8" s="4"/>
      <c r="O8" s="14"/>
      <c r="P8" s="4"/>
      <c r="Q8" s="45"/>
    </row>
    <row r="9" spans="2:22" ht="15.75" thickBot="1">
      <c r="L9" s="16"/>
    </row>
    <row r="10" spans="2:22" ht="15.75">
      <c r="B10" s="218" t="s">
        <v>17</v>
      </c>
      <c r="C10" s="220" t="s">
        <v>18</v>
      </c>
      <c r="D10" s="222" t="s">
        <v>31</v>
      </c>
      <c r="E10" s="222" t="s">
        <v>19</v>
      </c>
      <c r="F10" s="224" t="s">
        <v>20</v>
      </c>
      <c r="G10" s="227" t="s">
        <v>21</v>
      </c>
      <c r="H10" s="228"/>
      <c r="I10" s="228"/>
      <c r="J10" s="228"/>
      <c r="K10" s="228"/>
      <c r="L10" s="229"/>
      <c r="M10" s="227" t="s">
        <v>22</v>
      </c>
      <c r="N10" s="228"/>
      <c r="O10" s="228"/>
      <c r="P10" s="228"/>
      <c r="Q10" s="230"/>
    </row>
    <row r="11" spans="2:22" ht="82.5" thickBot="1">
      <c r="B11" s="219"/>
      <c r="C11" s="221"/>
      <c r="D11" s="223"/>
      <c r="E11" s="223"/>
      <c r="F11" s="225"/>
      <c r="G11" s="33" t="s">
        <v>23</v>
      </c>
      <c r="H11" s="33" t="s">
        <v>24</v>
      </c>
      <c r="I11" s="34" t="s">
        <v>25</v>
      </c>
      <c r="J11" s="34" t="s">
        <v>26</v>
      </c>
      <c r="K11" s="34" t="s">
        <v>27</v>
      </c>
      <c r="L11" s="35" t="s">
        <v>28</v>
      </c>
      <c r="M11" s="34" t="s">
        <v>29</v>
      </c>
      <c r="N11" s="34" t="s">
        <v>25</v>
      </c>
      <c r="O11" s="34" t="s">
        <v>26</v>
      </c>
      <c r="P11" s="34" t="s">
        <v>27</v>
      </c>
      <c r="Q11" s="36" t="s">
        <v>30</v>
      </c>
    </row>
    <row r="12" spans="2:22" ht="15.75">
      <c r="B12" s="24">
        <v>10</v>
      </c>
      <c r="C12" s="24"/>
      <c r="D12" s="25" t="s">
        <v>15</v>
      </c>
      <c r="E12" s="24"/>
      <c r="F12" s="26"/>
      <c r="G12" s="27"/>
      <c r="H12" s="27"/>
      <c r="I12" s="28"/>
      <c r="J12" s="24"/>
      <c r="K12" s="24"/>
      <c r="L12" s="28"/>
      <c r="M12" s="29"/>
      <c r="N12" s="28"/>
      <c r="O12" s="28"/>
      <c r="P12" s="32"/>
      <c r="Q12" s="30"/>
    </row>
    <row r="13" spans="2:22" ht="31.5">
      <c r="B13" s="145" t="s">
        <v>58</v>
      </c>
      <c r="C13" s="117" t="s">
        <v>0</v>
      </c>
      <c r="D13" s="118" t="s">
        <v>13</v>
      </c>
      <c r="E13" s="119" t="s">
        <v>3</v>
      </c>
      <c r="F13" s="120">
        <v>745</v>
      </c>
      <c r="G13" s="146"/>
      <c r="H13" s="146"/>
      <c r="I13" s="146">
        <f t="shared" ref="I13" si="0">ROUND(G13*H13,2)</f>
        <v>0</v>
      </c>
      <c r="J13" s="146"/>
      <c r="K13" s="146"/>
      <c r="L13" s="146">
        <f t="shared" ref="L13" si="1">SUM(I13:K13)</f>
        <v>0</v>
      </c>
      <c r="M13" s="146">
        <f t="shared" ref="M13" si="2">ROUND(G13*F13,2)</f>
        <v>0</v>
      </c>
      <c r="N13" s="146">
        <f t="shared" ref="N13" si="3">ROUND(I13*F13,2)</f>
        <v>0</v>
      </c>
      <c r="O13" s="146">
        <f t="shared" ref="O13" si="4">ROUND(J13*F13,2)</f>
        <v>0</v>
      </c>
      <c r="P13" s="146">
        <f t="shared" ref="P13" si="5">ROUND(K13*F13,2)</f>
        <v>0</v>
      </c>
      <c r="Q13" s="146">
        <f t="shared" ref="Q13" si="6">SUM(N13:P13)</f>
        <v>0</v>
      </c>
      <c r="R13" s="72"/>
      <c r="S13" s="72"/>
      <c r="T13" s="72"/>
      <c r="U13" s="72"/>
    </row>
    <row r="14" spans="2:22" ht="31.5">
      <c r="B14" s="67" t="s">
        <v>59</v>
      </c>
      <c r="C14" s="18" t="s">
        <v>0</v>
      </c>
      <c r="D14" s="19" t="s">
        <v>12</v>
      </c>
      <c r="E14" s="20" t="s">
        <v>2</v>
      </c>
      <c r="F14" s="21">
        <f>F13</f>
        <v>745</v>
      </c>
      <c r="G14" s="110"/>
      <c r="H14" s="110"/>
      <c r="I14" s="146">
        <f t="shared" ref="I14:I36" si="7">ROUND(G14*H14,2)</f>
        <v>0</v>
      </c>
      <c r="J14" s="146"/>
      <c r="K14" s="146"/>
      <c r="L14" s="146">
        <f t="shared" ref="L14:L36" si="8">SUM(I14:K14)</f>
        <v>0</v>
      </c>
      <c r="M14" s="146">
        <f t="shared" ref="M14:M36" si="9">ROUND(G14*F14,2)</f>
        <v>0</v>
      </c>
      <c r="N14" s="146">
        <f t="shared" ref="N14:N36" si="10">ROUND(I14*F14,2)</f>
        <v>0</v>
      </c>
      <c r="O14" s="146">
        <f t="shared" ref="O14:O36" si="11">ROUND(J14*F14,2)</f>
        <v>0</v>
      </c>
      <c r="P14" s="146">
        <f t="shared" ref="P14:P36" si="12">ROUND(K14*F14,2)</f>
        <v>0</v>
      </c>
      <c r="Q14" s="146">
        <f t="shared" ref="Q14:Q36" si="13">SUM(N14:P14)</f>
        <v>0</v>
      </c>
    </row>
    <row r="15" spans="2:22" ht="15.75">
      <c r="B15" s="67" t="s">
        <v>60</v>
      </c>
      <c r="C15" s="18" t="s">
        <v>0</v>
      </c>
      <c r="D15" s="22" t="s">
        <v>4</v>
      </c>
      <c r="E15" s="20" t="s">
        <v>1</v>
      </c>
      <c r="F15" s="21">
        <v>800</v>
      </c>
      <c r="G15" s="110"/>
      <c r="H15" s="110"/>
      <c r="I15" s="146">
        <f t="shared" si="7"/>
        <v>0</v>
      </c>
      <c r="J15" s="146"/>
      <c r="K15" s="146"/>
      <c r="L15" s="146">
        <f t="shared" si="8"/>
        <v>0</v>
      </c>
      <c r="M15" s="146">
        <f t="shared" si="9"/>
        <v>0</v>
      </c>
      <c r="N15" s="146">
        <f t="shared" si="10"/>
        <v>0</v>
      </c>
      <c r="O15" s="146">
        <f t="shared" si="11"/>
        <v>0</v>
      </c>
      <c r="P15" s="146">
        <f t="shared" si="12"/>
        <v>0</v>
      </c>
      <c r="Q15" s="146">
        <f t="shared" si="13"/>
        <v>0</v>
      </c>
      <c r="R15" s="72"/>
      <c r="S15" s="72"/>
      <c r="T15" s="72"/>
      <c r="U15" s="72"/>
      <c r="V15" s="72"/>
    </row>
    <row r="16" spans="2:22" ht="31.5">
      <c r="B16" s="67" t="s">
        <v>61</v>
      </c>
      <c r="C16" s="60" t="s">
        <v>0</v>
      </c>
      <c r="D16" s="22" t="s">
        <v>78</v>
      </c>
      <c r="E16" s="20" t="s">
        <v>40</v>
      </c>
      <c r="F16" s="23">
        <v>270</v>
      </c>
      <c r="G16" s="114"/>
      <c r="H16" s="114"/>
      <c r="I16" s="146">
        <f t="shared" si="7"/>
        <v>0</v>
      </c>
      <c r="J16" s="146"/>
      <c r="K16" s="146"/>
      <c r="L16" s="146">
        <f t="shared" si="8"/>
        <v>0</v>
      </c>
      <c r="M16" s="146">
        <f t="shared" si="9"/>
        <v>0</v>
      </c>
      <c r="N16" s="146">
        <f t="shared" si="10"/>
        <v>0</v>
      </c>
      <c r="O16" s="146">
        <f t="shared" si="11"/>
        <v>0</v>
      </c>
      <c r="P16" s="146">
        <f t="shared" si="12"/>
        <v>0</v>
      </c>
      <c r="Q16" s="146">
        <f t="shared" si="13"/>
        <v>0</v>
      </c>
      <c r="R16" s="72"/>
      <c r="S16" s="72"/>
      <c r="T16" s="72"/>
      <c r="U16" s="72"/>
      <c r="V16" s="72"/>
    </row>
    <row r="17" spans="2:23" ht="31.5">
      <c r="B17" s="67" t="s">
        <v>62</v>
      </c>
      <c r="C17" s="60" t="s">
        <v>0</v>
      </c>
      <c r="D17" s="22" t="s">
        <v>79</v>
      </c>
      <c r="E17" s="20" t="s">
        <v>40</v>
      </c>
      <c r="F17" s="23">
        <v>30</v>
      </c>
      <c r="G17" s="114"/>
      <c r="H17" s="114"/>
      <c r="I17" s="146">
        <f t="shared" si="7"/>
        <v>0</v>
      </c>
      <c r="J17" s="146"/>
      <c r="K17" s="146"/>
      <c r="L17" s="146">
        <f t="shared" si="8"/>
        <v>0</v>
      </c>
      <c r="M17" s="146">
        <f t="shared" si="9"/>
        <v>0</v>
      </c>
      <c r="N17" s="146">
        <f t="shared" si="10"/>
        <v>0</v>
      </c>
      <c r="O17" s="146">
        <f t="shared" si="11"/>
        <v>0</v>
      </c>
      <c r="P17" s="146">
        <f t="shared" si="12"/>
        <v>0</v>
      </c>
      <c r="Q17" s="146">
        <f t="shared" si="13"/>
        <v>0</v>
      </c>
    </row>
    <row r="18" spans="2:23" ht="31.5">
      <c r="B18" s="67" t="s">
        <v>63</v>
      </c>
      <c r="C18" s="60" t="s">
        <v>0</v>
      </c>
      <c r="D18" s="22" t="s">
        <v>123</v>
      </c>
      <c r="E18" s="20" t="s">
        <v>44</v>
      </c>
      <c r="F18" s="23">
        <v>270</v>
      </c>
      <c r="G18" s="114"/>
      <c r="H18" s="114"/>
      <c r="I18" s="146">
        <f t="shared" si="7"/>
        <v>0</v>
      </c>
      <c r="J18" s="146"/>
      <c r="K18" s="146"/>
      <c r="L18" s="146">
        <f t="shared" si="8"/>
        <v>0</v>
      </c>
      <c r="M18" s="146">
        <f t="shared" si="9"/>
        <v>0</v>
      </c>
      <c r="N18" s="146">
        <f t="shared" si="10"/>
        <v>0</v>
      </c>
      <c r="O18" s="146">
        <f t="shared" si="11"/>
        <v>0</v>
      </c>
      <c r="P18" s="146">
        <f t="shared" si="12"/>
        <v>0</v>
      </c>
      <c r="Q18" s="146">
        <f t="shared" si="13"/>
        <v>0</v>
      </c>
    </row>
    <row r="19" spans="2:23" ht="15.75">
      <c r="B19" s="67" t="s">
        <v>64</v>
      </c>
      <c r="C19" s="60" t="s">
        <v>0</v>
      </c>
      <c r="D19" s="22" t="s">
        <v>42</v>
      </c>
      <c r="E19" s="20" t="s">
        <v>44</v>
      </c>
      <c r="F19" s="23">
        <v>270</v>
      </c>
      <c r="G19" s="114"/>
      <c r="H19" s="114"/>
      <c r="I19" s="146">
        <f t="shared" si="7"/>
        <v>0</v>
      </c>
      <c r="J19" s="146"/>
      <c r="K19" s="146"/>
      <c r="L19" s="146">
        <f t="shared" si="8"/>
        <v>0</v>
      </c>
      <c r="M19" s="146">
        <f t="shared" si="9"/>
        <v>0</v>
      </c>
      <c r="N19" s="146">
        <f t="shared" si="10"/>
        <v>0</v>
      </c>
      <c r="O19" s="146">
        <f t="shared" si="11"/>
        <v>0</v>
      </c>
      <c r="P19" s="146">
        <f t="shared" si="12"/>
        <v>0</v>
      </c>
      <c r="Q19" s="146">
        <f t="shared" si="13"/>
        <v>0</v>
      </c>
    </row>
    <row r="20" spans="2:23" ht="15.75">
      <c r="B20" s="67" t="s">
        <v>65</v>
      </c>
      <c r="C20" s="60" t="s">
        <v>0</v>
      </c>
      <c r="D20" s="22" t="s">
        <v>98</v>
      </c>
      <c r="E20" s="20" t="s">
        <v>97</v>
      </c>
      <c r="F20" s="23">
        <v>4.8</v>
      </c>
      <c r="G20" s="114"/>
      <c r="H20" s="114"/>
      <c r="I20" s="146">
        <f t="shared" si="7"/>
        <v>0</v>
      </c>
      <c r="J20" s="146"/>
      <c r="K20" s="146"/>
      <c r="L20" s="146">
        <f t="shared" si="8"/>
        <v>0</v>
      </c>
      <c r="M20" s="146">
        <f t="shared" si="9"/>
        <v>0</v>
      </c>
      <c r="N20" s="146">
        <f t="shared" si="10"/>
        <v>0</v>
      </c>
      <c r="O20" s="146">
        <f t="shared" si="11"/>
        <v>0</v>
      </c>
      <c r="P20" s="146">
        <f t="shared" si="12"/>
        <v>0</v>
      </c>
      <c r="Q20" s="146">
        <f t="shared" si="13"/>
        <v>0</v>
      </c>
    </row>
    <row r="21" spans="2:23" ht="15.75">
      <c r="B21" s="67" t="s">
        <v>70</v>
      </c>
      <c r="C21" s="60" t="s">
        <v>0</v>
      </c>
      <c r="D21" s="61" t="s">
        <v>101</v>
      </c>
      <c r="E21" s="57" t="s">
        <v>44</v>
      </c>
      <c r="F21" s="62">
        <v>12</v>
      </c>
      <c r="G21" s="114"/>
      <c r="H21" s="114"/>
      <c r="I21" s="146">
        <f t="shared" si="7"/>
        <v>0</v>
      </c>
      <c r="J21" s="146"/>
      <c r="K21" s="146"/>
      <c r="L21" s="146">
        <f t="shared" si="8"/>
        <v>0</v>
      </c>
      <c r="M21" s="146">
        <f t="shared" si="9"/>
        <v>0</v>
      </c>
      <c r="N21" s="146">
        <f t="shared" si="10"/>
        <v>0</v>
      </c>
      <c r="O21" s="146">
        <f t="shared" si="11"/>
        <v>0</v>
      </c>
      <c r="P21" s="146">
        <f t="shared" si="12"/>
        <v>0</v>
      </c>
      <c r="Q21" s="146">
        <f t="shared" si="13"/>
        <v>0</v>
      </c>
    </row>
    <row r="22" spans="2:23" ht="31.5">
      <c r="B22" s="67" t="s">
        <v>71</v>
      </c>
      <c r="C22" s="60" t="s">
        <v>0</v>
      </c>
      <c r="D22" s="61" t="s">
        <v>99</v>
      </c>
      <c r="E22" s="57" t="s">
        <v>44</v>
      </c>
      <c r="F22" s="62">
        <v>12</v>
      </c>
      <c r="G22" s="114"/>
      <c r="H22" s="114"/>
      <c r="I22" s="146">
        <f t="shared" si="7"/>
        <v>0</v>
      </c>
      <c r="J22" s="146"/>
      <c r="K22" s="146"/>
      <c r="L22" s="146">
        <f t="shared" si="8"/>
        <v>0</v>
      </c>
      <c r="M22" s="146">
        <f t="shared" si="9"/>
        <v>0</v>
      </c>
      <c r="N22" s="146">
        <f t="shared" si="10"/>
        <v>0</v>
      </c>
      <c r="O22" s="146">
        <f t="shared" si="11"/>
        <v>0</v>
      </c>
      <c r="P22" s="146">
        <f t="shared" si="12"/>
        <v>0</v>
      </c>
      <c r="Q22" s="146">
        <f t="shared" si="13"/>
        <v>0</v>
      </c>
    </row>
    <row r="23" spans="2:23" ht="31.5">
      <c r="B23" s="67" t="s">
        <v>72</v>
      </c>
      <c r="C23" s="60" t="s">
        <v>0</v>
      </c>
      <c r="D23" s="61" t="s">
        <v>100</v>
      </c>
      <c r="E23" s="57" t="s">
        <v>44</v>
      </c>
      <c r="F23" s="62">
        <v>12</v>
      </c>
      <c r="G23" s="114"/>
      <c r="H23" s="114"/>
      <c r="I23" s="146">
        <f t="shared" si="7"/>
        <v>0</v>
      </c>
      <c r="J23" s="146"/>
      <c r="K23" s="146"/>
      <c r="L23" s="146">
        <f t="shared" si="8"/>
        <v>0</v>
      </c>
      <c r="M23" s="146">
        <f t="shared" si="9"/>
        <v>0</v>
      </c>
      <c r="N23" s="146">
        <f t="shared" si="10"/>
        <v>0</v>
      </c>
      <c r="O23" s="146">
        <f t="shared" si="11"/>
        <v>0</v>
      </c>
      <c r="P23" s="146">
        <f t="shared" si="12"/>
        <v>0</v>
      </c>
      <c r="Q23" s="146">
        <f t="shared" si="13"/>
        <v>0</v>
      </c>
    </row>
    <row r="24" spans="2:23" ht="15.75">
      <c r="B24" s="67" t="s">
        <v>73</v>
      </c>
      <c r="C24" s="60" t="s">
        <v>0</v>
      </c>
      <c r="D24" s="61" t="s">
        <v>125</v>
      </c>
      <c r="E24" s="57" t="s">
        <v>44</v>
      </c>
      <c r="F24" s="62">
        <v>12</v>
      </c>
      <c r="G24" s="114"/>
      <c r="H24" s="114"/>
      <c r="I24" s="146">
        <f t="shared" si="7"/>
        <v>0</v>
      </c>
      <c r="J24" s="146"/>
      <c r="K24" s="146"/>
      <c r="L24" s="146">
        <f t="shared" si="8"/>
        <v>0</v>
      </c>
      <c r="M24" s="146">
        <f t="shared" si="9"/>
        <v>0</v>
      </c>
      <c r="N24" s="146">
        <f t="shared" si="10"/>
        <v>0</v>
      </c>
      <c r="O24" s="146">
        <f t="shared" si="11"/>
        <v>0</v>
      </c>
      <c r="P24" s="146">
        <f t="shared" si="12"/>
        <v>0</v>
      </c>
      <c r="Q24" s="146">
        <f t="shared" si="13"/>
        <v>0</v>
      </c>
    </row>
    <row r="25" spans="2:23" ht="31.5">
      <c r="B25" s="67" t="s">
        <v>74</v>
      </c>
      <c r="C25" s="60" t="s">
        <v>0</v>
      </c>
      <c r="D25" s="22" t="s">
        <v>130</v>
      </c>
      <c r="E25" s="57" t="s">
        <v>44</v>
      </c>
      <c r="F25" s="62">
        <v>12</v>
      </c>
      <c r="G25" s="114"/>
      <c r="H25" s="114"/>
      <c r="I25" s="146">
        <f t="shared" si="7"/>
        <v>0</v>
      </c>
      <c r="J25" s="146"/>
      <c r="K25" s="146"/>
      <c r="L25" s="146">
        <f t="shared" si="8"/>
        <v>0</v>
      </c>
      <c r="M25" s="146">
        <f t="shared" si="9"/>
        <v>0</v>
      </c>
      <c r="N25" s="146">
        <f t="shared" si="10"/>
        <v>0</v>
      </c>
      <c r="O25" s="146">
        <f t="shared" si="11"/>
        <v>0</v>
      </c>
      <c r="P25" s="146">
        <f t="shared" si="12"/>
        <v>0</v>
      </c>
      <c r="Q25" s="146">
        <f t="shared" si="13"/>
        <v>0</v>
      </c>
    </row>
    <row r="26" spans="2:23" ht="15.75">
      <c r="B26" s="67" t="s">
        <v>103</v>
      </c>
      <c r="C26" s="60" t="s">
        <v>0</v>
      </c>
      <c r="D26" s="22" t="s">
        <v>43</v>
      </c>
      <c r="E26" s="20" t="s">
        <v>5</v>
      </c>
      <c r="F26" s="23">
        <v>4</v>
      </c>
      <c r="G26" s="114"/>
      <c r="H26" s="114"/>
      <c r="I26" s="146">
        <f t="shared" si="7"/>
        <v>0</v>
      </c>
      <c r="J26" s="146"/>
      <c r="K26" s="146"/>
      <c r="L26" s="146">
        <f t="shared" si="8"/>
        <v>0</v>
      </c>
      <c r="M26" s="146">
        <f t="shared" si="9"/>
        <v>0</v>
      </c>
      <c r="N26" s="146">
        <f t="shared" si="10"/>
        <v>0</v>
      </c>
      <c r="O26" s="146">
        <f t="shared" si="11"/>
        <v>0</v>
      </c>
      <c r="P26" s="146">
        <f t="shared" si="12"/>
        <v>0</v>
      </c>
      <c r="Q26" s="146">
        <f t="shared" si="13"/>
        <v>0</v>
      </c>
    </row>
    <row r="27" spans="2:23" ht="31.5">
      <c r="B27" s="67" t="s">
        <v>104</v>
      </c>
      <c r="C27" s="60" t="s">
        <v>0</v>
      </c>
      <c r="D27" s="22" t="s">
        <v>78</v>
      </c>
      <c r="E27" s="20" t="s">
        <v>40</v>
      </c>
      <c r="F27" s="23">
        <v>670</v>
      </c>
      <c r="G27" s="114"/>
      <c r="H27" s="114"/>
      <c r="I27" s="146">
        <f t="shared" si="7"/>
        <v>0</v>
      </c>
      <c r="J27" s="146"/>
      <c r="K27" s="146"/>
      <c r="L27" s="146">
        <f t="shared" si="8"/>
        <v>0</v>
      </c>
      <c r="M27" s="146">
        <f t="shared" si="9"/>
        <v>0</v>
      </c>
      <c r="N27" s="146">
        <f t="shared" si="10"/>
        <v>0</v>
      </c>
      <c r="O27" s="146">
        <f t="shared" si="11"/>
        <v>0</v>
      </c>
      <c r="P27" s="146">
        <f t="shared" si="12"/>
        <v>0</v>
      </c>
      <c r="Q27" s="146">
        <f t="shared" si="13"/>
        <v>0</v>
      </c>
    </row>
    <row r="28" spans="2:23" ht="31.5">
      <c r="B28" s="67" t="s">
        <v>105</v>
      </c>
      <c r="C28" s="60" t="s">
        <v>0</v>
      </c>
      <c r="D28" s="22" t="s">
        <v>79</v>
      </c>
      <c r="E28" s="20" t="s">
        <v>40</v>
      </c>
      <c r="F28" s="23">
        <v>290</v>
      </c>
      <c r="G28" s="114"/>
      <c r="H28" s="114"/>
      <c r="I28" s="146">
        <f t="shared" si="7"/>
        <v>0</v>
      </c>
      <c r="J28" s="146"/>
      <c r="K28" s="146"/>
      <c r="L28" s="146">
        <f t="shared" si="8"/>
        <v>0</v>
      </c>
      <c r="M28" s="146">
        <f t="shared" si="9"/>
        <v>0</v>
      </c>
      <c r="N28" s="146">
        <f t="shared" si="10"/>
        <v>0</v>
      </c>
      <c r="O28" s="146">
        <f t="shared" si="11"/>
        <v>0</v>
      </c>
      <c r="P28" s="146">
        <f t="shared" si="12"/>
        <v>0</v>
      </c>
      <c r="Q28" s="146">
        <f t="shared" si="13"/>
        <v>0</v>
      </c>
    </row>
    <row r="29" spans="2:23" ht="31.5">
      <c r="B29" s="67" t="s">
        <v>106</v>
      </c>
      <c r="C29" s="60" t="s">
        <v>0</v>
      </c>
      <c r="D29" s="22" t="s">
        <v>126</v>
      </c>
      <c r="E29" s="20" t="s">
        <v>96</v>
      </c>
      <c r="F29" s="23">
        <v>5</v>
      </c>
      <c r="G29" s="114"/>
      <c r="H29" s="114"/>
      <c r="I29" s="146">
        <f t="shared" si="7"/>
        <v>0</v>
      </c>
      <c r="J29" s="146"/>
      <c r="K29" s="146"/>
      <c r="L29" s="146">
        <f t="shared" si="8"/>
        <v>0</v>
      </c>
      <c r="M29" s="146">
        <f t="shared" si="9"/>
        <v>0</v>
      </c>
      <c r="N29" s="146">
        <f t="shared" si="10"/>
        <v>0</v>
      </c>
      <c r="O29" s="146">
        <f t="shared" si="11"/>
        <v>0</v>
      </c>
      <c r="P29" s="146">
        <f t="shared" si="12"/>
        <v>0</v>
      </c>
      <c r="Q29" s="146">
        <f t="shared" si="13"/>
        <v>0</v>
      </c>
    </row>
    <row r="30" spans="2:23" ht="15.75">
      <c r="B30" s="67" t="s">
        <v>107</v>
      </c>
      <c r="C30" s="60" t="s">
        <v>0</v>
      </c>
      <c r="D30" s="22" t="s">
        <v>41</v>
      </c>
      <c r="E30" s="20" t="s">
        <v>44</v>
      </c>
      <c r="F30" s="23">
        <v>670</v>
      </c>
      <c r="G30" s="114"/>
      <c r="H30" s="114"/>
      <c r="I30" s="146">
        <f t="shared" si="7"/>
        <v>0</v>
      </c>
      <c r="J30" s="146"/>
      <c r="K30" s="146"/>
      <c r="L30" s="146">
        <f t="shared" si="8"/>
        <v>0</v>
      </c>
      <c r="M30" s="146">
        <f t="shared" si="9"/>
        <v>0</v>
      </c>
      <c r="N30" s="146">
        <f t="shared" si="10"/>
        <v>0</v>
      </c>
      <c r="O30" s="146">
        <f t="shared" si="11"/>
        <v>0</v>
      </c>
      <c r="P30" s="146">
        <f t="shared" si="12"/>
        <v>0</v>
      </c>
      <c r="Q30" s="146">
        <f t="shared" si="13"/>
        <v>0</v>
      </c>
      <c r="R30" s="74"/>
      <c r="S30" s="75"/>
      <c r="T30" s="75"/>
      <c r="U30" s="75"/>
      <c r="V30" s="75"/>
      <c r="W30" s="75"/>
    </row>
    <row r="31" spans="2:23" ht="15.75">
      <c r="B31" s="67" t="s">
        <v>108</v>
      </c>
      <c r="C31" s="60" t="s">
        <v>0</v>
      </c>
      <c r="D31" s="22" t="s">
        <v>42</v>
      </c>
      <c r="E31" s="20" t="s">
        <v>44</v>
      </c>
      <c r="F31" s="23">
        <v>670</v>
      </c>
      <c r="G31" s="114"/>
      <c r="H31" s="114"/>
      <c r="I31" s="146">
        <f t="shared" si="7"/>
        <v>0</v>
      </c>
      <c r="J31" s="146"/>
      <c r="K31" s="146"/>
      <c r="L31" s="146">
        <f t="shared" si="8"/>
        <v>0</v>
      </c>
      <c r="M31" s="146">
        <f t="shared" si="9"/>
        <v>0</v>
      </c>
      <c r="N31" s="146">
        <f t="shared" si="10"/>
        <v>0</v>
      </c>
      <c r="O31" s="146">
        <f t="shared" si="11"/>
        <v>0</v>
      </c>
      <c r="P31" s="146">
        <f t="shared" si="12"/>
        <v>0</v>
      </c>
      <c r="Q31" s="146">
        <f t="shared" si="13"/>
        <v>0</v>
      </c>
    </row>
    <row r="32" spans="2:23" ht="15.75">
      <c r="B32" s="67" t="s">
        <v>109</v>
      </c>
      <c r="C32" s="60" t="s">
        <v>0</v>
      </c>
      <c r="D32" s="17" t="s">
        <v>127</v>
      </c>
      <c r="E32" s="58" t="s">
        <v>1</v>
      </c>
      <c r="F32" s="59">
        <v>50</v>
      </c>
      <c r="G32" s="114"/>
      <c r="H32" s="114"/>
      <c r="I32" s="146">
        <f t="shared" si="7"/>
        <v>0</v>
      </c>
      <c r="J32" s="146"/>
      <c r="K32" s="146"/>
      <c r="L32" s="146">
        <f t="shared" si="8"/>
        <v>0</v>
      </c>
      <c r="M32" s="146">
        <f t="shared" si="9"/>
        <v>0</v>
      </c>
      <c r="N32" s="146">
        <f t="shared" si="10"/>
        <v>0</v>
      </c>
      <c r="O32" s="146">
        <f t="shared" si="11"/>
        <v>0</v>
      </c>
      <c r="P32" s="146">
        <f t="shared" si="12"/>
        <v>0</v>
      </c>
      <c r="Q32" s="146">
        <f t="shared" si="13"/>
        <v>0</v>
      </c>
    </row>
    <row r="33" spans="2:20" ht="15.75">
      <c r="B33" s="18" t="s">
        <v>110</v>
      </c>
      <c r="C33" s="60" t="s">
        <v>0</v>
      </c>
      <c r="D33" s="17" t="s">
        <v>128</v>
      </c>
      <c r="E33" s="58" t="s">
        <v>1</v>
      </c>
      <c r="F33" s="59">
        <v>50</v>
      </c>
      <c r="G33" s="114"/>
      <c r="H33" s="114"/>
      <c r="I33" s="146">
        <f t="shared" si="7"/>
        <v>0</v>
      </c>
      <c r="J33" s="146"/>
      <c r="K33" s="146"/>
      <c r="L33" s="146">
        <f t="shared" si="8"/>
        <v>0</v>
      </c>
      <c r="M33" s="146">
        <f t="shared" si="9"/>
        <v>0</v>
      </c>
      <c r="N33" s="146">
        <f t="shared" si="10"/>
        <v>0</v>
      </c>
      <c r="O33" s="146">
        <f t="shared" si="11"/>
        <v>0</v>
      </c>
      <c r="P33" s="146">
        <f t="shared" si="12"/>
        <v>0</v>
      </c>
      <c r="Q33" s="146">
        <f t="shared" si="13"/>
        <v>0</v>
      </c>
    </row>
    <row r="34" spans="2:20" ht="15.75">
      <c r="B34" s="67" t="s">
        <v>111</v>
      </c>
      <c r="C34" s="58" t="s">
        <v>0</v>
      </c>
      <c r="D34" s="17" t="s">
        <v>84</v>
      </c>
      <c r="E34" s="58" t="s">
        <v>1</v>
      </c>
      <c r="F34" s="59">
        <v>230</v>
      </c>
      <c r="G34" s="114"/>
      <c r="H34" s="114"/>
      <c r="I34" s="146">
        <f t="shared" si="7"/>
        <v>0</v>
      </c>
      <c r="J34" s="146"/>
      <c r="K34" s="146"/>
      <c r="L34" s="146">
        <f t="shared" si="8"/>
        <v>0</v>
      </c>
      <c r="M34" s="146">
        <f t="shared" si="9"/>
        <v>0</v>
      </c>
      <c r="N34" s="146">
        <f t="shared" si="10"/>
        <v>0</v>
      </c>
      <c r="O34" s="146">
        <f t="shared" si="11"/>
        <v>0</v>
      </c>
      <c r="P34" s="146">
        <f t="shared" si="12"/>
        <v>0</v>
      </c>
      <c r="Q34" s="146">
        <f t="shared" si="13"/>
        <v>0</v>
      </c>
    </row>
    <row r="35" spans="2:20" ht="31.5">
      <c r="B35" s="67" t="s">
        <v>112</v>
      </c>
      <c r="C35" s="58" t="s">
        <v>0</v>
      </c>
      <c r="D35" s="22" t="s">
        <v>124</v>
      </c>
      <c r="E35" s="20" t="s">
        <v>44</v>
      </c>
      <c r="F35" s="23">
        <v>70</v>
      </c>
      <c r="G35" s="114"/>
      <c r="H35" s="114"/>
      <c r="I35" s="146">
        <f t="shared" si="7"/>
        <v>0</v>
      </c>
      <c r="J35" s="146"/>
      <c r="K35" s="146"/>
      <c r="L35" s="146">
        <f t="shared" si="8"/>
        <v>0</v>
      </c>
      <c r="M35" s="146">
        <f t="shared" si="9"/>
        <v>0</v>
      </c>
      <c r="N35" s="146">
        <f t="shared" si="10"/>
        <v>0</v>
      </c>
      <c r="O35" s="146">
        <f t="shared" si="11"/>
        <v>0</v>
      </c>
      <c r="P35" s="146">
        <f t="shared" si="12"/>
        <v>0</v>
      </c>
      <c r="Q35" s="146">
        <f t="shared" si="13"/>
        <v>0</v>
      </c>
    </row>
    <row r="36" spans="2:20" ht="16.5" thickBot="1">
      <c r="B36" s="121" t="s">
        <v>129</v>
      </c>
      <c r="C36" s="130" t="s">
        <v>0</v>
      </c>
      <c r="D36" s="46" t="s">
        <v>102</v>
      </c>
      <c r="E36" s="131" t="s">
        <v>96</v>
      </c>
      <c r="F36" s="131">
        <v>4</v>
      </c>
      <c r="G36" s="147"/>
      <c r="H36" s="147"/>
      <c r="I36" s="146">
        <f t="shared" si="7"/>
        <v>0</v>
      </c>
      <c r="J36" s="146"/>
      <c r="K36" s="146"/>
      <c r="L36" s="146">
        <f t="shared" si="8"/>
        <v>0</v>
      </c>
      <c r="M36" s="146">
        <f t="shared" si="9"/>
        <v>0</v>
      </c>
      <c r="N36" s="146">
        <f t="shared" si="10"/>
        <v>0</v>
      </c>
      <c r="O36" s="146">
        <f t="shared" si="11"/>
        <v>0</v>
      </c>
      <c r="P36" s="146">
        <f t="shared" si="12"/>
        <v>0</v>
      </c>
      <c r="Q36" s="146">
        <f t="shared" si="13"/>
        <v>0</v>
      </c>
    </row>
    <row r="37" spans="2:20" ht="16.5" thickBot="1">
      <c r="B37" s="132"/>
      <c r="C37" s="105"/>
      <c r="D37" s="106"/>
      <c r="E37" s="105"/>
      <c r="F37" s="107"/>
      <c r="G37" s="108"/>
      <c r="H37" s="108"/>
      <c r="I37" s="109"/>
      <c r="J37" s="105"/>
      <c r="K37" s="105"/>
      <c r="L37" s="115" t="s">
        <v>146</v>
      </c>
      <c r="M37" s="126">
        <f>SUM(M13:M36)</f>
        <v>0</v>
      </c>
      <c r="N37" s="126">
        <f t="shared" ref="N37:Q37" si="14">SUM(N13:N36)</f>
        <v>0</v>
      </c>
      <c r="O37" s="126">
        <f t="shared" si="14"/>
        <v>0</v>
      </c>
      <c r="P37" s="126">
        <f t="shared" si="14"/>
        <v>0</v>
      </c>
      <c r="Q37" s="126">
        <f t="shared" si="14"/>
        <v>0</v>
      </c>
    </row>
    <row r="39" spans="2:20">
      <c r="Q39" s="66"/>
    </row>
    <row r="40" spans="2:20">
      <c r="B40" s="83" t="s">
        <v>38</v>
      </c>
      <c r="C40" s="83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</row>
    <row r="41" spans="2:20">
      <c r="B41" s="123" t="s">
        <v>141</v>
      </c>
      <c r="C41" s="123"/>
      <c r="D41" s="216" t="s">
        <v>141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20">
      <c r="B42" s="123"/>
      <c r="C42" s="12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  <row r="43" spans="2:20">
      <c r="B43" s="83" t="s">
        <v>142</v>
      </c>
      <c r="C43" s="83"/>
      <c r="D43" s="124"/>
      <c r="E43" s="83"/>
      <c r="F43" s="83"/>
      <c r="G43" s="100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2:20">
      <c r="B44" s="83" t="s">
        <v>143</v>
      </c>
      <c r="C44" s="83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</row>
    <row r="45" spans="2:20">
      <c r="B45" s="123" t="s">
        <v>141</v>
      </c>
      <c r="C45" s="123"/>
      <c r="D45" s="216" t="s">
        <v>141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72"/>
      <c r="S45" s="72"/>
      <c r="T45" s="72"/>
    </row>
    <row r="46" spans="2:20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72"/>
      <c r="S46" s="72"/>
    </row>
    <row r="47" spans="2:20">
      <c r="B47" s="83" t="s">
        <v>147</v>
      </c>
      <c r="C47" s="83"/>
      <c r="D47" s="125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</row>
  </sheetData>
  <mergeCells count="13">
    <mergeCell ref="D41:Q41"/>
    <mergeCell ref="D45:Q45"/>
    <mergeCell ref="B2:Q2"/>
    <mergeCell ref="B3:Q3"/>
    <mergeCell ref="B4:Q4"/>
    <mergeCell ref="B5:Q5"/>
    <mergeCell ref="B10:B11"/>
    <mergeCell ref="C10:C11"/>
    <mergeCell ref="D10:D11"/>
    <mergeCell ref="E10:E11"/>
    <mergeCell ref="F10:F11"/>
    <mergeCell ref="G10:L10"/>
    <mergeCell ref="M10:Q10"/>
  </mergeCells>
  <phoneticPr fontId="19" type="noConversion"/>
  <conditionalFormatting sqref="B12">
    <cfRule type="cellIs" dxfId="3" priority="1" stopIfTrue="1" operator="equal">
      <formula>0</formula>
    </cfRule>
    <cfRule type="expression" dxfId="2" priority="2" stopIfTrue="1">
      <formula>#DIV/0!</formula>
    </cfRule>
  </conditionalFormatting>
  <conditionalFormatting sqref="E12:E15 E37">
    <cfRule type="cellIs" dxfId="1" priority="9" stopIfTrue="1" operator="equal">
      <formula>0</formula>
    </cfRule>
    <cfRule type="expression" dxfId="0" priority="10" stopIfTrue="1">
      <formula>#DIV/0!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C98C035752B2E4F9BA001D238EDF9B9" ma:contentTypeVersion="14" ma:contentTypeDescription="Izveidot jaunu dokumentu." ma:contentTypeScope="" ma:versionID="1cf76b8fb19d1fb546d1acad4a765bdf">
  <xsd:schema xmlns:xsd="http://www.w3.org/2001/XMLSchema" xmlns:xs="http://www.w3.org/2001/XMLSchema" xmlns:p="http://schemas.microsoft.com/office/2006/metadata/properties" xmlns:ns2="90e81eab-0ee8-4447-a625-b324b79cd243" xmlns:ns3="d177710c-40cf-4d94-a9f9-6248e9450632" targetNamespace="http://schemas.microsoft.com/office/2006/metadata/properties" ma:root="true" ma:fieldsID="6733f76ae7818533ebfae41f9bd35168" ns2:_="" ns3:_="">
    <xsd:import namespace="90e81eab-0ee8-4447-a625-b324b79cd243"/>
    <xsd:import namespace="d177710c-40cf-4d94-a9f9-6248e94506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81eab-0ee8-4447-a625-b324b79cd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Attēlu atzīmes" ma:readOnly="false" ma:fieldId="{5cf76f15-5ced-4ddc-b409-7134ff3c332f}" ma:taxonomyMulti="true" ma:sspId="01b0bf12-ffe8-4d08-82de-a7ac04e8c8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7710c-40cf-4d94-a9f9-6248e94506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1a9b745-255c-4cef-8365-e8f1e8f54d13}" ma:internalName="TaxCatchAll" ma:showField="CatchAllData" ma:web="d177710c-40cf-4d94-a9f9-6248e9450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C3D50-57AF-49FC-98BC-8987BA455E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B70BF-0821-4EE1-B2BD-69BDA4FEB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81eab-0ee8-4447-a625-b324b79cd243"/>
    <ds:schemaRef ds:uri="d177710c-40cf-4d94-a9f9-6248e9450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KT </vt:lpstr>
      <vt:lpstr>Kopsavilkums</vt:lpstr>
      <vt:lpstr>Murjāņu iela 58</vt:lpstr>
      <vt:lpstr>Kleistu iela 28</vt:lpstr>
      <vt:lpstr> Vestienas iela 35</vt:lpstr>
      <vt:lpstr>'KT '!Print_Area</vt:lpstr>
      <vt:lpstr>'KT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Ančevska</dc:creator>
  <cp:lastModifiedBy>Ivars Teibe</cp:lastModifiedBy>
  <dcterms:created xsi:type="dcterms:W3CDTF">2015-06-05T18:17:20Z</dcterms:created>
  <dcterms:modified xsi:type="dcterms:W3CDTF">2025-06-13T07:59:46Z</dcterms:modified>
</cp:coreProperties>
</file>