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eva.Sprince\AppData\Local\Microsoft\Windows\INetCache\Content.Outlook\D9FIN5PP\"/>
    </mc:Choice>
  </mc:AlternateContent>
  <xr:revisionPtr revIDLastSave="0" documentId="13_ncr:1_{DEB47018-D309-41C2-BAE8-7DED47D32D4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iedav_forma" sheetId="2" r:id="rId1"/>
  </sheets>
  <definedNames>
    <definedName name="_xlnm._FilterDatabase" localSheetId="0" hidden="1">Piedav_forma!$A$16:$I$60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2" l="1"/>
  <c r="F63" i="2"/>
  <c r="J53" i="2" l="1"/>
  <c r="J54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5" i="2"/>
  <c r="J56" i="2"/>
  <c r="J57" i="2"/>
  <c r="J58" i="2"/>
  <c r="J36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59" i="2" l="1"/>
  <c r="J64" i="2" s="1"/>
  <c r="I59" i="2"/>
</calcChain>
</file>

<file path=xl/sharedStrings.xml><?xml version="1.0" encoding="utf-8"?>
<sst xmlns="http://schemas.openxmlformats.org/spreadsheetml/2006/main" count="275" uniqueCount="160">
  <si>
    <t xml:space="preserve">Nr.p.k. </t>
  </si>
  <si>
    <t xml:space="preserve">Nol. Nr. </t>
  </si>
  <si>
    <t>TEHNISKĀ SPECIFIKĀCIJA</t>
  </si>
  <si>
    <t>Ražotāja oriģinālrezerves daļas nr.</t>
  </si>
  <si>
    <t>FINANŠU PIEDĀVĀJUMS</t>
  </si>
  <si>
    <t>nosaukums</t>
  </si>
  <si>
    <t>Reģistrācijas Nr.</t>
  </si>
  <si>
    <t xml:space="preserve">Vārds, uzvārds: </t>
  </si>
  <si>
    <t>Amats:</t>
  </si>
  <si>
    <t>Kopā:</t>
  </si>
  <si>
    <t xml:space="preserve">Pretendents:         </t>
  </si>
  <si>
    <t>Tramvajs T3A</t>
  </si>
  <si>
    <t>Tramvajs 15T</t>
  </si>
  <si>
    <t>Trollejbuss 24Tr</t>
  </si>
  <si>
    <t>Autobuss SU</t>
  </si>
  <si>
    <t>Autobuss SU18</t>
  </si>
  <si>
    <t>Autobuss SU18; Trollejbus 27Tr</t>
  </si>
  <si>
    <t xml:space="preserve">Jumta lūka, mazā </t>
  </si>
  <si>
    <t>Ratiņu panelis "A"  kreisais</t>
  </si>
  <si>
    <t xml:space="preserve">Ratiņu panelis "A" labais </t>
  </si>
  <si>
    <t>Ratiņu panelis "B" "C" E"</t>
  </si>
  <si>
    <t xml:space="preserve">Ratiņu panelis "D" labais </t>
  </si>
  <si>
    <t>Ratiņu panelis "D" kreisais</t>
  </si>
  <si>
    <t xml:space="preserve">Lukturu panelis priekšējais kreisais </t>
  </si>
  <si>
    <t>Priekšējais apakšējais apvalks kreisais</t>
  </si>
  <si>
    <t xml:space="preserve">Centrālais priekšējais apakšējais apvalks </t>
  </si>
  <si>
    <t>Priekšējais apakšējais apvalks labais</t>
  </si>
  <si>
    <t>Zemloga apvalks centrālais (priekšēja zemloga pārsegs pa vidu)</t>
  </si>
  <si>
    <t>Centrālais panelis priekšējais (otrā līmeņa pārsegs priekšējais pa vidu)</t>
  </si>
  <si>
    <t xml:space="preserve">Lukturu panelis priekšējais labais </t>
  </si>
  <si>
    <t>Vidus centrs aizmugurējais (otrais stāvs)</t>
  </si>
  <si>
    <t>Centrālais aizmugurējais apakšējais apvalks</t>
  </si>
  <si>
    <t>Gala pārsegs aizmugurējais apakšējais labais</t>
  </si>
  <si>
    <t xml:space="preserve">Gala pārsegs aizmugurējais apakšējais kreisais </t>
  </si>
  <si>
    <t>Pārsegs zem loga priekšējais (labā puse)</t>
  </si>
  <si>
    <t>Pārsegs zem loga priekšējais (kreisā puse)</t>
  </si>
  <si>
    <t>Parsegs zem loga aizmugurējais pa vidu</t>
  </si>
  <si>
    <t xml:space="preserve">Lukturu panelis aizmugurējais labais </t>
  </si>
  <si>
    <t xml:space="preserve">Lukturu panelis aizmugurējais kreisais </t>
  </si>
  <si>
    <t>Kreisas puses aizmugurējais, apakšējais stūris SU</t>
  </si>
  <si>
    <t>Kreisas puses pr.lukturu dekoratīvā uzlika SU visiem</t>
  </si>
  <si>
    <t>Ārsienas sānu plastmasas panelis SU visiem</t>
  </si>
  <si>
    <t>Riteņa arka SU</t>
  </si>
  <si>
    <t>Labas puses aizmugējais apakšējais stūris; SU / Kreisas puses aizmugurējais, apakšējais stūris; SU</t>
  </si>
  <si>
    <t>Kreisas puses aizmugurējais, apakšējais stūris; SU</t>
  </si>
  <si>
    <t>Labas puses priekšējo lukturu dekoratīvā uzlika SU</t>
  </si>
  <si>
    <t>Aizmugurējais buferis SU18 E6</t>
  </si>
  <si>
    <t>Priekšējā bufera labais stūris, SU18 E6; Šk 27Tr</t>
  </si>
  <si>
    <t>Priekšējais buferis SU18 E6; Šk 27Tr</t>
  </si>
  <si>
    <t>Ugunsdzēšamā aparāta kastes vāks; SU18 E6; 27Tr</t>
  </si>
  <si>
    <t>Priekšējais buferis SU</t>
  </si>
  <si>
    <t xml:space="preserve">Ārsienas sānu plastmasas panelis (visiem); SU </t>
  </si>
  <si>
    <t>Aizmugurējais buferis SU</t>
  </si>
  <si>
    <t>Priekšājā bufera kreisais stūris 24Tr</t>
  </si>
  <si>
    <t>Priekšējais buferis labais stūris; 24 Tr</t>
  </si>
  <si>
    <t>Priekšēja lukturu uzlika kreisā; 24Tr</t>
  </si>
  <si>
    <t>Priekšējais buferis (vidēja daļa); 24Tr</t>
  </si>
  <si>
    <t>RS rasējums / izgatavošana 
pēc parauga</t>
  </si>
  <si>
    <t>0301012614</t>
  </si>
  <si>
    <t>0915010039</t>
  </si>
  <si>
    <t>0915010040</t>
  </si>
  <si>
    <t>0915010041</t>
  </si>
  <si>
    <t>0915010042</t>
  </si>
  <si>
    <t>0915010043</t>
  </si>
  <si>
    <t>0915010048</t>
  </si>
  <si>
    <t>0915010056</t>
  </si>
  <si>
    <t>0915010058</t>
  </si>
  <si>
    <t>0915010059</t>
  </si>
  <si>
    <t>0915010062</t>
  </si>
  <si>
    <t>0915010063</t>
  </si>
  <si>
    <t>0915010065</t>
  </si>
  <si>
    <t>0915010066-J</t>
  </si>
  <si>
    <t>0915010067-J</t>
  </si>
  <si>
    <t>0915010068-J</t>
  </si>
  <si>
    <t>0915010069-J</t>
  </si>
  <si>
    <t>0915010070-J</t>
  </si>
  <si>
    <t>0915010071-J</t>
  </si>
  <si>
    <t>0915010072-J</t>
  </si>
  <si>
    <t>0915010073-J</t>
  </si>
  <si>
    <t>0915010074-J</t>
  </si>
  <si>
    <t>14146</t>
  </si>
  <si>
    <t>14613</t>
  </si>
  <si>
    <t>14726</t>
  </si>
  <si>
    <t>14614</t>
  </si>
  <si>
    <t>15516</t>
  </si>
  <si>
    <t>15591</t>
  </si>
  <si>
    <t>15651</t>
  </si>
  <si>
    <t>15652</t>
  </si>
  <si>
    <t>16073</t>
  </si>
  <si>
    <t>17468 = 0918210001</t>
  </si>
  <si>
    <t>0924140005</t>
  </si>
  <si>
    <t>0924140006</t>
  </si>
  <si>
    <t>0924140011</t>
  </si>
  <si>
    <t>0924230006</t>
  </si>
  <si>
    <t>Rasējums 0301012614</t>
  </si>
  <si>
    <t>Izgat. pēc parauga</t>
  </si>
  <si>
    <t>Rasējums 14146</t>
  </si>
  <si>
    <t>Rasējums 14613</t>
  </si>
  <si>
    <t>Rasējums 14726</t>
  </si>
  <si>
    <t>-</t>
  </si>
  <si>
    <t>Škoda DO 583519</t>
  </si>
  <si>
    <t>Škoda DO 583515</t>
  </si>
  <si>
    <t>Škoda DO 583578</t>
  </si>
  <si>
    <t>Škoda DO 583558</t>
  </si>
  <si>
    <t>Škoda DO 583554</t>
  </si>
  <si>
    <t>Škoda DO 534119=1</t>
  </si>
  <si>
    <t>Škoda DO 533653</t>
  </si>
  <si>
    <t>Škoda DO 533630</t>
  </si>
  <si>
    <t>Škoda DO 533639</t>
  </si>
  <si>
    <t>Škoda DO 533530</t>
  </si>
  <si>
    <t>Škoda DO 534044=1</t>
  </si>
  <si>
    <t>Škoda DO 534135=1</t>
  </si>
  <si>
    <t>Škoda DO 534043</t>
  </si>
  <si>
    <t>Škoda DO 533633</t>
  </si>
  <si>
    <t>Škoda DO 533651</t>
  </si>
  <si>
    <t>Škoda DO 533666=1</t>
  </si>
  <si>
    <t>Škoda DO 540051</t>
  </si>
  <si>
    <t>Škoda DO 540071</t>
  </si>
  <si>
    <t>Škoda DO 533537=1</t>
  </si>
  <si>
    <t>Škoda DO 534159</t>
  </si>
  <si>
    <t>Škoda DO 534151</t>
  </si>
  <si>
    <t>Sol 1710 030 002</t>
  </si>
  <si>
    <t xml:space="preserve">Sol 1701 169 240 </t>
  </si>
  <si>
    <t>Sol 1705 600 140</t>
  </si>
  <si>
    <t>Sol 1710 030 010</t>
  </si>
  <si>
    <t xml:space="preserve"> Sol 1710 030 002</t>
  </si>
  <si>
    <t>Sol 1701 169 250</t>
  </si>
  <si>
    <t xml:space="preserve">Sol 1710 006 184 </t>
  </si>
  <si>
    <t>Sol 1405 006 015</t>
  </si>
  <si>
    <t>Sol 1405 006 017</t>
  </si>
  <si>
    <t>Sol 1701 169 714</t>
  </si>
  <si>
    <t>Sol 2602 030 212</t>
  </si>
  <si>
    <t>Sol 1701 169 700</t>
  </si>
  <si>
    <t>Sol 1710 030 050</t>
  </si>
  <si>
    <t>IVECO 50061430131 =&gt; 5006182631</t>
  </si>
  <si>
    <t>IVECO 5006182630</t>
  </si>
  <si>
    <t>Iveco 5006176731</t>
  </si>
  <si>
    <t>Iveco 5006182232</t>
  </si>
  <si>
    <t xml:space="preserve">Cena EUR bez PVN par kopējo apjomu </t>
  </si>
  <si>
    <t>Priekšējā bufera kreisais stūris SU18 E6; Šk 27Tr</t>
  </si>
  <si>
    <t>2. Cenā iekļauj materiālu un remontu saistītos darbus, visus transporta izdevumus.</t>
  </si>
  <si>
    <t>Pozīciju vērtēšanas kriteriji</t>
  </si>
  <si>
    <t>Cena EUR bez PVN par 1 vienību (iekļauj materiālu un saistītos darbus, visus transporta izdevumus)</t>
  </si>
  <si>
    <t>Pakalpojumi</t>
  </si>
  <si>
    <t>Iepirkuma mērvienība</t>
  </si>
  <si>
    <t>Cena EUR bez PVN par 1 vienību (t.sk.visus transporta izdevumus, ja tādi ir)</t>
  </si>
  <si>
    <t>1.</t>
  </si>
  <si>
    <t>Defektācija,  (ja tiek pieņemts lēmums par detaļu neremontēšanu pēc remontizmaksu izvērtēšanas)</t>
  </si>
  <si>
    <t>1 (vienai) detaļai</t>
  </si>
  <si>
    <t>Rezerves detaļas nosaukums</t>
  </si>
  <si>
    <t>Transportlīdzekļa veids un modelis</t>
  </si>
  <si>
    <t>FINANŠU PIEDĀVĀJUMA FORMA</t>
  </si>
  <si>
    <t>Plānotais daudzums 24 mēnešos, gab.</t>
  </si>
  <si>
    <t>Zemākā cena</t>
  </si>
  <si>
    <t>1. Iepirkuma priekšmets ir autobusu, tramvaju, trolejbusu stikla šķiedras rezerves detaļu remonts vai izgatavošana - pakalpojums, kas ietver stikla šķiedras rezerves detaļu remontu vai izgatavošanu, pārvietošanu uz/no remontdarbu nodrošināšanas vietu, defektāciju (defekta/-u apzināšana, apsekošana, rašanās iemeslu noteikšana un priekšlikumi to novēršanai).</t>
  </si>
  <si>
    <t>3. Cenas norādīšanas nosacījumi: cena jānorāda ar ne vairāk kā 2 zīmēm aiz komata. Ja būs norādītas vairāk kā 2 (divas) zīmes aiz komata, Iepirkuma komisija neveiks noapaļošanu un Iepirkuma komisija ņems vērā cenu tikai ar 2 (divām) zīmēm aiz komata.</t>
  </si>
  <si>
    <t>Vērtējamā cena = Cena EUR bez PVN par kopējo apjomu (J59) + Cena EUR bez PVN (t.sk.visus transporta izdevumus, ja tādi ir) par 1 vienības defektāciju, ja tiek pieņemts lēmums par detaļu neremontēšanu pēc remontizmaksu izvērtēšanas (F63))</t>
  </si>
  <si>
    <t>3.pielikums</t>
  </si>
  <si>
    <t>iepirkuma procedūras nolikumam</t>
  </si>
  <si>
    <t>"Autobusu, tramvaju, trolejbusu stikla šķiedras rezerves detaļu remonts vai izgatavošana"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</si>
</sst>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#,##0.00\ &quot;€&quot;"/>
  </numFmts>
  <fonts count="13" x14ac:knownFonts="1">
    <font>
      <sz val="8"/>
      <name val="Arial"/>
      <family val="2"/>
    </font>
    <font>
      <b/>
      <sz val="12"/>
      <color rgb="FF00000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6"/>
      <color rgb="FFFF000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11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4C6E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5" fillId="3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right" vertical="center"/>
    </xf>
    <xf numFmtId="165" fontId="2" fillId="0" borderId="1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right" vertical="center"/>
    </xf>
    <xf numFmtId="0" fontId="2" fillId="2" borderId="0" xfId="0" applyFont="1" applyFill="1"/>
    <xf numFmtId="0" fontId="7" fillId="5" borderId="4" xfId="0" applyFont="1" applyFill="1" applyBorder="1" applyAlignment="1">
      <alignment horizontal="right" vertical="center"/>
    </xf>
    <xf numFmtId="164" fontId="2" fillId="5" borderId="1" xfId="0" applyNumberFormat="1" applyFont="1" applyFill="1" applyBorder="1" applyAlignment="1">
      <alignment horizontal="center"/>
    </xf>
    <xf numFmtId="165" fontId="5" fillId="4" borderId="1" xfId="0" applyNumberFormat="1" applyFont="1" applyFill="1" applyBorder="1"/>
    <xf numFmtId="164" fontId="5" fillId="3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/>
    </xf>
    <xf numFmtId="0" fontId="8" fillId="4" borderId="1" xfId="0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right" wrapText="1"/>
    </xf>
    <xf numFmtId="164" fontId="2" fillId="0" borderId="0" xfId="0" applyNumberFormat="1" applyFont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164" fontId="5" fillId="5" borderId="12" xfId="0" applyNumberFormat="1" applyFont="1" applyFill="1" applyBorder="1" applyAlignment="1">
      <alignment horizontal="right" vertical="center"/>
    </xf>
    <xf numFmtId="0" fontId="1" fillId="6" borderId="7" xfId="0" applyFont="1" applyFill="1" applyBorder="1" applyAlignment="1">
      <alignment horizontal="justify" vertical="center" wrapText="1"/>
    </xf>
    <xf numFmtId="0" fontId="1" fillId="6" borderId="8" xfId="0" applyFont="1" applyFill="1" applyBorder="1" applyAlignment="1">
      <alignment horizontal="justify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7" fillId="3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5" borderId="9" xfId="0" applyFont="1" applyFill="1" applyBorder="1" applyAlignment="1">
      <alignment horizontal="right" vertical="center"/>
    </xf>
    <xf numFmtId="0" fontId="7" fillId="5" borderId="10" xfId="0" applyFont="1" applyFill="1" applyBorder="1" applyAlignment="1">
      <alignment horizontal="right" vertical="center"/>
    </xf>
    <xf numFmtId="0" fontId="7" fillId="5" borderId="11" xfId="0" applyFont="1" applyFill="1" applyBorder="1" applyAlignment="1">
      <alignment horizontal="right" vertical="center"/>
    </xf>
    <xf numFmtId="164" fontId="5" fillId="3" borderId="2" xfId="0" applyNumberFormat="1" applyFont="1" applyFill="1" applyBorder="1" applyAlignment="1">
      <alignment horizontal="center"/>
    </xf>
    <xf numFmtId="164" fontId="5" fillId="3" borderId="4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7" fillId="5" borderId="2" xfId="0" applyFont="1" applyFill="1" applyBorder="1" applyAlignment="1">
      <alignment horizontal="righ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4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2" fillId="0" borderId="0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5" fillId="0" borderId="6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CCC085"/>
      <rgbColor rgb="00993366"/>
      <rgbColor rgb="00F4ECC5"/>
      <rgbColor rgb="00CCFFFF"/>
      <rgbColor rgb="00F8F2D8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68</xdr:row>
      <xdr:rowOff>0</xdr:rowOff>
    </xdr:from>
    <xdr:to>
      <xdr:col>8</xdr:col>
      <xdr:colOff>2824370</xdr:colOff>
      <xdr:row>72</xdr:row>
      <xdr:rowOff>157370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D9EC1EC-BDD9-43CE-B135-326B0760C9E4}"/>
            </a:ext>
          </a:extLst>
        </xdr:cNvPr>
        <xdr:cNvSpPr txBox="1"/>
      </xdr:nvSpPr>
      <xdr:spPr>
        <a:xfrm>
          <a:off x="0" y="42961891"/>
          <a:ext cx="13127935" cy="11512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lv-LV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Šī dokumenta parakstīšanas datums ir pievienotā droša elektroniskā paraksta un tā laika zīmoga datums (ja šis dokuments ir parakstīts ar drošu elektronisko parakstu un tam ir laika zīmogs).</a:t>
          </a:r>
          <a:endParaRPr lang="lv-LV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lv-LV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lv-LV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lv-LV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Piedāvājumu (t.sk. šo dokumentu) paraksta Pretendenta pārstāvis ar drošu elektronisko parakstu un laika zīmogu</a:t>
          </a:r>
        </a:p>
        <a:p>
          <a:r>
            <a:rPr lang="lv-LV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lv-LV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lv-LV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</sheetPr>
  <dimension ref="A1:J76"/>
  <sheetViews>
    <sheetView showGridLines="0" tabSelected="1" topLeftCell="B1" zoomScale="70" zoomScaleNormal="70" workbookViewId="0">
      <selection activeCell="G64" sqref="G64"/>
    </sheetView>
  </sheetViews>
  <sheetFormatPr defaultColWidth="10.6640625" defaultRowHeight="14" x14ac:dyDescent="0.3"/>
  <cols>
    <col min="1" max="1" width="9.6640625" style="2" customWidth="1"/>
    <col min="2" max="2" width="35.44140625" style="2" customWidth="1"/>
    <col min="3" max="3" width="39.6640625" style="2" customWidth="1"/>
    <col min="4" max="4" width="20.44140625" style="2" customWidth="1"/>
    <col min="5" max="5" width="26.6640625" style="2" customWidth="1"/>
    <col min="6" max="6" width="34.33203125" style="2" customWidth="1"/>
    <col min="7" max="7" width="29.33203125" style="3" customWidth="1"/>
    <col min="8" max="8" width="30.33203125" style="3" customWidth="1"/>
    <col min="9" max="9" width="29" style="27" customWidth="1"/>
    <col min="10" max="10" width="26.44140625" style="2" customWidth="1"/>
    <col min="11" max="11" width="23.109375" style="2" customWidth="1"/>
    <col min="12" max="16384" width="10.6640625" style="2"/>
  </cols>
  <sheetData>
    <row r="1" spans="1:10" x14ac:dyDescent="0.3">
      <c r="I1" s="44" t="s">
        <v>157</v>
      </c>
      <c r="J1" s="44"/>
    </row>
    <row r="2" spans="1:10" x14ac:dyDescent="0.3">
      <c r="I2" s="42" t="s">
        <v>158</v>
      </c>
      <c r="J2" s="43"/>
    </row>
    <row r="3" spans="1:10" ht="15.75" customHeight="1" x14ac:dyDescent="0.3">
      <c r="I3" s="42" t="s">
        <v>159</v>
      </c>
      <c r="J3" s="42"/>
    </row>
    <row r="4" spans="1:10" ht="15.75" customHeight="1" x14ac:dyDescent="0.3">
      <c r="I4" s="42"/>
      <c r="J4" s="42"/>
    </row>
    <row r="6" spans="1:10" ht="12.75" customHeight="1" x14ac:dyDescent="0.3">
      <c r="A6" s="56" t="s">
        <v>151</v>
      </c>
      <c r="B6" s="56"/>
      <c r="C6" s="56"/>
      <c r="D6" s="56"/>
      <c r="E6" s="56"/>
      <c r="F6" s="56"/>
      <c r="G6" s="56"/>
      <c r="H6" s="56"/>
      <c r="I6" s="56"/>
    </row>
    <row r="7" spans="1:10" ht="12.75" customHeight="1" x14ac:dyDescent="0.3">
      <c r="A7" s="56"/>
      <c r="B7" s="56"/>
      <c r="C7" s="56"/>
      <c r="D7" s="56"/>
      <c r="E7" s="56"/>
      <c r="F7" s="56"/>
      <c r="G7" s="56"/>
      <c r="H7" s="56"/>
      <c r="I7" s="56"/>
    </row>
    <row r="8" spans="1:10" ht="12.75" customHeight="1" x14ac:dyDescent="0.3">
      <c r="A8" s="34"/>
      <c r="B8" s="34"/>
      <c r="C8" s="34"/>
      <c r="D8" s="34"/>
      <c r="E8" s="34"/>
      <c r="F8" s="34"/>
      <c r="G8" s="34"/>
      <c r="H8" s="34"/>
      <c r="I8" s="34"/>
    </row>
    <row r="9" spans="1:10" ht="12.75" customHeight="1" x14ac:dyDescent="0.3">
      <c r="A9" s="4"/>
      <c r="B9" s="4"/>
      <c r="C9" s="5" t="s">
        <v>10</v>
      </c>
      <c r="D9" s="65"/>
      <c r="E9" s="65"/>
      <c r="F9" s="65"/>
      <c r="G9" s="4"/>
      <c r="H9" s="4"/>
      <c r="I9" s="4"/>
    </row>
    <row r="10" spans="1:10" ht="12.75" customHeight="1" x14ac:dyDescent="0.3">
      <c r="A10" s="4"/>
      <c r="B10" s="4"/>
      <c r="C10" s="4"/>
      <c r="D10" s="6" t="s">
        <v>5</v>
      </c>
      <c r="E10" s="6"/>
      <c r="F10" s="6" t="s">
        <v>6</v>
      </c>
      <c r="G10" s="4"/>
      <c r="H10" s="4"/>
      <c r="I10" s="4"/>
    </row>
    <row r="11" spans="1:10" ht="12.75" customHeight="1" x14ac:dyDescent="0.3">
      <c r="A11" s="4"/>
      <c r="B11" s="4"/>
      <c r="C11" s="4"/>
      <c r="D11" s="4"/>
      <c r="E11" s="4"/>
      <c r="F11" s="4"/>
      <c r="G11" s="4"/>
      <c r="H11" s="4"/>
      <c r="I11" s="4"/>
    </row>
    <row r="12" spans="1:10" ht="31.5" customHeight="1" x14ac:dyDescent="0.3">
      <c r="A12" s="45" t="s">
        <v>154</v>
      </c>
      <c r="B12" s="46"/>
      <c r="C12" s="46"/>
      <c r="D12" s="46"/>
      <c r="E12" s="46"/>
      <c r="F12" s="46"/>
      <c r="G12" s="46"/>
      <c r="H12" s="46"/>
      <c r="I12" s="46"/>
      <c r="J12" s="46"/>
    </row>
    <row r="13" spans="1:10" ht="15" customHeight="1" x14ac:dyDescent="0.3">
      <c r="A13" s="63" t="s">
        <v>140</v>
      </c>
      <c r="B13" s="63"/>
      <c r="C13" s="63"/>
      <c r="D13" s="63"/>
      <c r="E13" s="63"/>
      <c r="F13" s="63"/>
      <c r="G13" s="63"/>
      <c r="H13" s="63"/>
      <c r="I13" s="63"/>
    </row>
    <row r="14" spans="1:10" ht="27.75" customHeight="1" x14ac:dyDescent="0.3">
      <c r="A14" s="64" t="s">
        <v>155</v>
      </c>
      <c r="B14" s="64"/>
      <c r="C14" s="64"/>
      <c r="D14" s="64"/>
      <c r="E14" s="64"/>
      <c r="F14" s="64"/>
      <c r="G14" s="64"/>
      <c r="H14" s="63"/>
      <c r="I14" s="63"/>
    </row>
    <row r="15" spans="1:10" ht="21" customHeight="1" x14ac:dyDescent="0.3">
      <c r="A15" s="60" t="s">
        <v>2</v>
      </c>
      <c r="B15" s="61"/>
      <c r="C15" s="61"/>
      <c r="D15" s="61"/>
      <c r="E15" s="61"/>
      <c r="F15" s="61"/>
      <c r="G15" s="62"/>
      <c r="H15" s="7"/>
      <c r="I15" s="54" t="s">
        <v>4</v>
      </c>
      <c r="J15" s="55"/>
    </row>
    <row r="16" spans="1:10" ht="60.75" customHeight="1" x14ac:dyDescent="0.3">
      <c r="A16" s="8" t="s">
        <v>0</v>
      </c>
      <c r="B16" s="9" t="s">
        <v>150</v>
      </c>
      <c r="C16" s="8" t="s">
        <v>149</v>
      </c>
      <c r="D16" s="8" t="s">
        <v>1</v>
      </c>
      <c r="E16" s="9" t="s">
        <v>57</v>
      </c>
      <c r="F16" s="32" t="s">
        <v>3</v>
      </c>
      <c r="G16" s="33" t="s">
        <v>152</v>
      </c>
      <c r="H16" s="9" t="s">
        <v>141</v>
      </c>
      <c r="I16" s="10" t="s">
        <v>142</v>
      </c>
      <c r="J16" s="10" t="s">
        <v>138</v>
      </c>
    </row>
    <row r="17" spans="1:10" ht="17.25" customHeight="1" x14ac:dyDescent="0.3">
      <c r="A17" s="11"/>
      <c r="B17" s="12">
        <v>1</v>
      </c>
      <c r="C17" s="8">
        <v>2</v>
      </c>
      <c r="D17" s="8">
        <v>3</v>
      </c>
      <c r="E17" s="8">
        <v>4</v>
      </c>
      <c r="F17" s="9">
        <v>5</v>
      </c>
      <c r="G17" s="9">
        <v>6</v>
      </c>
      <c r="H17" s="9"/>
      <c r="I17" s="9">
        <v>7</v>
      </c>
      <c r="J17" s="9">
        <v>8</v>
      </c>
    </row>
    <row r="18" spans="1:10" x14ac:dyDescent="0.3">
      <c r="A18" s="39">
        <v>1</v>
      </c>
      <c r="B18" s="13" t="s">
        <v>11</v>
      </c>
      <c r="C18" s="28" t="s">
        <v>17</v>
      </c>
      <c r="D18" s="13" t="s">
        <v>58</v>
      </c>
      <c r="E18" s="13" t="s">
        <v>94</v>
      </c>
      <c r="F18" s="14" t="s">
        <v>99</v>
      </c>
      <c r="G18" s="40">
        <v>40</v>
      </c>
      <c r="H18" s="28" t="s">
        <v>153</v>
      </c>
      <c r="I18" s="15">
        <v>0</v>
      </c>
      <c r="J18" s="16">
        <f t="shared" ref="J18:J58" si="0">I18*G18</f>
        <v>0</v>
      </c>
    </row>
    <row r="19" spans="1:10" x14ac:dyDescent="0.3">
      <c r="A19" s="13">
        <v>2</v>
      </c>
      <c r="B19" s="13" t="s">
        <v>12</v>
      </c>
      <c r="C19" s="28" t="s">
        <v>18</v>
      </c>
      <c r="D19" s="13" t="s">
        <v>59</v>
      </c>
      <c r="E19" s="13" t="s">
        <v>95</v>
      </c>
      <c r="F19" s="14" t="s">
        <v>100</v>
      </c>
      <c r="G19" s="40">
        <v>12</v>
      </c>
      <c r="H19" s="28" t="s">
        <v>153</v>
      </c>
      <c r="I19" s="15">
        <v>0</v>
      </c>
      <c r="J19" s="16">
        <f t="shared" si="0"/>
        <v>0</v>
      </c>
    </row>
    <row r="20" spans="1:10" x14ac:dyDescent="0.3">
      <c r="A20" s="13">
        <v>3</v>
      </c>
      <c r="B20" s="13" t="s">
        <v>12</v>
      </c>
      <c r="C20" s="28" t="s">
        <v>19</v>
      </c>
      <c r="D20" s="13" t="s">
        <v>60</v>
      </c>
      <c r="E20" s="13" t="s">
        <v>95</v>
      </c>
      <c r="F20" s="14" t="s">
        <v>101</v>
      </c>
      <c r="G20" s="40">
        <v>10</v>
      </c>
      <c r="H20" s="28" t="s">
        <v>153</v>
      </c>
      <c r="I20" s="15">
        <v>0</v>
      </c>
      <c r="J20" s="16">
        <f t="shared" si="0"/>
        <v>0</v>
      </c>
    </row>
    <row r="21" spans="1:10" x14ac:dyDescent="0.3">
      <c r="A21" s="39">
        <v>4</v>
      </c>
      <c r="B21" s="13" t="s">
        <v>12</v>
      </c>
      <c r="C21" s="28" t="s">
        <v>20</v>
      </c>
      <c r="D21" s="13" t="s">
        <v>61</v>
      </c>
      <c r="E21" s="13" t="s">
        <v>95</v>
      </c>
      <c r="F21" s="14" t="s">
        <v>102</v>
      </c>
      <c r="G21" s="40">
        <v>0.2</v>
      </c>
      <c r="H21" s="28" t="s">
        <v>153</v>
      </c>
      <c r="I21" s="15">
        <v>0</v>
      </c>
      <c r="J21" s="16">
        <f t="shared" si="0"/>
        <v>0</v>
      </c>
    </row>
    <row r="22" spans="1:10" x14ac:dyDescent="0.3">
      <c r="A22" s="13">
        <v>5</v>
      </c>
      <c r="B22" s="13" t="s">
        <v>12</v>
      </c>
      <c r="C22" s="28" t="s">
        <v>21</v>
      </c>
      <c r="D22" s="13" t="s">
        <v>62</v>
      </c>
      <c r="E22" s="13" t="s">
        <v>95</v>
      </c>
      <c r="F22" s="14" t="s">
        <v>103</v>
      </c>
      <c r="G22" s="40">
        <v>0.2</v>
      </c>
      <c r="H22" s="28" t="s">
        <v>153</v>
      </c>
      <c r="I22" s="15">
        <v>0</v>
      </c>
      <c r="J22" s="16">
        <f t="shared" si="0"/>
        <v>0</v>
      </c>
    </row>
    <row r="23" spans="1:10" x14ac:dyDescent="0.3">
      <c r="A23" s="13">
        <v>6</v>
      </c>
      <c r="B23" s="13" t="s">
        <v>12</v>
      </c>
      <c r="C23" s="28" t="s">
        <v>22</v>
      </c>
      <c r="D23" s="13" t="s">
        <v>63</v>
      </c>
      <c r="E23" s="13" t="s">
        <v>95</v>
      </c>
      <c r="F23" s="14" t="s">
        <v>104</v>
      </c>
      <c r="G23" s="40">
        <v>0.2</v>
      </c>
      <c r="H23" s="28" t="s">
        <v>153</v>
      </c>
      <c r="I23" s="15">
        <v>0</v>
      </c>
      <c r="J23" s="16">
        <f t="shared" si="0"/>
        <v>0</v>
      </c>
    </row>
    <row r="24" spans="1:10" x14ac:dyDescent="0.3">
      <c r="A24" s="39">
        <v>7</v>
      </c>
      <c r="B24" s="13" t="s">
        <v>12</v>
      </c>
      <c r="C24" s="28" t="s">
        <v>23</v>
      </c>
      <c r="D24" s="13" t="s">
        <v>64</v>
      </c>
      <c r="E24" s="13" t="s">
        <v>95</v>
      </c>
      <c r="F24" s="14" t="s">
        <v>105</v>
      </c>
      <c r="G24" s="40">
        <v>6</v>
      </c>
      <c r="H24" s="28" t="s">
        <v>153</v>
      </c>
      <c r="I24" s="15">
        <v>0</v>
      </c>
      <c r="J24" s="16">
        <f t="shared" si="0"/>
        <v>0</v>
      </c>
    </row>
    <row r="25" spans="1:10" ht="28" x14ac:dyDescent="0.3">
      <c r="A25" s="13">
        <v>8</v>
      </c>
      <c r="B25" s="13" t="s">
        <v>12</v>
      </c>
      <c r="C25" s="28" t="s">
        <v>24</v>
      </c>
      <c r="D25" s="13" t="s">
        <v>65</v>
      </c>
      <c r="E25" s="13" t="s">
        <v>95</v>
      </c>
      <c r="F25" s="14" t="s">
        <v>106</v>
      </c>
      <c r="G25" s="40">
        <v>16</v>
      </c>
      <c r="H25" s="28" t="s">
        <v>153</v>
      </c>
      <c r="I25" s="15">
        <v>0</v>
      </c>
      <c r="J25" s="16">
        <f t="shared" si="0"/>
        <v>0</v>
      </c>
    </row>
    <row r="26" spans="1:10" ht="28" x14ac:dyDescent="0.3">
      <c r="A26" s="39">
        <v>9</v>
      </c>
      <c r="B26" s="13" t="s">
        <v>12</v>
      </c>
      <c r="C26" s="28" t="s">
        <v>25</v>
      </c>
      <c r="D26" s="13" t="s">
        <v>66</v>
      </c>
      <c r="E26" s="13" t="s">
        <v>95</v>
      </c>
      <c r="F26" s="14" t="s">
        <v>107</v>
      </c>
      <c r="G26" s="40">
        <v>8</v>
      </c>
      <c r="H26" s="28" t="s">
        <v>153</v>
      </c>
      <c r="I26" s="15">
        <v>0</v>
      </c>
      <c r="J26" s="16">
        <f t="shared" si="0"/>
        <v>0</v>
      </c>
    </row>
    <row r="27" spans="1:10" x14ac:dyDescent="0.3">
      <c r="A27" s="13">
        <v>10</v>
      </c>
      <c r="B27" s="13" t="s">
        <v>12</v>
      </c>
      <c r="C27" s="28" t="s">
        <v>26</v>
      </c>
      <c r="D27" s="13" t="s">
        <v>67</v>
      </c>
      <c r="E27" s="13" t="s">
        <v>95</v>
      </c>
      <c r="F27" s="14" t="s">
        <v>108</v>
      </c>
      <c r="G27" s="40">
        <v>32</v>
      </c>
      <c r="H27" s="28" t="s">
        <v>153</v>
      </c>
      <c r="I27" s="15">
        <v>0</v>
      </c>
      <c r="J27" s="16">
        <f t="shared" si="0"/>
        <v>0</v>
      </c>
    </row>
    <row r="28" spans="1:10" ht="28" x14ac:dyDescent="0.3">
      <c r="A28" s="13">
        <v>11</v>
      </c>
      <c r="B28" s="13" t="s">
        <v>12</v>
      </c>
      <c r="C28" s="28" t="s">
        <v>27</v>
      </c>
      <c r="D28" s="13" t="s">
        <v>68</v>
      </c>
      <c r="E28" s="13" t="s">
        <v>95</v>
      </c>
      <c r="F28" s="14" t="s">
        <v>109</v>
      </c>
      <c r="G28" s="40">
        <v>4</v>
      </c>
      <c r="H28" s="28" t="s">
        <v>153</v>
      </c>
      <c r="I28" s="15">
        <v>0</v>
      </c>
      <c r="J28" s="16">
        <f t="shared" si="0"/>
        <v>0</v>
      </c>
    </row>
    <row r="29" spans="1:10" ht="28" x14ac:dyDescent="0.3">
      <c r="A29" s="39">
        <v>12</v>
      </c>
      <c r="B29" s="13" t="s">
        <v>12</v>
      </c>
      <c r="C29" s="28" t="s">
        <v>28</v>
      </c>
      <c r="D29" s="13" t="s">
        <v>69</v>
      </c>
      <c r="E29" s="13" t="s">
        <v>95</v>
      </c>
      <c r="F29" s="14" t="s">
        <v>110</v>
      </c>
      <c r="G29" s="40">
        <v>0.2</v>
      </c>
      <c r="H29" s="28" t="s">
        <v>153</v>
      </c>
      <c r="I29" s="15">
        <v>0</v>
      </c>
      <c r="J29" s="16">
        <f t="shared" si="0"/>
        <v>0</v>
      </c>
    </row>
    <row r="30" spans="1:10" x14ac:dyDescent="0.3">
      <c r="A30" s="13">
        <v>13</v>
      </c>
      <c r="B30" s="13" t="s">
        <v>12</v>
      </c>
      <c r="C30" s="28" t="s">
        <v>29</v>
      </c>
      <c r="D30" s="13" t="s">
        <v>70</v>
      </c>
      <c r="E30" s="13" t="s">
        <v>95</v>
      </c>
      <c r="F30" s="14" t="s">
        <v>111</v>
      </c>
      <c r="G30" s="40">
        <v>10</v>
      </c>
      <c r="H30" s="28" t="s">
        <v>153</v>
      </c>
      <c r="I30" s="15">
        <v>0</v>
      </c>
      <c r="J30" s="16">
        <f t="shared" si="0"/>
        <v>0</v>
      </c>
    </row>
    <row r="31" spans="1:10" ht="28" x14ac:dyDescent="0.3">
      <c r="A31" s="13">
        <v>14</v>
      </c>
      <c r="B31" s="13" t="s">
        <v>12</v>
      </c>
      <c r="C31" s="28" t="s">
        <v>30</v>
      </c>
      <c r="D31" s="13" t="s">
        <v>71</v>
      </c>
      <c r="E31" s="13" t="s">
        <v>95</v>
      </c>
      <c r="F31" s="14" t="s">
        <v>112</v>
      </c>
      <c r="G31" s="40">
        <v>0.2</v>
      </c>
      <c r="H31" s="28" t="s">
        <v>153</v>
      </c>
      <c r="I31" s="15">
        <v>0</v>
      </c>
      <c r="J31" s="16">
        <f t="shared" si="0"/>
        <v>0</v>
      </c>
    </row>
    <row r="32" spans="1:10" ht="28" x14ac:dyDescent="0.3">
      <c r="A32" s="39">
        <v>15</v>
      </c>
      <c r="B32" s="13" t="s">
        <v>12</v>
      </c>
      <c r="C32" s="28" t="s">
        <v>31</v>
      </c>
      <c r="D32" s="13" t="s">
        <v>72</v>
      </c>
      <c r="E32" s="13" t="s">
        <v>95</v>
      </c>
      <c r="F32" s="14" t="s">
        <v>113</v>
      </c>
      <c r="G32" s="40">
        <v>4</v>
      </c>
      <c r="H32" s="28" t="s">
        <v>153</v>
      </c>
      <c r="I32" s="15">
        <v>0</v>
      </c>
      <c r="J32" s="16">
        <f t="shared" si="0"/>
        <v>0</v>
      </c>
    </row>
    <row r="33" spans="1:10" ht="28" x14ac:dyDescent="0.3">
      <c r="A33" s="13">
        <v>16</v>
      </c>
      <c r="B33" s="13" t="s">
        <v>12</v>
      </c>
      <c r="C33" s="28" t="s">
        <v>32</v>
      </c>
      <c r="D33" s="13" t="s">
        <v>73</v>
      </c>
      <c r="E33" s="13" t="s">
        <v>95</v>
      </c>
      <c r="F33" s="14" t="s">
        <v>114</v>
      </c>
      <c r="G33" s="40">
        <v>2</v>
      </c>
      <c r="H33" s="28" t="s">
        <v>153</v>
      </c>
      <c r="I33" s="15">
        <v>0</v>
      </c>
      <c r="J33" s="16">
        <f t="shared" si="0"/>
        <v>0</v>
      </c>
    </row>
    <row r="34" spans="1:10" ht="28" x14ac:dyDescent="0.3">
      <c r="A34" s="39">
        <v>17</v>
      </c>
      <c r="B34" s="13" t="s">
        <v>12</v>
      </c>
      <c r="C34" s="28" t="s">
        <v>33</v>
      </c>
      <c r="D34" s="13" t="s">
        <v>74</v>
      </c>
      <c r="E34" s="13" t="s">
        <v>95</v>
      </c>
      <c r="F34" s="14" t="s">
        <v>115</v>
      </c>
      <c r="G34" s="40">
        <v>6</v>
      </c>
      <c r="H34" s="28" t="s">
        <v>153</v>
      </c>
      <c r="I34" s="15">
        <v>0</v>
      </c>
      <c r="J34" s="16">
        <f t="shared" si="0"/>
        <v>0</v>
      </c>
    </row>
    <row r="35" spans="1:10" ht="28" x14ac:dyDescent="0.3">
      <c r="A35" s="13">
        <v>18</v>
      </c>
      <c r="B35" s="13" t="s">
        <v>12</v>
      </c>
      <c r="C35" s="28" t="s">
        <v>34</v>
      </c>
      <c r="D35" s="13" t="s">
        <v>75</v>
      </c>
      <c r="E35" s="13" t="s">
        <v>95</v>
      </c>
      <c r="F35" s="14" t="s">
        <v>116</v>
      </c>
      <c r="G35" s="40">
        <v>4</v>
      </c>
      <c r="H35" s="28" t="s">
        <v>153</v>
      </c>
      <c r="I35" s="15">
        <v>0</v>
      </c>
      <c r="J35" s="16">
        <f t="shared" si="0"/>
        <v>0</v>
      </c>
    </row>
    <row r="36" spans="1:10" ht="28" x14ac:dyDescent="0.3">
      <c r="A36" s="13">
        <v>19</v>
      </c>
      <c r="B36" s="13" t="s">
        <v>12</v>
      </c>
      <c r="C36" s="17" t="s">
        <v>35</v>
      </c>
      <c r="D36" s="14" t="s">
        <v>76</v>
      </c>
      <c r="E36" s="14" t="s">
        <v>95</v>
      </c>
      <c r="F36" s="14" t="s">
        <v>117</v>
      </c>
      <c r="G36" s="40">
        <v>4</v>
      </c>
      <c r="H36" s="28" t="s">
        <v>153</v>
      </c>
      <c r="I36" s="15">
        <v>0</v>
      </c>
      <c r="J36" s="16">
        <f t="shared" si="0"/>
        <v>0</v>
      </c>
    </row>
    <row r="37" spans="1:10" ht="28" x14ac:dyDescent="0.3">
      <c r="A37" s="39">
        <v>20</v>
      </c>
      <c r="B37" s="13" t="s">
        <v>12</v>
      </c>
      <c r="C37" s="17" t="s">
        <v>36</v>
      </c>
      <c r="D37" s="14" t="s">
        <v>77</v>
      </c>
      <c r="E37" s="14" t="s">
        <v>95</v>
      </c>
      <c r="F37" s="14" t="s">
        <v>118</v>
      </c>
      <c r="G37" s="40">
        <v>0.2</v>
      </c>
      <c r="H37" s="28" t="s">
        <v>153</v>
      </c>
      <c r="I37" s="15">
        <v>0</v>
      </c>
      <c r="J37" s="16">
        <f t="shared" si="0"/>
        <v>0</v>
      </c>
    </row>
    <row r="38" spans="1:10" x14ac:dyDescent="0.3">
      <c r="A38" s="13">
        <v>21</v>
      </c>
      <c r="B38" s="13" t="s">
        <v>12</v>
      </c>
      <c r="C38" s="17" t="s">
        <v>37</v>
      </c>
      <c r="D38" s="14" t="s">
        <v>78</v>
      </c>
      <c r="E38" s="14" t="s">
        <v>95</v>
      </c>
      <c r="F38" s="14" t="s">
        <v>119</v>
      </c>
      <c r="G38" s="40">
        <v>4</v>
      </c>
      <c r="H38" s="28" t="s">
        <v>153</v>
      </c>
      <c r="I38" s="15">
        <v>0</v>
      </c>
      <c r="J38" s="16">
        <f t="shared" si="0"/>
        <v>0</v>
      </c>
    </row>
    <row r="39" spans="1:10" ht="28" x14ac:dyDescent="0.3">
      <c r="A39" s="13">
        <v>22</v>
      </c>
      <c r="B39" s="13" t="s">
        <v>12</v>
      </c>
      <c r="C39" s="17" t="s">
        <v>38</v>
      </c>
      <c r="D39" s="14" t="s">
        <v>79</v>
      </c>
      <c r="E39" s="14" t="s">
        <v>95</v>
      </c>
      <c r="F39" s="14" t="s">
        <v>120</v>
      </c>
      <c r="G39" s="40">
        <v>2</v>
      </c>
      <c r="H39" s="28" t="s">
        <v>153</v>
      </c>
      <c r="I39" s="15">
        <v>0</v>
      </c>
      <c r="J39" s="16">
        <f t="shared" si="0"/>
        <v>0</v>
      </c>
    </row>
    <row r="40" spans="1:10" ht="28" x14ac:dyDescent="0.3">
      <c r="A40" s="39">
        <v>23</v>
      </c>
      <c r="B40" s="13" t="s">
        <v>14</v>
      </c>
      <c r="C40" s="17" t="s">
        <v>39</v>
      </c>
      <c r="D40" s="14" t="s">
        <v>80</v>
      </c>
      <c r="E40" s="14" t="s">
        <v>96</v>
      </c>
      <c r="F40" s="14" t="s">
        <v>121</v>
      </c>
      <c r="G40" s="40">
        <v>16</v>
      </c>
      <c r="H40" s="28" t="s">
        <v>153</v>
      </c>
      <c r="I40" s="15">
        <v>0</v>
      </c>
      <c r="J40" s="16">
        <f t="shared" si="0"/>
        <v>0</v>
      </c>
    </row>
    <row r="41" spans="1:10" ht="28" x14ac:dyDescent="0.3">
      <c r="A41" s="13">
        <v>24</v>
      </c>
      <c r="B41" s="13" t="s">
        <v>14</v>
      </c>
      <c r="C41" s="28" t="s">
        <v>40</v>
      </c>
      <c r="D41" s="13" t="s">
        <v>81</v>
      </c>
      <c r="E41" s="13" t="s">
        <v>97</v>
      </c>
      <c r="F41" s="13" t="s">
        <v>122</v>
      </c>
      <c r="G41" s="41">
        <v>6</v>
      </c>
      <c r="H41" s="28" t="s">
        <v>153</v>
      </c>
      <c r="I41" s="15">
        <v>0</v>
      </c>
      <c r="J41" s="16">
        <f t="shared" si="0"/>
        <v>0</v>
      </c>
    </row>
    <row r="42" spans="1:10" ht="28" x14ac:dyDescent="0.3">
      <c r="A42" s="39">
        <v>25</v>
      </c>
      <c r="B42" s="13" t="s">
        <v>14</v>
      </c>
      <c r="C42" s="28" t="s">
        <v>41</v>
      </c>
      <c r="D42" s="13" t="s">
        <v>82</v>
      </c>
      <c r="E42" s="13" t="s">
        <v>98</v>
      </c>
      <c r="F42" s="13" t="s">
        <v>99</v>
      </c>
      <c r="G42" s="41">
        <v>50</v>
      </c>
      <c r="H42" s="28" t="s">
        <v>153</v>
      </c>
      <c r="I42" s="15">
        <v>0</v>
      </c>
      <c r="J42" s="16">
        <f t="shared" si="0"/>
        <v>0</v>
      </c>
    </row>
    <row r="43" spans="1:10" x14ac:dyDescent="0.3">
      <c r="A43" s="13">
        <v>26</v>
      </c>
      <c r="B43" s="13" t="s">
        <v>14</v>
      </c>
      <c r="C43" s="28" t="s">
        <v>42</v>
      </c>
      <c r="D43" s="13">
        <v>12649</v>
      </c>
      <c r="E43" s="13" t="s">
        <v>95</v>
      </c>
      <c r="F43" s="13" t="s">
        <v>123</v>
      </c>
      <c r="G43" s="41">
        <v>6</v>
      </c>
      <c r="H43" s="28" t="s">
        <v>153</v>
      </c>
      <c r="I43" s="15">
        <v>0</v>
      </c>
      <c r="J43" s="16">
        <f t="shared" si="0"/>
        <v>0</v>
      </c>
    </row>
    <row r="44" spans="1:10" ht="42" x14ac:dyDescent="0.3">
      <c r="A44" s="13">
        <v>27</v>
      </c>
      <c r="B44" s="13" t="s">
        <v>14</v>
      </c>
      <c r="C44" s="28" t="s">
        <v>43</v>
      </c>
      <c r="D44" s="13">
        <v>14145</v>
      </c>
      <c r="E44" s="13" t="s">
        <v>95</v>
      </c>
      <c r="F44" s="13" t="s">
        <v>124</v>
      </c>
      <c r="G44" s="41">
        <v>14</v>
      </c>
      <c r="H44" s="28" t="s">
        <v>153</v>
      </c>
      <c r="I44" s="15">
        <v>0</v>
      </c>
      <c r="J44" s="16">
        <f t="shared" si="0"/>
        <v>0</v>
      </c>
    </row>
    <row r="45" spans="1:10" ht="28" x14ac:dyDescent="0.3">
      <c r="A45" s="39">
        <v>28</v>
      </c>
      <c r="B45" s="13" t="s">
        <v>14</v>
      </c>
      <c r="C45" s="28" t="s">
        <v>44</v>
      </c>
      <c r="D45" s="13">
        <v>14146</v>
      </c>
      <c r="E45" s="13" t="s">
        <v>95</v>
      </c>
      <c r="F45" s="13" t="s">
        <v>125</v>
      </c>
      <c r="G45" s="41">
        <v>12</v>
      </c>
      <c r="H45" s="28" t="s">
        <v>153</v>
      </c>
      <c r="I45" s="15">
        <v>0</v>
      </c>
      <c r="J45" s="16">
        <f t="shared" si="0"/>
        <v>0</v>
      </c>
    </row>
    <row r="46" spans="1:10" ht="28" x14ac:dyDescent="0.3">
      <c r="A46" s="13">
        <v>29</v>
      </c>
      <c r="B46" s="13" t="s">
        <v>14</v>
      </c>
      <c r="C46" s="28" t="s">
        <v>45</v>
      </c>
      <c r="D46" s="13" t="s">
        <v>83</v>
      </c>
      <c r="E46" s="13" t="s">
        <v>95</v>
      </c>
      <c r="F46" s="13" t="s">
        <v>126</v>
      </c>
      <c r="G46" s="41">
        <v>12</v>
      </c>
      <c r="H46" s="28" t="s">
        <v>153</v>
      </c>
      <c r="I46" s="15">
        <v>0</v>
      </c>
      <c r="J46" s="16">
        <f t="shared" si="0"/>
        <v>0</v>
      </c>
    </row>
    <row r="47" spans="1:10" x14ac:dyDescent="0.3">
      <c r="A47" s="13">
        <v>30</v>
      </c>
      <c r="B47" s="13" t="s">
        <v>15</v>
      </c>
      <c r="C47" s="28" t="s">
        <v>46</v>
      </c>
      <c r="D47" s="13" t="s">
        <v>84</v>
      </c>
      <c r="E47" s="13" t="s">
        <v>95</v>
      </c>
      <c r="F47" s="13" t="s">
        <v>127</v>
      </c>
      <c r="G47" s="41">
        <v>20</v>
      </c>
      <c r="H47" s="28" t="s">
        <v>153</v>
      </c>
      <c r="I47" s="15">
        <v>0</v>
      </c>
      <c r="J47" s="16">
        <f t="shared" si="0"/>
        <v>0</v>
      </c>
    </row>
    <row r="48" spans="1:10" ht="28" x14ac:dyDescent="0.3">
      <c r="A48" s="39">
        <v>31</v>
      </c>
      <c r="B48" s="13" t="s">
        <v>16</v>
      </c>
      <c r="C48" s="17" t="s">
        <v>47</v>
      </c>
      <c r="D48" s="14" t="s">
        <v>85</v>
      </c>
      <c r="E48" s="14" t="s">
        <v>95</v>
      </c>
      <c r="F48" s="14" t="s">
        <v>128</v>
      </c>
      <c r="G48" s="40">
        <v>40</v>
      </c>
      <c r="H48" s="28" t="s">
        <v>153</v>
      </c>
      <c r="I48" s="15">
        <v>0</v>
      </c>
      <c r="J48" s="16">
        <f t="shared" si="0"/>
        <v>0</v>
      </c>
    </row>
    <row r="49" spans="1:10" ht="45" customHeight="1" x14ac:dyDescent="0.3">
      <c r="A49" s="13">
        <v>32</v>
      </c>
      <c r="B49" s="13" t="s">
        <v>16</v>
      </c>
      <c r="C49" s="17" t="s">
        <v>139</v>
      </c>
      <c r="D49" s="14" t="s">
        <v>86</v>
      </c>
      <c r="E49" s="14" t="s">
        <v>95</v>
      </c>
      <c r="F49" s="14" t="s">
        <v>129</v>
      </c>
      <c r="G49" s="40">
        <v>14</v>
      </c>
      <c r="H49" s="28" t="s">
        <v>153</v>
      </c>
      <c r="I49" s="15">
        <v>0</v>
      </c>
      <c r="J49" s="16">
        <f t="shared" si="0"/>
        <v>0</v>
      </c>
    </row>
    <row r="50" spans="1:10" x14ac:dyDescent="0.3">
      <c r="A50" s="39">
        <v>33</v>
      </c>
      <c r="B50" s="13" t="s">
        <v>16</v>
      </c>
      <c r="C50" s="17" t="s">
        <v>48</v>
      </c>
      <c r="D50" s="14" t="s">
        <v>87</v>
      </c>
      <c r="E50" s="14" t="s">
        <v>95</v>
      </c>
      <c r="F50" s="14" t="s">
        <v>130</v>
      </c>
      <c r="G50" s="40">
        <v>14</v>
      </c>
      <c r="H50" s="28" t="s">
        <v>153</v>
      </c>
      <c r="I50" s="15">
        <v>0</v>
      </c>
      <c r="J50" s="16">
        <f t="shared" si="0"/>
        <v>0</v>
      </c>
    </row>
    <row r="51" spans="1:10" ht="28" x14ac:dyDescent="0.3">
      <c r="A51" s="13">
        <v>34</v>
      </c>
      <c r="B51" s="13" t="s">
        <v>15</v>
      </c>
      <c r="C51" s="17" t="s">
        <v>49</v>
      </c>
      <c r="D51" s="14" t="s">
        <v>88</v>
      </c>
      <c r="E51" s="14" t="s">
        <v>95</v>
      </c>
      <c r="F51" s="14" t="s">
        <v>131</v>
      </c>
      <c r="G51" s="40">
        <v>126</v>
      </c>
      <c r="H51" s="28" t="s">
        <v>153</v>
      </c>
      <c r="I51" s="15">
        <v>0</v>
      </c>
      <c r="J51" s="16">
        <f t="shared" si="0"/>
        <v>0</v>
      </c>
    </row>
    <row r="52" spans="1:10" s="19" customFormat="1" x14ac:dyDescent="0.3">
      <c r="A52" s="13">
        <v>35</v>
      </c>
      <c r="B52" s="13" t="s">
        <v>14</v>
      </c>
      <c r="C52" s="28" t="s">
        <v>50</v>
      </c>
      <c r="D52" s="13" t="s">
        <v>89</v>
      </c>
      <c r="E52" s="13" t="s">
        <v>95</v>
      </c>
      <c r="F52" s="13" t="s">
        <v>132</v>
      </c>
      <c r="G52" s="41">
        <v>8</v>
      </c>
      <c r="H52" s="28" t="s">
        <v>153</v>
      </c>
      <c r="I52" s="18">
        <v>0</v>
      </c>
      <c r="J52" s="16">
        <f t="shared" si="0"/>
        <v>0</v>
      </c>
    </row>
    <row r="53" spans="1:10" s="19" customFormat="1" ht="28" x14ac:dyDescent="0.3">
      <c r="A53" s="39">
        <v>36</v>
      </c>
      <c r="B53" s="13" t="s">
        <v>14</v>
      </c>
      <c r="C53" s="28" t="s">
        <v>51</v>
      </c>
      <c r="D53" s="13">
        <v>14726</v>
      </c>
      <c r="E53" s="13" t="s">
        <v>95</v>
      </c>
      <c r="F53" s="13" t="s">
        <v>99</v>
      </c>
      <c r="G53" s="41">
        <v>18</v>
      </c>
      <c r="H53" s="28" t="s">
        <v>153</v>
      </c>
      <c r="I53" s="18">
        <v>0</v>
      </c>
      <c r="J53" s="16">
        <f t="shared" si="0"/>
        <v>0</v>
      </c>
    </row>
    <row r="54" spans="1:10" x14ac:dyDescent="0.3">
      <c r="A54" s="13">
        <v>37</v>
      </c>
      <c r="B54" s="13" t="s">
        <v>14</v>
      </c>
      <c r="C54" s="28" t="s">
        <v>52</v>
      </c>
      <c r="D54" s="13">
        <v>17491</v>
      </c>
      <c r="E54" s="13" t="s">
        <v>95</v>
      </c>
      <c r="F54" s="13" t="s">
        <v>133</v>
      </c>
      <c r="G54" s="41">
        <v>2</v>
      </c>
      <c r="H54" s="28" t="s">
        <v>153</v>
      </c>
      <c r="I54" s="18">
        <v>0</v>
      </c>
      <c r="J54" s="16">
        <f t="shared" si="0"/>
        <v>0</v>
      </c>
    </row>
    <row r="55" spans="1:10" x14ac:dyDescent="0.3">
      <c r="A55" s="13">
        <v>38</v>
      </c>
      <c r="B55" s="13" t="s">
        <v>13</v>
      </c>
      <c r="C55" s="28" t="s">
        <v>53</v>
      </c>
      <c r="D55" s="13" t="s">
        <v>90</v>
      </c>
      <c r="E55" s="13" t="s">
        <v>95</v>
      </c>
      <c r="F55" s="13" t="s">
        <v>134</v>
      </c>
      <c r="G55" s="41">
        <v>0.2</v>
      </c>
      <c r="H55" s="28" t="s">
        <v>153</v>
      </c>
      <c r="I55" s="15">
        <v>0</v>
      </c>
      <c r="J55" s="16">
        <f t="shared" si="0"/>
        <v>0</v>
      </c>
    </row>
    <row r="56" spans="1:10" x14ac:dyDescent="0.3">
      <c r="A56" s="39">
        <v>39</v>
      </c>
      <c r="B56" s="13" t="s">
        <v>13</v>
      </c>
      <c r="C56" s="28" t="s">
        <v>54</v>
      </c>
      <c r="D56" s="13" t="s">
        <v>91</v>
      </c>
      <c r="E56" s="13" t="s">
        <v>95</v>
      </c>
      <c r="F56" s="13" t="s">
        <v>135</v>
      </c>
      <c r="G56" s="41">
        <v>0.2</v>
      </c>
      <c r="H56" s="28" t="s">
        <v>153</v>
      </c>
      <c r="I56" s="15">
        <v>0</v>
      </c>
      <c r="J56" s="16">
        <f t="shared" si="0"/>
        <v>0</v>
      </c>
    </row>
    <row r="57" spans="1:10" x14ac:dyDescent="0.3">
      <c r="A57" s="13">
        <v>40</v>
      </c>
      <c r="B57" s="13" t="s">
        <v>13</v>
      </c>
      <c r="C57" s="28" t="s">
        <v>55</v>
      </c>
      <c r="D57" s="13" t="s">
        <v>92</v>
      </c>
      <c r="E57" s="13" t="s">
        <v>95</v>
      </c>
      <c r="F57" s="13" t="s">
        <v>136</v>
      </c>
      <c r="G57" s="41">
        <v>0.2</v>
      </c>
      <c r="H57" s="28" t="s">
        <v>153</v>
      </c>
      <c r="I57" s="15">
        <v>0</v>
      </c>
      <c r="J57" s="16">
        <f t="shared" si="0"/>
        <v>0</v>
      </c>
    </row>
    <row r="58" spans="1:10" x14ac:dyDescent="0.3">
      <c r="A58" s="39">
        <v>41</v>
      </c>
      <c r="B58" s="13" t="s">
        <v>13</v>
      </c>
      <c r="C58" s="28" t="s">
        <v>56</v>
      </c>
      <c r="D58" s="13" t="s">
        <v>93</v>
      </c>
      <c r="E58" s="13" t="s">
        <v>95</v>
      </c>
      <c r="F58" s="13" t="s">
        <v>137</v>
      </c>
      <c r="G58" s="41">
        <v>0.2</v>
      </c>
      <c r="H58" s="28" t="s">
        <v>153</v>
      </c>
      <c r="I58" s="15">
        <v>0</v>
      </c>
      <c r="J58" s="16">
        <f t="shared" si="0"/>
        <v>0</v>
      </c>
    </row>
    <row r="59" spans="1:10" ht="20.25" customHeight="1" x14ac:dyDescent="0.3">
      <c r="A59" s="57" t="s">
        <v>9</v>
      </c>
      <c r="B59" s="58"/>
      <c r="C59" s="58"/>
      <c r="D59" s="58"/>
      <c r="E59" s="58"/>
      <c r="F59" s="58"/>
      <c r="G59" s="59"/>
      <c r="H59" s="20"/>
      <c r="I59" s="21">
        <f>SUM(I36:I58,I18:I35)</f>
        <v>0</v>
      </c>
      <c r="J59" s="22">
        <f>SUM(J18:J58)</f>
        <v>0</v>
      </c>
    </row>
    <row r="60" spans="1:10" x14ac:dyDescent="0.3">
      <c r="A60" s="57"/>
      <c r="B60" s="58"/>
      <c r="C60" s="58"/>
      <c r="D60" s="58"/>
      <c r="E60" s="58"/>
      <c r="F60" s="58"/>
      <c r="G60" s="59"/>
      <c r="H60" s="20"/>
      <c r="I60" s="21"/>
    </row>
    <row r="61" spans="1:10" ht="48.75" customHeight="1" x14ac:dyDescent="0.3">
      <c r="A61" s="8" t="s">
        <v>0</v>
      </c>
      <c r="B61" s="8" t="s">
        <v>143</v>
      </c>
      <c r="C61" s="8"/>
      <c r="D61" s="47" t="s">
        <v>144</v>
      </c>
      <c r="E61" s="48"/>
      <c r="F61" s="23" t="s">
        <v>145</v>
      </c>
      <c r="G61" s="24"/>
      <c r="H61" s="2"/>
      <c r="I61" s="2"/>
    </row>
    <row r="62" spans="1:10" ht="42" x14ac:dyDescent="0.3">
      <c r="A62" s="14" t="s">
        <v>146</v>
      </c>
      <c r="B62" s="17" t="s">
        <v>147</v>
      </c>
      <c r="C62" s="25"/>
      <c r="D62" s="49" t="s">
        <v>148</v>
      </c>
      <c r="E62" s="50"/>
      <c r="F62" s="1"/>
      <c r="H62" s="2"/>
      <c r="I62" s="2"/>
    </row>
    <row r="63" spans="1:10" x14ac:dyDescent="0.3">
      <c r="A63" s="51" t="s">
        <v>9</v>
      </c>
      <c r="B63" s="52"/>
      <c r="C63" s="52"/>
      <c r="D63" s="52"/>
      <c r="E63" s="53"/>
      <c r="F63" s="29">
        <f>F62</f>
        <v>0</v>
      </c>
      <c r="H63" s="2"/>
      <c r="I63" s="2"/>
    </row>
    <row r="64" spans="1:10" ht="154" x14ac:dyDescent="0.3">
      <c r="I64" s="26" t="s">
        <v>156</v>
      </c>
      <c r="J64" s="22">
        <f>J59+F63</f>
        <v>0</v>
      </c>
    </row>
    <row r="65" spans="1:9" ht="14.5" thickBot="1" x14ac:dyDescent="0.35"/>
    <row r="66" spans="1:9" ht="15.5" thickBot="1" x14ac:dyDescent="0.35">
      <c r="C66" s="30" t="s">
        <v>7</v>
      </c>
    </row>
    <row r="67" spans="1:9" ht="15.5" thickBot="1" x14ac:dyDescent="0.35">
      <c r="C67" s="31" t="s">
        <v>8</v>
      </c>
    </row>
    <row r="74" spans="1:9" s="19" customFormat="1" x14ac:dyDescent="0.3">
      <c r="G74" s="37"/>
      <c r="H74" s="37"/>
      <c r="I74" s="38"/>
    </row>
    <row r="75" spans="1:9" x14ac:dyDescent="0.3">
      <c r="A75" s="36"/>
    </row>
    <row r="76" spans="1:9" ht="20" x14ac:dyDescent="0.4">
      <c r="C76" s="35"/>
    </row>
  </sheetData>
  <mergeCells count="15">
    <mergeCell ref="D62:E62"/>
    <mergeCell ref="A63:E63"/>
    <mergeCell ref="I15:J15"/>
    <mergeCell ref="A6:I7"/>
    <mergeCell ref="A60:G60"/>
    <mergeCell ref="A15:G15"/>
    <mergeCell ref="A59:G59"/>
    <mergeCell ref="A13:I13"/>
    <mergeCell ref="A14:I14"/>
    <mergeCell ref="D9:F9"/>
    <mergeCell ref="I2:J2"/>
    <mergeCell ref="I1:J1"/>
    <mergeCell ref="A12:J12"/>
    <mergeCell ref="I3:J4"/>
    <mergeCell ref="D61:E61"/>
  </mergeCells>
  <pageMargins left="0.7" right="0.7" top="0.75" bottom="0.75" header="0.3" footer="0.3"/>
  <pageSetup paperSize="9" orientation="portrait" r:id="rId1"/>
  <ignoredErrors>
    <ignoredError sqref="D18 A62 D19:D39 D40:D42 D43:D46 D47:D50 D51 D52:D54 D55:D57 D58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177710c-40cf-4d94-a9f9-6248e9450632" xsi:nil="true"/>
    <lcf76f155ced4ddcb4097134ff3c332f xmlns="90e81eab-0ee8-4447-a625-b324b79cd24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7C98C035752B2E4F9BA001D238EDF9B9" ma:contentTypeVersion="14" ma:contentTypeDescription="Izveidot jaunu dokumentu." ma:contentTypeScope="" ma:versionID="5029a8338e7a042c7971834902f78ca4">
  <xsd:schema xmlns:xsd="http://www.w3.org/2001/XMLSchema" xmlns:xs="http://www.w3.org/2001/XMLSchema" xmlns:p="http://schemas.microsoft.com/office/2006/metadata/properties" xmlns:ns2="90e81eab-0ee8-4447-a625-b324b79cd243" xmlns:ns3="d177710c-40cf-4d94-a9f9-6248e9450632" targetNamespace="http://schemas.microsoft.com/office/2006/metadata/properties" ma:root="true" ma:fieldsID="f344aca86c153c48b766d7d926d2a1ea" ns2:_="" ns3:_="">
    <xsd:import namespace="90e81eab-0ee8-4447-a625-b324b79cd243"/>
    <xsd:import namespace="d177710c-40cf-4d94-a9f9-6248e94506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e81eab-0ee8-4447-a625-b324b79cd2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Attēlu atzīmes" ma:readOnly="false" ma:fieldId="{5cf76f15-5ced-4ddc-b409-7134ff3c332f}" ma:taxonomyMulti="true" ma:sspId="01b0bf12-ffe8-4d08-82de-a7ac04e8c8a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77710c-40cf-4d94-a9f9-6248e9450632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41a9b745-255c-4cef-8365-e8f1e8f54d13}" ma:internalName="TaxCatchAll" ma:showField="CatchAllData" ma:web="d177710c-40cf-4d94-a9f9-6248e94506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7632E8-4D18-47ED-8FFB-5B80DDC2D9B5}">
  <ds:schemaRefs>
    <ds:schemaRef ds:uri="7bfe4317-9314-4191-98d3-2f4cea716168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terms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7d09711d-ddb1-46c4-b4b5-88da398534d7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5B95E2D-4CB6-4999-8D65-697B3FE67FC5}"/>
</file>

<file path=customXml/itemProps3.xml><?xml version="1.0" encoding="utf-8"?>
<ds:datastoreItem xmlns:ds="http://schemas.openxmlformats.org/officeDocument/2006/customXml" ds:itemID="{2254AD4E-F804-4875-8E98-54B82E72921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Piedav_forma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Astra Bērziņa</dc:creator>
  <cp:keywords/>
  <dc:description/>
  <cp:lastModifiedBy>Ieva Sprince-Zvingule</cp:lastModifiedBy>
  <cp:revision>1</cp:revision>
  <cp:lastPrinted>2022-12-05T10:45:58Z</cp:lastPrinted>
  <dcterms:created xsi:type="dcterms:W3CDTF">2022-12-05T10:45:58Z</dcterms:created>
  <dcterms:modified xsi:type="dcterms:W3CDTF">2025-11-06T07:39:41Z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0x0101007C98C035752B2E4F9BA001D238EDF9B9</vt:lpwstr>
  </property>
</Properties>
</file>