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C:\Users\inta.novika\OneDrive - RP SIA Rigas satiksme\Desktop\"/>
    </mc:Choice>
  </mc:AlternateContent>
  <xr:revisionPtr revIDLastSave="6" documentId="13_ncr:1_{198F48A0-9B63-49DA-B5E8-19DD35AE533A}" xr6:coauthVersionLast="44" xr6:coauthVersionMax="47" xr10:uidLastSave="{737D2731-9A81-4DF1-BD4F-E3F0C9E31982}"/>
  <bookViews>
    <workbookView xWindow="-120" yWindow="-120" windowWidth="29040" windowHeight="15840" activeTab="2" xr2:uid="{FF9C1A76-2CD5-48E1-9510-028D8D59A346}"/>
  </bookViews>
  <sheets>
    <sheet name="Koptāme" sheetId="16" r:id="rId1"/>
    <sheet name="Kopsavilkums" sheetId="17" r:id="rId2"/>
    <sheet name="1.SC" sheetId="1" r:id="rId3"/>
    <sheet name="2.LKT" sheetId="6" r:id="rId4"/>
    <sheet name="3.UKT" sheetId="11" r:id="rId5"/>
    <sheet name="4.ELT-1" sheetId="13" r:id="rId6"/>
    <sheet name="5.ELT-2" sheetId="14" r:id="rId7"/>
    <sheet name="6.ELT-3" sheetId="15" r:id="rId8"/>
    <sheet name="7.GAT" sheetId="12" r:id="rId9"/>
  </sheets>
  <externalReferences>
    <externalReference r:id="rId10"/>
  </externalReferences>
  <definedNames>
    <definedName name="_xlnm.Print_Titles" localSheetId="2">'1.SC'!$12:$13</definedName>
    <definedName name="_xlnm.Print_Titles" localSheetId="3">'2.LKT'!$13:$14</definedName>
    <definedName name="_xlnm.Print_Titles" localSheetId="4">'3.UKT'!$13:$14</definedName>
    <definedName name="_xlnm.Print_Titles" localSheetId="5">'4.ELT-1'!$13:$14</definedName>
    <definedName name="_xlnm.Print_Titles" localSheetId="6">'5.ELT-2'!$13:$14</definedName>
    <definedName name="_xlnm.Print_Titles" localSheetId="7">'6.ELT-3'!$13:$14</definedName>
    <definedName name="_xlnm.Print_Titles" localSheetId="8">'7.GAT'!$13:$14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73" i="1" l="1"/>
  <c r="M73" i="1"/>
  <c r="L73" i="1"/>
  <c r="O73" i="1" s="1"/>
  <c r="K73" i="1"/>
  <c r="G73" i="1"/>
  <c r="J73" i="1" s="1"/>
  <c r="E24" i="17"/>
  <c r="E22" i="17"/>
  <c r="I20" i="17"/>
  <c r="H20" i="17"/>
  <c r="G20" i="17"/>
  <c r="F20" i="17"/>
  <c r="I19" i="17"/>
  <c r="H19" i="17"/>
  <c r="G19" i="17"/>
  <c r="F19" i="17"/>
  <c r="I18" i="17"/>
  <c r="H18" i="17"/>
  <c r="G18" i="17"/>
  <c r="F18" i="17"/>
  <c r="I17" i="17"/>
  <c r="H17" i="17"/>
  <c r="G17" i="17"/>
  <c r="F17" i="17"/>
  <c r="I16" i="17"/>
  <c r="H16" i="17"/>
  <c r="G16" i="17"/>
  <c r="F16" i="17"/>
  <c r="I15" i="17"/>
  <c r="H15" i="17"/>
  <c r="G15" i="17"/>
  <c r="F15" i="17"/>
  <c r="I14" i="17"/>
  <c r="H14" i="17"/>
  <c r="H21" i="17" s="1"/>
  <c r="G14" i="17"/>
  <c r="F14" i="17"/>
  <c r="E14" i="17"/>
  <c r="E15" i="17" l="1"/>
  <c r="G21" i="17"/>
  <c r="I21" i="17"/>
  <c r="D9" i="17" s="1"/>
  <c r="E17" i="17"/>
  <c r="E20" i="17"/>
  <c r="E19" i="17"/>
  <c r="E18" i="17"/>
  <c r="F21" i="17"/>
  <c r="E16" i="17"/>
  <c r="G17" i="11"/>
  <c r="G18" i="11"/>
  <c r="E21" i="17" l="1"/>
  <c r="E25" i="17" s="1"/>
  <c r="D8" i="17" s="1"/>
  <c r="G53" i="14"/>
  <c r="G137" i="14"/>
  <c r="G135" i="14"/>
  <c r="G134" i="14"/>
  <c r="G133" i="14"/>
  <c r="G132" i="14"/>
  <c r="G131" i="14"/>
  <c r="G130" i="14"/>
  <c r="G129" i="14"/>
  <c r="G128" i="14"/>
  <c r="G127" i="14"/>
  <c r="G126" i="14"/>
  <c r="G125" i="14"/>
  <c r="G124" i="14"/>
  <c r="G123" i="14"/>
  <c r="G122" i="14"/>
  <c r="G121" i="14"/>
  <c r="G120" i="14"/>
  <c r="G119" i="14"/>
  <c r="G118" i="14"/>
  <c r="N70" i="15" l="1"/>
  <c r="M70" i="15"/>
  <c r="K70" i="15"/>
  <c r="G70" i="15"/>
  <c r="J70" i="15" s="1"/>
  <c r="N69" i="15"/>
  <c r="M69" i="15"/>
  <c r="K69" i="15"/>
  <c r="G69" i="15"/>
  <c r="J69" i="15" s="1"/>
  <c r="N68" i="15"/>
  <c r="M68" i="15"/>
  <c r="K68" i="15"/>
  <c r="G68" i="15"/>
  <c r="L68" i="15" s="1"/>
  <c r="N67" i="15"/>
  <c r="M67" i="15"/>
  <c r="K67" i="15"/>
  <c r="G67" i="15"/>
  <c r="J67" i="15" s="1"/>
  <c r="N66" i="15"/>
  <c r="M66" i="15"/>
  <c r="K66" i="15"/>
  <c r="G66" i="15"/>
  <c r="J66" i="15" s="1"/>
  <c r="N65" i="15"/>
  <c r="M65" i="15"/>
  <c r="K65" i="15"/>
  <c r="G65" i="15"/>
  <c r="L65" i="15" s="1"/>
  <c r="N64" i="15"/>
  <c r="M64" i="15"/>
  <c r="K64" i="15"/>
  <c r="G64" i="15"/>
  <c r="J64" i="15" s="1"/>
  <c r="N63" i="15"/>
  <c r="M63" i="15"/>
  <c r="K63" i="15"/>
  <c r="G63" i="15"/>
  <c r="J63" i="15" s="1"/>
  <c r="N62" i="15"/>
  <c r="M62" i="15"/>
  <c r="K62" i="15"/>
  <c r="G62" i="15"/>
  <c r="L62" i="15" s="1"/>
  <c r="N61" i="15"/>
  <c r="M61" i="15"/>
  <c r="K61" i="15"/>
  <c r="G61" i="15"/>
  <c r="L61" i="15" s="1"/>
  <c r="N60" i="15"/>
  <c r="M60" i="15"/>
  <c r="K60" i="15"/>
  <c r="G60" i="15"/>
  <c r="J60" i="15" s="1"/>
  <c r="N59" i="15"/>
  <c r="M59" i="15"/>
  <c r="K59" i="15"/>
  <c r="G59" i="15"/>
  <c r="L59" i="15" s="1"/>
  <c r="N58" i="15"/>
  <c r="M58" i="15"/>
  <c r="K58" i="15"/>
  <c r="G58" i="15"/>
  <c r="J58" i="15" s="1"/>
  <c r="N57" i="15"/>
  <c r="M57" i="15"/>
  <c r="K57" i="15"/>
  <c r="G57" i="15"/>
  <c r="J57" i="15" s="1"/>
  <c r="N56" i="15"/>
  <c r="M56" i="15"/>
  <c r="K56" i="15"/>
  <c r="G56" i="15"/>
  <c r="L56" i="15" s="1"/>
  <c r="N54" i="15"/>
  <c r="M54" i="15"/>
  <c r="K54" i="15"/>
  <c r="G54" i="15"/>
  <c r="J54" i="15" s="1"/>
  <c r="N53" i="15"/>
  <c r="M53" i="15"/>
  <c r="K53" i="15"/>
  <c r="G53" i="15"/>
  <c r="J53" i="15" s="1"/>
  <c r="N52" i="15"/>
  <c r="M52" i="15"/>
  <c r="K52" i="15"/>
  <c r="G52" i="15"/>
  <c r="L52" i="15" s="1"/>
  <c r="N51" i="15"/>
  <c r="M51" i="15"/>
  <c r="K51" i="15"/>
  <c r="G51" i="15"/>
  <c r="J51" i="15" s="1"/>
  <c r="N50" i="15"/>
  <c r="M50" i="15"/>
  <c r="K50" i="15"/>
  <c r="G50" i="15"/>
  <c r="J50" i="15" s="1"/>
  <c r="N49" i="15"/>
  <c r="M49" i="15"/>
  <c r="K49" i="15"/>
  <c r="G49" i="15"/>
  <c r="L49" i="15" s="1"/>
  <c r="N48" i="15"/>
  <c r="M48" i="15"/>
  <c r="K48" i="15"/>
  <c r="G48" i="15"/>
  <c r="J48" i="15" s="1"/>
  <c r="N47" i="15"/>
  <c r="M47" i="15"/>
  <c r="K47" i="15"/>
  <c r="G47" i="15"/>
  <c r="J47" i="15" s="1"/>
  <c r="N46" i="15"/>
  <c r="M46" i="15"/>
  <c r="K46" i="15"/>
  <c r="G46" i="15"/>
  <c r="L46" i="15" s="1"/>
  <c r="N43" i="15"/>
  <c r="M43" i="15"/>
  <c r="K43" i="15"/>
  <c r="G43" i="15"/>
  <c r="J43" i="15" s="1"/>
  <c r="N42" i="15"/>
  <c r="M42" i="15"/>
  <c r="K42" i="15"/>
  <c r="G42" i="15"/>
  <c r="J42" i="15" s="1"/>
  <c r="N41" i="15"/>
  <c r="M41" i="15"/>
  <c r="K41" i="15"/>
  <c r="G41" i="15"/>
  <c r="L41" i="15" s="1"/>
  <c r="N40" i="15"/>
  <c r="M40" i="15"/>
  <c r="K40" i="15"/>
  <c r="G40" i="15"/>
  <c r="J40" i="15" s="1"/>
  <c r="N39" i="15"/>
  <c r="M39" i="15"/>
  <c r="K39" i="15"/>
  <c r="G39" i="15"/>
  <c r="J39" i="15" s="1"/>
  <c r="N38" i="15"/>
  <c r="M38" i="15"/>
  <c r="K38" i="15"/>
  <c r="G38" i="15"/>
  <c r="L38" i="15" s="1"/>
  <c r="N37" i="15"/>
  <c r="M37" i="15"/>
  <c r="K37" i="15"/>
  <c r="G37" i="15"/>
  <c r="J37" i="15" s="1"/>
  <c r="N36" i="15"/>
  <c r="M36" i="15"/>
  <c r="K36" i="15"/>
  <c r="G36" i="15"/>
  <c r="J36" i="15" s="1"/>
  <c r="N35" i="15"/>
  <c r="M35" i="15"/>
  <c r="K35" i="15"/>
  <c r="G35" i="15"/>
  <c r="L35" i="15" s="1"/>
  <c r="N34" i="15"/>
  <c r="M34" i="15"/>
  <c r="K34" i="15"/>
  <c r="G34" i="15"/>
  <c r="J34" i="15" s="1"/>
  <c r="N33" i="15"/>
  <c r="M33" i="15"/>
  <c r="K33" i="15"/>
  <c r="G33" i="15"/>
  <c r="J33" i="15" s="1"/>
  <c r="N32" i="15"/>
  <c r="M32" i="15"/>
  <c r="K32" i="15"/>
  <c r="G32" i="15"/>
  <c r="J32" i="15" s="1"/>
  <c r="N31" i="15"/>
  <c r="M31" i="15"/>
  <c r="K31" i="15"/>
  <c r="G31" i="15"/>
  <c r="J31" i="15" s="1"/>
  <c r="N30" i="15"/>
  <c r="M30" i="15"/>
  <c r="K30" i="15"/>
  <c r="G30" i="15"/>
  <c r="J30" i="15" s="1"/>
  <c r="N29" i="15"/>
  <c r="M29" i="15"/>
  <c r="K29" i="15"/>
  <c r="G29" i="15"/>
  <c r="L29" i="15" s="1"/>
  <c r="N27" i="15"/>
  <c r="M27" i="15"/>
  <c r="K27" i="15"/>
  <c r="G27" i="15"/>
  <c r="J27" i="15" s="1"/>
  <c r="N26" i="15"/>
  <c r="M26" i="15"/>
  <c r="K26" i="15"/>
  <c r="G26" i="15"/>
  <c r="J26" i="15" s="1"/>
  <c r="N25" i="15"/>
  <c r="M25" i="15"/>
  <c r="K25" i="15"/>
  <c r="G25" i="15"/>
  <c r="L25" i="15" s="1"/>
  <c r="N24" i="15"/>
  <c r="M24" i="15"/>
  <c r="K24" i="15"/>
  <c r="G24" i="15"/>
  <c r="J24" i="15" s="1"/>
  <c r="N23" i="15"/>
  <c r="M23" i="15"/>
  <c r="K23" i="15"/>
  <c r="G23" i="15"/>
  <c r="J23" i="15" s="1"/>
  <c r="N22" i="15"/>
  <c r="M22" i="15"/>
  <c r="K22" i="15"/>
  <c r="G22" i="15"/>
  <c r="L22" i="15" s="1"/>
  <c r="N21" i="15"/>
  <c r="M21" i="15"/>
  <c r="K21" i="15"/>
  <c r="G21" i="15"/>
  <c r="J21" i="15" s="1"/>
  <c r="N20" i="15"/>
  <c r="M20" i="15"/>
  <c r="K20" i="15"/>
  <c r="G20" i="15"/>
  <c r="J20" i="15" s="1"/>
  <c r="N19" i="15"/>
  <c r="M19" i="15"/>
  <c r="K19" i="15"/>
  <c r="G19" i="15"/>
  <c r="L19" i="15" s="1"/>
  <c r="N18" i="15"/>
  <c r="M18" i="15"/>
  <c r="K18" i="15"/>
  <c r="G18" i="15"/>
  <c r="J18" i="15" s="1"/>
  <c r="N17" i="15"/>
  <c r="M17" i="15"/>
  <c r="K17" i="15"/>
  <c r="G17" i="15"/>
  <c r="J17" i="15" s="1"/>
  <c r="A17" i="15"/>
  <c r="A18" i="15" s="1"/>
  <c r="A19" i="15" s="1"/>
  <c r="A20" i="15" s="1"/>
  <c r="A21" i="15" s="1"/>
  <c r="A22" i="15" s="1"/>
  <c r="A23" i="15" s="1"/>
  <c r="A24" i="15" s="1"/>
  <c r="A25" i="15" s="1"/>
  <c r="A26" i="15" s="1"/>
  <c r="A27" i="15" s="1"/>
  <c r="A29" i="15" s="1"/>
  <c r="A30" i="15" s="1"/>
  <c r="A31" i="15" s="1"/>
  <c r="A32" i="15" s="1"/>
  <c r="A33" i="15" s="1"/>
  <c r="A34" i="15" s="1"/>
  <c r="A35" i="15" s="1"/>
  <c r="A36" i="15" s="1"/>
  <c r="A37" i="15" s="1"/>
  <c r="A38" i="15" s="1"/>
  <c r="A39" i="15" s="1"/>
  <c r="A40" i="15" s="1"/>
  <c r="A41" i="15" s="1"/>
  <c r="A42" i="15" s="1"/>
  <c r="A43" i="15" s="1"/>
  <c r="A46" i="15" s="1"/>
  <c r="A47" i="15" s="1"/>
  <c r="A48" i="15" s="1"/>
  <c r="A49" i="15" s="1"/>
  <c r="A50" i="15" s="1"/>
  <c r="A51" i="15" s="1"/>
  <c r="A52" i="15" s="1"/>
  <c r="A53" i="15" s="1"/>
  <c r="A54" i="15" s="1"/>
  <c r="A56" i="15" s="1"/>
  <c r="A57" i="15" s="1"/>
  <c r="A58" i="15" s="1"/>
  <c r="A59" i="15" s="1"/>
  <c r="A60" i="15" s="1"/>
  <c r="A61" i="15" s="1"/>
  <c r="A62" i="15" s="1"/>
  <c r="A63" i="15" s="1"/>
  <c r="A64" i="15" s="1"/>
  <c r="A65" i="15" s="1"/>
  <c r="A66" i="15" s="1"/>
  <c r="A67" i="15" s="1"/>
  <c r="A68" i="15" s="1"/>
  <c r="A69" i="15" s="1"/>
  <c r="A70" i="15" s="1"/>
  <c r="J118" i="14"/>
  <c r="J121" i="14"/>
  <c r="J123" i="14"/>
  <c r="J126" i="14"/>
  <c r="J131" i="14"/>
  <c r="J132" i="14"/>
  <c r="J137" i="14"/>
  <c r="N144" i="14"/>
  <c r="M144" i="14"/>
  <c r="K144" i="14"/>
  <c r="G144" i="14"/>
  <c r="J144" i="14" s="1"/>
  <c r="N143" i="14"/>
  <c r="M143" i="14"/>
  <c r="K143" i="14"/>
  <c r="G143" i="14"/>
  <c r="J143" i="14" s="1"/>
  <c r="N142" i="14"/>
  <c r="M142" i="14"/>
  <c r="K142" i="14"/>
  <c r="G142" i="14"/>
  <c r="L142" i="14" s="1"/>
  <c r="N141" i="14"/>
  <c r="M141" i="14"/>
  <c r="K141" i="14"/>
  <c r="G141" i="14"/>
  <c r="J141" i="14" s="1"/>
  <c r="N140" i="14"/>
  <c r="M140" i="14"/>
  <c r="K140" i="14"/>
  <c r="G140" i="14"/>
  <c r="J140" i="14" s="1"/>
  <c r="N139" i="14"/>
  <c r="M139" i="14"/>
  <c r="K139" i="14"/>
  <c r="G139" i="14"/>
  <c r="J139" i="14" s="1"/>
  <c r="N138" i="14"/>
  <c r="M138" i="14"/>
  <c r="K138" i="14"/>
  <c r="G138" i="14"/>
  <c r="J138" i="14" s="1"/>
  <c r="N137" i="14"/>
  <c r="M137" i="14"/>
  <c r="L137" i="14"/>
  <c r="K137" i="14"/>
  <c r="N136" i="14"/>
  <c r="M136" i="14"/>
  <c r="K136" i="14"/>
  <c r="G136" i="14"/>
  <c r="L136" i="14" s="1"/>
  <c r="N135" i="14"/>
  <c r="M135" i="14"/>
  <c r="K135" i="14"/>
  <c r="L135" i="14"/>
  <c r="N134" i="14"/>
  <c r="M134" i="14"/>
  <c r="K134" i="14"/>
  <c r="J134" i="14"/>
  <c r="N133" i="14"/>
  <c r="M133" i="14"/>
  <c r="K133" i="14"/>
  <c r="L133" i="14"/>
  <c r="N132" i="14"/>
  <c r="M132" i="14"/>
  <c r="L132" i="14"/>
  <c r="K132" i="14"/>
  <c r="N131" i="14"/>
  <c r="M131" i="14"/>
  <c r="L131" i="14"/>
  <c r="K131" i="14"/>
  <c r="N130" i="14"/>
  <c r="M130" i="14"/>
  <c r="K130" i="14"/>
  <c r="L130" i="14"/>
  <c r="N129" i="14"/>
  <c r="M129" i="14"/>
  <c r="K129" i="14"/>
  <c r="L129" i="14"/>
  <c r="N128" i="14"/>
  <c r="M128" i="14"/>
  <c r="K128" i="14"/>
  <c r="L128" i="14"/>
  <c r="N127" i="14"/>
  <c r="M127" i="14"/>
  <c r="K127" i="14"/>
  <c r="L127" i="14"/>
  <c r="N126" i="14"/>
  <c r="M126" i="14"/>
  <c r="K126" i="14"/>
  <c r="L126" i="14"/>
  <c r="N125" i="14"/>
  <c r="M125" i="14"/>
  <c r="K125" i="14"/>
  <c r="L125" i="14"/>
  <c r="N124" i="14"/>
  <c r="M124" i="14"/>
  <c r="K124" i="14"/>
  <c r="L124" i="14"/>
  <c r="N123" i="14"/>
  <c r="M123" i="14"/>
  <c r="L123" i="14"/>
  <c r="K123" i="14"/>
  <c r="N122" i="14"/>
  <c r="M122" i="14"/>
  <c r="K122" i="14"/>
  <c r="L122" i="14"/>
  <c r="N121" i="14"/>
  <c r="M121" i="14"/>
  <c r="L121" i="14"/>
  <c r="K121" i="14"/>
  <c r="N120" i="14"/>
  <c r="M120" i="14"/>
  <c r="K120" i="14"/>
  <c r="J120" i="14"/>
  <c r="N119" i="14"/>
  <c r="M119" i="14"/>
  <c r="K119" i="14"/>
  <c r="L119" i="14"/>
  <c r="N118" i="14"/>
  <c r="M118" i="14"/>
  <c r="L118" i="14"/>
  <c r="K118" i="14"/>
  <c r="N117" i="14"/>
  <c r="M117" i="14"/>
  <c r="K117" i="14"/>
  <c r="G117" i="14"/>
  <c r="L117" i="14" s="1"/>
  <c r="N116" i="14"/>
  <c r="M116" i="14"/>
  <c r="K116" i="14"/>
  <c r="G116" i="14"/>
  <c r="L116" i="14" s="1"/>
  <c r="N114" i="14"/>
  <c r="M114" i="14"/>
  <c r="K114" i="14"/>
  <c r="G114" i="14"/>
  <c r="L114" i="14" s="1"/>
  <c r="N113" i="14"/>
  <c r="M113" i="14"/>
  <c r="K113" i="14"/>
  <c r="G113" i="14"/>
  <c r="L113" i="14" s="1"/>
  <c r="N112" i="14"/>
  <c r="M112" i="14"/>
  <c r="K112" i="14"/>
  <c r="G112" i="14"/>
  <c r="L112" i="14" s="1"/>
  <c r="N111" i="14"/>
  <c r="M111" i="14"/>
  <c r="K111" i="14"/>
  <c r="G111" i="14"/>
  <c r="J111" i="14" s="1"/>
  <c r="N110" i="14"/>
  <c r="M110" i="14"/>
  <c r="K110" i="14"/>
  <c r="G110" i="14"/>
  <c r="L110" i="14" s="1"/>
  <c r="N109" i="14"/>
  <c r="M109" i="14"/>
  <c r="K109" i="14"/>
  <c r="G109" i="14"/>
  <c r="L109" i="14" s="1"/>
  <c r="N108" i="14"/>
  <c r="M108" i="14"/>
  <c r="K108" i="14"/>
  <c r="G108" i="14"/>
  <c r="L108" i="14" s="1"/>
  <c r="N107" i="14"/>
  <c r="M107" i="14"/>
  <c r="K107" i="14"/>
  <c r="G107" i="14"/>
  <c r="J107" i="14" s="1"/>
  <c r="N106" i="14"/>
  <c r="M106" i="14"/>
  <c r="K106" i="14"/>
  <c r="G106" i="14"/>
  <c r="L106" i="14" s="1"/>
  <c r="N105" i="14"/>
  <c r="M105" i="14"/>
  <c r="K105" i="14"/>
  <c r="G105" i="14"/>
  <c r="L105" i="14" s="1"/>
  <c r="N104" i="14"/>
  <c r="M104" i="14"/>
  <c r="K104" i="14"/>
  <c r="G104" i="14"/>
  <c r="J104" i="14" s="1"/>
  <c r="N103" i="14"/>
  <c r="M103" i="14"/>
  <c r="K103" i="14"/>
  <c r="G103" i="14"/>
  <c r="L103" i="14" s="1"/>
  <c r="N102" i="14"/>
  <c r="M102" i="14"/>
  <c r="K102" i="14"/>
  <c r="G102" i="14"/>
  <c r="L102" i="14" s="1"/>
  <c r="N101" i="14"/>
  <c r="M101" i="14"/>
  <c r="K101" i="14"/>
  <c r="G101" i="14"/>
  <c r="L101" i="14" s="1"/>
  <c r="N100" i="14"/>
  <c r="M100" i="14"/>
  <c r="K100" i="14"/>
  <c r="G100" i="14"/>
  <c r="L100" i="14" s="1"/>
  <c r="N99" i="14"/>
  <c r="M99" i="14"/>
  <c r="K99" i="14"/>
  <c r="G99" i="14"/>
  <c r="L99" i="14" s="1"/>
  <c r="N98" i="14"/>
  <c r="M98" i="14"/>
  <c r="K98" i="14"/>
  <c r="G98" i="14"/>
  <c r="L98" i="14" s="1"/>
  <c r="N97" i="14"/>
  <c r="M97" i="14"/>
  <c r="K97" i="14"/>
  <c r="G97" i="14"/>
  <c r="L97" i="14" s="1"/>
  <c r="N96" i="14"/>
  <c r="M96" i="14"/>
  <c r="K96" i="14"/>
  <c r="G96" i="14"/>
  <c r="L96" i="14" s="1"/>
  <c r="N95" i="14"/>
  <c r="M95" i="14"/>
  <c r="K95" i="14"/>
  <c r="G95" i="14"/>
  <c r="J95" i="14" s="1"/>
  <c r="N94" i="14"/>
  <c r="M94" i="14"/>
  <c r="K94" i="14"/>
  <c r="G94" i="14"/>
  <c r="L94" i="14" s="1"/>
  <c r="N93" i="14"/>
  <c r="M93" i="14"/>
  <c r="K93" i="14"/>
  <c r="G93" i="14"/>
  <c r="L93" i="14" s="1"/>
  <c r="N92" i="14"/>
  <c r="M92" i="14"/>
  <c r="K92" i="14"/>
  <c r="G92" i="14"/>
  <c r="J92" i="14" s="1"/>
  <c r="N89" i="14"/>
  <c r="M89" i="14"/>
  <c r="K89" i="14"/>
  <c r="G89" i="14"/>
  <c r="L89" i="14" s="1"/>
  <c r="N88" i="14"/>
  <c r="M88" i="14"/>
  <c r="K88" i="14"/>
  <c r="G88" i="14"/>
  <c r="L88" i="14" s="1"/>
  <c r="N87" i="14"/>
  <c r="M87" i="14"/>
  <c r="K87" i="14"/>
  <c r="G87" i="14"/>
  <c r="L87" i="14" s="1"/>
  <c r="N86" i="14"/>
  <c r="M86" i="14"/>
  <c r="K86" i="14"/>
  <c r="G86" i="14"/>
  <c r="L86" i="14" s="1"/>
  <c r="N85" i="14"/>
  <c r="M85" i="14"/>
  <c r="K85" i="14"/>
  <c r="G85" i="14"/>
  <c r="L85" i="14" s="1"/>
  <c r="N84" i="14"/>
  <c r="M84" i="14"/>
  <c r="K84" i="14"/>
  <c r="G84" i="14"/>
  <c r="L84" i="14" s="1"/>
  <c r="N83" i="14"/>
  <c r="M83" i="14"/>
  <c r="K83" i="14"/>
  <c r="G83" i="14"/>
  <c r="L83" i="14" s="1"/>
  <c r="N82" i="14"/>
  <c r="M82" i="14"/>
  <c r="K82" i="14"/>
  <c r="G82" i="14"/>
  <c r="L82" i="14" s="1"/>
  <c r="N81" i="14"/>
  <c r="M81" i="14"/>
  <c r="K81" i="14"/>
  <c r="G81" i="14"/>
  <c r="J81" i="14" s="1"/>
  <c r="N80" i="14"/>
  <c r="M80" i="14"/>
  <c r="K80" i="14"/>
  <c r="G80" i="14"/>
  <c r="L80" i="14" s="1"/>
  <c r="N78" i="14"/>
  <c r="M78" i="14"/>
  <c r="K78" i="14"/>
  <c r="G78" i="14"/>
  <c r="L78" i="14" s="1"/>
  <c r="N77" i="14"/>
  <c r="M77" i="14"/>
  <c r="K77" i="14"/>
  <c r="G77" i="14"/>
  <c r="J77" i="14" s="1"/>
  <c r="N76" i="14"/>
  <c r="M76" i="14"/>
  <c r="K76" i="14"/>
  <c r="G76" i="14"/>
  <c r="L76" i="14" s="1"/>
  <c r="N75" i="14"/>
  <c r="M75" i="14"/>
  <c r="K75" i="14"/>
  <c r="G75" i="14"/>
  <c r="L75" i="14" s="1"/>
  <c r="N74" i="14"/>
  <c r="M74" i="14"/>
  <c r="K74" i="14"/>
  <c r="G74" i="14"/>
  <c r="L74" i="14" s="1"/>
  <c r="N73" i="14"/>
  <c r="M73" i="14"/>
  <c r="K73" i="14"/>
  <c r="G73" i="14"/>
  <c r="L73" i="14" s="1"/>
  <c r="N72" i="14"/>
  <c r="M72" i="14"/>
  <c r="K72" i="14"/>
  <c r="G72" i="14"/>
  <c r="L72" i="14" s="1"/>
  <c r="N71" i="14"/>
  <c r="M71" i="14"/>
  <c r="K71" i="14"/>
  <c r="G71" i="14"/>
  <c r="L71" i="14" s="1"/>
  <c r="N70" i="14"/>
  <c r="M70" i="14"/>
  <c r="K70" i="14"/>
  <c r="G70" i="14"/>
  <c r="L70" i="14" s="1"/>
  <c r="N69" i="14"/>
  <c r="M69" i="14"/>
  <c r="K69" i="14"/>
  <c r="G69" i="14"/>
  <c r="L69" i="14" s="1"/>
  <c r="N66" i="14"/>
  <c r="M66" i="14"/>
  <c r="K66" i="14"/>
  <c r="G66" i="14"/>
  <c r="J66" i="14" s="1"/>
  <c r="N65" i="14"/>
  <c r="M65" i="14"/>
  <c r="K65" i="14"/>
  <c r="G65" i="14"/>
  <c r="L65" i="14" s="1"/>
  <c r="N64" i="14"/>
  <c r="M64" i="14"/>
  <c r="K64" i="14"/>
  <c r="G64" i="14"/>
  <c r="L64" i="14" s="1"/>
  <c r="N63" i="14"/>
  <c r="M63" i="14"/>
  <c r="K63" i="14"/>
  <c r="G63" i="14"/>
  <c r="J63" i="14" s="1"/>
  <c r="N62" i="14"/>
  <c r="M62" i="14"/>
  <c r="K62" i="14"/>
  <c r="G62" i="14"/>
  <c r="L62" i="14" s="1"/>
  <c r="N61" i="14"/>
  <c r="M61" i="14"/>
  <c r="K61" i="14"/>
  <c r="G61" i="14"/>
  <c r="L61" i="14" s="1"/>
  <c r="N59" i="14"/>
  <c r="M59" i="14"/>
  <c r="K59" i="14"/>
  <c r="G59" i="14"/>
  <c r="L59" i="14" s="1"/>
  <c r="N58" i="14"/>
  <c r="M58" i="14"/>
  <c r="K58" i="14"/>
  <c r="G58" i="14"/>
  <c r="L58" i="14" s="1"/>
  <c r="N57" i="14"/>
  <c r="M57" i="14"/>
  <c r="K57" i="14"/>
  <c r="G57" i="14"/>
  <c r="L57" i="14" s="1"/>
  <c r="N56" i="14"/>
  <c r="M56" i="14"/>
  <c r="K56" i="14"/>
  <c r="G56" i="14"/>
  <c r="L56" i="14" s="1"/>
  <c r="N55" i="14"/>
  <c r="M55" i="14"/>
  <c r="K55" i="14"/>
  <c r="G55" i="14"/>
  <c r="L55" i="14" s="1"/>
  <c r="N54" i="14"/>
  <c r="M54" i="14"/>
  <c r="K54" i="14"/>
  <c r="G54" i="14"/>
  <c r="L54" i="14" s="1"/>
  <c r="N53" i="14"/>
  <c r="M53" i="14"/>
  <c r="L53" i="14"/>
  <c r="K53" i="14"/>
  <c r="J53" i="14"/>
  <c r="N52" i="14"/>
  <c r="M52" i="14"/>
  <c r="K52" i="14"/>
  <c r="G52" i="14"/>
  <c r="J52" i="14" s="1"/>
  <c r="N51" i="14"/>
  <c r="M51" i="14"/>
  <c r="K51" i="14"/>
  <c r="G51" i="14"/>
  <c r="L51" i="14" s="1"/>
  <c r="N50" i="14"/>
  <c r="M50" i="14"/>
  <c r="K50" i="14"/>
  <c r="G50" i="14"/>
  <c r="L50" i="14" s="1"/>
  <c r="N49" i="14"/>
  <c r="M49" i="14"/>
  <c r="K49" i="14"/>
  <c r="G49" i="14"/>
  <c r="L49" i="14" s="1"/>
  <c r="N48" i="14"/>
  <c r="M48" i="14"/>
  <c r="K48" i="14"/>
  <c r="G48" i="14"/>
  <c r="L48" i="14" s="1"/>
  <c r="N47" i="14"/>
  <c r="M47" i="14"/>
  <c r="K47" i="14"/>
  <c r="G47" i="14"/>
  <c r="L47" i="14" s="1"/>
  <c r="N46" i="14"/>
  <c r="M46" i="14"/>
  <c r="K46" i="14"/>
  <c r="G46" i="14"/>
  <c r="L46" i="14" s="1"/>
  <c r="N45" i="14"/>
  <c r="M45" i="14"/>
  <c r="K45" i="14"/>
  <c r="G45" i="14"/>
  <c r="L45" i="14" s="1"/>
  <c r="N44" i="14"/>
  <c r="M44" i="14"/>
  <c r="K44" i="14"/>
  <c r="G44" i="14"/>
  <c r="L44" i="14" s="1"/>
  <c r="N41" i="14"/>
  <c r="M41" i="14"/>
  <c r="K41" i="14"/>
  <c r="G41" i="14"/>
  <c r="L41" i="14" s="1"/>
  <c r="N40" i="14"/>
  <c r="M40" i="14"/>
  <c r="K40" i="14"/>
  <c r="G40" i="14"/>
  <c r="L40" i="14" s="1"/>
  <c r="N39" i="14"/>
  <c r="M39" i="14"/>
  <c r="K39" i="14"/>
  <c r="G39" i="14"/>
  <c r="L39" i="14" s="1"/>
  <c r="N38" i="14"/>
  <c r="M38" i="14"/>
  <c r="K38" i="14"/>
  <c r="G38" i="14"/>
  <c r="J38" i="14" s="1"/>
  <c r="N37" i="14"/>
  <c r="M37" i="14"/>
  <c r="K37" i="14"/>
  <c r="G37" i="14"/>
  <c r="L37" i="14" s="1"/>
  <c r="N36" i="14"/>
  <c r="M36" i="14"/>
  <c r="K36" i="14"/>
  <c r="G36" i="14"/>
  <c r="L36" i="14" s="1"/>
  <c r="N35" i="14"/>
  <c r="M35" i="14"/>
  <c r="K35" i="14"/>
  <c r="G35" i="14"/>
  <c r="L35" i="14" s="1"/>
  <c r="N34" i="14"/>
  <c r="M34" i="14"/>
  <c r="K34" i="14"/>
  <c r="G34" i="14"/>
  <c r="L34" i="14" s="1"/>
  <c r="N33" i="14"/>
  <c r="M33" i="14"/>
  <c r="K33" i="14"/>
  <c r="G33" i="14"/>
  <c r="L33" i="14" s="1"/>
  <c r="N31" i="14"/>
  <c r="M31" i="14"/>
  <c r="K31" i="14"/>
  <c r="G31" i="14"/>
  <c r="J31" i="14" s="1"/>
  <c r="N30" i="14"/>
  <c r="M30" i="14"/>
  <c r="K30" i="14"/>
  <c r="G30" i="14"/>
  <c r="L30" i="14" s="1"/>
  <c r="N29" i="14"/>
  <c r="M29" i="14"/>
  <c r="K29" i="14"/>
  <c r="G29" i="14"/>
  <c r="L29" i="14" s="1"/>
  <c r="N28" i="14"/>
  <c r="M28" i="14"/>
  <c r="K28" i="14"/>
  <c r="G28" i="14"/>
  <c r="L28" i="14" s="1"/>
  <c r="N27" i="14"/>
  <c r="M27" i="14"/>
  <c r="K27" i="14"/>
  <c r="G27" i="14"/>
  <c r="L27" i="14" s="1"/>
  <c r="N26" i="14"/>
  <c r="M26" i="14"/>
  <c r="K26" i="14"/>
  <c r="G26" i="14"/>
  <c r="L26" i="14" s="1"/>
  <c r="N25" i="14"/>
  <c r="M25" i="14"/>
  <c r="K25" i="14"/>
  <c r="G25" i="14"/>
  <c r="J25" i="14" s="1"/>
  <c r="N24" i="14"/>
  <c r="M24" i="14"/>
  <c r="K24" i="14"/>
  <c r="G24" i="14"/>
  <c r="L24" i="14" s="1"/>
  <c r="N23" i="14"/>
  <c r="M23" i="14"/>
  <c r="K23" i="14"/>
  <c r="G23" i="14"/>
  <c r="L23" i="14" s="1"/>
  <c r="N22" i="14"/>
  <c r="M22" i="14"/>
  <c r="K22" i="14"/>
  <c r="G22" i="14"/>
  <c r="L22" i="14" s="1"/>
  <c r="N21" i="14"/>
  <c r="M21" i="14"/>
  <c r="K21" i="14"/>
  <c r="G21" i="14"/>
  <c r="L21" i="14" s="1"/>
  <c r="N20" i="14"/>
  <c r="M20" i="14"/>
  <c r="K20" i="14"/>
  <c r="G20" i="14"/>
  <c r="L20" i="14" s="1"/>
  <c r="N19" i="14"/>
  <c r="M19" i="14"/>
  <c r="K19" i="14"/>
  <c r="G19" i="14"/>
  <c r="J19" i="14" s="1"/>
  <c r="N18" i="14"/>
  <c r="M18" i="14"/>
  <c r="K18" i="14"/>
  <c r="G18" i="14"/>
  <c r="L18" i="14" s="1"/>
  <c r="N17" i="14"/>
  <c r="M17" i="14"/>
  <c r="K17" i="14"/>
  <c r="G17" i="14"/>
  <c r="L17" i="14" s="1"/>
  <c r="A17" i="14"/>
  <c r="A18" i="14" s="1"/>
  <c r="A19" i="14" s="1"/>
  <c r="A20" i="14" s="1"/>
  <c r="A21" i="14" s="1"/>
  <c r="A22" i="14" s="1"/>
  <c r="A23" i="14" s="1"/>
  <c r="A24" i="14" s="1"/>
  <c r="A25" i="14" s="1"/>
  <c r="A26" i="14" s="1"/>
  <c r="A27" i="14" s="1"/>
  <c r="A28" i="14" s="1"/>
  <c r="A29" i="14" s="1"/>
  <c r="A30" i="14" s="1"/>
  <c r="A31" i="14" s="1"/>
  <c r="A33" i="14" s="1"/>
  <c r="A34" i="14" s="1"/>
  <c r="A35" i="14" s="1"/>
  <c r="A36" i="14" s="1"/>
  <c r="A37" i="14" s="1"/>
  <c r="A38" i="14" s="1"/>
  <c r="A39" i="14" s="1"/>
  <c r="A40" i="14" s="1"/>
  <c r="A41" i="14" s="1"/>
  <c r="A44" i="14" s="1"/>
  <c r="A45" i="14" s="1"/>
  <c r="A46" i="14" s="1"/>
  <c r="A47" i="14" s="1"/>
  <c r="A48" i="14" s="1"/>
  <c r="A49" i="14" s="1"/>
  <c r="A50" i="14" s="1"/>
  <c r="A51" i="14" s="1"/>
  <c r="A52" i="14" s="1"/>
  <c r="A53" i="14" s="1"/>
  <c r="A54" i="14" s="1"/>
  <c r="A55" i="14" s="1"/>
  <c r="A56" i="14" s="1"/>
  <c r="A57" i="14" s="1"/>
  <c r="A58" i="14" s="1"/>
  <c r="A59" i="14" s="1"/>
  <c r="A61" i="14" s="1"/>
  <c r="A62" i="14" s="1"/>
  <c r="A63" i="14" s="1"/>
  <c r="A64" i="14" s="1"/>
  <c r="A65" i="14" s="1"/>
  <c r="A66" i="14" s="1"/>
  <c r="A69" i="14" s="1"/>
  <c r="A70" i="14" s="1"/>
  <c r="A71" i="14" s="1"/>
  <c r="A72" i="14" s="1"/>
  <c r="A73" i="14" s="1"/>
  <c r="A74" i="14" s="1"/>
  <c r="A75" i="14" s="1"/>
  <c r="A76" i="14" s="1"/>
  <c r="A77" i="14" s="1"/>
  <c r="A78" i="14" s="1"/>
  <c r="A80" i="14" s="1"/>
  <c r="A81" i="14" s="1"/>
  <c r="A82" i="14" s="1"/>
  <c r="A83" i="14" s="1"/>
  <c r="A84" i="14" s="1"/>
  <c r="A85" i="14" s="1"/>
  <c r="A86" i="14" s="1"/>
  <c r="A87" i="14" s="1"/>
  <c r="A88" i="14" s="1"/>
  <c r="A89" i="14" s="1"/>
  <c r="A92" i="14" s="1"/>
  <c r="A93" i="14" s="1"/>
  <c r="A94" i="14" s="1"/>
  <c r="A95" i="14" s="1"/>
  <c r="A96" i="14" s="1"/>
  <c r="A97" i="14" s="1"/>
  <c r="A98" i="14" s="1"/>
  <c r="A99" i="14" s="1"/>
  <c r="A100" i="14" s="1"/>
  <c r="A101" i="14" s="1"/>
  <c r="A102" i="14" s="1"/>
  <c r="A103" i="14" s="1"/>
  <c r="A104" i="14" s="1"/>
  <c r="A105" i="14" s="1"/>
  <c r="A106" i="14" s="1"/>
  <c r="A107" i="14" s="1"/>
  <c r="A108" i="14" s="1"/>
  <c r="A109" i="14" s="1"/>
  <c r="A110" i="14" s="1"/>
  <c r="A111" i="14" s="1"/>
  <c r="A112" i="14" s="1"/>
  <c r="A113" i="14" s="1"/>
  <c r="A114" i="14" s="1"/>
  <c r="A116" i="14" s="1"/>
  <c r="A117" i="14" s="1"/>
  <c r="A118" i="14" s="1"/>
  <c r="A119" i="14" s="1"/>
  <c r="A120" i="14" s="1"/>
  <c r="A121" i="14" s="1"/>
  <c r="A122" i="14" s="1"/>
  <c r="A123" i="14" s="1"/>
  <c r="A124" i="14" s="1"/>
  <c r="A125" i="14" s="1"/>
  <c r="A126" i="14" s="1"/>
  <c r="A127" i="14" s="1"/>
  <c r="A128" i="14" s="1"/>
  <c r="A129" i="14" s="1"/>
  <c r="A130" i="14" s="1"/>
  <c r="A131" i="14" s="1"/>
  <c r="A132" i="14" s="1"/>
  <c r="A133" i="14" s="1"/>
  <c r="A134" i="14" s="1"/>
  <c r="A135" i="14" s="1"/>
  <c r="A136" i="14" s="1"/>
  <c r="A137" i="14" s="1"/>
  <c r="A138" i="14" s="1"/>
  <c r="A139" i="14" s="1"/>
  <c r="A140" i="14" s="1"/>
  <c r="A141" i="14" s="1"/>
  <c r="A142" i="14" s="1"/>
  <c r="A143" i="14" s="1"/>
  <c r="A144" i="14" s="1"/>
  <c r="N68" i="13"/>
  <c r="M68" i="13"/>
  <c r="K68" i="13"/>
  <c r="G68" i="13"/>
  <c r="J68" i="13" s="1"/>
  <c r="N67" i="13"/>
  <c r="M67" i="13"/>
  <c r="K67" i="13"/>
  <c r="G67" i="13"/>
  <c r="L67" i="13" s="1"/>
  <c r="N66" i="13"/>
  <c r="M66" i="13"/>
  <c r="K66" i="13"/>
  <c r="G66" i="13"/>
  <c r="J66" i="13" s="1"/>
  <c r="N65" i="13"/>
  <c r="M65" i="13"/>
  <c r="K65" i="13"/>
  <c r="G65" i="13"/>
  <c r="J65" i="13" s="1"/>
  <c r="N64" i="13"/>
  <c r="M64" i="13"/>
  <c r="K64" i="13"/>
  <c r="G64" i="13"/>
  <c r="J64" i="13" s="1"/>
  <c r="N62" i="13"/>
  <c r="M62" i="13"/>
  <c r="K62" i="13"/>
  <c r="G62" i="13"/>
  <c r="L62" i="13" s="1"/>
  <c r="N61" i="13"/>
  <c r="M61" i="13"/>
  <c r="K61" i="13"/>
  <c r="G61" i="13"/>
  <c r="J61" i="13" s="1"/>
  <c r="N60" i="13"/>
  <c r="M60" i="13"/>
  <c r="K60" i="13"/>
  <c r="G60" i="13"/>
  <c r="J60" i="13" s="1"/>
  <c r="N59" i="13"/>
  <c r="M59" i="13"/>
  <c r="K59" i="13"/>
  <c r="G59" i="13"/>
  <c r="L59" i="13" s="1"/>
  <c r="N58" i="13"/>
  <c r="M58" i="13"/>
  <c r="K58" i="13"/>
  <c r="G58" i="13"/>
  <c r="J58" i="13" s="1"/>
  <c r="N57" i="13"/>
  <c r="M57" i="13"/>
  <c r="K57" i="13"/>
  <c r="G57" i="13"/>
  <c r="L57" i="13" s="1"/>
  <c r="N56" i="13"/>
  <c r="M56" i="13"/>
  <c r="K56" i="13"/>
  <c r="G56" i="13"/>
  <c r="L56" i="13" s="1"/>
  <c r="N54" i="13"/>
  <c r="M54" i="13"/>
  <c r="K54" i="13"/>
  <c r="G54" i="13"/>
  <c r="J54" i="13" s="1"/>
  <c r="N53" i="13"/>
  <c r="M53" i="13"/>
  <c r="K53" i="13"/>
  <c r="G53" i="13"/>
  <c r="L53" i="13" s="1"/>
  <c r="N52" i="13"/>
  <c r="M52" i="13"/>
  <c r="K52" i="13"/>
  <c r="G52" i="13"/>
  <c r="L52" i="13" s="1"/>
  <c r="N51" i="13"/>
  <c r="M51" i="13"/>
  <c r="K51" i="13"/>
  <c r="G51" i="13"/>
  <c r="J51" i="13" s="1"/>
  <c r="N50" i="13"/>
  <c r="M50" i="13"/>
  <c r="K50" i="13"/>
  <c r="G50" i="13"/>
  <c r="L50" i="13" s="1"/>
  <c r="N49" i="13"/>
  <c r="M49" i="13"/>
  <c r="K49" i="13"/>
  <c r="G49" i="13"/>
  <c r="L49" i="13" s="1"/>
  <c r="N48" i="13"/>
  <c r="M48" i="13"/>
  <c r="K48" i="13"/>
  <c r="G48" i="13"/>
  <c r="J48" i="13" s="1"/>
  <c r="N47" i="13"/>
  <c r="M47" i="13"/>
  <c r="K47" i="13"/>
  <c r="G47" i="13"/>
  <c r="J47" i="13" s="1"/>
  <c r="N46" i="13"/>
  <c r="M46" i="13"/>
  <c r="K46" i="13"/>
  <c r="G46" i="13"/>
  <c r="L46" i="13" s="1"/>
  <c r="N43" i="13"/>
  <c r="M43" i="13"/>
  <c r="K43" i="13"/>
  <c r="G43" i="13"/>
  <c r="J43" i="13" s="1"/>
  <c r="N42" i="13"/>
  <c r="M42" i="13"/>
  <c r="K42" i="13"/>
  <c r="G42" i="13"/>
  <c r="J42" i="13" s="1"/>
  <c r="N41" i="13"/>
  <c r="M41" i="13"/>
  <c r="K41" i="13"/>
  <c r="G41" i="13"/>
  <c r="L41" i="13" s="1"/>
  <c r="N40" i="13"/>
  <c r="M40" i="13"/>
  <c r="K40" i="13"/>
  <c r="G40" i="13"/>
  <c r="J40" i="13" s="1"/>
  <c r="N39" i="13"/>
  <c r="M39" i="13"/>
  <c r="K39" i="13"/>
  <c r="G39" i="13"/>
  <c r="J39" i="13" s="1"/>
  <c r="N37" i="13"/>
  <c r="M37" i="13"/>
  <c r="K37" i="13"/>
  <c r="G37" i="13"/>
  <c r="J37" i="13" s="1"/>
  <c r="N36" i="13"/>
  <c r="M36" i="13"/>
  <c r="K36" i="13"/>
  <c r="G36" i="13"/>
  <c r="J36" i="13" s="1"/>
  <c r="N35" i="13"/>
  <c r="M35" i="13"/>
  <c r="K35" i="13"/>
  <c r="G35" i="13"/>
  <c r="J35" i="13" s="1"/>
  <c r="N34" i="13"/>
  <c r="M34" i="13"/>
  <c r="K34" i="13"/>
  <c r="G34" i="13"/>
  <c r="L34" i="13" s="1"/>
  <c r="N33" i="13"/>
  <c r="M33" i="13"/>
  <c r="K33" i="13"/>
  <c r="G33" i="13"/>
  <c r="J33" i="13" s="1"/>
  <c r="N32" i="13"/>
  <c r="M32" i="13"/>
  <c r="K32" i="13"/>
  <c r="G32" i="13"/>
  <c r="J32" i="13" s="1"/>
  <c r="N31" i="13"/>
  <c r="M31" i="13"/>
  <c r="K31" i="13"/>
  <c r="G31" i="13"/>
  <c r="L31" i="13" s="1"/>
  <c r="N30" i="13"/>
  <c r="M30" i="13"/>
  <c r="K30" i="13"/>
  <c r="G30" i="13"/>
  <c r="J30" i="13" s="1"/>
  <c r="N27" i="13"/>
  <c r="M27" i="13"/>
  <c r="K27" i="13"/>
  <c r="G27" i="13"/>
  <c r="L27" i="13" s="1"/>
  <c r="N26" i="13"/>
  <c r="M26" i="13"/>
  <c r="K26" i="13"/>
  <c r="G26" i="13"/>
  <c r="L26" i="13" s="1"/>
  <c r="N25" i="13"/>
  <c r="M25" i="13"/>
  <c r="K25" i="13"/>
  <c r="G25" i="13"/>
  <c r="J25" i="13" s="1"/>
  <c r="N24" i="13"/>
  <c r="M24" i="13"/>
  <c r="K24" i="13"/>
  <c r="G24" i="13"/>
  <c r="L24" i="13" s="1"/>
  <c r="N22" i="13"/>
  <c r="M22" i="13"/>
  <c r="K22" i="13"/>
  <c r="G22" i="13"/>
  <c r="L22" i="13" s="1"/>
  <c r="N21" i="13"/>
  <c r="M21" i="13"/>
  <c r="K21" i="13"/>
  <c r="G21" i="13"/>
  <c r="J21" i="13" s="1"/>
  <c r="N20" i="13"/>
  <c r="M20" i="13"/>
  <c r="K20" i="13"/>
  <c r="G20" i="13"/>
  <c r="L20" i="13" s="1"/>
  <c r="N19" i="13"/>
  <c r="M19" i="13"/>
  <c r="K19" i="13"/>
  <c r="G19" i="13"/>
  <c r="J19" i="13" s="1"/>
  <c r="N18" i="13"/>
  <c r="M18" i="13"/>
  <c r="K18" i="13"/>
  <c r="G18" i="13"/>
  <c r="J18" i="13" s="1"/>
  <c r="N17" i="13"/>
  <c r="M17" i="13"/>
  <c r="K17" i="13"/>
  <c r="G17" i="13"/>
  <c r="L17" i="13" s="1"/>
  <c r="A17" i="13"/>
  <c r="A18" i="13" s="1"/>
  <c r="A19" i="13" s="1"/>
  <c r="A20" i="13" s="1"/>
  <c r="L138" i="14" l="1"/>
  <c r="J61" i="15"/>
  <c r="J128" i="14"/>
  <c r="O59" i="14"/>
  <c r="O56" i="14"/>
  <c r="O71" i="14"/>
  <c r="J135" i="14"/>
  <c r="L40" i="13"/>
  <c r="O40" i="13" s="1"/>
  <c r="L30" i="13"/>
  <c r="O30" i="13" s="1"/>
  <c r="L141" i="14"/>
  <c r="O141" i="14" s="1"/>
  <c r="J65" i="15"/>
  <c r="L38" i="14"/>
  <c r="O38" i="14" s="1"/>
  <c r="L81" i="14"/>
  <c r="O81" i="14" s="1"/>
  <c r="J125" i="14"/>
  <c r="O83" i="14"/>
  <c r="O89" i="14"/>
  <c r="O97" i="14"/>
  <c r="L120" i="14"/>
  <c r="O120" i="14" s="1"/>
  <c r="O17" i="14"/>
  <c r="O64" i="14"/>
  <c r="O69" i="14"/>
  <c r="L64" i="15"/>
  <c r="O64" i="15" s="1"/>
  <c r="L70" i="15"/>
  <c r="O70" i="15" s="1"/>
  <c r="L48" i="15"/>
  <c r="O48" i="15" s="1"/>
  <c r="L43" i="15"/>
  <c r="O43" i="15" s="1"/>
  <c r="L31" i="15"/>
  <c r="O31" i="15" s="1"/>
  <c r="O35" i="15"/>
  <c r="O38" i="15"/>
  <c r="M71" i="15"/>
  <c r="O22" i="15"/>
  <c r="O29" i="15"/>
  <c r="L37" i="15"/>
  <c r="O37" i="15" s="1"/>
  <c r="O68" i="15"/>
  <c r="L40" i="15"/>
  <c r="O40" i="15" s="1"/>
  <c r="O41" i="15"/>
  <c r="L51" i="15"/>
  <c r="O51" i="15" s="1"/>
  <c r="O46" i="15"/>
  <c r="L54" i="15"/>
  <c r="O54" i="15" s="1"/>
  <c r="L18" i="15"/>
  <c r="O18" i="15" s="1"/>
  <c r="O49" i="15"/>
  <c r="L58" i="15"/>
  <c r="O58" i="15" s="1"/>
  <c r="L21" i="15"/>
  <c r="O21" i="15" s="1"/>
  <c r="O52" i="15"/>
  <c r="O61" i="15"/>
  <c r="L24" i="15"/>
  <c r="O24" i="15" s="1"/>
  <c r="O56" i="15"/>
  <c r="N71" i="15"/>
  <c r="O19" i="15"/>
  <c r="L27" i="15"/>
  <c r="O27" i="15" s="1"/>
  <c r="O59" i="15"/>
  <c r="L67" i="15"/>
  <c r="O67" i="15" s="1"/>
  <c r="O62" i="15"/>
  <c r="O25" i="15"/>
  <c r="L34" i="15"/>
  <c r="O34" i="15" s="1"/>
  <c r="O65" i="15"/>
  <c r="K71" i="15"/>
  <c r="L17" i="15"/>
  <c r="L20" i="15"/>
  <c r="O20" i="15" s="1"/>
  <c r="L23" i="15"/>
  <c r="O23" i="15" s="1"/>
  <c r="L26" i="15"/>
  <c r="O26" i="15" s="1"/>
  <c r="L30" i="15"/>
  <c r="O30" i="15" s="1"/>
  <c r="L33" i="15"/>
  <c r="O33" i="15" s="1"/>
  <c r="L36" i="15"/>
  <c r="O36" i="15" s="1"/>
  <c r="L39" i="15"/>
  <c r="O39" i="15" s="1"/>
  <c r="L42" i="15"/>
  <c r="O42" i="15" s="1"/>
  <c r="L47" i="15"/>
  <c r="O47" i="15" s="1"/>
  <c r="L50" i="15"/>
  <c r="O50" i="15" s="1"/>
  <c r="L53" i="15"/>
  <c r="O53" i="15" s="1"/>
  <c r="L57" i="15"/>
  <c r="O57" i="15" s="1"/>
  <c r="L60" i="15"/>
  <c r="O60" i="15" s="1"/>
  <c r="L63" i="15"/>
  <c r="O63" i="15" s="1"/>
  <c r="L66" i="15"/>
  <c r="O66" i="15" s="1"/>
  <c r="L69" i="15"/>
  <c r="O69" i="15" s="1"/>
  <c r="J22" i="15"/>
  <c r="J29" i="15"/>
  <c r="J35" i="15"/>
  <c r="J38" i="15"/>
  <c r="J41" i="15"/>
  <c r="J46" i="15"/>
  <c r="J49" i="15"/>
  <c r="J52" i="15"/>
  <c r="J56" i="15"/>
  <c r="J59" i="15"/>
  <c r="J62" i="15"/>
  <c r="J68" i="15"/>
  <c r="J25" i="15"/>
  <c r="J19" i="15"/>
  <c r="L32" i="15"/>
  <c r="O32" i="15" s="1"/>
  <c r="J39" i="14"/>
  <c r="J136" i="14"/>
  <c r="J124" i="14"/>
  <c r="J127" i="14"/>
  <c r="J122" i="14"/>
  <c r="L92" i="14"/>
  <c r="O92" i="14" s="1"/>
  <c r="J133" i="14"/>
  <c r="O78" i="14"/>
  <c r="L107" i="14"/>
  <c r="O107" i="14" s="1"/>
  <c r="J113" i="14"/>
  <c r="J119" i="14"/>
  <c r="J130" i="14"/>
  <c r="O41" i="14"/>
  <c r="J129" i="14"/>
  <c r="J117" i="14"/>
  <c r="O49" i="14"/>
  <c r="O105" i="14"/>
  <c r="L52" i="14"/>
  <c r="O52" i="14" s="1"/>
  <c r="O114" i="14"/>
  <c r="O22" i="14"/>
  <c r="O74" i="14"/>
  <c r="O28" i="14"/>
  <c r="O40" i="14"/>
  <c r="O84" i="14"/>
  <c r="O87" i="14"/>
  <c r="L25" i="14"/>
  <c r="O25" i="14" s="1"/>
  <c r="J28" i="14"/>
  <c r="O98" i="14"/>
  <c r="O101" i="14"/>
  <c r="O132" i="14"/>
  <c r="O35" i="14"/>
  <c r="O96" i="14"/>
  <c r="O46" i="14"/>
  <c r="J46" i="14"/>
  <c r="J29" i="14"/>
  <c r="O36" i="14"/>
  <c r="O108" i="14"/>
  <c r="L134" i="14"/>
  <c r="O137" i="14"/>
  <c r="O135" i="14"/>
  <c r="O125" i="14"/>
  <c r="O103" i="14"/>
  <c r="L111" i="14"/>
  <c r="O111" i="14" s="1"/>
  <c r="O109" i="14"/>
  <c r="J114" i="14"/>
  <c r="L95" i="14"/>
  <c r="O95" i="14" s="1"/>
  <c r="L104" i="14"/>
  <c r="O104" i="14" s="1"/>
  <c r="O110" i="14"/>
  <c r="O93" i="14"/>
  <c r="O82" i="14"/>
  <c r="O70" i="14"/>
  <c r="O76" i="14"/>
  <c r="L77" i="14"/>
  <c r="O77" i="14" s="1"/>
  <c r="L63" i="14"/>
  <c r="O63" i="14" s="1"/>
  <c r="L66" i="14"/>
  <c r="O66" i="14" s="1"/>
  <c r="O62" i="14"/>
  <c r="O55" i="14"/>
  <c r="O54" i="14"/>
  <c r="O44" i="14"/>
  <c r="J49" i="14"/>
  <c r="J44" i="14"/>
  <c r="J47" i="14"/>
  <c r="O50" i="14"/>
  <c r="J50" i="14"/>
  <c r="J36" i="14"/>
  <c r="J41" i="14"/>
  <c r="J35" i="14"/>
  <c r="O24" i="14"/>
  <c r="O27" i="14"/>
  <c r="J22" i="14"/>
  <c r="O23" i="14"/>
  <c r="J23" i="14"/>
  <c r="O29" i="14"/>
  <c r="O37" i="14"/>
  <c r="O51" i="14"/>
  <c r="O53" i="14"/>
  <c r="O124" i="14"/>
  <c r="O142" i="14"/>
  <c r="J17" i="14"/>
  <c r="L19" i="14"/>
  <c r="O19" i="14" s="1"/>
  <c r="L31" i="14"/>
  <c r="O31" i="14" s="1"/>
  <c r="J56" i="14"/>
  <c r="J64" i="14"/>
  <c r="J71" i="14"/>
  <c r="J78" i="14"/>
  <c r="J84" i="14"/>
  <c r="J93" i="14"/>
  <c r="J98" i="14"/>
  <c r="J105" i="14"/>
  <c r="J110" i="14"/>
  <c r="O112" i="14"/>
  <c r="O117" i="14"/>
  <c r="O20" i="14"/>
  <c r="O33" i="14"/>
  <c r="O47" i="14"/>
  <c r="J54" i="14"/>
  <c r="J59" i="14"/>
  <c r="J69" i="14"/>
  <c r="J74" i="14"/>
  <c r="J82" i="14"/>
  <c r="J87" i="14"/>
  <c r="J96" i="14"/>
  <c r="J101" i="14"/>
  <c r="J108" i="14"/>
  <c r="M145" i="14"/>
  <c r="O127" i="14"/>
  <c r="J20" i="14"/>
  <c r="J33" i="14"/>
  <c r="O65" i="14"/>
  <c r="O80" i="14"/>
  <c r="O94" i="14"/>
  <c r="O106" i="14"/>
  <c r="O128" i="14"/>
  <c r="O18" i="14"/>
  <c r="O30" i="14"/>
  <c r="O45" i="14"/>
  <c r="O57" i="14"/>
  <c r="O72" i="14"/>
  <c r="O85" i="14"/>
  <c r="O99" i="14"/>
  <c r="O116" i="14"/>
  <c r="O118" i="14"/>
  <c r="O130" i="14"/>
  <c r="O133" i="14"/>
  <c r="J57" i="14"/>
  <c r="J72" i="14"/>
  <c r="J85" i="14"/>
  <c r="J99" i="14"/>
  <c r="O123" i="14"/>
  <c r="O126" i="14"/>
  <c r="O113" i="14"/>
  <c r="O121" i="14"/>
  <c r="O138" i="14"/>
  <c r="O34" i="14"/>
  <c r="O61" i="14"/>
  <c r="O75" i="14"/>
  <c r="O102" i="14"/>
  <c r="O26" i="14"/>
  <c r="O39" i="14"/>
  <c r="J61" i="14"/>
  <c r="J75" i="14"/>
  <c r="J88" i="14"/>
  <c r="J102" i="14"/>
  <c r="O129" i="14"/>
  <c r="O131" i="14"/>
  <c r="L144" i="14"/>
  <c r="O144" i="14" s="1"/>
  <c r="O21" i="14"/>
  <c r="O48" i="14"/>
  <c r="O88" i="14"/>
  <c r="O119" i="14"/>
  <c r="O136" i="14"/>
  <c r="J26" i="14"/>
  <c r="O58" i="14"/>
  <c r="O73" i="14"/>
  <c r="O86" i="14"/>
  <c r="O100" i="14"/>
  <c r="O122" i="14"/>
  <c r="J18" i="14"/>
  <c r="J30" i="14"/>
  <c r="J45" i="14"/>
  <c r="L140" i="14"/>
  <c r="O140" i="14" s="1"/>
  <c r="L143" i="14"/>
  <c r="O143" i="14" s="1"/>
  <c r="J142" i="14"/>
  <c r="J55" i="14"/>
  <c r="J58" i="14"/>
  <c r="J62" i="14"/>
  <c r="J65" i="14"/>
  <c r="J70" i="14"/>
  <c r="J73" i="14"/>
  <c r="J76" i="14"/>
  <c r="J80" i="14"/>
  <c r="J83" i="14"/>
  <c r="J86" i="14"/>
  <c r="J89" i="14"/>
  <c r="J94" i="14"/>
  <c r="J97" i="14"/>
  <c r="J100" i="14"/>
  <c r="J103" i="14"/>
  <c r="J106" i="14"/>
  <c r="J109" i="14"/>
  <c r="J112" i="14"/>
  <c r="J116" i="14"/>
  <c r="L139" i="14"/>
  <c r="O139" i="14" s="1"/>
  <c r="K145" i="14"/>
  <c r="J21" i="14"/>
  <c r="J27" i="14"/>
  <c r="J34" i="14"/>
  <c r="J24" i="14"/>
  <c r="J37" i="14"/>
  <c r="J40" i="14"/>
  <c r="J48" i="14"/>
  <c r="N145" i="14"/>
  <c r="J51" i="14"/>
  <c r="O17" i="13"/>
  <c r="O24" i="13"/>
  <c r="O31" i="13"/>
  <c r="O34" i="13"/>
  <c r="O50" i="13"/>
  <c r="O67" i="13"/>
  <c r="O62" i="13"/>
  <c r="L61" i="13"/>
  <c r="O61" i="13" s="1"/>
  <c r="O49" i="13"/>
  <c r="L43" i="13"/>
  <c r="O43" i="13" s="1"/>
  <c r="O41" i="13"/>
  <c r="L33" i="13"/>
  <c r="O33" i="13" s="1"/>
  <c r="O27" i="13"/>
  <c r="L18" i="13"/>
  <c r="O18" i="13" s="1"/>
  <c r="O20" i="13"/>
  <c r="O22" i="13"/>
  <c r="O53" i="13"/>
  <c r="O26" i="13"/>
  <c r="L36" i="13"/>
  <c r="O36" i="13" s="1"/>
  <c r="O57" i="13"/>
  <c r="O46" i="13"/>
  <c r="L54" i="13"/>
  <c r="O54" i="13" s="1"/>
  <c r="L51" i="13"/>
  <c r="O51" i="13" s="1"/>
  <c r="L58" i="13"/>
  <c r="O58" i="13" s="1"/>
  <c r="O52" i="13"/>
  <c r="L21" i="13"/>
  <c r="O21" i="13" s="1"/>
  <c r="O56" i="13"/>
  <c r="L65" i="13"/>
  <c r="O65" i="13" s="1"/>
  <c r="L48" i="13"/>
  <c r="O48" i="13" s="1"/>
  <c r="L25" i="13"/>
  <c r="O25" i="13" s="1"/>
  <c r="O59" i="13"/>
  <c r="L68" i="13"/>
  <c r="O68" i="13" s="1"/>
  <c r="A21" i="13"/>
  <c r="A22" i="13"/>
  <c r="A24" i="13" s="1"/>
  <c r="A25" i="13" s="1"/>
  <c r="J17" i="13"/>
  <c r="J20" i="13"/>
  <c r="J24" i="13"/>
  <c r="J27" i="13"/>
  <c r="J50" i="13"/>
  <c r="J53" i="13"/>
  <c r="J57" i="13"/>
  <c r="J67" i="13"/>
  <c r="L32" i="13"/>
  <c r="O32" i="13" s="1"/>
  <c r="L35" i="13"/>
  <c r="O35" i="13" s="1"/>
  <c r="L39" i="13"/>
  <c r="O39" i="13" s="1"/>
  <c r="L42" i="13"/>
  <c r="O42" i="13" s="1"/>
  <c r="L47" i="13"/>
  <c r="O47" i="13" s="1"/>
  <c r="L60" i="13"/>
  <c r="O60" i="13" s="1"/>
  <c r="L64" i="13"/>
  <c r="O64" i="13" s="1"/>
  <c r="J52" i="13"/>
  <c r="J22" i="13"/>
  <c r="J31" i="13"/>
  <c r="J34" i="13"/>
  <c r="J41" i="13"/>
  <c r="J46" i="13"/>
  <c r="J49" i="13"/>
  <c r="J59" i="13"/>
  <c r="J62" i="13"/>
  <c r="L37" i="13"/>
  <c r="O37" i="13" s="1"/>
  <c r="L66" i="13"/>
  <c r="O66" i="13" s="1"/>
  <c r="J26" i="13"/>
  <c r="J56" i="13"/>
  <c r="L19" i="13"/>
  <c r="O19" i="13" s="1"/>
  <c r="L71" i="15" l="1"/>
  <c r="O17" i="15"/>
  <c r="O71" i="15" s="1"/>
  <c r="L145" i="14"/>
  <c r="O134" i="14"/>
  <c r="O145" i="14" s="1"/>
  <c r="A27" i="13"/>
  <c r="A30" i="13" s="1"/>
  <c r="A31" i="13" s="1"/>
  <c r="A32" i="13" s="1"/>
  <c r="A33" i="13" s="1"/>
  <c r="A34" i="13" s="1"/>
  <c r="A35" i="13" s="1"/>
  <c r="A36" i="13" s="1"/>
  <c r="A37" i="13" s="1"/>
  <c r="A39" i="13" s="1"/>
  <c r="A26" i="13"/>
  <c r="F11" i="14" l="1"/>
  <c r="F11" i="15"/>
  <c r="A40" i="13"/>
  <c r="A41" i="13" s="1"/>
  <c r="A42" i="13" s="1"/>
  <c r="A43" i="13" s="1"/>
  <c r="A46" i="13" l="1"/>
  <c r="A47" i="13" s="1"/>
  <c r="A48" i="13" s="1"/>
  <c r="A49" i="13" s="1"/>
  <c r="A50" i="13" s="1"/>
  <c r="A51" i="13" s="1"/>
  <c r="A52" i="13" s="1"/>
  <c r="A53" i="13" s="1"/>
  <c r="A54" i="13" s="1"/>
  <c r="A56" i="13" s="1"/>
  <c r="A57" i="13" s="1"/>
  <c r="A58" i="13" s="1"/>
  <c r="A59" i="13" s="1"/>
  <c r="A60" i="13" s="1"/>
  <c r="A61" i="13" s="1"/>
  <c r="A62" i="13" s="1"/>
  <c r="A64" i="13" s="1"/>
  <c r="A65" i="13" s="1"/>
  <c r="A66" i="13" s="1"/>
  <c r="A67" i="13" s="1"/>
  <c r="A68" i="13" s="1"/>
  <c r="N69" i="13" l="1"/>
  <c r="M69" i="13"/>
  <c r="K69" i="13"/>
  <c r="A17" i="12"/>
  <c r="A18" i="12" s="1"/>
  <c r="A19" i="12" s="1"/>
  <c r="A20" i="12" s="1"/>
  <c r="A21" i="12" s="1"/>
  <c r="A22" i="12" s="1"/>
  <c r="A23" i="12" s="1"/>
  <c r="A24" i="12" s="1"/>
  <c r="N43" i="12"/>
  <c r="M43" i="12"/>
  <c r="L43" i="12"/>
  <c r="K43" i="12"/>
  <c r="J43" i="12"/>
  <c r="N42" i="12"/>
  <c r="M42" i="12"/>
  <c r="K42" i="12"/>
  <c r="J42" i="12"/>
  <c r="N41" i="12"/>
  <c r="M41" i="12"/>
  <c r="K41" i="12"/>
  <c r="L41" i="12"/>
  <c r="N40" i="12"/>
  <c r="M40" i="12"/>
  <c r="K40" i="12"/>
  <c r="L40" i="12"/>
  <c r="N39" i="12"/>
  <c r="M39" i="12"/>
  <c r="K39" i="12"/>
  <c r="L39" i="12"/>
  <c r="N38" i="12"/>
  <c r="M38" i="12"/>
  <c r="K38" i="12"/>
  <c r="J38" i="12"/>
  <c r="N37" i="12"/>
  <c r="M37" i="12"/>
  <c r="K37" i="12"/>
  <c r="J37" i="12"/>
  <c r="N35" i="12"/>
  <c r="M35" i="12"/>
  <c r="K35" i="12"/>
  <c r="L35" i="12"/>
  <c r="N34" i="12"/>
  <c r="M34" i="12"/>
  <c r="K34" i="12"/>
  <c r="L34" i="12"/>
  <c r="N33" i="12"/>
  <c r="M33" i="12"/>
  <c r="K33" i="12"/>
  <c r="L33" i="12"/>
  <c r="N32" i="12"/>
  <c r="M32" i="12"/>
  <c r="K32" i="12"/>
  <c r="L32" i="12"/>
  <c r="N31" i="12"/>
  <c r="M31" i="12"/>
  <c r="K31" i="12"/>
  <c r="J31" i="12"/>
  <c r="L31" i="12"/>
  <c r="N30" i="12"/>
  <c r="M30" i="12"/>
  <c r="K30" i="12"/>
  <c r="J30" i="12"/>
  <c r="N29" i="12"/>
  <c r="M29" i="12"/>
  <c r="K29" i="12"/>
  <c r="J29" i="12"/>
  <c r="N28" i="12"/>
  <c r="M28" i="12"/>
  <c r="K28" i="12"/>
  <c r="J28" i="12"/>
  <c r="L28" i="12"/>
  <c r="N27" i="12"/>
  <c r="M27" i="12"/>
  <c r="K27" i="12"/>
  <c r="J27" i="12"/>
  <c r="N26" i="12"/>
  <c r="M26" i="12"/>
  <c r="K26" i="12"/>
  <c r="L26" i="12"/>
  <c r="N24" i="12"/>
  <c r="M24" i="12"/>
  <c r="K24" i="12"/>
  <c r="G24" i="12"/>
  <c r="L24" i="12" s="1"/>
  <c r="N23" i="12"/>
  <c r="M23" i="12"/>
  <c r="K23" i="12"/>
  <c r="G23" i="12"/>
  <c r="J23" i="12" s="1"/>
  <c r="N22" i="12"/>
  <c r="M22" i="12"/>
  <c r="K22" i="12"/>
  <c r="G22" i="12"/>
  <c r="L22" i="12" s="1"/>
  <c r="N21" i="12"/>
  <c r="M21" i="12"/>
  <c r="K21" i="12"/>
  <c r="G21" i="12"/>
  <c r="J21" i="12" s="1"/>
  <c r="N20" i="12"/>
  <c r="M20" i="12"/>
  <c r="K20" i="12"/>
  <c r="G20" i="12"/>
  <c r="J20" i="12" s="1"/>
  <c r="N19" i="12"/>
  <c r="M19" i="12"/>
  <c r="K19" i="12"/>
  <c r="G19" i="12"/>
  <c r="J19" i="12" s="1"/>
  <c r="N18" i="12"/>
  <c r="M18" i="12"/>
  <c r="K18" i="12"/>
  <c r="G18" i="12"/>
  <c r="J18" i="12" s="1"/>
  <c r="N17" i="12"/>
  <c r="M17" i="12"/>
  <c r="K17" i="12"/>
  <c r="G17" i="12"/>
  <c r="L17" i="12" s="1"/>
  <c r="N16" i="12"/>
  <c r="M16" i="12"/>
  <c r="K16" i="12"/>
  <c r="G16" i="12"/>
  <c r="J16" i="12" s="1"/>
  <c r="N125" i="11"/>
  <c r="M125" i="11"/>
  <c r="K125" i="11"/>
  <c r="G125" i="11"/>
  <c r="J125" i="11" s="1"/>
  <c r="N124" i="11"/>
  <c r="M124" i="11"/>
  <c r="L124" i="11"/>
  <c r="K124" i="11"/>
  <c r="J124" i="11"/>
  <c r="N123" i="11"/>
  <c r="M123" i="11"/>
  <c r="K123" i="11"/>
  <c r="G123" i="11"/>
  <c r="L123" i="11" s="1"/>
  <c r="N122" i="11"/>
  <c r="M122" i="11"/>
  <c r="K122" i="11"/>
  <c r="G122" i="11"/>
  <c r="L122" i="11" s="1"/>
  <c r="N121" i="11"/>
  <c r="M121" i="11"/>
  <c r="K121" i="11"/>
  <c r="G121" i="11"/>
  <c r="L121" i="11" s="1"/>
  <c r="N120" i="11"/>
  <c r="M120" i="11"/>
  <c r="K120" i="11"/>
  <c r="G120" i="11"/>
  <c r="L120" i="11" s="1"/>
  <c r="N119" i="11"/>
  <c r="M119" i="11"/>
  <c r="K119" i="11"/>
  <c r="G119" i="11"/>
  <c r="L119" i="11" s="1"/>
  <c r="N118" i="11"/>
  <c r="M118" i="11"/>
  <c r="K118" i="11"/>
  <c r="G118" i="11"/>
  <c r="L118" i="11" s="1"/>
  <c r="N117" i="11"/>
  <c r="M117" i="11"/>
  <c r="K117" i="11"/>
  <c r="G117" i="11"/>
  <c r="L117" i="11" s="1"/>
  <c r="N116" i="11"/>
  <c r="M116" i="11"/>
  <c r="K116" i="11"/>
  <c r="G116" i="11"/>
  <c r="J116" i="11" s="1"/>
  <c r="N115" i="11"/>
  <c r="M115" i="11"/>
  <c r="K115" i="11"/>
  <c r="G115" i="11"/>
  <c r="L115" i="11" s="1"/>
  <c r="N114" i="11"/>
  <c r="M114" i="11"/>
  <c r="K114" i="11"/>
  <c r="G114" i="11"/>
  <c r="L114" i="11" s="1"/>
  <c r="N113" i="11"/>
  <c r="M113" i="11"/>
  <c r="K113" i="11"/>
  <c r="G113" i="11"/>
  <c r="L113" i="11" s="1"/>
  <c r="N112" i="11"/>
  <c r="M112" i="11"/>
  <c r="K112" i="11"/>
  <c r="G112" i="11"/>
  <c r="L112" i="11" s="1"/>
  <c r="N111" i="11"/>
  <c r="M111" i="11"/>
  <c r="K111" i="11"/>
  <c r="G111" i="11"/>
  <c r="L111" i="11" s="1"/>
  <c r="N110" i="11"/>
  <c r="M110" i="11"/>
  <c r="K110" i="11"/>
  <c r="G110" i="11"/>
  <c r="J110" i="11" s="1"/>
  <c r="N109" i="11"/>
  <c r="M109" i="11"/>
  <c r="K109" i="11"/>
  <c r="G109" i="11"/>
  <c r="J109" i="11" s="1"/>
  <c r="N108" i="11"/>
  <c r="M108" i="11"/>
  <c r="K108" i="11"/>
  <c r="G108" i="11"/>
  <c r="L108" i="11" s="1"/>
  <c r="N107" i="11"/>
  <c r="M107" i="11"/>
  <c r="K107" i="11"/>
  <c r="G107" i="11"/>
  <c r="L107" i="11" s="1"/>
  <c r="N106" i="11"/>
  <c r="M106" i="11"/>
  <c r="K106" i="11"/>
  <c r="G106" i="11"/>
  <c r="L106" i="11" s="1"/>
  <c r="N105" i="11"/>
  <c r="M105" i="11"/>
  <c r="K105" i="11"/>
  <c r="G105" i="11"/>
  <c r="L105" i="11" s="1"/>
  <c r="N104" i="11"/>
  <c r="M104" i="11"/>
  <c r="K104" i="11"/>
  <c r="G104" i="11"/>
  <c r="L104" i="11" s="1"/>
  <c r="N103" i="11"/>
  <c r="M103" i="11"/>
  <c r="K103" i="11"/>
  <c r="G103" i="11"/>
  <c r="L103" i="11" s="1"/>
  <c r="N102" i="11"/>
  <c r="M102" i="11"/>
  <c r="K102" i="11"/>
  <c r="G102" i="11"/>
  <c r="L102" i="11" s="1"/>
  <c r="N100" i="11"/>
  <c r="M100" i="11"/>
  <c r="K100" i="11"/>
  <c r="G100" i="11"/>
  <c r="L100" i="11" s="1"/>
  <c r="N99" i="11"/>
  <c r="M99" i="11"/>
  <c r="K99" i="11"/>
  <c r="G99" i="11"/>
  <c r="L99" i="11" s="1"/>
  <c r="N98" i="11"/>
  <c r="M98" i="11"/>
  <c r="K98" i="11"/>
  <c r="G98" i="11"/>
  <c r="J98" i="11" s="1"/>
  <c r="N97" i="11"/>
  <c r="M97" i="11"/>
  <c r="K97" i="11"/>
  <c r="G97" i="11"/>
  <c r="L97" i="11" s="1"/>
  <c r="N96" i="11"/>
  <c r="M96" i="11"/>
  <c r="K96" i="11"/>
  <c r="G96" i="11"/>
  <c r="L96" i="11" s="1"/>
  <c r="N95" i="11"/>
  <c r="M95" i="11"/>
  <c r="K95" i="11"/>
  <c r="G95" i="11"/>
  <c r="L95" i="11" s="1"/>
  <c r="N94" i="11"/>
  <c r="M94" i="11"/>
  <c r="K94" i="11"/>
  <c r="G94" i="11"/>
  <c r="L94" i="11" s="1"/>
  <c r="N93" i="11"/>
  <c r="M93" i="11"/>
  <c r="K93" i="11"/>
  <c r="G93" i="11"/>
  <c r="L93" i="11" s="1"/>
  <c r="N92" i="11"/>
  <c r="M92" i="11"/>
  <c r="K92" i="11"/>
  <c r="G92" i="11"/>
  <c r="J92" i="11" s="1"/>
  <c r="N91" i="11"/>
  <c r="M91" i="11"/>
  <c r="K91" i="11"/>
  <c r="G91" i="11"/>
  <c r="L91" i="11" s="1"/>
  <c r="N90" i="11"/>
  <c r="M90" i="11"/>
  <c r="K90" i="11"/>
  <c r="G90" i="11"/>
  <c r="L90" i="11" s="1"/>
  <c r="N89" i="11"/>
  <c r="M89" i="11"/>
  <c r="K89" i="11"/>
  <c r="G89" i="11"/>
  <c r="J89" i="11" s="1"/>
  <c r="N88" i="11"/>
  <c r="M88" i="11"/>
  <c r="K88" i="11"/>
  <c r="G88" i="11"/>
  <c r="L88" i="11" s="1"/>
  <c r="N87" i="11"/>
  <c r="M87" i="11"/>
  <c r="K87" i="11"/>
  <c r="G87" i="11"/>
  <c r="L87" i="11" s="1"/>
  <c r="N86" i="11"/>
  <c r="M86" i="11"/>
  <c r="K86" i="11"/>
  <c r="G86" i="11"/>
  <c r="L86" i="11" s="1"/>
  <c r="N85" i="11"/>
  <c r="M85" i="11"/>
  <c r="K85" i="11"/>
  <c r="G85" i="11"/>
  <c r="L85" i="11" s="1"/>
  <c r="N84" i="11"/>
  <c r="M84" i="11"/>
  <c r="K84" i="11"/>
  <c r="G84" i="11"/>
  <c r="L84" i="11" s="1"/>
  <c r="N83" i="11"/>
  <c r="M83" i="11"/>
  <c r="K83" i="11"/>
  <c r="G83" i="11"/>
  <c r="J83" i="11" s="1"/>
  <c r="N82" i="11"/>
  <c r="M82" i="11"/>
  <c r="K82" i="11"/>
  <c r="G82" i="11"/>
  <c r="L82" i="11" s="1"/>
  <c r="N81" i="11"/>
  <c r="M81" i="11"/>
  <c r="K81" i="11"/>
  <c r="G81" i="11"/>
  <c r="L81" i="11" s="1"/>
  <c r="N80" i="11"/>
  <c r="M80" i="11"/>
  <c r="K80" i="11"/>
  <c r="G80" i="11"/>
  <c r="J80" i="11" s="1"/>
  <c r="N79" i="11"/>
  <c r="M79" i="11"/>
  <c r="K79" i="11"/>
  <c r="G79" i="11"/>
  <c r="L79" i="11" s="1"/>
  <c r="N78" i="11"/>
  <c r="M78" i="11"/>
  <c r="K78" i="11"/>
  <c r="G78" i="11"/>
  <c r="L78" i="11" s="1"/>
  <c r="N77" i="11"/>
  <c r="M77" i="11"/>
  <c r="K77" i="11"/>
  <c r="G77" i="11"/>
  <c r="L77" i="11" s="1"/>
  <c r="N76" i="11"/>
  <c r="M76" i="11"/>
  <c r="K76" i="11"/>
  <c r="G76" i="11"/>
  <c r="L76" i="11" s="1"/>
  <c r="N75" i="11"/>
  <c r="M75" i="11"/>
  <c r="K75" i="11"/>
  <c r="G75" i="11"/>
  <c r="L75" i="11" s="1"/>
  <c r="N74" i="11"/>
  <c r="M74" i="11"/>
  <c r="K74" i="11"/>
  <c r="G74" i="11"/>
  <c r="L74" i="11" s="1"/>
  <c r="N73" i="11"/>
  <c r="M73" i="11"/>
  <c r="K73" i="11"/>
  <c r="G73" i="11"/>
  <c r="L73" i="11" s="1"/>
  <c r="N72" i="11"/>
  <c r="M72" i="11"/>
  <c r="K72" i="11"/>
  <c r="G72" i="11"/>
  <c r="L72" i="11" s="1"/>
  <c r="N71" i="11"/>
  <c r="M71" i="11"/>
  <c r="K71" i="11"/>
  <c r="G71" i="11"/>
  <c r="J71" i="11" s="1"/>
  <c r="N70" i="11"/>
  <c r="M70" i="11"/>
  <c r="K70" i="11"/>
  <c r="G70" i="11"/>
  <c r="L70" i="11" s="1"/>
  <c r="N69" i="11"/>
  <c r="M69" i="11"/>
  <c r="K69" i="11"/>
  <c r="G69" i="11"/>
  <c r="L69" i="11" s="1"/>
  <c r="N68" i="11"/>
  <c r="M68" i="11"/>
  <c r="K68" i="11"/>
  <c r="G68" i="11"/>
  <c r="L68" i="11" s="1"/>
  <c r="N67" i="11"/>
  <c r="M67" i="11"/>
  <c r="K67" i="11"/>
  <c r="G67" i="11"/>
  <c r="L67" i="11" s="1"/>
  <c r="N66" i="11"/>
  <c r="M66" i="11"/>
  <c r="K66" i="11"/>
  <c r="G66" i="11"/>
  <c r="L66" i="11" s="1"/>
  <c r="N65" i="11"/>
  <c r="M65" i="11"/>
  <c r="K65" i="11"/>
  <c r="G65" i="11"/>
  <c r="L65" i="11" s="1"/>
  <c r="N64" i="11"/>
  <c r="M64" i="11"/>
  <c r="K64" i="11"/>
  <c r="G64" i="11"/>
  <c r="L64" i="11" s="1"/>
  <c r="N63" i="11"/>
  <c r="M63" i="11"/>
  <c r="K63" i="11"/>
  <c r="G63" i="11"/>
  <c r="L63" i="11" s="1"/>
  <c r="N62" i="11"/>
  <c r="M62" i="11"/>
  <c r="K62" i="11"/>
  <c r="G62" i="11"/>
  <c r="J62" i="11" s="1"/>
  <c r="N61" i="11"/>
  <c r="M61" i="11"/>
  <c r="K61" i="11"/>
  <c r="G61" i="11"/>
  <c r="L61" i="11" s="1"/>
  <c r="N60" i="11"/>
  <c r="M60" i="11"/>
  <c r="K60" i="11"/>
  <c r="G60" i="11"/>
  <c r="L60" i="11" s="1"/>
  <c r="N59" i="11"/>
  <c r="M59" i="11"/>
  <c r="K59" i="11"/>
  <c r="G59" i="11"/>
  <c r="L59" i="11" s="1"/>
  <c r="N58" i="11"/>
  <c r="M58" i="11"/>
  <c r="K58" i="11"/>
  <c r="G58" i="11"/>
  <c r="L58" i="11" s="1"/>
  <c r="N57" i="11"/>
  <c r="M57" i="11"/>
  <c r="K57" i="11"/>
  <c r="G57" i="11"/>
  <c r="L57" i="11" s="1"/>
  <c r="N56" i="11"/>
  <c r="M56" i="11"/>
  <c r="K56" i="11"/>
  <c r="G56" i="11"/>
  <c r="L56" i="11" s="1"/>
  <c r="N55" i="11"/>
  <c r="M55" i="11"/>
  <c r="K55" i="11"/>
  <c r="G55" i="11"/>
  <c r="L55" i="11" s="1"/>
  <c r="N54" i="11"/>
  <c r="M54" i="11"/>
  <c r="K54" i="11"/>
  <c r="G54" i="11"/>
  <c r="L54" i="11" s="1"/>
  <c r="N53" i="11"/>
  <c r="M53" i="11"/>
  <c r="K53" i="11"/>
  <c r="G53" i="11"/>
  <c r="J53" i="11" s="1"/>
  <c r="N52" i="11"/>
  <c r="M52" i="11"/>
  <c r="K52" i="11"/>
  <c r="G52" i="11"/>
  <c r="L52" i="11" s="1"/>
  <c r="N51" i="11"/>
  <c r="M51" i="11"/>
  <c r="K51" i="11"/>
  <c r="G51" i="11"/>
  <c r="L51" i="11" s="1"/>
  <c r="N50" i="11"/>
  <c r="M50" i="11"/>
  <c r="K50" i="11"/>
  <c r="G50" i="11"/>
  <c r="L50" i="11" s="1"/>
  <c r="N49" i="11"/>
  <c r="M49" i="11"/>
  <c r="K49" i="11"/>
  <c r="G49" i="11"/>
  <c r="L49" i="11" s="1"/>
  <c r="N48" i="11"/>
  <c r="M48" i="11"/>
  <c r="K48" i="11"/>
  <c r="G48" i="11"/>
  <c r="L48" i="11" s="1"/>
  <c r="N47" i="11"/>
  <c r="M47" i="11"/>
  <c r="K47" i="11"/>
  <c r="G47" i="11"/>
  <c r="L47" i="11" s="1"/>
  <c r="N46" i="11"/>
  <c r="M46" i="11"/>
  <c r="K46" i="11"/>
  <c r="G46" i="11"/>
  <c r="L46" i="11" s="1"/>
  <c r="N45" i="11"/>
  <c r="M45" i="11"/>
  <c r="K45" i="11"/>
  <c r="G45" i="11"/>
  <c r="L45" i="11" s="1"/>
  <c r="N44" i="11"/>
  <c r="M44" i="11"/>
  <c r="K44" i="11"/>
  <c r="G44" i="11"/>
  <c r="J44" i="11" s="1"/>
  <c r="N43" i="11"/>
  <c r="M43" i="11"/>
  <c r="K43" i="11"/>
  <c r="G43" i="11"/>
  <c r="L43" i="11" s="1"/>
  <c r="N42" i="11"/>
  <c r="M42" i="11"/>
  <c r="K42" i="11"/>
  <c r="G42" i="11"/>
  <c r="L42" i="11" s="1"/>
  <c r="N41" i="11"/>
  <c r="M41" i="11"/>
  <c r="K41" i="11"/>
  <c r="G41" i="11"/>
  <c r="L41" i="11" s="1"/>
  <c r="N40" i="11"/>
  <c r="M40" i="11"/>
  <c r="K40" i="11"/>
  <c r="G40" i="11"/>
  <c r="L40" i="11" s="1"/>
  <c r="N39" i="11"/>
  <c r="M39" i="11"/>
  <c r="K39" i="11"/>
  <c r="G39" i="11"/>
  <c r="L39" i="11" s="1"/>
  <c r="N38" i="11"/>
  <c r="M38" i="11"/>
  <c r="K38" i="11"/>
  <c r="G38" i="11"/>
  <c r="J38" i="11" s="1"/>
  <c r="N36" i="11"/>
  <c r="M36" i="11"/>
  <c r="K36" i="11"/>
  <c r="G36" i="11"/>
  <c r="L36" i="11" s="1"/>
  <c r="N35" i="11"/>
  <c r="M35" i="11"/>
  <c r="K35" i="11"/>
  <c r="G35" i="11"/>
  <c r="J35" i="11" s="1"/>
  <c r="N33" i="11"/>
  <c r="M33" i="11"/>
  <c r="K33" i="11"/>
  <c r="G33" i="11"/>
  <c r="J33" i="11" s="1"/>
  <c r="N32" i="11"/>
  <c r="M32" i="11"/>
  <c r="K32" i="11"/>
  <c r="G32" i="11"/>
  <c r="J32" i="11" s="1"/>
  <c r="N31" i="11"/>
  <c r="M31" i="11"/>
  <c r="K31" i="11"/>
  <c r="G31" i="11"/>
  <c r="L31" i="11" s="1"/>
  <c r="N29" i="11"/>
  <c r="M29" i="11"/>
  <c r="K29" i="11"/>
  <c r="G29" i="11"/>
  <c r="L29" i="11" s="1"/>
  <c r="N28" i="11"/>
  <c r="M28" i="11"/>
  <c r="K28" i="11"/>
  <c r="G28" i="11"/>
  <c r="L28" i="11" s="1"/>
  <c r="N27" i="11"/>
  <c r="M27" i="11"/>
  <c r="K27" i="11"/>
  <c r="G27" i="11"/>
  <c r="J27" i="11" s="1"/>
  <c r="N25" i="11"/>
  <c r="M25" i="11"/>
  <c r="K25" i="11"/>
  <c r="G25" i="11"/>
  <c r="L25" i="11" s="1"/>
  <c r="N24" i="11"/>
  <c r="M24" i="11"/>
  <c r="K24" i="11"/>
  <c r="G24" i="11"/>
  <c r="L24" i="11" s="1"/>
  <c r="N23" i="11"/>
  <c r="M23" i="11"/>
  <c r="K23" i="11"/>
  <c r="G23" i="11"/>
  <c r="L23" i="11" s="1"/>
  <c r="N22" i="11"/>
  <c r="M22" i="11"/>
  <c r="K22" i="11"/>
  <c r="G22" i="11"/>
  <c r="L22" i="11" s="1"/>
  <c r="N21" i="11"/>
  <c r="M21" i="11"/>
  <c r="K21" i="11"/>
  <c r="G21" i="11"/>
  <c r="L21" i="11" s="1"/>
  <c r="N20" i="11"/>
  <c r="M20" i="11"/>
  <c r="K20" i="11"/>
  <c r="G20" i="11"/>
  <c r="L20" i="11" s="1"/>
  <c r="N19" i="11"/>
  <c r="M19" i="11"/>
  <c r="K19" i="11"/>
  <c r="G19" i="11"/>
  <c r="L19" i="11" s="1"/>
  <c r="N18" i="11"/>
  <c r="M18" i="11"/>
  <c r="L18" i="11"/>
  <c r="K18" i="11"/>
  <c r="J18" i="11"/>
  <c r="N17" i="11"/>
  <c r="M17" i="11"/>
  <c r="L17" i="11"/>
  <c r="K17" i="11"/>
  <c r="J17" i="11"/>
  <c r="N16" i="11"/>
  <c r="M16" i="11"/>
  <c r="K16" i="11"/>
  <c r="G16" i="11"/>
  <c r="J16" i="11" s="1"/>
  <c r="A17" i="11"/>
  <c r="A18" i="11" s="1"/>
  <c r="A19" i="11" s="1"/>
  <c r="A20" i="11" s="1"/>
  <c r="A21" i="11" s="1"/>
  <c r="A22" i="11" s="1"/>
  <c r="A23" i="11" s="1"/>
  <c r="A24" i="11" s="1"/>
  <c r="A25" i="11" s="1"/>
  <c r="A27" i="11" s="1"/>
  <c r="A28" i="11" s="1"/>
  <c r="A29" i="11" s="1"/>
  <c r="A31" i="11" s="1"/>
  <c r="A32" i="11" s="1"/>
  <c r="A33" i="11" s="1"/>
  <c r="A35" i="11" s="1"/>
  <c r="A17" i="6"/>
  <c r="A18" i="6" s="1"/>
  <c r="A19" i="6" s="1"/>
  <c r="A20" i="6" s="1"/>
  <c r="A21" i="6" s="1"/>
  <c r="A22" i="6" s="1"/>
  <c r="A23" i="6" s="1"/>
  <c r="A24" i="6" s="1"/>
  <c r="A25" i="6" s="1"/>
  <c r="A26" i="6" s="1"/>
  <c r="A27" i="6" s="1"/>
  <c r="A28" i="6" s="1"/>
  <c r="A29" i="6" s="1"/>
  <c r="A30" i="6" s="1"/>
  <c r="A31" i="6" s="1"/>
  <c r="A32" i="6" s="1"/>
  <c r="A33" i="6" s="1"/>
  <c r="A34" i="6" s="1"/>
  <c r="A35" i="6" s="1"/>
  <c r="A36" i="6" s="1"/>
  <c r="A37" i="6" s="1"/>
  <c r="A38" i="6" s="1"/>
  <c r="A39" i="6" s="1"/>
  <c r="A40" i="6" s="1"/>
  <c r="A41" i="6" s="1"/>
  <c r="A42" i="6" s="1"/>
  <c r="A43" i="6" s="1"/>
  <c r="A44" i="6" s="1"/>
  <c r="A45" i="6" s="1"/>
  <c r="A46" i="6" s="1"/>
  <c r="A47" i="6" s="1"/>
  <c r="A48" i="6" s="1"/>
  <c r="A49" i="6" s="1"/>
  <c r="A50" i="6" s="1"/>
  <c r="A51" i="6" s="1"/>
  <c r="A53" i="6" s="1"/>
  <c r="A54" i="6" s="1"/>
  <c r="A55" i="6" s="1"/>
  <c r="A56" i="6" s="1"/>
  <c r="A57" i="6" s="1"/>
  <c r="A58" i="6" s="1"/>
  <c r="A59" i="6" s="1"/>
  <c r="A60" i="6" s="1"/>
  <c r="A62" i="6" s="1"/>
  <c r="A63" i="6" s="1"/>
  <c r="A64" i="6" s="1"/>
  <c r="A65" i="6" s="1"/>
  <c r="A66" i="6" s="1"/>
  <c r="A67" i="6" s="1"/>
  <c r="A68" i="6" s="1"/>
  <c r="A69" i="6" s="1"/>
  <c r="A70" i="6" s="1"/>
  <c r="A71" i="6" s="1"/>
  <c r="A72" i="6" s="1"/>
  <c r="A73" i="6" s="1"/>
  <c r="N81" i="6"/>
  <c r="M81" i="6"/>
  <c r="K81" i="6"/>
  <c r="G81" i="6"/>
  <c r="J81" i="6" s="1"/>
  <c r="M80" i="6"/>
  <c r="K80" i="6"/>
  <c r="G80" i="6"/>
  <c r="L80" i="6" s="1"/>
  <c r="N79" i="6"/>
  <c r="M79" i="6"/>
  <c r="K79" i="6"/>
  <c r="G79" i="6"/>
  <c r="L79" i="6" s="1"/>
  <c r="N78" i="6"/>
  <c r="M78" i="6"/>
  <c r="K78" i="6"/>
  <c r="G78" i="6"/>
  <c r="L78" i="6" s="1"/>
  <c r="N77" i="6"/>
  <c r="M77" i="6"/>
  <c r="K77" i="6"/>
  <c r="G77" i="6"/>
  <c r="J77" i="6" s="1"/>
  <c r="M76" i="6"/>
  <c r="K76" i="6"/>
  <c r="G76" i="6"/>
  <c r="N75" i="6"/>
  <c r="M75" i="6"/>
  <c r="K75" i="6"/>
  <c r="G75" i="6"/>
  <c r="L75" i="6" s="1"/>
  <c r="K73" i="6"/>
  <c r="G73" i="6"/>
  <c r="L73" i="6" s="1"/>
  <c r="N72" i="6"/>
  <c r="M72" i="6"/>
  <c r="K72" i="6"/>
  <c r="G72" i="6"/>
  <c r="J72" i="6" s="1"/>
  <c r="M71" i="6"/>
  <c r="K71" i="6"/>
  <c r="G71" i="6"/>
  <c r="L71" i="6" s="1"/>
  <c r="N70" i="6"/>
  <c r="M70" i="6"/>
  <c r="K70" i="6"/>
  <c r="G70" i="6"/>
  <c r="L70" i="6" s="1"/>
  <c r="N69" i="6"/>
  <c r="M69" i="6"/>
  <c r="K69" i="6"/>
  <c r="G69" i="6"/>
  <c r="L69" i="6" s="1"/>
  <c r="N68" i="6"/>
  <c r="M68" i="6"/>
  <c r="K68" i="6"/>
  <c r="G68" i="6"/>
  <c r="L68" i="6" s="1"/>
  <c r="N67" i="6"/>
  <c r="M67" i="6"/>
  <c r="K67" i="6"/>
  <c r="G67" i="6"/>
  <c r="J67" i="6" s="1"/>
  <c r="M66" i="6"/>
  <c r="K66" i="6"/>
  <c r="G66" i="6"/>
  <c r="N66" i="6" s="1"/>
  <c r="N65" i="6"/>
  <c r="M65" i="6"/>
  <c r="K65" i="6"/>
  <c r="G65" i="6"/>
  <c r="L65" i="6" s="1"/>
  <c r="M64" i="6"/>
  <c r="K64" i="6"/>
  <c r="G64" i="6"/>
  <c r="L64" i="6" s="1"/>
  <c r="N63" i="6"/>
  <c r="M63" i="6"/>
  <c r="K63" i="6"/>
  <c r="G63" i="6"/>
  <c r="L63" i="6" s="1"/>
  <c r="M62" i="6"/>
  <c r="K62" i="6"/>
  <c r="G62" i="6"/>
  <c r="L62" i="6" s="1"/>
  <c r="N60" i="6"/>
  <c r="M60" i="6"/>
  <c r="K60" i="6"/>
  <c r="G60" i="6"/>
  <c r="L60" i="6" s="1"/>
  <c r="M59" i="6"/>
  <c r="K59" i="6"/>
  <c r="G59" i="6"/>
  <c r="L59" i="6" s="1"/>
  <c r="N58" i="6"/>
  <c r="M58" i="6"/>
  <c r="K58" i="6"/>
  <c r="G58" i="6"/>
  <c r="J58" i="6" s="1"/>
  <c r="N57" i="6"/>
  <c r="M57" i="6"/>
  <c r="K57" i="6"/>
  <c r="G57" i="6"/>
  <c r="J57" i="6" s="1"/>
  <c r="N56" i="6"/>
  <c r="M56" i="6"/>
  <c r="K56" i="6"/>
  <c r="G56" i="6"/>
  <c r="L56" i="6" s="1"/>
  <c r="N55" i="6"/>
  <c r="M55" i="6"/>
  <c r="K55" i="6"/>
  <c r="G55" i="6"/>
  <c r="L55" i="6" s="1"/>
  <c r="M54" i="6"/>
  <c r="K54" i="6"/>
  <c r="G54" i="6"/>
  <c r="L54" i="6" s="1"/>
  <c r="N53" i="6"/>
  <c r="M53" i="6"/>
  <c r="K53" i="6"/>
  <c r="G53" i="6"/>
  <c r="J53" i="6" s="1"/>
  <c r="K51" i="6"/>
  <c r="G51" i="6"/>
  <c r="L51" i="6" s="1"/>
  <c r="N50" i="6"/>
  <c r="M50" i="6"/>
  <c r="K50" i="6"/>
  <c r="G50" i="6"/>
  <c r="J50" i="6" s="1"/>
  <c r="M49" i="6"/>
  <c r="K49" i="6"/>
  <c r="G49" i="6"/>
  <c r="N48" i="6"/>
  <c r="M48" i="6"/>
  <c r="K48" i="6"/>
  <c r="G48" i="6"/>
  <c r="J48" i="6" s="1"/>
  <c r="N47" i="6"/>
  <c r="M47" i="6"/>
  <c r="K47" i="6"/>
  <c r="G47" i="6"/>
  <c r="L47" i="6" s="1"/>
  <c r="N46" i="6"/>
  <c r="M46" i="6"/>
  <c r="K46" i="6"/>
  <c r="G46" i="6"/>
  <c r="L46" i="6" s="1"/>
  <c r="N45" i="6"/>
  <c r="M45" i="6"/>
  <c r="K45" i="6"/>
  <c r="G45" i="6"/>
  <c r="L45" i="6" s="1"/>
  <c r="N44" i="6"/>
  <c r="M44" i="6"/>
  <c r="K44" i="6"/>
  <c r="G44" i="6"/>
  <c r="L44" i="6" s="1"/>
  <c r="M43" i="6"/>
  <c r="K43" i="6"/>
  <c r="G43" i="6"/>
  <c r="N43" i="6" s="1"/>
  <c r="M42" i="6"/>
  <c r="K42" i="6"/>
  <c r="G42" i="6"/>
  <c r="L42" i="6" s="1"/>
  <c r="M41" i="6"/>
  <c r="K41" i="6"/>
  <c r="G41" i="6"/>
  <c r="L41" i="6" s="1"/>
  <c r="M40" i="6"/>
  <c r="K40" i="6"/>
  <c r="G40" i="6"/>
  <c r="N40" i="6" s="1"/>
  <c r="M39" i="6"/>
  <c r="K39" i="6"/>
  <c r="G39" i="6"/>
  <c r="L39" i="6" s="1"/>
  <c r="M38" i="6"/>
  <c r="K38" i="6"/>
  <c r="G38" i="6"/>
  <c r="N38" i="6" s="1"/>
  <c r="M37" i="6"/>
  <c r="K37" i="6"/>
  <c r="G37" i="6"/>
  <c r="N37" i="6" s="1"/>
  <c r="M36" i="6"/>
  <c r="K36" i="6"/>
  <c r="G36" i="6"/>
  <c r="L36" i="6" s="1"/>
  <c r="M35" i="6"/>
  <c r="K35" i="6"/>
  <c r="G35" i="6"/>
  <c r="N34" i="6"/>
  <c r="M34" i="6"/>
  <c r="K34" i="6"/>
  <c r="G34" i="6"/>
  <c r="L34" i="6" s="1"/>
  <c r="M33" i="6"/>
  <c r="K33" i="6"/>
  <c r="G33" i="6"/>
  <c r="L33" i="6" s="1"/>
  <c r="M32" i="6"/>
  <c r="K32" i="6"/>
  <c r="G32" i="6"/>
  <c r="L32" i="6" s="1"/>
  <c r="N31" i="6"/>
  <c r="M31" i="6"/>
  <c r="K31" i="6"/>
  <c r="G31" i="6"/>
  <c r="L31" i="6" s="1"/>
  <c r="N30" i="6"/>
  <c r="M30" i="6"/>
  <c r="K30" i="6"/>
  <c r="G30" i="6"/>
  <c r="J30" i="6" s="1"/>
  <c r="M29" i="6"/>
  <c r="K29" i="6"/>
  <c r="G29" i="6"/>
  <c r="L29" i="6" s="1"/>
  <c r="N28" i="6"/>
  <c r="M28" i="6"/>
  <c r="K28" i="6"/>
  <c r="G28" i="6"/>
  <c r="L28" i="6" s="1"/>
  <c r="N27" i="6"/>
  <c r="M27" i="6"/>
  <c r="K27" i="6"/>
  <c r="G27" i="6"/>
  <c r="L27" i="6" s="1"/>
  <c r="N26" i="6"/>
  <c r="M26" i="6"/>
  <c r="K26" i="6"/>
  <c r="G26" i="6"/>
  <c r="J26" i="6" s="1"/>
  <c r="N25" i="6"/>
  <c r="M25" i="6"/>
  <c r="K25" i="6"/>
  <c r="G25" i="6"/>
  <c r="J25" i="6" s="1"/>
  <c r="M23" i="6"/>
  <c r="K23" i="6"/>
  <c r="G23" i="6"/>
  <c r="L23" i="6" s="1"/>
  <c r="N22" i="6"/>
  <c r="M22" i="6"/>
  <c r="K22" i="6"/>
  <c r="G22" i="6"/>
  <c r="L22" i="6" s="1"/>
  <c r="N21" i="6"/>
  <c r="M21" i="6"/>
  <c r="K21" i="6"/>
  <c r="G21" i="6"/>
  <c r="J21" i="6" s="1"/>
  <c r="N20" i="6"/>
  <c r="M20" i="6"/>
  <c r="K20" i="6"/>
  <c r="G20" i="6"/>
  <c r="L20" i="6" s="1"/>
  <c r="N19" i="6"/>
  <c r="M19" i="6"/>
  <c r="K19" i="6"/>
  <c r="G19" i="6"/>
  <c r="L19" i="6" s="1"/>
  <c r="N18" i="6"/>
  <c r="M18" i="6"/>
  <c r="K18" i="6"/>
  <c r="G18" i="6"/>
  <c r="J18" i="6" s="1"/>
  <c r="N17" i="6"/>
  <c r="M17" i="6"/>
  <c r="K17" i="6"/>
  <c r="G17" i="6"/>
  <c r="J17" i="6" s="1"/>
  <c r="N16" i="6"/>
  <c r="M16" i="6"/>
  <c r="K16" i="6"/>
  <c r="G16" i="6"/>
  <c r="J16" i="6" s="1"/>
  <c r="O122" i="11" l="1"/>
  <c r="O42" i="11"/>
  <c r="O18" i="11"/>
  <c r="L83" i="11"/>
  <c r="O17" i="12"/>
  <c r="O39" i="12"/>
  <c r="O31" i="12"/>
  <c r="M44" i="12"/>
  <c r="L19" i="12"/>
  <c r="L18" i="12"/>
  <c r="K44" i="12"/>
  <c r="O103" i="11"/>
  <c r="O43" i="11"/>
  <c r="O21" i="11"/>
  <c r="O65" i="11"/>
  <c r="O56" i="11"/>
  <c r="J48" i="11"/>
  <c r="J54" i="11"/>
  <c r="A26" i="12"/>
  <c r="A27" i="12" s="1"/>
  <c r="A28" i="12" s="1"/>
  <c r="A29" i="12" s="1"/>
  <c r="A30" i="12" s="1"/>
  <c r="A31" i="12" s="1"/>
  <c r="A32" i="12" s="1"/>
  <c r="A33" i="12" s="1"/>
  <c r="A34" i="12" s="1"/>
  <c r="A35" i="12" s="1"/>
  <c r="A75" i="6"/>
  <c r="A76" i="6" s="1"/>
  <c r="A77" i="6" s="1"/>
  <c r="A78" i="6" s="1"/>
  <c r="A79" i="6" s="1"/>
  <c r="A80" i="6" s="1"/>
  <c r="A81" i="6" s="1"/>
  <c r="L44" i="11"/>
  <c r="O44" i="11" s="1"/>
  <c r="J93" i="11"/>
  <c r="O18" i="12"/>
  <c r="O32" i="12"/>
  <c r="O43" i="12"/>
  <c r="J65" i="11"/>
  <c r="J66" i="11"/>
  <c r="O81" i="11"/>
  <c r="L92" i="11"/>
  <c r="O92" i="11" s="1"/>
  <c r="L109" i="11"/>
  <c r="O109" i="11" s="1"/>
  <c r="J115" i="11"/>
  <c r="L116" i="11"/>
  <c r="O116" i="11" s="1"/>
  <c r="O34" i="12"/>
  <c r="O121" i="11"/>
  <c r="O65" i="6"/>
  <c r="O68" i="11"/>
  <c r="O74" i="11"/>
  <c r="O22" i="12"/>
  <c r="O26" i="12"/>
  <c r="O33" i="12"/>
  <c r="O113" i="11"/>
  <c r="N44" i="12"/>
  <c r="L69" i="13"/>
  <c r="O69" i="13"/>
  <c r="L58" i="6"/>
  <c r="O58" i="6" s="1"/>
  <c r="L16" i="6"/>
  <c r="O16" i="6" s="1"/>
  <c r="J40" i="12"/>
  <c r="J33" i="12"/>
  <c r="J26" i="12"/>
  <c r="L21" i="12"/>
  <c r="O21" i="12" s="1"/>
  <c r="J32" i="12"/>
  <c r="L30" i="12"/>
  <c r="O30" i="12" s="1"/>
  <c r="L37" i="12"/>
  <c r="O37" i="12" s="1"/>
  <c r="O40" i="12"/>
  <c r="L42" i="12"/>
  <c r="O42" i="12" s="1"/>
  <c r="O28" i="12"/>
  <c r="O35" i="12"/>
  <c r="L38" i="12"/>
  <c r="O38" i="12" s="1"/>
  <c r="O41" i="12"/>
  <c r="L20" i="12"/>
  <c r="O20" i="12" s="1"/>
  <c r="O19" i="12"/>
  <c r="O24" i="12"/>
  <c r="J35" i="12"/>
  <c r="L16" i="12"/>
  <c r="O16" i="12" s="1"/>
  <c r="L23" i="12"/>
  <c r="O23" i="12" s="1"/>
  <c r="J39" i="12"/>
  <c r="J34" i="12"/>
  <c r="J22" i="12"/>
  <c r="L27" i="12"/>
  <c r="O27" i="12" s="1"/>
  <c r="J24" i="12"/>
  <c r="J17" i="12"/>
  <c r="J41" i="12"/>
  <c r="L29" i="12"/>
  <c r="O29" i="12" s="1"/>
  <c r="A36" i="11"/>
  <c r="A38" i="11" s="1"/>
  <c r="A39" i="11" s="1"/>
  <c r="A40" i="11" s="1"/>
  <c r="A41" i="11" s="1"/>
  <c r="A42" i="11" s="1"/>
  <c r="A43" i="11" s="1"/>
  <c r="A44" i="11" s="1"/>
  <c r="A45" i="11" s="1"/>
  <c r="A46" i="11" s="1"/>
  <c r="A47" i="11" s="1"/>
  <c r="A48" i="11" s="1"/>
  <c r="A49" i="11" s="1"/>
  <c r="A50" i="11" s="1"/>
  <c r="A51" i="11" s="1"/>
  <c r="A52" i="11" s="1"/>
  <c r="A53" i="11" s="1"/>
  <c r="A54" i="11" s="1"/>
  <c r="A55" i="11" s="1"/>
  <c r="A56" i="11" s="1"/>
  <c r="A57" i="11" s="1"/>
  <c r="A58" i="11" s="1"/>
  <c r="A59" i="11" s="1"/>
  <c r="A60" i="11" s="1"/>
  <c r="A61" i="11" s="1"/>
  <c r="A62" i="11" s="1"/>
  <c r="A63" i="11" s="1"/>
  <c r="A64" i="11" s="1"/>
  <c r="A65" i="11" s="1"/>
  <c r="A66" i="11" s="1"/>
  <c r="A67" i="11" s="1"/>
  <c r="A68" i="11" s="1"/>
  <c r="A69" i="11" s="1"/>
  <c r="A70" i="11" s="1"/>
  <c r="A71" i="11" s="1"/>
  <c r="A72" i="11" s="1"/>
  <c r="A73" i="11" s="1"/>
  <c r="A74" i="11" s="1"/>
  <c r="A75" i="11" s="1"/>
  <c r="A76" i="11" s="1"/>
  <c r="A77" i="11" s="1"/>
  <c r="A78" i="11" s="1"/>
  <c r="A79" i="11" s="1"/>
  <c r="A80" i="11" s="1"/>
  <c r="A81" i="11" s="1"/>
  <c r="A82" i="11" s="1"/>
  <c r="A83" i="11" s="1"/>
  <c r="A84" i="11" s="1"/>
  <c r="A85" i="11" s="1"/>
  <c r="A86" i="11" s="1"/>
  <c r="A87" i="11" s="1"/>
  <c r="A88" i="11" s="1"/>
  <c r="A89" i="11" s="1"/>
  <c r="A90" i="11" s="1"/>
  <c r="A91" i="11" s="1"/>
  <c r="A92" i="11" s="1"/>
  <c r="A93" i="11" s="1"/>
  <c r="A94" i="11" s="1"/>
  <c r="A95" i="11" s="1"/>
  <c r="A96" i="11" s="1"/>
  <c r="A97" i="11" s="1"/>
  <c r="A98" i="11" s="1"/>
  <c r="A99" i="11" s="1"/>
  <c r="A100" i="11" s="1"/>
  <c r="A102" i="11" s="1"/>
  <c r="A103" i="11" s="1"/>
  <c r="A104" i="11" s="1"/>
  <c r="A105" i="11" s="1"/>
  <c r="A106" i="11" s="1"/>
  <c r="A107" i="11" s="1"/>
  <c r="A108" i="11" s="1"/>
  <c r="A109" i="11" s="1"/>
  <c r="A110" i="11" s="1"/>
  <c r="A111" i="11" s="1"/>
  <c r="A112" i="11" s="1"/>
  <c r="A113" i="11" s="1"/>
  <c r="A114" i="11" s="1"/>
  <c r="A115" i="11" s="1"/>
  <c r="A116" i="11" s="1"/>
  <c r="A117" i="11" s="1"/>
  <c r="A118" i="11" s="1"/>
  <c r="A119" i="11" s="1"/>
  <c r="A120" i="11" s="1"/>
  <c r="A121" i="11" s="1"/>
  <c r="A122" i="11" s="1"/>
  <c r="A123" i="11" s="1"/>
  <c r="A124" i="11" s="1"/>
  <c r="A125" i="11" s="1"/>
  <c r="O47" i="11"/>
  <c r="O83" i="11"/>
  <c r="J56" i="11"/>
  <c r="L27" i="11"/>
  <c r="O27" i="11" s="1"/>
  <c r="J90" i="11"/>
  <c r="L98" i="11"/>
  <c r="O98" i="11" s="1"/>
  <c r="L110" i="11"/>
  <c r="O110" i="11" s="1"/>
  <c r="O51" i="11"/>
  <c r="O63" i="11"/>
  <c r="J74" i="11"/>
  <c r="J103" i="11"/>
  <c r="O52" i="11"/>
  <c r="O77" i="11"/>
  <c r="O106" i="11"/>
  <c r="L125" i="11"/>
  <c r="O125" i="11" s="1"/>
  <c r="O97" i="11"/>
  <c r="J121" i="11"/>
  <c r="O72" i="11"/>
  <c r="O86" i="11"/>
  <c r="O112" i="11"/>
  <c r="J119" i="11"/>
  <c r="O115" i="11"/>
  <c r="J118" i="11"/>
  <c r="J112" i="11"/>
  <c r="J107" i="11"/>
  <c r="O104" i="11"/>
  <c r="J106" i="11"/>
  <c r="O78" i="11"/>
  <c r="J99" i="11"/>
  <c r="J81" i="11"/>
  <c r="L89" i="11"/>
  <c r="O89" i="11" s="1"/>
  <c r="O79" i="11"/>
  <c r="J84" i="11"/>
  <c r="O87" i="11"/>
  <c r="O90" i="11"/>
  <c r="O95" i="11"/>
  <c r="O88" i="11"/>
  <c r="L80" i="11"/>
  <c r="O80" i="11" s="1"/>
  <c r="O96" i="11"/>
  <c r="O99" i="11"/>
  <c r="J75" i="11"/>
  <c r="L71" i="11"/>
  <c r="O71" i="11" s="1"/>
  <c r="O69" i="11"/>
  <c r="J72" i="11"/>
  <c r="O70" i="11"/>
  <c r="L62" i="11"/>
  <c r="O62" i="11" s="1"/>
  <c r="J57" i="11"/>
  <c r="O60" i="11"/>
  <c r="J63" i="11"/>
  <c r="O61" i="11"/>
  <c r="O59" i="11"/>
  <c r="J47" i="11"/>
  <c r="O45" i="11"/>
  <c r="O50" i="11"/>
  <c r="J45" i="11"/>
  <c r="L53" i="11"/>
  <c r="O53" i="11" s="1"/>
  <c r="O54" i="11"/>
  <c r="O41" i="11"/>
  <c r="J39" i="11"/>
  <c r="L38" i="11"/>
  <c r="O38" i="11" s="1"/>
  <c r="O36" i="11"/>
  <c r="J29" i="11"/>
  <c r="J21" i="11"/>
  <c r="M126" i="11"/>
  <c r="O24" i="11"/>
  <c r="L16" i="11"/>
  <c r="O16" i="11" s="1"/>
  <c r="J24" i="11"/>
  <c r="O19" i="11"/>
  <c r="O17" i="11"/>
  <c r="J25" i="11"/>
  <c r="O40" i="11"/>
  <c r="J42" i="11"/>
  <c r="O49" i="11"/>
  <c r="J51" i="11"/>
  <c r="O58" i="11"/>
  <c r="J60" i="11"/>
  <c r="O67" i="11"/>
  <c r="J69" i="11"/>
  <c r="O76" i="11"/>
  <c r="J78" i="11"/>
  <c r="O85" i="11"/>
  <c r="J87" i="11"/>
  <c r="O94" i="11"/>
  <c r="J96" i="11"/>
  <c r="J19" i="11"/>
  <c r="O28" i="11"/>
  <c r="O108" i="11"/>
  <c r="O117" i="11"/>
  <c r="L33" i="11"/>
  <c r="O33" i="11" s="1"/>
  <c r="N126" i="11"/>
  <c r="O119" i="11"/>
  <c r="O22" i="11"/>
  <c r="O31" i="11"/>
  <c r="J41" i="11"/>
  <c r="J50" i="11"/>
  <c r="J59" i="11"/>
  <c r="J68" i="11"/>
  <c r="J77" i="11"/>
  <c r="J86" i="11"/>
  <c r="J95" i="11"/>
  <c r="J104" i="11"/>
  <c r="J113" i="11"/>
  <c r="J122" i="11"/>
  <c r="O124" i="11"/>
  <c r="O20" i="11"/>
  <c r="J22" i="11"/>
  <c r="O102" i="11"/>
  <c r="O111" i="11"/>
  <c r="O120" i="11"/>
  <c r="O39" i="11"/>
  <c r="O48" i="11"/>
  <c r="O57" i="11"/>
  <c r="O66" i="11"/>
  <c r="O75" i="11"/>
  <c r="O84" i="11"/>
  <c r="O93" i="11"/>
  <c r="O46" i="11"/>
  <c r="O55" i="11"/>
  <c r="O64" i="11"/>
  <c r="O73" i="11"/>
  <c r="O82" i="11"/>
  <c r="O91" i="11"/>
  <c r="O100" i="11"/>
  <c r="O25" i="11"/>
  <c r="O29" i="11"/>
  <c r="O118" i="11"/>
  <c r="O23" i="11"/>
  <c r="O105" i="11"/>
  <c r="O114" i="11"/>
  <c r="O123" i="11"/>
  <c r="O107" i="11"/>
  <c r="L35" i="11"/>
  <c r="O35" i="11" s="1"/>
  <c r="J20" i="11"/>
  <c r="J23" i="11"/>
  <c r="L32" i="11"/>
  <c r="O32" i="11" s="1"/>
  <c r="J40" i="11"/>
  <c r="J43" i="11"/>
  <c r="J46" i="11"/>
  <c r="J49" i="11"/>
  <c r="J52" i="11"/>
  <c r="J55" i="11"/>
  <c r="J58" i="11"/>
  <c r="J61" i="11"/>
  <c r="J64" i="11"/>
  <c r="J67" i="11"/>
  <c r="J70" i="11"/>
  <c r="J73" i="11"/>
  <c r="J76" i="11"/>
  <c r="J79" i="11"/>
  <c r="J82" i="11"/>
  <c r="J85" i="11"/>
  <c r="J88" i="11"/>
  <c r="J91" i="11"/>
  <c r="J94" i="11"/>
  <c r="J97" i="11"/>
  <c r="J100" i="11"/>
  <c r="J31" i="11"/>
  <c r="J28" i="11"/>
  <c r="J102" i="11"/>
  <c r="J105" i="11"/>
  <c r="J108" i="11"/>
  <c r="J111" i="11"/>
  <c r="J114" i="11"/>
  <c r="J117" i="11"/>
  <c r="J120" i="11"/>
  <c r="J123" i="11"/>
  <c r="K126" i="11"/>
  <c r="J36" i="11"/>
  <c r="O69" i="6"/>
  <c r="O45" i="6"/>
  <c r="O44" i="6"/>
  <c r="O47" i="6"/>
  <c r="L66" i="6"/>
  <c r="O66" i="6" s="1"/>
  <c r="N23" i="6"/>
  <c r="O23" i="6" s="1"/>
  <c r="O34" i="6"/>
  <c r="O60" i="6"/>
  <c r="O78" i="6"/>
  <c r="L81" i="6"/>
  <c r="O81" i="6" s="1"/>
  <c r="J68" i="6"/>
  <c r="L77" i="6"/>
  <c r="O77" i="6" s="1"/>
  <c r="L67" i="6"/>
  <c r="O67" i="6" s="1"/>
  <c r="N73" i="6"/>
  <c r="O63" i="6"/>
  <c r="N54" i="6"/>
  <c r="O54" i="6" s="1"/>
  <c r="L57" i="6"/>
  <c r="O57" i="6" s="1"/>
  <c r="L38" i="6"/>
  <c r="O38" i="6" s="1"/>
  <c r="L26" i="6"/>
  <c r="O26" i="6" s="1"/>
  <c r="O27" i="6"/>
  <c r="J27" i="6"/>
  <c r="J22" i="6"/>
  <c r="L25" i="6"/>
  <c r="O25" i="6" s="1"/>
  <c r="J34" i="6"/>
  <c r="J44" i="6"/>
  <c r="O28" i="6"/>
  <c r="O31" i="6"/>
  <c r="L35" i="6"/>
  <c r="N35" i="6"/>
  <c r="J35" i="6"/>
  <c r="O22" i="6"/>
  <c r="L37" i="6"/>
  <c r="O37" i="6" s="1"/>
  <c r="N51" i="6"/>
  <c r="L40" i="6"/>
  <c r="O40" i="6" s="1"/>
  <c r="L30" i="6"/>
  <c r="O30" i="6" s="1"/>
  <c r="L43" i="6"/>
  <c r="O43" i="6" s="1"/>
  <c r="O46" i="6"/>
  <c r="J69" i="6"/>
  <c r="J75" i="6"/>
  <c r="J38" i="6"/>
  <c r="N41" i="6"/>
  <c r="O41" i="6" s="1"/>
  <c r="O56" i="6"/>
  <c r="L53" i="6"/>
  <c r="O53" i="6" s="1"/>
  <c r="J63" i="6"/>
  <c r="J31" i="6"/>
  <c r="N59" i="6"/>
  <c r="O59" i="6" s="1"/>
  <c r="L72" i="6"/>
  <c r="O72" i="6" s="1"/>
  <c r="N76" i="6"/>
  <c r="J78" i="6"/>
  <c r="L49" i="6"/>
  <c r="O19" i="6"/>
  <c r="N29" i="6"/>
  <c r="O29" i="6" s="1"/>
  <c r="O70" i="6"/>
  <c r="J66" i="6"/>
  <c r="L76" i="6"/>
  <c r="O68" i="6"/>
  <c r="O55" i="6"/>
  <c r="N64" i="6"/>
  <c r="O64" i="6" s="1"/>
  <c r="L48" i="6"/>
  <c r="O48" i="6" s="1"/>
  <c r="N71" i="6"/>
  <c r="O71" i="6" s="1"/>
  <c r="O75" i="6"/>
  <c r="O79" i="6"/>
  <c r="O20" i="6"/>
  <c r="L18" i="6"/>
  <c r="O18" i="6" s="1"/>
  <c r="J19" i="6"/>
  <c r="M24" i="6"/>
  <c r="K24" i="6"/>
  <c r="L17" i="6"/>
  <c r="O17" i="6" s="1"/>
  <c r="N49" i="6"/>
  <c r="J49" i="6"/>
  <c r="L21" i="6"/>
  <c r="O21" i="6" s="1"/>
  <c r="J37" i="6"/>
  <c r="J40" i="6"/>
  <c r="J43" i="6"/>
  <c r="J45" i="6"/>
  <c r="J20" i="6"/>
  <c r="J28" i="6"/>
  <c r="N36" i="6"/>
  <c r="O36" i="6" s="1"/>
  <c r="N42" i="6"/>
  <c r="O42" i="6" s="1"/>
  <c r="J65" i="6"/>
  <c r="J70" i="6"/>
  <c r="J79" i="6"/>
  <c r="N39" i="6"/>
  <c r="O39" i="6" s="1"/>
  <c r="N33" i="6"/>
  <c r="O33" i="6" s="1"/>
  <c r="J47" i="6"/>
  <c r="L50" i="6"/>
  <c r="O50" i="6" s="1"/>
  <c r="J56" i="6"/>
  <c r="N62" i="6"/>
  <c r="O62" i="6" s="1"/>
  <c r="J46" i="6"/>
  <c r="J55" i="6"/>
  <c r="J60" i="6"/>
  <c r="N80" i="6"/>
  <c r="O80" i="6" s="1"/>
  <c r="A37" i="12" l="1"/>
  <c r="A38" i="12" s="1"/>
  <c r="A39" i="12" s="1"/>
  <c r="A40" i="12" s="1"/>
  <c r="A41" i="12" s="1"/>
  <c r="A42" i="12" s="1"/>
  <c r="A43" i="12" s="1"/>
  <c r="E11" i="13"/>
  <c r="L44" i="12"/>
  <c r="O44" i="12"/>
  <c r="L126" i="11"/>
  <c r="O126" i="11"/>
  <c r="J59" i="6"/>
  <c r="J23" i="6"/>
  <c r="J64" i="6"/>
  <c r="J54" i="6"/>
  <c r="O35" i="6"/>
  <c r="O76" i="6"/>
  <c r="J29" i="6"/>
  <c r="G24" i="6"/>
  <c r="J76" i="6"/>
  <c r="J80" i="6"/>
  <c r="J41" i="6"/>
  <c r="J71" i="6"/>
  <c r="O49" i="6"/>
  <c r="J32" i="6"/>
  <c r="N32" i="6"/>
  <c r="O32" i="6" s="1"/>
  <c r="J39" i="6"/>
  <c r="J36" i="6"/>
  <c r="J62" i="6"/>
  <c r="J33" i="6"/>
  <c r="J42" i="6"/>
  <c r="F11" i="11" l="1"/>
  <c r="F11" i="12"/>
  <c r="L24" i="6"/>
  <c r="N24" i="6"/>
  <c r="O24" i="6" l="1"/>
  <c r="J24" i="6"/>
  <c r="M51" i="6" l="1"/>
  <c r="J51" i="6"/>
  <c r="K82" i="6"/>
  <c r="N82" i="6"/>
  <c r="O51" i="6" l="1"/>
  <c r="L82" i="6"/>
  <c r="N118" i="1"/>
  <c r="G118" i="1"/>
  <c r="N117" i="1"/>
  <c r="G117" i="1"/>
  <c r="N115" i="1"/>
  <c r="M115" i="1"/>
  <c r="K115" i="1"/>
  <c r="G115" i="1"/>
  <c r="L115" i="1" s="1"/>
  <c r="N116" i="1"/>
  <c r="M116" i="1"/>
  <c r="K116" i="1"/>
  <c r="G116" i="1"/>
  <c r="J116" i="1" s="1"/>
  <c r="M73" i="6" l="1"/>
  <c r="J73" i="6"/>
  <c r="L118" i="1"/>
  <c r="J118" i="1"/>
  <c r="K118" i="1"/>
  <c r="M118" i="1"/>
  <c r="L117" i="1"/>
  <c r="K117" i="1"/>
  <c r="M117" i="1"/>
  <c r="J117" i="1"/>
  <c r="O115" i="1"/>
  <c r="J115" i="1"/>
  <c r="L116" i="1"/>
  <c r="O116" i="1" s="1"/>
  <c r="O73" i="6" l="1"/>
  <c r="O82" i="6" s="1"/>
  <c r="M82" i="6"/>
  <c r="O118" i="1"/>
  <c r="O117" i="1"/>
  <c r="F11" i="6" l="1"/>
  <c r="G63" i="1"/>
  <c r="K62" i="1"/>
  <c r="G62" i="1"/>
  <c r="J62" i="1" s="1"/>
  <c r="N62" i="1" l="1"/>
  <c r="L62" i="1"/>
  <c r="M62" i="1"/>
  <c r="O62" i="1" l="1"/>
  <c r="N54" i="1" l="1"/>
  <c r="M54" i="1"/>
  <c r="K54" i="1"/>
  <c r="G54" i="1"/>
  <c r="J54" i="1" s="1"/>
  <c r="N53" i="1"/>
  <c r="M53" i="1"/>
  <c r="K53" i="1"/>
  <c r="G53" i="1"/>
  <c r="L53" i="1" s="1"/>
  <c r="N52" i="1"/>
  <c r="M52" i="1"/>
  <c r="K52" i="1"/>
  <c r="G52" i="1"/>
  <c r="L52" i="1" s="1"/>
  <c r="N55" i="1"/>
  <c r="M55" i="1"/>
  <c r="K55" i="1"/>
  <c r="G55" i="1"/>
  <c r="L55" i="1" s="1"/>
  <c r="N51" i="1"/>
  <c r="M51" i="1"/>
  <c r="K51" i="1"/>
  <c r="G51" i="1"/>
  <c r="L51" i="1" s="1"/>
  <c r="L54" i="1" l="1"/>
  <c r="O54" i="1" s="1"/>
  <c r="O53" i="1"/>
  <c r="O52" i="1"/>
  <c r="O51" i="1"/>
  <c r="J53" i="1"/>
  <c r="J52" i="1"/>
  <c r="O55" i="1"/>
  <c r="J55" i="1"/>
  <c r="J51" i="1"/>
  <c r="N120" i="1" l="1"/>
  <c r="M120" i="1"/>
  <c r="G120" i="1"/>
  <c r="L120" i="1" s="1"/>
  <c r="K120" i="1"/>
  <c r="O120" i="1" l="1"/>
  <c r="J120" i="1"/>
  <c r="K121" i="1" l="1"/>
  <c r="G121" i="1"/>
  <c r="J121" i="1" s="1"/>
  <c r="N119" i="1"/>
  <c r="M119" i="1"/>
  <c r="K119" i="1"/>
  <c r="G119" i="1"/>
  <c r="L119" i="1" s="1"/>
  <c r="N114" i="1"/>
  <c r="M114" i="1"/>
  <c r="K114" i="1"/>
  <c r="G114" i="1"/>
  <c r="L114" i="1" s="1"/>
  <c r="N113" i="1"/>
  <c r="M113" i="1"/>
  <c r="K113" i="1"/>
  <c r="G113" i="1"/>
  <c r="J113" i="1" s="1"/>
  <c r="G110" i="1"/>
  <c r="G108" i="1"/>
  <c r="G104" i="1"/>
  <c r="O119" i="1" l="1"/>
  <c r="L121" i="1"/>
  <c r="M121" i="1"/>
  <c r="N121" i="1"/>
  <c r="O114" i="1"/>
  <c r="L113" i="1"/>
  <c r="O113" i="1" s="1"/>
  <c r="J114" i="1"/>
  <c r="J119" i="1"/>
  <c r="O121" i="1" l="1"/>
  <c r="M71" i="1" l="1"/>
  <c r="G71" i="1"/>
  <c r="N74" i="1"/>
  <c r="M74" i="1"/>
  <c r="K74" i="1"/>
  <c r="G74" i="1"/>
  <c r="L74" i="1" s="1"/>
  <c r="G97" i="1"/>
  <c r="N97" i="1"/>
  <c r="O74" i="1" l="1"/>
  <c r="L71" i="1"/>
  <c r="K71" i="1"/>
  <c r="N71" i="1"/>
  <c r="J71" i="1"/>
  <c r="J74" i="1"/>
  <c r="L97" i="1"/>
  <c r="M97" i="1"/>
  <c r="K97" i="1"/>
  <c r="J97" i="1"/>
  <c r="M96" i="1"/>
  <c r="G96" i="1"/>
  <c r="G99" i="1"/>
  <c r="J99" i="1" s="1"/>
  <c r="N99" i="1"/>
  <c r="K98" i="1"/>
  <c r="K95" i="1"/>
  <c r="G94" i="1"/>
  <c r="L94" i="1" s="1"/>
  <c r="N93" i="1"/>
  <c r="G93" i="1"/>
  <c r="J93" i="1" s="1"/>
  <c r="M92" i="1"/>
  <c r="G92" i="1"/>
  <c r="K91" i="1"/>
  <c r="G91" i="1"/>
  <c r="J91" i="1" s="1"/>
  <c r="N90" i="1"/>
  <c r="G89" i="1"/>
  <c r="J89" i="1" s="1"/>
  <c r="N88" i="1"/>
  <c r="G88" i="1"/>
  <c r="J88" i="1" s="1"/>
  <c r="M87" i="1"/>
  <c r="G87" i="1"/>
  <c r="G86" i="1"/>
  <c r="J86" i="1" s="1"/>
  <c r="N101" i="1"/>
  <c r="M101" i="1"/>
  <c r="K101" i="1"/>
  <c r="G101" i="1"/>
  <c r="J101" i="1" s="1"/>
  <c r="N100" i="1"/>
  <c r="M100" i="1"/>
  <c r="K100" i="1"/>
  <c r="G100" i="1"/>
  <c r="L100" i="1" s="1"/>
  <c r="G98" i="1"/>
  <c r="G95" i="1"/>
  <c r="J95" i="1" s="1"/>
  <c r="N94" i="1"/>
  <c r="M94" i="1"/>
  <c r="K94" i="1"/>
  <c r="G90" i="1"/>
  <c r="J90" i="1" s="1"/>
  <c r="N89" i="1"/>
  <c r="M89" i="1"/>
  <c r="K89" i="1"/>
  <c r="N86" i="1"/>
  <c r="M86" i="1"/>
  <c r="K86" i="1"/>
  <c r="N85" i="1"/>
  <c r="M85" i="1"/>
  <c r="K85" i="1"/>
  <c r="G85" i="1"/>
  <c r="J85" i="1" s="1"/>
  <c r="N108" i="1"/>
  <c r="M108" i="1"/>
  <c r="K108" i="1"/>
  <c r="J108" i="1"/>
  <c r="N107" i="1"/>
  <c r="M107" i="1"/>
  <c r="K107" i="1"/>
  <c r="G107" i="1"/>
  <c r="J107" i="1" s="1"/>
  <c r="N106" i="1"/>
  <c r="M106" i="1"/>
  <c r="K106" i="1"/>
  <c r="G106" i="1"/>
  <c r="J106" i="1" s="1"/>
  <c r="N105" i="1"/>
  <c r="M105" i="1"/>
  <c r="K105" i="1"/>
  <c r="G105" i="1"/>
  <c r="J105" i="1" s="1"/>
  <c r="N104" i="1"/>
  <c r="M104" i="1"/>
  <c r="K104" i="1"/>
  <c r="J104" i="1"/>
  <c r="N103" i="1"/>
  <c r="M103" i="1"/>
  <c r="K103" i="1"/>
  <c r="G103" i="1"/>
  <c r="J103" i="1" s="1"/>
  <c r="N111" i="1"/>
  <c r="M111" i="1"/>
  <c r="K111" i="1"/>
  <c r="G111" i="1"/>
  <c r="L111" i="1" s="1"/>
  <c r="N110" i="1"/>
  <c r="M110" i="1"/>
  <c r="K110" i="1"/>
  <c r="L110" i="1"/>
  <c r="N109" i="1"/>
  <c r="M109" i="1"/>
  <c r="K109" i="1"/>
  <c r="G109" i="1"/>
  <c r="J109" i="1" s="1"/>
  <c r="O97" i="1" l="1"/>
  <c r="O71" i="1"/>
  <c r="M95" i="1"/>
  <c r="N87" i="1"/>
  <c r="N96" i="1"/>
  <c r="L96" i="1"/>
  <c r="J96" i="1"/>
  <c r="L104" i="1"/>
  <c r="O104" i="1" s="1"/>
  <c r="K96" i="1"/>
  <c r="L101" i="1"/>
  <c r="O101" i="1" s="1"/>
  <c r="O111" i="1"/>
  <c r="J94" i="1"/>
  <c r="L87" i="1"/>
  <c r="L105" i="1"/>
  <c r="O105" i="1" s="1"/>
  <c r="N95" i="1"/>
  <c r="K87" i="1"/>
  <c r="M99" i="1"/>
  <c r="K99" i="1"/>
  <c r="M98" i="1"/>
  <c r="N98" i="1"/>
  <c r="L98" i="1"/>
  <c r="L95" i="1"/>
  <c r="L103" i="1"/>
  <c r="O103" i="1" s="1"/>
  <c r="J98" i="1"/>
  <c r="K93" i="1"/>
  <c r="M90" i="1"/>
  <c r="O100" i="1"/>
  <c r="K90" i="1"/>
  <c r="O94" i="1"/>
  <c r="M93" i="1"/>
  <c r="L92" i="1"/>
  <c r="N92" i="1"/>
  <c r="K92" i="1"/>
  <c r="L91" i="1"/>
  <c r="N91" i="1"/>
  <c r="M91" i="1"/>
  <c r="L90" i="1"/>
  <c r="L89" i="1"/>
  <c r="O89" i="1" s="1"/>
  <c r="K88" i="1"/>
  <c r="L88" i="1"/>
  <c r="M88" i="1"/>
  <c r="L86" i="1"/>
  <c r="O86" i="1" s="1"/>
  <c r="L93" i="1"/>
  <c r="J92" i="1"/>
  <c r="L85" i="1"/>
  <c r="O85" i="1" s="1"/>
  <c r="J87" i="1"/>
  <c r="L99" i="1"/>
  <c r="J100" i="1"/>
  <c r="L108" i="1"/>
  <c r="O108" i="1" s="1"/>
  <c r="J111" i="1"/>
  <c r="L107" i="1"/>
  <c r="O107" i="1" s="1"/>
  <c r="L109" i="1"/>
  <c r="O109" i="1" s="1"/>
  <c r="L106" i="1"/>
  <c r="O106" i="1" s="1"/>
  <c r="O110" i="1"/>
  <c r="J110" i="1"/>
  <c r="O90" i="1" l="1"/>
  <c r="O96" i="1"/>
  <c r="O87" i="1"/>
  <c r="O88" i="1"/>
  <c r="O92" i="1"/>
  <c r="O95" i="1"/>
  <c r="O99" i="1"/>
  <c r="O98" i="1"/>
  <c r="O93" i="1"/>
  <c r="O91" i="1"/>
  <c r="N81" i="1" l="1"/>
  <c r="G81" i="1"/>
  <c r="N80" i="1"/>
  <c r="G80" i="1"/>
  <c r="L81" i="1" l="1"/>
  <c r="J81" i="1"/>
  <c r="K81" i="1"/>
  <c r="M81" i="1"/>
  <c r="L80" i="1"/>
  <c r="J80" i="1"/>
  <c r="K80" i="1"/>
  <c r="M80" i="1"/>
  <c r="G79" i="1"/>
  <c r="J79" i="1" s="1"/>
  <c r="N79" i="1"/>
  <c r="N70" i="1"/>
  <c r="M70" i="1"/>
  <c r="K70" i="1"/>
  <c r="G70" i="1"/>
  <c r="J70" i="1" s="1"/>
  <c r="N78" i="1"/>
  <c r="G78" i="1"/>
  <c r="N77" i="1"/>
  <c r="G77" i="1"/>
  <c r="J77" i="1" s="1"/>
  <c r="N76" i="1"/>
  <c r="M76" i="1"/>
  <c r="K76" i="1"/>
  <c r="G76" i="1"/>
  <c r="L76" i="1" s="1"/>
  <c r="J63" i="1"/>
  <c r="K63" i="1"/>
  <c r="G61" i="1"/>
  <c r="J61" i="1" s="1"/>
  <c r="M61" i="1"/>
  <c r="N60" i="1"/>
  <c r="N59" i="1"/>
  <c r="M58" i="1"/>
  <c r="G60" i="1"/>
  <c r="J60" i="1" s="1"/>
  <c r="G59" i="1"/>
  <c r="G58" i="1"/>
  <c r="J58" i="1" s="1"/>
  <c r="N84" i="1"/>
  <c r="N67" i="1"/>
  <c r="M66" i="1"/>
  <c r="N65" i="1"/>
  <c r="M57" i="1"/>
  <c r="G49" i="1"/>
  <c r="L49" i="1" s="1"/>
  <c r="G67" i="1"/>
  <c r="J67" i="1" s="1"/>
  <c r="G66" i="1"/>
  <c r="G65" i="1"/>
  <c r="J65" i="1" s="1"/>
  <c r="N64" i="1"/>
  <c r="M64" i="1"/>
  <c r="K64" i="1"/>
  <c r="G64" i="1"/>
  <c r="L64" i="1" s="1"/>
  <c r="N50" i="1"/>
  <c r="M50" i="1"/>
  <c r="K50" i="1"/>
  <c r="G50" i="1"/>
  <c r="L50" i="1" s="1"/>
  <c r="G57" i="1"/>
  <c r="J57" i="1" s="1"/>
  <c r="N49" i="1"/>
  <c r="M49" i="1"/>
  <c r="K49" i="1"/>
  <c r="N48" i="1"/>
  <c r="M48" i="1"/>
  <c r="K48" i="1"/>
  <c r="G48" i="1"/>
  <c r="L48" i="1" s="1"/>
  <c r="N47" i="1"/>
  <c r="M47" i="1"/>
  <c r="K47" i="1"/>
  <c r="G47" i="1"/>
  <c r="L47" i="1" s="1"/>
  <c r="G84" i="1"/>
  <c r="N83" i="1"/>
  <c r="M83" i="1"/>
  <c r="K83" i="1"/>
  <c r="G83" i="1"/>
  <c r="L83" i="1" s="1"/>
  <c r="N82" i="1"/>
  <c r="M82" i="1"/>
  <c r="K82" i="1"/>
  <c r="G82" i="1"/>
  <c r="J82" i="1" s="1"/>
  <c r="N72" i="1"/>
  <c r="M72" i="1"/>
  <c r="K72" i="1"/>
  <c r="G72" i="1"/>
  <c r="L72" i="1" s="1"/>
  <c r="N69" i="1"/>
  <c r="M69" i="1"/>
  <c r="K69" i="1"/>
  <c r="G69" i="1"/>
  <c r="L69" i="1" s="1"/>
  <c r="N68" i="1"/>
  <c r="M68" i="1"/>
  <c r="K68" i="1"/>
  <c r="G68" i="1"/>
  <c r="L68" i="1" s="1"/>
  <c r="O81" i="1" l="1"/>
  <c r="O80" i="1"/>
  <c r="L70" i="1"/>
  <c r="O70" i="1" s="1"/>
  <c r="L78" i="1"/>
  <c r="K79" i="1"/>
  <c r="L79" i="1"/>
  <c r="M79" i="1"/>
  <c r="K60" i="1"/>
  <c r="J78" i="1"/>
  <c r="M60" i="1"/>
  <c r="K78" i="1"/>
  <c r="M78" i="1"/>
  <c r="M77" i="1"/>
  <c r="L77" i="1"/>
  <c r="L84" i="1"/>
  <c r="K61" i="1"/>
  <c r="K77" i="1"/>
  <c r="K84" i="1"/>
  <c r="O76" i="1"/>
  <c r="J76" i="1"/>
  <c r="L61" i="1"/>
  <c r="N63" i="1"/>
  <c r="M63" i="1"/>
  <c r="N61" i="1"/>
  <c r="L63" i="1"/>
  <c r="L59" i="1"/>
  <c r="L60" i="1"/>
  <c r="M84" i="1"/>
  <c r="J59" i="1"/>
  <c r="K59" i="1"/>
  <c r="M59" i="1"/>
  <c r="K58" i="1"/>
  <c r="L58" i="1"/>
  <c r="N58" i="1"/>
  <c r="K67" i="1"/>
  <c r="M67" i="1"/>
  <c r="L66" i="1"/>
  <c r="N66" i="1"/>
  <c r="K66" i="1"/>
  <c r="J49" i="1"/>
  <c r="K65" i="1"/>
  <c r="M65" i="1"/>
  <c r="L65" i="1"/>
  <c r="K57" i="1"/>
  <c r="N57" i="1"/>
  <c r="O64" i="1"/>
  <c r="O49" i="1"/>
  <c r="O50" i="1"/>
  <c r="O47" i="1"/>
  <c r="L67" i="1"/>
  <c r="J47" i="1"/>
  <c r="J83" i="1"/>
  <c r="J72" i="1"/>
  <c r="J68" i="1"/>
  <c r="O48" i="1"/>
  <c r="J64" i="1"/>
  <c r="O69" i="1"/>
  <c r="J84" i="1"/>
  <c r="L57" i="1"/>
  <c r="J48" i="1"/>
  <c r="J50" i="1"/>
  <c r="J66" i="1"/>
  <c r="O72" i="1"/>
  <c r="O83" i="1"/>
  <c r="O68" i="1"/>
  <c r="J69" i="1"/>
  <c r="L82" i="1"/>
  <c r="O82" i="1" s="1"/>
  <c r="O60" i="1" l="1"/>
  <c r="O78" i="1"/>
  <c r="O79" i="1"/>
  <c r="O77" i="1"/>
  <c r="O63" i="1"/>
  <c r="O61" i="1"/>
  <c r="O84" i="1"/>
  <c r="O59" i="1"/>
  <c r="O58" i="1"/>
  <c r="O67" i="1"/>
  <c r="O66" i="1"/>
  <c r="O65" i="1"/>
  <c r="O57" i="1"/>
  <c r="N45" i="1" l="1"/>
  <c r="G45" i="1"/>
  <c r="J45" i="1" s="1"/>
  <c r="K39" i="1"/>
  <c r="M39" i="1"/>
  <c r="N39" i="1"/>
  <c r="G39" i="1"/>
  <c r="J39" i="1" s="1"/>
  <c r="K45" i="1" l="1"/>
  <c r="M45" i="1"/>
  <c r="L45" i="1"/>
  <c r="L39" i="1"/>
  <c r="O39" i="1" s="1"/>
  <c r="O45" i="1" l="1"/>
  <c r="N36" i="1" l="1"/>
  <c r="N35" i="1"/>
  <c r="G42" i="1"/>
  <c r="L42" i="1" s="1"/>
  <c r="K42" i="1"/>
  <c r="N37" i="1"/>
  <c r="M37" i="1"/>
  <c r="K37" i="1"/>
  <c r="G37" i="1"/>
  <c r="L37" i="1" s="1"/>
  <c r="N38" i="1"/>
  <c r="M38" i="1"/>
  <c r="K38" i="1"/>
  <c r="G38" i="1"/>
  <c r="L38" i="1" s="1"/>
  <c r="N46" i="1"/>
  <c r="M46" i="1"/>
  <c r="K46" i="1"/>
  <c r="G46" i="1"/>
  <c r="L46" i="1" s="1"/>
  <c r="N44" i="1"/>
  <c r="M44" i="1"/>
  <c r="K44" i="1"/>
  <c r="G44" i="1"/>
  <c r="L44" i="1" s="1"/>
  <c r="N43" i="1"/>
  <c r="M43" i="1"/>
  <c r="K43" i="1"/>
  <c r="G43" i="1"/>
  <c r="L43" i="1" s="1"/>
  <c r="N42" i="1"/>
  <c r="M42" i="1"/>
  <c r="G40" i="1"/>
  <c r="G36" i="1"/>
  <c r="J36" i="1" s="1"/>
  <c r="G35" i="1"/>
  <c r="J35" i="1" s="1"/>
  <c r="N112" i="1"/>
  <c r="M112" i="1"/>
  <c r="K112" i="1"/>
  <c r="G112" i="1"/>
  <c r="L112" i="1" s="1"/>
  <c r="N56" i="1"/>
  <c r="M56" i="1"/>
  <c r="K56" i="1"/>
  <c r="G56" i="1"/>
  <c r="J56" i="1" s="1"/>
  <c r="L40" i="1" l="1"/>
  <c r="O37" i="1"/>
  <c r="J37" i="1"/>
  <c r="O43" i="1"/>
  <c r="O44" i="1"/>
  <c r="K36" i="1"/>
  <c r="M36" i="1"/>
  <c r="O38" i="1"/>
  <c r="K35" i="1"/>
  <c r="M35" i="1"/>
  <c r="L36" i="1"/>
  <c r="J44" i="1"/>
  <c r="J38" i="1"/>
  <c r="O42" i="1"/>
  <c r="O46" i="1"/>
  <c r="J43" i="1"/>
  <c r="L35" i="1"/>
  <c r="J40" i="1"/>
  <c r="L56" i="1"/>
  <c r="O56" i="1" s="1"/>
  <c r="J46" i="1"/>
  <c r="J42" i="1"/>
  <c r="O112" i="1"/>
  <c r="J112" i="1"/>
  <c r="N40" i="1" l="1"/>
  <c r="M40" i="1"/>
  <c r="K40" i="1"/>
  <c r="O36" i="1"/>
  <c r="O35" i="1"/>
  <c r="O40" i="1" l="1"/>
  <c r="M28" i="1"/>
  <c r="N27" i="1"/>
  <c r="M26" i="1"/>
  <c r="K24" i="1"/>
  <c r="N25" i="1"/>
  <c r="G28" i="1"/>
  <c r="J28" i="1" s="1"/>
  <c r="G27" i="1"/>
  <c r="J27" i="1" s="1"/>
  <c r="G26" i="1"/>
  <c r="K25" i="1"/>
  <c r="G25" i="1"/>
  <c r="L25" i="1" s="1"/>
  <c r="G24" i="1"/>
  <c r="N22" i="1"/>
  <c r="M22" i="1"/>
  <c r="K22" i="1"/>
  <c r="G22" i="1"/>
  <c r="J22" i="1" s="1"/>
  <c r="N21" i="1"/>
  <c r="M21" i="1"/>
  <c r="K21" i="1"/>
  <c r="G21" i="1"/>
  <c r="L21" i="1" s="1"/>
  <c r="N32" i="1"/>
  <c r="M32" i="1"/>
  <c r="K32" i="1"/>
  <c r="G32" i="1"/>
  <c r="J32" i="1" s="1"/>
  <c r="N31" i="1"/>
  <c r="M31" i="1"/>
  <c r="K31" i="1"/>
  <c r="G31" i="1"/>
  <c r="J31" i="1" s="1"/>
  <c r="N30" i="1"/>
  <c r="M30" i="1"/>
  <c r="K30" i="1"/>
  <c r="G30" i="1"/>
  <c r="L30" i="1" s="1"/>
  <c r="N29" i="1"/>
  <c r="M29" i="1"/>
  <c r="K29" i="1"/>
  <c r="G29" i="1"/>
  <c r="L29" i="1" s="1"/>
  <c r="N34" i="1"/>
  <c r="M34" i="1"/>
  <c r="K34" i="1"/>
  <c r="G34" i="1"/>
  <c r="L34" i="1" s="1"/>
  <c r="N33" i="1"/>
  <c r="M33" i="1"/>
  <c r="K33" i="1"/>
  <c r="G33" i="1"/>
  <c r="J33" i="1" s="1"/>
  <c r="G16" i="1"/>
  <c r="K16" i="1"/>
  <c r="M16" i="1"/>
  <c r="N16" i="1"/>
  <c r="G17" i="1"/>
  <c r="J17" i="1" s="1"/>
  <c r="K17" i="1"/>
  <c r="M17" i="1"/>
  <c r="N17" i="1"/>
  <c r="G18" i="1"/>
  <c r="L18" i="1" s="1"/>
  <c r="K18" i="1"/>
  <c r="M18" i="1"/>
  <c r="N18" i="1"/>
  <c r="G19" i="1"/>
  <c r="L19" i="1" s="1"/>
  <c r="K19" i="1"/>
  <c r="M19" i="1"/>
  <c r="N19" i="1"/>
  <c r="G20" i="1"/>
  <c r="J20" i="1" s="1"/>
  <c r="K20" i="1"/>
  <c r="M20" i="1"/>
  <c r="N20" i="1"/>
  <c r="L26" i="1" l="1"/>
  <c r="K26" i="1"/>
  <c r="N26" i="1"/>
  <c r="M25" i="1"/>
  <c r="O25" i="1" s="1"/>
  <c r="N28" i="1"/>
  <c r="L27" i="1"/>
  <c r="M24" i="1"/>
  <c r="N24" i="1"/>
  <c r="L22" i="1"/>
  <c r="O22" i="1" s="1"/>
  <c r="K27" i="1"/>
  <c r="J21" i="1"/>
  <c r="M27" i="1"/>
  <c r="L32" i="1"/>
  <c r="O32" i="1" s="1"/>
  <c r="L31" i="1"/>
  <c r="O31" i="1" s="1"/>
  <c r="O30" i="1"/>
  <c r="O29" i="1"/>
  <c r="K28" i="1"/>
  <c r="L28" i="1"/>
  <c r="J25" i="1"/>
  <c r="L24" i="1"/>
  <c r="O21" i="1"/>
  <c r="J24" i="1"/>
  <c r="J26" i="1"/>
  <c r="L33" i="1"/>
  <c r="O33" i="1" s="1"/>
  <c r="O34" i="1"/>
  <c r="J34" i="1"/>
  <c r="J30" i="1"/>
  <c r="J29" i="1"/>
  <c r="J19" i="1"/>
  <c r="J18" i="1"/>
  <c r="L17" i="1"/>
  <c r="O17" i="1" s="1"/>
  <c r="J16" i="1"/>
  <c r="L16" i="1"/>
  <c r="O16" i="1" s="1"/>
  <c r="O18" i="1"/>
  <c r="O19" i="1"/>
  <c r="L20" i="1"/>
  <c r="O20" i="1" s="1"/>
  <c r="O28" i="1" l="1"/>
  <c r="O26" i="1"/>
  <c r="O24" i="1"/>
  <c r="O27" i="1"/>
  <c r="N15" i="1"/>
  <c r="N122" i="1" s="1"/>
  <c r="M15" i="1"/>
  <c r="M122" i="1" s="1"/>
  <c r="K15" i="1"/>
  <c r="K122" i="1" s="1"/>
  <c r="G15" i="1"/>
  <c r="L15" i="1" s="1"/>
  <c r="L122" i="1" s="1"/>
  <c r="A15" i="1"/>
  <c r="A16" i="1" s="1"/>
  <c r="A17" i="1" s="1"/>
  <c r="A18" i="1" s="1"/>
  <c r="A19" i="1" s="1"/>
  <c r="A20" i="1" s="1"/>
  <c r="A21" i="1" s="1"/>
  <c r="A22" i="1" s="1"/>
  <c r="O15" i="1" l="1"/>
  <c r="O122" i="1" s="1"/>
  <c r="J15" i="1"/>
  <c r="G10" i="1" l="1"/>
  <c r="D9" i="16"/>
  <c r="D10" i="16" s="1"/>
  <c r="D12" i="16" s="1"/>
  <c r="D13" i="16" s="1"/>
  <c r="A24" i="1"/>
  <c r="A25" i="1" s="1"/>
  <c r="A26" i="1" s="1"/>
  <c r="A27" i="1" s="1"/>
  <c r="A28" i="1" s="1"/>
  <c r="A29" i="1" s="1"/>
  <c r="A30" i="1" l="1"/>
  <c r="A31" i="1" s="1"/>
  <c r="A32" i="1" s="1"/>
  <c r="A33" i="1" s="1"/>
  <c r="A34" i="1" s="1"/>
  <c r="A35" i="1" s="1"/>
  <c r="A36" i="1" l="1"/>
  <c r="A37" i="1" l="1"/>
  <c r="A38" i="1" s="1"/>
  <c r="A39" i="1" s="1"/>
  <c r="A40" i="1" l="1"/>
  <c r="A42" i="1" s="1"/>
  <c r="A43" i="1" s="1"/>
  <c r="A44" i="1" s="1"/>
  <c r="A45" i="1" s="1"/>
  <c r="A46" i="1" s="1"/>
  <c r="A47" i="1" s="1"/>
  <c r="A48" i="1" l="1"/>
  <c r="A49" i="1" s="1"/>
  <c r="A50" i="1" l="1"/>
  <c r="A51" i="1" s="1"/>
  <c r="A52" i="1" s="1"/>
  <c r="A53" i="1" s="1"/>
  <c r="A54" i="1" s="1"/>
  <c r="A55" i="1" s="1"/>
  <c r="A56" i="1" s="1"/>
  <c r="A57" i="1" l="1"/>
  <c r="A58" i="1" s="1"/>
  <c r="A59" i="1" s="1"/>
  <c r="A60" i="1" s="1"/>
  <c r="A61" i="1" l="1"/>
  <c r="A63" i="1" s="1"/>
  <c r="A64" i="1" s="1"/>
  <c r="A65" i="1" s="1"/>
  <c r="A62" i="1"/>
  <c r="A66" i="1" l="1"/>
  <c r="A67" i="1" l="1"/>
  <c r="A68" i="1" s="1"/>
  <c r="A69" i="1" s="1"/>
  <c r="A70" i="1" s="1"/>
  <c r="A71" i="1" s="1"/>
  <c r="A72" i="1" l="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3" i="1" s="1"/>
  <c r="A104" i="1" s="1"/>
  <c r="A105" i="1" s="1"/>
  <c r="A106" i="1" s="1"/>
  <c r="A107" i="1" s="1"/>
  <c r="A108" i="1" s="1"/>
  <c r="A109" i="1" s="1"/>
  <c r="A110" i="1" s="1"/>
  <c r="A111" i="1" s="1"/>
  <c r="A112" i="1" s="1"/>
  <c r="A113" i="1" s="1"/>
  <c r="A114" i="1" s="1"/>
  <c r="A115" i="1" s="1"/>
  <c r="A116" i="1" s="1"/>
  <c r="A117" i="1" s="1"/>
  <c r="A118" i="1" s="1"/>
  <c r="A119" i="1" s="1"/>
  <c r="A120" i="1" s="1"/>
  <c r="A121" i="1" s="1"/>
</calcChain>
</file>

<file path=xl/sharedStrings.xml><?xml version="1.0" encoding="utf-8"?>
<sst xmlns="http://schemas.openxmlformats.org/spreadsheetml/2006/main" count="1363" uniqueCount="580">
  <si>
    <t>Nr. p. k.</t>
  </si>
  <si>
    <t>Daudzums</t>
  </si>
  <si>
    <t>Vienības izmaksas</t>
  </si>
  <si>
    <t>Kopā uz visu apjomu</t>
  </si>
  <si>
    <t>laika norma (c/h)</t>
  </si>
  <si>
    <t>darba alga</t>
  </si>
  <si>
    <t>kopā</t>
  </si>
  <si>
    <t>summa</t>
  </si>
  <si>
    <t>Sastādīja</t>
  </si>
  <si>
    <t>(paraksts un tā atšifrējums, datums)</t>
  </si>
  <si>
    <t>Pārbaudīja</t>
  </si>
  <si>
    <t>Būvdarbu nosaukums</t>
  </si>
  <si>
    <t>Sliežu ceļi</t>
  </si>
  <si>
    <t>Lokālā tāme Nr.1</t>
  </si>
  <si>
    <t>(Būvdarba veids vai konstruktīvā elementa nosaukums)</t>
  </si>
  <si>
    <t>darb-ietilpība (c/h)</t>
  </si>
  <si>
    <t>būv-izstrādā-jumi</t>
  </si>
  <si>
    <t>mehā-nismi</t>
  </si>
  <si>
    <t>Mēr-vienība</t>
  </si>
  <si>
    <t>Uzmērīšana un nospraušana</t>
  </si>
  <si>
    <t>m</t>
  </si>
  <si>
    <t>dienn.</t>
  </si>
  <si>
    <t>kompl.</t>
  </si>
  <si>
    <t>gab.</t>
  </si>
  <si>
    <t>euro</t>
  </si>
  <si>
    <t>Lokālā tāme Nr.3</t>
  </si>
  <si>
    <t>Ārējie UKT tīkli</t>
  </si>
  <si>
    <t>Mobilizācija un būvlaukuma iekārtošana</t>
  </si>
  <si>
    <t>Sagatavošanās darbi un tramvaju kustības novirzīšana uz blakus sliežu ceļu</t>
  </si>
  <si>
    <t>Pagaidu pieturvietas ierīkošana pirms esošas pieturvietas slēgšanas un pārbūves (saskaņā ar DOP), ieskaitot ceļa zīmju izvietošanu un informācijas nodrošināšanu esošā pieturvietā</t>
  </si>
  <si>
    <t>Demontāžas darbi</t>
  </si>
  <si>
    <t>Asfaltbetona seguma zāģēšana</t>
  </si>
  <si>
    <t>Asfaltbetona seguma izlīdzinošā frēzēšana un savienojumu frēzēšana</t>
  </si>
  <si>
    <t>Asfaltbetona seguma nojaukšana ietvēm un transports uz atbērtni attālumā līdz 500m</t>
  </si>
  <si>
    <t>Zāliena noņemšana vid.0,2m biezumā un transports uz atbērtni attālumā līdz 200m</t>
  </si>
  <si>
    <t>Esošā šķembu balasta un minerālmateriāla pamata demontāža, aizvešana un nodošana izgāztuvē</t>
  </si>
  <si>
    <t>Brauktuves un pieturvietu apmaļu demontāža (ieskaitot betona nostiprinājumu) un transports uz atbērtni attālumā līdz 200m</t>
  </si>
  <si>
    <t>Ietves apmaļu demontāža (ieskaitot betona nostiprinājumu) un transports uz atbērtni attālumā līdz 200m</t>
  </si>
  <si>
    <t>Būvgružu iekraušana transportā, aizvešana un nodošana izgāztuvē</t>
  </si>
  <si>
    <t>Ceļa zīmju un stabu demontāža un transports uz noliktavu</t>
  </si>
  <si>
    <t>Asfaltbetona seguma nofrēzēšana līdz minerālmateriāla kārtai vid.0,2m biezumā</t>
  </si>
  <si>
    <t>Atkritumu urnu nojaukšana un transports uz noliktavu</t>
  </si>
  <si>
    <t>Pasažieru solu nojaukšana un transports uz noliktavu</t>
  </si>
  <si>
    <t>Zemes klātnes ierakuma būvniecība, liekās grunts aizvešana un nodošana izgāztuvē</t>
  </si>
  <si>
    <t>Esošo apakšzemes komunikāciju atrašanās vietu precizēšana un nostiprināšana, t.sk. Kontroltranšeju rakšana vai šurfēšana</t>
  </si>
  <si>
    <t>Tramvaja sliežu ceļu izbūve</t>
  </si>
  <si>
    <t>Salizturīgās kārtas būvniecība Ev2≥80MPa</t>
  </si>
  <si>
    <t>Nesaistītu minerālmateriālu 0/45 pamata nesošās virskārtas būvniecība (h=15cm, Ev2≥180MPa, N-I klase)</t>
  </si>
  <si>
    <t>Nesaistītu minerālmateriālu 0/56 pamata nesošās apakškārtas būvniecība (h=15cm, Ev2≥150MPa, N-II klase)</t>
  </si>
  <si>
    <t>Frakcionētu granīta šķembu fr.4/8 izlīdzinošās kārtas būvniecība, hvid=5cm</t>
  </si>
  <si>
    <t>Monolītbetons C30/37starp pamatu gropjplātnēm</t>
  </si>
  <si>
    <r>
      <t>darba samaksas likme (</t>
    </r>
    <r>
      <rPr>
        <b/>
        <i/>
        <sz val="9"/>
        <color theme="0"/>
        <rFont val="Arial Narrow"/>
        <family val="2"/>
      </rPr>
      <t>euro</t>
    </r>
    <r>
      <rPr>
        <b/>
        <sz val="9"/>
        <color theme="0"/>
        <rFont val="Arial Narrow"/>
        <family val="2"/>
      </rPr>
      <t>/h)</t>
    </r>
  </si>
  <si>
    <r>
      <t>m</t>
    </r>
    <r>
      <rPr>
        <vertAlign val="superscript"/>
        <sz val="9"/>
        <rFont val="Arial Narrow"/>
        <family val="2"/>
      </rPr>
      <t>2</t>
    </r>
  </si>
  <si>
    <r>
      <t>m</t>
    </r>
    <r>
      <rPr>
        <vertAlign val="superscript"/>
        <sz val="9"/>
        <rFont val="Arial Narrow"/>
        <family val="2"/>
      </rPr>
      <t>3</t>
    </r>
  </si>
  <si>
    <t>Pamatu gropjplātņu (Nr.1) izbūve</t>
  </si>
  <si>
    <t>Pamatu gropjplātņu (Nr.2) izbūve</t>
  </si>
  <si>
    <t>Pamatu gropjplātņu (Nr.3) izbūve</t>
  </si>
  <si>
    <t xml:space="preserve">Seguma plātņu SP40/4 izbūve </t>
  </si>
  <si>
    <t>Plātņu sānu apstrāde ar aukstā bitumena hidroizolācijas mastiku</t>
  </si>
  <si>
    <t>Lietās hidroizolācijas- bitumena mastikas slāņa izbūve uz pamatu gropjplātnēm (hmin=1cm)</t>
  </si>
  <si>
    <t>Sliežu savilču 10x70mm montāža ar soli 2,5m gropjplātņu zonā, ieskaitot aizsarggumiju</t>
  </si>
  <si>
    <t>Sliedes 60R1 pildelementu (iekšējais un ārējais) pielīmēšana ar divkomponentu PUR līmi</t>
  </si>
  <si>
    <t>Divkomponentu poliuretāna zemsliežu palējuma iestrāde gropjplātņu zonā</t>
  </si>
  <si>
    <t>tn.</t>
  </si>
  <si>
    <t>Sliežu stiprināšana uz pamatu gropjplātnēm (stiprinājuma komplekts "Mezgls M1")</t>
  </si>
  <si>
    <t>Sliežu iestrāde seguma plātnes rievā (stiprinājuma komplekts "Mezgls M2")</t>
  </si>
  <si>
    <t>Sliežu metināšana un metinājuma vietas slīpēšana</t>
  </si>
  <si>
    <t>Sliedes 60R1, R260 izbūve</t>
  </si>
  <si>
    <t>Sliedes 60R1, R340GHT (rūdīta) izbūve</t>
  </si>
  <si>
    <t>Ūdens uztvērēja ACO Drain S200K ar čuguna resti vai analogs ierīkošana sliežu ceļa zemākajās vietās (ieskaitot vietas sagatavošanu, veidņošanu, betonēšanu un pieslēgšanu LK sistēmai)</t>
  </si>
  <si>
    <t>Notekas caurumu izveide sliežu rievā 100x10mm, un palāseņa izveide atbilstoši ūdens uztvērēja izgatavotāja specifikācijai</t>
  </si>
  <si>
    <t>Ceļu daļa</t>
  </si>
  <si>
    <t>Salizturīgās kārtas būvniecība ietvēm Ev2≥60MPa</t>
  </si>
  <si>
    <t>Salizturīgās kārtas būvniecība brauktuvei Ev2≥80MPa</t>
  </si>
  <si>
    <t>Sliežu ceļa pārejas posma izbūve</t>
  </si>
  <si>
    <t>Nesaistītu minerālmateriālu 0/56 pamata nesošās apakškārtas būvniecība (h=15cm, Ev2≥150MPa, N-III klase)</t>
  </si>
  <si>
    <t>Nesaistītu minerālmateriālu 0/45 pamata nesošās virskārtas būvniecība (h=10cm, Ev2≥180MPa, N-II klase)</t>
  </si>
  <si>
    <t>Nesaistītu minerālmateriālu 0/45 pamata nesošās virskārtas būvniecība (h=15cm, Ev2≥80MPa, N-IV klase)</t>
  </si>
  <si>
    <t>Autobusu un tramvaju pieturvietu individuāli izgatavojamu apmaļu (augsto) izbūve</t>
  </si>
  <si>
    <t>Autobusu un tramvaju pieturvietu individuāli izgatavojamu apmaļu (slīpo) izbūve</t>
  </si>
  <si>
    <t>Betona apmales 100x30x15cm uzstādīšana</t>
  </si>
  <si>
    <t>Granīta apmales 100x30x15cm uzstādīšana</t>
  </si>
  <si>
    <t>Betona apmales 100x30/22x15cm uzstādīšana</t>
  </si>
  <si>
    <t>Betona apmales 100x22x15cm uzstādīšana</t>
  </si>
  <si>
    <t>Betona apmales 100x20x8cm uzstādīšana</t>
  </si>
  <si>
    <t>Betona apmales 50x30x26cm uzstādīšana</t>
  </si>
  <si>
    <t>Karstā asfalta apakškārtas AC 32 base būvniecība 8cm biezumā, S-III klase</t>
  </si>
  <si>
    <t>Karstā asfalta saistes kārtas AC 22 bin būvniecība 6cm biezumā, S-III klase</t>
  </si>
  <si>
    <t>Karstā asfalta diluma kārtas AC 11 surf būvniecība 4cm biezumā, S-II klase</t>
  </si>
  <si>
    <t>Karstā asfalta diluma kārtas AC 6 surf būvniecība 4cm biezumā, S-III klase</t>
  </si>
  <si>
    <t>Karstā asfalta izlīdzinošās kārtas AC 22 bin būvniecība 5-8cm biezumā, S-III klase</t>
  </si>
  <si>
    <t>Betona bruģa seguma būvniecība 8 cm biezumā uz sīkšķembu izlīdzinošās starpkārtas (bruģis 15x15cm bezfāzu, pelēks)</t>
  </si>
  <si>
    <t xml:space="preserve">Dabīgā (kaltā) akmens bruģa seguma būvniecība 10cm biezumā uz smilts izlīdzinošās starpkārtas </t>
  </si>
  <si>
    <t>Betona bruģa seguma būvniecība 8 cm biezumā uz sīkšķembu izlīdzinošās starpkārtas (bruģis 30x30cm ar taktilajām pumpām, dzeltens)- brīdinošās joslas</t>
  </si>
  <si>
    <t>Betona bruģa seguma būvniecība 8 cm biezumā uz sīkšķembu izlīdzinošās starpkārtas (bruģis 30x30cm ar vadlīnijām, gaiši pelēks)- vadlīnija, platums 30cm</t>
  </si>
  <si>
    <t>Satiksmes organizācija un aprīkojums</t>
  </si>
  <si>
    <t>Atgūta dabīgā (kaltā, vēsturiskā) akmens bruģa šuvju aizpildīšana ar šuvotāju Inducret-VK2000 vai analogu</t>
  </si>
  <si>
    <t>Betona konstrukciju šuvju aizpildīšana ar bitumena mastiku</t>
  </si>
  <si>
    <t>Šuves aizpildīšana starp sliedes galviņu un bruģa segumu virs sliežu pildelementiem ar Inducret-VK-Fug sistēmu vai analogu</t>
  </si>
  <si>
    <t>Šuves aizpildīšana starp sliedes galviņu un asfaltbetona segumu virs sliežu pildelementiem ar bitumena mastiku</t>
  </si>
  <si>
    <t>Ceļa horizontālo apzīmējumu uzklāšana ar termoplastiskiem vai aukstplastiskiem materiāliem, uzklājot ar mehānismiem</t>
  </si>
  <si>
    <t>Ceļa horizontālo apzīmējumu uzklāšana ar termoplastiskiem vai aukstplastiskiem materiāliem, uzklājot ar rokām</t>
  </si>
  <si>
    <t>Uzstādīt atstarojošās ceļa kniedes uz ceļa horizontālajiem apzīmējumiem</t>
  </si>
  <si>
    <t>Ceļa zīmes metāla staba ar konsoli uzstādīšana, konsoles garums līdz 1,5m</t>
  </si>
  <si>
    <t>Aizlieguma zīmju uzstādīšana</t>
  </si>
  <si>
    <t>Norādījuma zīmju uzstādīšana</t>
  </si>
  <si>
    <t>Papildzīmes uzstādīšana</t>
  </si>
  <si>
    <t>Esošu ceļa zīmju pārvietošana</t>
  </si>
  <si>
    <t>Elektroniskā informācijas displeja pamata ar noseg-vāku izbūve</t>
  </si>
  <si>
    <t>Atkritumu urnas uzstādīšana</t>
  </si>
  <si>
    <t>Pasažieru vai atpūtas sola uzstādīšana</t>
  </si>
  <si>
    <t>Esošo komunikāciju aku lūku un kapju augstuma regulēšana atbilstoši projektētā seguma atzīmēm</t>
  </si>
  <si>
    <t>Teritoriju apzaļumošana ar augu zemi NN-3</t>
  </si>
  <si>
    <t>Lokālā tāme Nr.2</t>
  </si>
  <si>
    <t>Lietus kanalizācijas tīkli LKT</t>
  </si>
  <si>
    <t>Betona konstrukciju (plātnes, atbalstsienas, pakāpieni, pandusi u.c.) demontāža un transports uz atbērtni attālumā līdz 200m</t>
  </si>
  <si>
    <t xml:space="preserve">Seguma plātņu SP-60 (B1) izbūve </t>
  </si>
  <si>
    <t xml:space="preserve">Seguma plātņu SP-30 (B1) izbūve </t>
  </si>
  <si>
    <t xml:space="preserve">Seguma plātņu SP-26 (B1) izbūve </t>
  </si>
  <si>
    <t xml:space="preserve">Seguma plātņu SP-30/7 (starpplātnes) izbūve </t>
  </si>
  <si>
    <t xml:space="preserve">Seguma plātņu SP-14/var (starpplātnes ar mainīgu platumu) izbūve </t>
  </si>
  <si>
    <t>Sliedes B1, izbūve</t>
  </si>
  <si>
    <t>Velostatīva uzstādīšana no nerūsējošā tērauda (4-vietīgs)</t>
  </si>
  <si>
    <t>Koku sakņu aizsargrestes uzstādīšana ieskaitot vietas sagatavošanu un palīgmateriālus (kvadrātveida 120x120cm čuguna reste ar iekšējo diametru 70cm, poliuretāna bāzes pārklājums 3 kārtās, krāsa RAL7024, svars 110kg)</t>
  </si>
  <si>
    <t>Izbūvēt ēkas pamatu hidroizolāciju Secudrain WD (vai analogu)</t>
  </si>
  <si>
    <t>Izbūvēt saliekamās (stabveida) betona atbalstsienas, D125, L500mm</t>
  </si>
  <si>
    <t>Jauna ģeodēziskā punkta ierīkošana un vietējā tīkla segmenta pilnveidošana</t>
  </si>
  <si>
    <r>
      <rPr>
        <b/>
        <sz val="10"/>
        <color theme="1"/>
        <rFont val="Arial Narrow"/>
        <family val="2"/>
      </rPr>
      <t>Būves nosaukums:</t>
    </r>
    <r>
      <rPr>
        <sz val="10"/>
        <color theme="1"/>
        <rFont val="Arial Narrow"/>
        <family val="2"/>
      </rPr>
      <t xml:space="preserve"> Tramvaju sliežu ceļš
</t>
    </r>
  </si>
  <si>
    <r>
      <rPr>
        <b/>
        <sz val="10"/>
        <color theme="1"/>
        <rFont val="Arial Narrow"/>
        <family val="2"/>
      </rPr>
      <t xml:space="preserve">Objekta adrese: </t>
    </r>
    <r>
      <rPr>
        <sz val="10"/>
        <color theme="1"/>
        <rFont val="Arial Narrow"/>
        <family val="2"/>
      </rPr>
      <t>Rīga, Slokas iela posmā no krustojuma ar Jūrmalas gatvi līdz krustojumam ar Kalnciema ielu (ieskaitot krustojumu)</t>
    </r>
  </si>
  <si>
    <r>
      <rPr>
        <b/>
        <sz val="10"/>
        <color theme="1"/>
        <rFont val="Arial Narrow"/>
        <family val="2"/>
      </rPr>
      <t>Pasūtījuma Nr.:</t>
    </r>
    <r>
      <rPr>
        <sz val="10"/>
        <color theme="1"/>
        <rFont val="Arial Narrow"/>
        <family val="2"/>
      </rPr>
      <t xml:space="preserve"> LIG-IEP/2018/9</t>
    </r>
  </si>
  <si>
    <t>Lietus kanalizācijas tīkli</t>
  </si>
  <si>
    <t>mehānismi</t>
  </si>
  <si>
    <t>Lietus kanalizācijas sistēma K2 (pašteces)</t>
  </si>
  <si>
    <t xml:space="preserve">Lietus kanalizācijas PP uzmavu caurule DN/OD500, SN8, aploces elastīgums RF30, triecienizturība veikta pie -10oC,  EN 13476-3.  Izbūve ar atklātas tranšējas metodi, dziļumā līdz 3.0 m. </t>
  </si>
  <si>
    <t xml:space="preserve">Lietus kanalizācijas PP uzmavu caurule DN/OD400, SN8, aploces elastīgums RF30, triecienizturība veikta pie -10oC,  EN 13476-3.  Izbūve ar atklātas tranšējas metodi, dziļumā līdz 3.0 m. </t>
  </si>
  <si>
    <t xml:space="preserve">Lietus kanalizācijas PP uzmavu caurule DN/OD315, SN8, aploces elastīgums RF30, triecienizturība veikta pie -10oC,  EN 13476-2.  Izbūve ar atklātas tranšējas metodi, dziļumā līdz 2 m. </t>
  </si>
  <si>
    <t xml:space="preserve">Lietus kanalizācijas PP uzmavu caurule DN/OD200, SN8, aploces elastīgums RF30, triecienizturība veikta pie -10oC,  EN 13476-2.  Izbūve ar atklātas tranšējas metodi, dziļumā līdz 2 m. </t>
  </si>
  <si>
    <t xml:space="preserve">Lietus kanalizācijas PP uzmavu caurule DN/OD160, SN8, aploces elastīgums RF30, triecienizturība veikta pie -10oC,  EN 13476-2.  Izbūve ar atklātas tranšējas metodi, dziļumā līdz 3.0 m. </t>
  </si>
  <si>
    <t>Kanalizācijas d1000 mm kolektora Kr.Valdemāra ielā oderēšanas darbus no esošas skatakas līdz skatakai d1000</t>
  </si>
  <si>
    <t>Aizsargcaurule OD355 PE100 SDR 17 PN10 L=9 m (2gb.), L=8 m (6gb.), L=4 m (3gb.) caurulei DN/OD200 un DN/OD160 dziļumā līdz 3.0m, ar cauruļu distanceriem "Integra" (vai ekvivalents) un galu aizdari starp apvalkcauruli un cauruli OD355</t>
  </si>
  <si>
    <t>Apvalkcaurule PE DN/OD450 PN10, L=4 m, caurulei DN/OD315 dziļumā līdz 5 m, ar cauruļu distanceriem "Integra" (vai ekvivalents)  un galu aizdari starp apvalkcauruli un cauruli OD450</t>
  </si>
  <si>
    <t>PP cauruļu neuzskaitītie veidgabali</t>
  </si>
  <si>
    <t>kpl.</t>
  </si>
  <si>
    <t>Dzelsbetona akas DN1000  caurulēm OD200, OD315, OD400, OD500 (tai skaitā: pamatnes noblīvēšana ieblietējot šķembas, dzelzsbetona akas elementu montāža, cauruļu iestrāde montējot aizsargčaulas,regulēšanas gredzenu, lūku, apkopes kāpšļu montāža, akas dzelzsbetona elementu hidroizolācija utml) peldošana tipa 40 tn ķeta lūku, ar noslēdzamu vāku atbilstoši LVS EN 124 prasībām un "RS" simboliku un fiksējošām atsperēm,blīvgumiju, ar kāpšļiem, PH aizsardzība, cauruļu aizsarguzmavām, regulēšanas gredzeni. Montāža tranšejā no 2,5m līdz 3,2m dziļumā. Uzstādīšana asfaltbetonā.</t>
  </si>
  <si>
    <t>Dzelsbetona akas DN1500  caurulēm OD200, OD315 (tai skaitā: pamatnes noblīvēšana ieblietējot šķembas, dzelzsbetona akas elementu montāža, cauruļu iestrāde montējot aizsargčaulas,regulēšanas gredzenu, lūku, apkopes kāpšļu montāža, akas dzelzsbetona elementu hidroizolācija utml) peldošana tipa 40 tn ķeta lūku, ar noslēdzamu vāku atbilstoši LVS EN 124 prasībām un "RS" simboliku un fiksējošām atsperēm,blīvgumiju, ar kāpšļiem, PH aizsardzība, cauruļu aizsarguzmavām, regulēšanas gredzeni. Montāža tranšejā no 3,0m līdz 3,5m dziļumā. Uzstādīšana asfaltbetonā.</t>
  </si>
  <si>
    <t xml:space="preserve">Pievienojuma vieta esošām kolektoram  d1000 esošam kolektoram, dz.betona kamera, ar elestīgo blīvējumu elements DN500 un 2 d1000 caurulēm, t.sk .  Waterstop. Betonīta hidroizolācija. Materiāli veidņošanai. ar rūpnieciski ražotiem groda elementiem EIRO grodi DN1500, ar pārsedzi, ar izlīdzināšanas gredzeniem, peldoša tipa ķeta lūku, ķeta slēdzamu vāku (slodzes klase D400), fiksējošām atsperēm, kāpšļiem un hidroizolāciju (akas sienām, pamatnei, pārsedzei, šuvēm no abām pusēm). Montāža līdz 5.0 m dziļumā. Uzstādīšana asfaltbetonā. </t>
  </si>
  <si>
    <t xml:space="preserve">Individuāla pasūtījuma teleskopiska PE/PP monolītsienu skataka 400/315 PP caurulēm OD160, OD200, OD315 ar 40 tn ķeta lūku ar vāku ar eņģi,blīvgumiju un apbetonējumu ap lūku 0.56m3 Montāža līdz 2.0 m dziļumā. </t>
  </si>
  <si>
    <t>Gūlija DN/ID 600 bez sifona, nosēddaļa h=0.6m, no dubultsienu caurules šahtas (slodzes klase SN8, riņķa elastība – RF30, triecienizturība IMP -10oC - atbilstoši LVS EN 13476-3), ar PP DN/OD200 pievienojumiem šahtā. Montāža līdz 2.5 m dziļumā.
Ķeta rāmis ar resti 500x500mm, h=140mm, svars ≥70kg, restes spraugu atvērums ≥30mm, ieplūdes šķērsgriezuma laukums ≥900cm2, D400 slodzes klase, sertificēta atbilstoši LVS EN 124-2 un RAL-GZ 692 ar marķējumu uz izstrādājuma.
Dzelzsbetona pārseguma balsts 1000/360mm, h=120mm
Dzelzsbetona atbalsta gredzens 1000/700mm, h=160mm.
Uzstādīšana asfaltbetonā.</t>
  </si>
  <si>
    <t>Gūlija DN/ID 600 bez sifona, nosēddaļa h=0.6m, no dubultsienu caurules šahtas (slodzes klase SN8, riņķa elastība – RF30, triecienizturība IMP -10oC - atbilstoši LVS EN 13476-3), ar PP DN/OD200 pievienojumiem šahtā. Montāža līdz 2 m dziļumā.
Ķeta rāmis ar resti 500x500mm, h=140mm, svars ≥70kg, restes spraugu atvērums ≥30mm, ieplūdes šķērsgriezuma laukums ≥900cm2, D400 slodzes klase, sertificēta atbilstoši LVS EN 124-2 un RAL-GZ 692 ar marķējumu uz izstrādājuma.
Dzelzsbetona pārseguma balsts 1000/360mm, h=120mm
Dzelzsbetona atbalsta gredzens 1000/700mm, h=160mm.
Uzstādīšana asfaltbetonā.</t>
  </si>
  <si>
    <t>Gūlija DN/ID 600 ar sifona, nosēddaļa h=0.6m, no dubultsienu caurules šahtas (slodzes klase SN8, riņķa elastība – RF30, triecienizturība IMP -10oC - atbilstoši LVS EN 13476-3), ar PP DN/OD200 pievienojumiem šahtā. Montāža līdz 2,3m dziļumā.
Ķeta rāmis ar resti 500x500mm, h=140mm, svars ≥70kg, restes spraugu atvērums ≥30mm, ieplūdes šķērsgriezuma laukums ≥900cm2, D400 slodzes klase, sertificēta atbilstoši LVS EN 124-2 un RAL-GZ 692 ar marķējumu uz izstrādājuma.
Dzelzsbetona pārseguma balsts 1000/360mm, h=120mm
Dzelzsbetona atbalsta gredzens 1000/700mm, h=160mm.
Uzstādīšana asfaltbetonā.</t>
  </si>
  <si>
    <t>Betons un darbi akas tekņu, pamatnes betonēšanai C25/30 betons, W10, F200</t>
  </si>
  <si>
    <r>
      <t>m</t>
    </r>
    <r>
      <rPr>
        <vertAlign val="superscript"/>
        <sz val="10"/>
        <rFont val="Arial"/>
        <family val="2"/>
      </rPr>
      <t>3</t>
    </r>
  </si>
  <si>
    <t>Blietēts šķembu slānis zem akām un gūlijam h=200mm</t>
  </si>
  <si>
    <t>Aizsargčaula akas sienā PP OD500 caurulei, EN 13476</t>
  </si>
  <si>
    <t>gb.</t>
  </si>
  <si>
    <t>Aizsargčaula akas sienā PP OD400 caurulei, EN 13476</t>
  </si>
  <si>
    <t>Aizsargčaula akas sienā PP OD315 caurulei, EN 13476</t>
  </si>
  <si>
    <t>Aizsargčaula akas sienā PP OD200 caurulei, EN 13476</t>
  </si>
  <si>
    <t>Aizsargčaula akas sienā PP OD160 caurulei, EN 13476</t>
  </si>
  <si>
    <t xml:space="preserve">Termonosēdošās uzmavas savienojums starp jauno PP DN/OD160 un esošo d150 cauruļvadiem </t>
  </si>
  <si>
    <t>Akas vāka, restes ieregulēšana, pielāgošana jaunajam segumam, atjaunošana, ja nepieciešams</t>
  </si>
  <si>
    <t>Marķējuma lentes ieklāšana kanalizācijai</t>
  </si>
  <si>
    <t>Šķērsojumi ar esošo kabeli ar to aizsardzību (ŪK tīklu izbūves zonā uz būvniecības laiku):                                      - esošo kabeļu atrakšana un to dziļuma un stāvokļa precizēšana projektētājās šķērsojuma vietās;                          -esošo kabeļu nostiprināšana, šķērsošanas vietā iemontējot apvalkcaurlē vai koka dēļu apvalkā un nostiprinot  pār tranšeju pārliktu siju</t>
  </si>
  <si>
    <t>vieta</t>
  </si>
  <si>
    <t>Šķērsojumi ar esošo gāzesvādu un to aizsardzība</t>
  </si>
  <si>
    <t>Šķērsojumi ar jaunprojektējamo cauruli</t>
  </si>
  <si>
    <t xml:space="preserve">Kanalizācijas sūkņu stacijas noma, maksimālā ražība Q=550 l/s, maksimālais celšanas augstums H=7m.  Spiedkanalizācijas caurule DN630mm L=90m. </t>
  </si>
  <si>
    <t>Trases nospraušana, uzmērīšana, skalošana, CCTV inspekcija un citi saistītie darbi</t>
  </si>
  <si>
    <t>Nodošanas-pieņemšanas dokumentācijas noformēšana</t>
  </si>
  <si>
    <t>Satiksmes organizācija</t>
  </si>
  <si>
    <t>Citi neuzskaitītie materiāli</t>
  </si>
  <si>
    <t>Zemes darbi (K2)</t>
  </si>
  <si>
    <t>Tranšejas rakšana, grunts izstrāde ar ekskavatoru, vidējais dziļums h=2.8 m</t>
  </si>
  <si>
    <t>Grunts izstrāde ar rokām</t>
  </si>
  <si>
    <t>Izlīdzinošā smilts slāņa 0.15 izbūve zem caurules</t>
  </si>
  <si>
    <t>Cauruļvada aizbēršana ar smilti 0.3m virs caurules</t>
  </si>
  <si>
    <t>Jauno smilti atpakaļ aizbēršana blietējot (esošās grunts nomaiņa), nesatur būvgružus, akmeņus un citus elementus, granulometriskais sastāvs pieļauj blīvējuma pakāpi ≥98 saskaņā ar Proktora parasto pārbaudi</t>
  </si>
  <si>
    <t xml:space="preserve">Liekās grunts izvešana </t>
  </si>
  <si>
    <t>Hidraulisko vairogu uzstādīšana būvbedru sienu nostiprināšanai (izmantojami pie tranšeju dziļuma &gt; 2,0m)</t>
  </si>
  <si>
    <t>Gruntsūdens līmeņa pazemināšana ar adatfiltriem rakšanas zonā. Izmantošanas apjomu (metrus, komplektu skaitu) precizē būvnieks saskaņā ar plānoto pielietojamo rakšanas darbu tehnoloģiju</t>
  </si>
  <si>
    <t>Drenāžas sistēma (DR1)</t>
  </si>
  <si>
    <t>HDPE gofrēta dubultsienu drenāžas caurule OD110 SN8 ar gofrētu ārējo sieniņas virsmu un ar gludo iekšējo sieniņas virsmu (atbilstoši DIN 4262-1:2009) ar uzmavu, ar perforāciju 360, ar A tipa adīta tekstila filtra materiāla parklājumu, ūdenscaurlaidību ne mazāk kā 50cm2/m
Tekstilmateriāla fitlra īpašības:
Raksturīgais atvēruma izmērs O90 (maksimālais),
pēc LVS EN ISO 12956, µm	300
Ūdens caurlaidība VIH50, pēc LVS EN ISO 11058, m/s ≥0.180
Ūdens noteces modulis q, pēc LVS EN ISO 11058, l/ m2 s ≥180</t>
  </si>
  <si>
    <t>Drenāžas kontrolaka DN400/315 , H līdz 2.5 m, no dubultsienu PP DN400 caurules šahtas (slodzes klase SN8, riņķa elastība – RF30, triecienizturība IMP -10oC - atbilstoši LVS EN 13476-3), ar piemetinātu PP  pamatni un DN/OD110 pievienojumiem šahtā.                                                               
Peldošā tipa ķeta rāmis ar vāku, D400 slodzes klase, sertificēta atbilstoši LVS EN 124-2 un RAL-GZ 692 ar marķējumu uz izstrādājuma.
Dziļumu precizēt buvniecības laikā.
Uzstādīšana asfalta segumā un brūģa seguma.</t>
  </si>
  <si>
    <t>Neaustais ģeotekstils &gt;150g/m²</t>
  </si>
  <si>
    <r>
      <t>m</t>
    </r>
    <r>
      <rPr>
        <vertAlign val="superscript"/>
        <sz val="10"/>
        <rFont val="Arial"/>
        <family val="2"/>
      </rPr>
      <t>2</t>
    </r>
    <r>
      <rPr>
        <sz val="11"/>
        <color theme="1"/>
        <rFont val="Calibri"/>
        <family val="2"/>
        <charset val="186"/>
        <scheme val="minor"/>
      </rPr>
      <t/>
    </r>
  </si>
  <si>
    <t>Skalotie oļi apkārt drenāžas caurulei, fr. 5-20 mm</t>
  </si>
  <si>
    <t>Akas vāka, pielāgošana jaunajam segumam, atjaunošana, ja nepieciešams</t>
  </si>
  <si>
    <t>Zemes darbi (DR1)</t>
  </si>
  <si>
    <t>Tranšejas rakšana, grunts izstrāde ar ekskavatoru, vidējais dziļums h=2.2 m</t>
  </si>
  <si>
    <t>Izlīdzinošā smilts slāņa 15 cm izbūve zem caurules</t>
  </si>
  <si>
    <t>Cauruļvada aizbēršana ar jauno smilti līdz tramvaj sliedes piragam (esošās grunts nomaiņa), nesatur būvgružus, akmeņus un citus elementus, granulometriskais sastāvs pieļauj blīvējuma pakāpi ≥98 saskaņā ar Proktora parasto pārbaudi</t>
  </si>
  <si>
    <t>Zemes darbi projektēto ŪKT tīklu darbu zonā</t>
  </si>
  <si>
    <t>kpl</t>
  </si>
  <si>
    <t xml:space="preserve">Tranšejas rakšana projektēto cauruļvadu montāžai </t>
  </si>
  <si>
    <t>m3</t>
  </si>
  <si>
    <t xml:space="preserve">Izraktās grunts transportēšana uz atbērtni. </t>
  </si>
  <si>
    <t xml:space="preserve">Grunts ūdens pazemināšana un virsūdens atsūknēšana </t>
  </si>
  <si>
    <t>Tranšejas sienu nostiprināšana ar metāla inventāra vairogiem pie caurules iebūves dziļuma 1.50-3.00m</t>
  </si>
  <si>
    <t xml:space="preserve">Tranšeju nostiprināšana ar rievsienas izveidošana pie caurules iebūves dziļuma no 3m </t>
  </si>
  <si>
    <t>Smilts pamatnes ierīkošana zem cauruļvadiem h=0,15m. Grunti noblīvēt līdz 98% no modificētā Proktora (Proctor) testa blīvuma</t>
  </si>
  <si>
    <t>Tranšejas aizbēršana ar jaunu smilšu grunti (esošās grunts nomaiņa) Grunti noblīvēt līdz 98% no modificētā Proktora (Proctor) testa blīvumam</t>
  </si>
  <si>
    <t xml:space="preserve">Cauruļu demontāža ar izrakšanu </t>
  </si>
  <si>
    <t>Aku, gūliju demontāža</t>
  </si>
  <si>
    <t>Esošo eletrības kabeļtīklu aizsardzība</t>
  </si>
  <si>
    <t>Esošo kabeļu atrakšana un to dziluma un stāvokļa precizēšana projektētājās šķērsojuma vietās (ŪK tīklu izbūves zonā uz būvniecības laiku)</t>
  </si>
  <si>
    <t>vietas</t>
  </si>
  <si>
    <t>Esošo kabeļu nostiprināšana, šķērsošanas vietā iemontējot apvalkcaurlē vai koka dēļu apvalkā un nostiprinot  pār tranšeju pārliktu siju (ŪK tīklu izbūves zonā uz būvniecības laiku)</t>
  </si>
  <si>
    <t>Esošo kabeļu  iemontēšanat apvalkcaurlē. Šķeltā kabeļu apvalkcaurule D110 esošo kabeļu aizsardzībai, stiprības klase 750N</t>
  </si>
  <si>
    <t>Esošo vājstrāvas kabeļtīklu aizsardzība</t>
  </si>
  <si>
    <t>Esošo gāzes tīklu aizsardzība</t>
  </si>
  <si>
    <t>Esošo gāzes caurules atrakšana un to dziluma un stāvokļa precizēšana projektētājās šķērsojuma vietās (ŪK tīklu izbūves zonā uz būvniecības laiku)</t>
  </si>
  <si>
    <t>Esošo gāzes cauruļu nostiprināšana, šķērsošanas vietā iemontējot koka dēļu apvalkā un nostiprinot  pār tranšeju pārliktu siju (ŪK tīklu izbūves zonā uz būvniecības laiku)</t>
  </si>
  <si>
    <t>Ūdensvada Ū1 izbūve</t>
  </si>
  <si>
    <t xml:space="preserve">Ūdensapgādes(EVOPIPES- ULTRASTRESS TRACER vai ekvivalents) PE caurule  OD315  PE100-RC SDR 17  PN10 ar aizsargslānī iebūvētu signālkabeli  (tai skaitā hidrauliskā pārbaude,trases nospraušana, uzmērīšana, skalošana un citi saistītie darbi). Izbūve ar tranšejas metodi, dziļumā līdz 2.5m </t>
  </si>
  <si>
    <t xml:space="preserve">Ūdensapgādes(EVOPIPES- ULTRASTRESS TRACER vai ekvivalents) PE caurule  OD280  PE100-RC SDR 17  PN10 ar aizsargslānī iebūvētu signālkabeli  (tai skaitā hidrauliskā pārbaude,trases nospraušana, uzmērīšana, skalošana un citi saistītie darbi). Izbūve ar tranšejas metodi, dziļumā līdz 2.5m </t>
  </si>
  <si>
    <t xml:space="preserve">Ūdensapgādes(EVOPIPES- ULTRASTRESS TRACER vai ekvivalents) PE caurule  OD225  PE100-RC SDR 17  PN10 ar aizsargslānī iebūvētu signālkabeli  (tai skaitā hidrauliskā pārbaude,trases nospraušana, uzmērīšana, skalošana un citi saistītie darbi). Izbūve ar tranšejas metodi, dziļumā līdz 2.5m </t>
  </si>
  <si>
    <t xml:space="preserve">Ūdensapgādes(EVOPIPES- ULTRASTRESS TRACER vai ekvivalents) PE caurule  OD450  PE100-RC SDR 17  PN10 ar aizsargslānī iebūvētu signālkabeli  (tai skaitā hidrauliskā pārbaude,trases nospraušana, uzmērīšana, skalošana un citi saistītie darbi). Izbūve ar tranšejas metodi, dziļumā līdz 2.5m </t>
  </si>
  <si>
    <t xml:space="preserve">Ūdensapgādes PE caurule  OD75 PE100-RC SDR 17  PN10  (tai skaitā hidrauliskā pārbaude,trases nospraušana, uzmērīšana, skalošana un citi saistītie darbi). Izbūve ar tranšejas metodi, dziļumā līdz 2.0m </t>
  </si>
  <si>
    <t xml:space="preserve">Ūdensapgādes PE caurule  OD63  PE100-RC SDR 17  PN10  (tai skaitā hidrauliskā pārbaude,trases nospraušana, uzmērīšana, skalošana un citi saistītie darbi). Izbūve ar tranšejas metodi, dziļumā līdz 2.0m </t>
  </si>
  <si>
    <t xml:space="preserve">Ūdensapgādes PE caurule  OD32  PE100-RC SDR 17  PN10  (tai skaitā hidrauliskā pārbaude,trases nospraušana, uzmērīšana, skalošana un citi saistītie darbi). Izbūve ar tranšejas metodi, dziļumā līdz 2.0m </t>
  </si>
  <si>
    <t>Pieslēgums pie esošā ūdensvada</t>
  </si>
  <si>
    <t>Sedls PE caurulei OD 225/63</t>
  </si>
  <si>
    <t>Sedls PE caurulei OD 225/32</t>
  </si>
  <si>
    <t>Kaļamā ķeta atloku trejgabals, PN10 Dn400/300 mm</t>
  </si>
  <si>
    <t>Kaļamā ķeta atloku trejgabals, PN10 Dn400/200 mm</t>
  </si>
  <si>
    <t>Kaļamā ķeta atloku trejgabals, PN10 Dn200/200 mm</t>
  </si>
  <si>
    <t>Kaļamā ķeta atloku trejgabals, PN10 Dn200/100 mm</t>
  </si>
  <si>
    <t>Kaļamā ķeta atloku trejgabals, PN10 Dn200/80 mm</t>
  </si>
  <si>
    <t>Kaļamā ķeta atloku krustgabals, PN10 Dn200/200 mm</t>
  </si>
  <si>
    <t>Pazemes tipa rūpnieciski izgatavots ūdensvada aizbīdnis Dn400/OD450, PN16 ar atlokiem,  teleskopisku pagarinātājkātuun kapi ar atbalsta plāksni zem kapes, kas atbilst EN-124:2002 ar minimālo iekšējo diametru 160 mm</t>
  </si>
  <si>
    <t>Pazemes tipa rūpnieciski izgatavots ūdensvada aizbīdnis Dn300/OD315, PN16 ar atlokiem,  teleskopisku pagarinātājkātuun kapi ar atbalsta plāksni zem kapes, kas atbilst EN-124:2002 ar minimālo iekšējo diametru 160 mm</t>
  </si>
  <si>
    <t>Pazemes tipa rūpnieciski izgatavots ūdensvada aizbīdnis Dn200/OD225, PN16 ar atlokiem,  teleskopisku pagarinātājkātuun kapi ar atbalsta plāksni zem kapes, kas atbilst EN-124:2002 ar minimālo iekšējo diametru 160 mm</t>
  </si>
  <si>
    <t>Pazemes tipa rūpnieciski izgatavots ūdensvada aizbīdnis Dn250/OD280, PN16 ar atlokiem,  teleskopisku pagarinātājkātu un kapi ar atbalsta plāksni zem kapes, kas atbilst EN-124:2002 ar minimālo iekšējo diametru 160 mm</t>
  </si>
  <si>
    <t>Pazemes tipa rūpnieciski izgatavots ūdensvada aizbīdnis Dn80/OD90, PN16 ar atlokiem,  teleskopisku pagarinātājkātu un kapi ar atbalsta plāksni zem kapes, kas atbilst EN-124:2002 ar minimālo iekšējo diametru 160 mm</t>
  </si>
  <si>
    <t>Pazemes tipa rūpnieciski izgatavots ūdensvada aizbīdnis Dn50/OD63, PN16  ar uzmavam,  teleskopisku pagarinātājkātu un kapi ar atbalsta plāksni zem kapes, kas atbilst EN-124:2002 ar minimālo iekšējo diametru 160 mm</t>
  </si>
  <si>
    <t>Pazemes tipa rūpnieciski izgatavots ūdensvada aizbīdnis Dn25/OD32, PN16 ar uzmavam,  teleskopisku pagarinātājkātu un kapi ar atbalsta plāksni zem kapes, kas atbilst EN-124:2002 ar minimālo iekšējo diametru 160 mm</t>
  </si>
  <si>
    <t>Aizbīdņa norāžu zīme (D 210 mm) jāizgatavo no 1,5mm cinkotā metāla, zīme jāpārklāj ar kvalitatīvu atstarojošu melnu 3M „Scotchlite Reflective Sheeting” līmplēvi un uz tām ar baltu ”Pentaprim” krāsu jāattēlo SIA “Rīgas ūdens” norādītā informācija, t.sk. stabi, stiprinājumi, betonējums</t>
  </si>
  <si>
    <t>Universālais  enkurojošs atloka adapteris Dn400/OD450 PN16, caurules savienošanai ar plastmasas, ķeta, tērauda cauruli no 1.8 līdz 2.2m dziļumā</t>
  </si>
  <si>
    <t>Universālais  enkurojošs savienojums Dn400/OD450 PN16, caurules savienošanai ar plastmasas, ķeta, tērauda cauruli no 1.8 līdz 2.2m dziļumā</t>
  </si>
  <si>
    <t>Universālais enkurojošs atloka adaptera pāreja Dn80/OD75 PN16, caurules savienošanai ar plastmasas, ķeta, tērauda cauruli no 1.8 līdz 2.2m dziļumā</t>
  </si>
  <si>
    <t>Universālais  enkurojošs  atloka adapteris Dn200/OD225 PN16, caurules savienošanai ar plastmasas, ķeta, tērauda cauruli no 1.8 līdz 2.2m dziļumā</t>
  </si>
  <si>
    <t>Universālais  enkurojošs savienojums Dn200/OD225 PN16, caurules savienošanai ar plastmasas, ķeta, tērauda cauruli no 1.8 līdz 2.2m dziļumā</t>
  </si>
  <si>
    <t>Universālais  enkurojošs atloka adapteris Dn300/OD315 PN16, caurules savienošanai ar plastmasas, ķeta, tērauda cauruli no 1.8 līdz 2.2m dziļumā</t>
  </si>
  <si>
    <t>Universālais  enkurojošs savienojums Dn300/OD315 PN16, caurules savienošanai ar plastmasas, ķeta, tērauda cauruli no 1.8 līdz 2.2m dziļumā</t>
  </si>
  <si>
    <t>Universālais  enkurojošs atloka adapteris Dn250/OD280 PN16, caurules savienošanai ar plastmasas, ķeta, tērauda cauruli no 1.8 līdz 2.2m dziļumā</t>
  </si>
  <si>
    <t>Universālais  enkurojošs savienojums Dn250/OD280 PN16, caurules savienošanai ar plastmasas, ķeta, tērauda cauruli no 1.8 līdz 2.2m dziļumā</t>
  </si>
  <si>
    <t>Uzmava OD32 PN16, caurules savienošanai ar plastmasas cauruli no 1.8 līdz 2.2m dziļumā</t>
  </si>
  <si>
    <t>Uzmava OD63 PN16, caurules savienošanai ar plastmasas cauruli no 1.8 līdz 2.2m dziļumā</t>
  </si>
  <si>
    <t>Universālais savienojums Dn19/OD32 PN16, caurules savienošanai ar plastmasas, ķeta, tērauda cauruli no 1.8 līdz 2.2m dziļumā</t>
  </si>
  <si>
    <t>Universālais savienojums Dn20/OD32 PN16, caurules savienošanai ar plastmasas, ķeta, tērauda cauruli no 1.8 līdz 2.2m dziļumā</t>
  </si>
  <si>
    <t>Universālais savienojums Dn25/OD32 PN16, caurules savienošanai ar plastmasas, ķeta, tērauda cauruli no 1.8 līdz 2.2m dziļumā</t>
  </si>
  <si>
    <t>Universālais savienojums Dn50/OD63 PN16, caurules savienošanai ar plastmasas, ķeta, tērauda cauruli no 1.8 līdz 2.2m dziļumā</t>
  </si>
  <si>
    <t>Universālais savienojums Dn65/OD75 PN16, caurules savienošanai ar plastmasas, ķeta, tērauda cauruli no 1.8 līdz 2.2m dziļumā</t>
  </si>
  <si>
    <t>Universālais savienojums Dn100/OD110 PN16, caurules savienošanai ar plastmasas, ķeta, tērauda cauruli no 1.8 līdz 2.2m dziļumā</t>
  </si>
  <si>
    <t>Diametra pāreja, PN10 Dn200/100 mm</t>
  </si>
  <si>
    <t>Kaļamā ķeta atloku diametra pāreja, PN10 Dn250/200 mm</t>
  </si>
  <si>
    <t>Pazemes tipa hidrants Dn100, t.sk atloka adapteris,peldošā tipa lūku, elipses tipa vāku ar SIA „Rīgas ūdens” logo, lūkas pārsedzes vākam jābūt sarkanā (piemēram, RAL-3001) krāsā.</t>
  </si>
  <si>
    <t>Hidranta norāžu zīme, t.sk. stabi, stiprinājumi, betonējums</t>
  </si>
  <si>
    <t>Pazemes tipa atgaisotājs Dn80, peldošā tipa lūku, elipses tipa vāku ar SIA „Rīgas ūdens” logo</t>
  </si>
  <si>
    <t>Kontaktmetināmie likuma veidgabali OD32</t>
  </si>
  <si>
    <t>Kontaktmetināmie likuma veidgabali OD63</t>
  </si>
  <si>
    <t>Kontaktmetināmie likuma veidgabali OD75</t>
  </si>
  <si>
    <t>Kontaktmetināmie likuma veidgabali OD225</t>
  </si>
  <si>
    <t>Kontaktmetināmie likuma veidgabali OD280</t>
  </si>
  <si>
    <t>Kontaktmetināmie likuma veidgabali OD450</t>
  </si>
  <si>
    <t xml:space="preserve">Apvalkcaurule PEHD D400 mm izbūve atklātā tranšejā, ieskaitot centrējošos gredzenus un ūdensvada  PE caurules  OD280  PE100-RC SDR 17 ievilkšana tajā. </t>
  </si>
  <si>
    <t xml:space="preserve">Apvalkcaurule PEHD D630 mm izbūve atklātā tranšejā, ieskaitot centrējošos gredzenus un ūdensvada  PE caurules  OD450  PE100-RC SDR 17 ievilkšana tajā. </t>
  </si>
  <si>
    <t xml:space="preserve">Apvalkcaurule PEHD D400 mm izbūve atklātā tranšejā, ieskaitot centrējošos gredzenus un ūdensvada  PE caurules  OD225  PE100-RC SDR 17 ievilkšana tajā. </t>
  </si>
  <si>
    <t xml:space="preserve">Apvalkcaurule PEHD D200 mm izbūve atklātā tranšejā, ieskaitot centrējošos gredzenus un ūdensvada  PE caurules  OD75  PE100-RC SDR 17 ievilkšana tajā. </t>
  </si>
  <si>
    <t xml:space="preserve">Apvalkcaurule PEHD D160 mm izbūve atklātā tranšejā, ieskaitot centrējošos gredzenus un ūdensvada  PE caurules  OD50  PE100-RC SDR 17 ievilkšana tajā. </t>
  </si>
  <si>
    <t xml:space="preserve">Apvalkcaurule PEHD D110 mm izbūve atklātā tranšejā, ieskaitot centrējošos gredzenus un ūdensvada  PE caurules  OD32 PE100-RC SDR 17 ievilkšana tajā. </t>
  </si>
  <si>
    <t>Ūdensvada hidrauliskā pārbaude un dezinfekcija</t>
  </si>
  <si>
    <t>Brīdinājuma lenta</t>
  </si>
  <si>
    <t>Betona balsts</t>
  </si>
  <si>
    <t>Izpildmērījumi un izpilddokumentācijas sagatavošana</t>
  </si>
  <si>
    <t xml:space="preserve">Sadzīves kanalizācija K1 </t>
  </si>
  <si>
    <t>Sadzīves kanalizācijas OD160 (monolītsienu PP caurule ar monolītas konstrukcijas ribām , ar uzmavu, kas atbilst EN 13476 prasībām), SN8 montāža tranšejā (tai skaitā hidrauliskā pārbaude,trases nospraušana, uzmērīšana, skalošana, CCTV inspekcija un citi saistītie darbi)</t>
  </si>
  <si>
    <t>Sadzīves kanalizācijas OD200 (monolītsienu PP caurule ar monolītas konstrukcijas ribām , ar uzmavu, kas atbilst EN 13476 prasībām), SN8 montāža tranšejā (tai skaitā hidrauliskā pārbaude,trases nospraušana, uzmērīšana, skalošana, CCTV inspekcija un citi saistītie darbi)</t>
  </si>
  <si>
    <t>Sadzīves kanalizācijas OD250 (monolītsienu PP caurule ar monolītas konstrukcijas ribām , ar uzmavu, kas atbilst EN 13476 prasībām), SN8 montāža tranšejā(tai skaitā hidrauliskā pārbaude,trases nospraušana, uzmērīšana, skalošana, CCTV inspekcija un citi saistītie darbi)</t>
  </si>
  <si>
    <t>Sadzīves kanalizācijas OD315(monolītsienu PP caurule ar monolītas konstrukcijas ribām , ar uzmavu, kas atbilst EN 13476 prasībām), SN8 montāža tranšejā(tai skaitā hidrauliskā pārbaude,trases nospraušana, uzmērīšana, skalošana, CCTV inspekcija un citi saistītie darbi)</t>
  </si>
  <si>
    <t>Sadzīves kanalizācijas Dn10000 (monolītsienu PP caurule vai daudzslāņu caurule), SN8 montāža tranšejā (tai skaitā trases nospraušana, uzmērīšana, skalošana, CCTV inspekcija un citi saistītie darbi)</t>
  </si>
  <si>
    <t>Sadzīves kanalizācijas OD200 (PP) pārkrituma elementi, t.sk. 45° trejgabals, 45°līkums, aizbāznis, kas atbilst EN 13476-2 un stiprinājumi</t>
  </si>
  <si>
    <t>PP daudzslāņu gludsienu pašteces kanalizācijas caurule, ar uzmavu OD200, SN8</t>
  </si>
  <si>
    <t>Sadzīves kanalizācijas OD250 (PP) pārkrituma elementi, t.sk. 45° trejgabals, 45°līkums, aizbāznis, kas atbilst EN 13476-2 un stiprinājumi</t>
  </si>
  <si>
    <t>PP daudzslāņu gludsienu pašteces kanalizācijas caurule, ar uzmavu OD250, SN8</t>
  </si>
  <si>
    <t>Dzelsbetona akas DN1000 montāža tranšejā caurulēm OD250 (tai skaitā: pamatnes noblīvēšana ieblietējot šķembas, dzelzsbetona akas elementu montāža, cauruļu iestrāde montējot aizsargčaulas,regulēšanas gredzenu, lūku, apkopes kāpšļu montāža, akas dzelzsbetona elementu hidroizolācija utml) peldošana tipa 40 tn ķeta lūku, ar noslēdzamu vāku atbilstoši LVS EN 124 prasībām un "RŪ" simboliku un fiksējošām atsperēm,blīvgumiju, ar kāpšļiem, PH aizsardzība, cauruļu aizsarguzmavām, regulēšanas gredzeni vai apbetonējumu ap lūku 0.714m3</t>
  </si>
  <si>
    <t>gb</t>
  </si>
  <si>
    <t>Dzelsbetona akas DN1500 montāža tranšejā caurulēm OD250 (tai skaitā: pamatnes noblīvēšana ieblietējot šķembas, dzelzsbetona akas elementu montāža, cauruļu iestrāde montējot aizsargčaulas,regulēšanas gredzenu, lūku, apkopes kāpšļu montāža, akas dzelzsbetona elementu hidroizolācija utml) peldošana tipa 40 tn ķeta lūku, ar noslēdzamu vāku atbilstoši LVS EN 124 prasībām un "RŪ" simboliku un fiksējošām atsperēm,blīvgumiju, ar kāpšļiem, PH aizsardzība, cauruļu aizsarguzmavām, regulēšanas gredzeni vai apbetonējumu ap lūku 0.714m4</t>
  </si>
  <si>
    <t>Individuāla pasūtījuma teleskopiskas PE/PP monolītsienu skatakas 560/500 (PP caurulēm Ø250) montāža</t>
  </si>
  <si>
    <t>Individuāla pasūtījuma teleskopiska PE/PP monolītsienu skataka
560/500 PP caurulēm Ø250 ,(H līdz 2.80m) ar 40 tn ķeta lūku ar vāku ar fiksējošām atsperēm, blīvgumiju un apbetonējumu ap lūku 0.66m3</t>
  </si>
  <si>
    <t>Individuāla pasūtījuma teleskopiskas PE/PP monolītsienu skatakas 400/315 (PP caurulēm Ø200, Ø250) montāža</t>
  </si>
  <si>
    <t>Individuāla pasūtījuma teleskopiska PE/PP monolītsienu skataka 400/315 PP caurulēm Ø200, Ø250 ar 40 tn ķeta lūku ar vāku ar eņģi,blīvgumiju un apbetonējumu ap lūku 0.56m3</t>
  </si>
  <si>
    <t>Pievienojuma vieta esošām kolektoram  Dz.betona kamera; ar elestīgo blīvējumu elements DN250 un 2 d1000 caurulēm, t.sk .  Waterstop. Betonīta hidroizolācija. Materiāli veidņošanai. Dn1500 grodi, dz/betona pārsedze, 40tn "peldošā" tipa ķeta lūka ar noslēdzamu vāku atbilstoši LVS EN 124 prasībām un ar "Rīgas Ūdens" simboliku. Kamerā paredzami kāpšļi NT Ø20 - 3,0m</t>
  </si>
  <si>
    <t>Termonosēdošās uzmavas savienojums starp PP DN250 un keramikas cauruļvadiem d225, d200</t>
  </si>
  <si>
    <t xml:space="preserve">Apvalkcaurule PEHD D400mm izbūve atklātā tranšejā, ieskaitot centrējošos gredzenus un kanlizācijas PP caurules  OD250, Sn8 ievilkšana tajā. </t>
  </si>
  <si>
    <t xml:space="preserve">Apvalkcaurule PEHD D500mm izbūve atklātā tranšejā, ieskaitot centrējošos gredzenus un kanlizācijas PP caurules  OD315, Sn8 ievilkšana tajā. </t>
  </si>
  <si>
    <t>Betons un darbi akas tekņu betonēšanai C25/30 betons, W10, F200</t>
  </si>
  <si>
    <t>m³</t>
  </si>
  <si>
    <t>Esošas caurules oderēšana d1000</t>
  </si>
  <si>
    <t xml:space="preserve">Kanalizācijas sūkņu stacijas noma, maksimālā ražība Q=550 l/s, maksimālais celšanas augstums H=8m.  Spiedkanalizācijas caurule DN630mm L=150m. </t>
  </si>
  <si>
    <t>Apvalkcauruļu montāža</t>
  </si>
  <si>
    <t>Centrējošo gredzenu uzstādīšana</t>
  </si>
  <si>
    <t>viet.</t>
  </si>
  <si>
    <t>Izolācijas uzstādīšana</t>
  </si>
  <si>
    <t>Kontrol cauruļu uzstādīšana</t>
  </si>
  <si>
    <t>Elektro pārvadu montāža</t>
  </si>
  <si>
    <t>Gultnes veidošana un piebēršana</t>
  </si>
  <si>
    <t>Gala aizdares montāža</t>
  </si>
  <si>
    <t>Izolācijas uzklāšana</t>
  </si>
  <si>
    <t>Rakšana</t>
  </si>
  <si>
    <t>obj.</t>
  </si>
  <si>
    <t>Materiāli</t>
  </si>
  <si>
    <t>Tērauda apvalkcaurule D 108</t>
  </si>
  <si>
    <t>Apvalkcaurule D 219</t>
  </si>
  <si>
    <t>Apvalkcaurule D 159</t>
  </si>
  <si>
    <t>Apvalkcaurules gala aizdares</t>
  </si>
  <si>
    <t>Elektro pārvadi</t>
  </si>
  <si>
    <t>Izolācija kebu kaučuka</t>
  </si>
  <si>
    <t>Dielektriskie centrātori</t>
  </si>
  <si>
    <t>Kontrolcaurules</t>
  </si>
  <si>
    <t>Kape ar betona riņķi</t>
  </si>
  <si>
    <t>Palīgmateriāli</t>
  </si>
  <si>
    <t>Ģeodēzija</t>
  </si>
  <si>
    <t>Transports un mehānismi</t>
  </si>
  <si>
    <t>Šuvju starošana</t>
  </si>
  <si>
    <t>Trases nospraužšna dabā</t>
  </si>
  <si>
    <t>Tehniskā uzraudzība</t>
  </si>
  <si>
    <t>Civiltiesiskā apdrošināšana</t>
  </si>
  <si>
    <t>Dokumentu sagatavošana</t>
  </si>
  <si>
    <t>Darbs</t>
  </si>
  <si>
    <t>Pakalpojumi</t>
  </si>
  <si>
    <t>10kV  un 0.4kV kabeļu līnijas</t>
  </si>
  <si>
    <t>Darbu izmaksas</t>
  </si>
  <si>
    <t>Tranšeja - bedre kabeļa vai citu apakšzemes komunikāciju apsekošanai (šurfēšana)</t>
  </si>
  <si>
    <t>Tranšejas rakšana un aizbēršana viena līdz divu kabeļu (caurules) gūldīšanai 0.7m dziļumā ar rokām</t>
  </si>
  <si>
    <t>Tranšejas rakšana un aizbēršana viena līdz divu kabeļu (caurules) gūldīšanai 1m dziļumā</t>
  </si>
  <si>
    <t>Tranšejas rakšana un aizbēršana trīs līdz četru kabeļu (caurules) gūldīšanai 1m dziļumā (esoša kabeļa)</t>
  </si>
  <si>
    <t>Tranšejas rakšana un aizbēršana viena līdz divu kabeļu (caurules) gūldīšanai 0.7m dziļumā (esoša kabeļa)</t>
  </si>
  <si>
    <t>Kabeļu aizsargcaurules d=125 līdz 160 mm ieguldīšana gatavā tranšejā</t>
  </si>
  <si>
    <t xml:space="preserve">Materiālu izmaksas  </t>
  </si>
  <si>
    <t>Gala vāks, caurulei</t>
  </si>
  <si>
    <t>Caurule, gofrēta 1250N, d=125</t>
  </si>
  <si>
    <t>Caurule, gofrēta 1250N, d=160</t>
  </si>
  <si>
    <t>Signāllenta kabeļlīnijai, platums 125 mm</t>
  </si>
  <si>
    <t>10kV kabeļu līnijas</t>
  </si>
  <si>
    <t>Tranšeja - bedre VS kapēm</t>
  </si>
  <si>
    <t>Tranšejas rakšana un aizbēršana trīs līdz četru kabeļu (caurules) gūldīšanai 0.7m dziļumā ar rokām</t>
  </si>
  <si>
    <t>Visu spriegumu  plastm. vai papīra izolācijas kabeļu gala uzgaļu montāža</t>
  </si>
  <si>
    <t>VS 3 dzīslu kabeļa demontāža</t>
  </si>
  <si>
    <t>Visu spriegumu  esošo kabeļu mehāniskā aizsardzība ar dalīto cauruli</t>
  </si>
  <si>
    <t>Kape kabeļgalu hermetizēšanai</t>
  </si>
  <si>
    <t>Caurule, dalāma 750N, d=160</t>
  </si>
  <si>
    <t>0.4kV kabeļu līnijas</t>
  </si>
  <si>
    <t>Tranšeja - bedre ZS kapēm</t>
  </si>
  <si>
    <t>Tranšejas rakšana un aizbēršana viena līdz divu kabeļu (caurules) gūldīšanai 1m dziļumā ar rokām</t>
  </si>
  <si>
    <t>Tranšejas rakšana un aizbēršana viena līdz divu kabeļu (caurules) gūldīšanai 1m dziļumā (esoša kabeļa)</t>
  </si>
  <si>
    <t>ZS kabeļa demontāža</t>
  </si>
  <si>
    <t>Caurule, dalāma 750N, d=110</t>
  </si>
  <si>
    <t>Citi darbi</t>
  </si>
  <si>
    <t>EPL vai sarkanās līnijas nospraušana</t>
  </si>
  <si>
    <t>km</t>
  </si>
  <si>
    <t>EPL digitālā uzmērīšana</t>
  </si>
  <si>
    <t>Transporta un gājēju kustības organizēšana</t>
  </si>
  <si>
    <t>Rakšanas atļaujas saņemšana</t>
  </si>
  <si>
    <t>Tehniskās dokumentācijas izgatavošana</t>
  </si>
  <si>
    <t>Lokālā tāme Nr.4</t>
  </si>
  <si>
    <t>Elektroapgāde (ārējie tīkli) ST RPR tīkli</t>
  </si>
  <si>
    <t>Rīgas Satiksmes vilces kabeļu rekonstrukcijas darbi</t>
  </si>
  <si>
    <t>Kabeļu tranšejas rakšana</t>
  </si>
  <si>
    <t>Kabeļu tranšejas aizbēršana</t>
  </si>
  <si>
    <t>Kabeļu aizsargcaurules  līdz d125 mm ieguldīšana gatavā tranšejā</t>
  </si>
  <si>
    <t>Sadalnes montāža ar pamatu</t>
  </si>
  <si>
    <t>Kabeļu ieguldīšana caurulēs</t>
  </si>
  <si>
    <t>Kabeļu montāža gar balstu</t>
  </si>
  <si>
    <t>Kabeļu montāža pa trosēm</t>
  </si>
  <si>
    <t>Sliežu kārbas montāža pie sliedes</t>
  </si>
  <si>
    <t>Trases nospraušana un Elektropārvades līnijas ģeodēziskā kontrolkartēsana</t>
  </si>
  <si>
    <t>Kabeļu dzīslu galu apdare un pievienošana</t>
  </si>
  <si>
    <t>Objekta digitālais uzmērījums</t>
  </si>
  <si>
    <t>Esošu būvgružu, atkritumu savākšana un transports uz būvuzņēmēja atbērtni</t>
  </si>
  <si>
    <t xml:space="preserve">Sadalne plastikāta 4 atdalītājiem 600V 1000mm2 kab. pievienošanai.Plastmasas korpuss 1130x960x400mm IP44 IK10 II. klase </t>
  </si>
  <si>
    <t>Sliežu kārba ar augstu nestspēju</t>
  </si>
  <si>
    <t>Kabelis NSGAFÖU 1x240mm 1,8/3 kV</t>
  </si>
  <si>
    <t>Caurule, gofrēta 750N, d=125</t>
  </si>
  <si>
    <t>Caurule, gofrēta 450N, d=75</t>
  </si>
  <si>
    <t>Cauruļu gala vāki</t>
  </si>
  <si>
    <t>Metāla aizsargprofils (montējasm pie kontakttīkla balsta)</t>
  </si>
  <si>
    <t>Montāžas palīgmateriāli  (skrūves, saites, kabeļi, gala apdares)</t>
  </si>
  <si>
    <t>Apgaismojuma izbūve</t>
  </si>
  <si>
    <t>Tranšeja - bedre ZS uzmavām</t>
  </si>
  <si>
    <t>Kabeļu brīdinājuma lentas noguldīšana</t>
  </si>
  <si>
    <t>Kabeļu aizsargcaurules d=līdz 110 mm ieguldīšana gatavā tranšejā</t>
  </si>
  <si>
    <t>Kabeļu aizsargcaurules d=līdz 110 mm ieguldīšana gatavā tranšejā uz esoša kabeļa</t>
  </si>
  <si>
    <t>Kabeļu gala kapes montāža</t>
  </si>
  <si>
    <t>Apgaismojuma balsta demontāža</t>
  </si>
  <si>
    <t>Kabeļa demontāža</t>
  </si>
  <si>
    <t>Digitālo izpilduzmērījumu izstrāde un izpilddokumentācijas sagatavošana</t>
  </si>
  <si>
    <t>RPA "Rīgas gaisma" maksas pakalpojums par ielu apgaismojuma komunikāciju tīkla uzraudzību būvniecības laikā</t>
  </si>
  <si>
    <t>Plastmasas caurule d110mm 1250N</t>
  </si>
  <si>
    <t>Plastmasas caurule d110mm 750N dalīta</t>
  </si>
  <si>
    <t>Kabeļu gala kape</t>
  </si>
  <si>
    <t>Brīdinājuma lenta 80mm</t>
  </si>
  <si>
    <t>Smilts</t>
  </si>
  <si>
    <t>Pieturvietu elektroapgādes tīkli</t>
  </si>
  <si>
    <t>Automātslēdža montāža sadalnē</t>
  </si>
  <si>
    <t>Elektroenerģijas skaitītāja montāža</t>
  </si>
  <si>
    <t>Sadalnes kārbas montāža balstos</t>
  </si>
  <si>
    <t>Plastikas cauruļu noguldīšana tranšejā</t>
  </si>
  <si>
    <t>ZS kabeļa ievēršana caurulē</t>
  </si>
  <si>
    <t>Kabelis NYY-1-3x4</t>
  </si>
  <si>
    <t>Kabelis NYY-1-5x4</t>
  </si>
  <si>
    <t>Gala apdare (g/a) līdz 1kV, kabelim 4 mm2</t>
  </si>
  <si>
    <t>Automātslēdzis 1P, C, 6A</t>
  </si>
  <si>
    <t>Automātslēdzis 1P, B, 16A</t>
  </si>
  <si>
    <t>Elektroenerģijas skaitītājs 230V, DIN sliedes</t>
  </si>
  <si>
    <t>Sadalnes kārbas balstos</t>
  </si>
  <si>
    <t>Plastikāta aizsargcaurule D=50mm, FLEX 450N</t>
  </si>
  <si>
    <t>Kabeļa brīdinājuma lenta platums 80 mm. EVOPIPES vai analoga</t>
  </si>
  <si>
    <t>Smiltis</t>
  </si>
  <si>
    <t>Luksoforu elektroapgādes tīkli</t>
  </si>
  <si>
    <t>Luksofora kontrollera uzstādīšana</t>
  </si>
  <si>
    <t>GPS sinhronizācijas bloka uzstādīšana</t>
  </si>
  <si>
    <t>Sakaru moduļa uzstādīšana</t>
  </si>
  <si>
    <t>Luksofora statnes pamata uzstādīšana</t>
  </si>
  <si>
    <t>Luksofora statnes uzstādīšana</t>
  </si>
  <si>
    <t>Luksofora balsteņa montāža</t>
  </si>
  <si>
    <t>Ceļa zīmju balsteņa montāža</t>
  </si>
  <si>
    <t>Luksofora iznesumu traverzas montāža</t>
  </si>
  <si>
    <t>Luksoforu montāža un uzstādīšana uz balsteņa</t>
  </si>
  <si>
    <t>Luksoforu montāža un uzstādīšana uz traverzas</t>
  </si>
  <si>
    <t>Transporta detektēšananas kameras uzstādīšana</t>
  </si>
  <si>
    <t>Gājēju detektēšananas kameras uzstādīšana</t>
  </si>
  <si>
    <t>Videokameru moduļa uzstādīšana</t>
  </si>
  <si>
    <t>Gājēju izaukuma pogas uzstādīšana</t>
  </si>
  <si>
    <t>Akustiskā signāla bloka uzstādīšana</t>
  </si>
  <si>
    <t>Kontroliera programmēšana un darbības pārbaude objektā</t>
  </si>
  <si>
    <t>Luksoforu objekta digitālais uzmērījums</t>
  </si>
  <si>
    <t>Sakaru iekārta</t>
  </si>
  <si>
    <t>Luksofora statnes pamats</t>
  </si>
  <si>
    <t>Luksofora statne ar kontaktspaili</t>
  </si>
  <si>
    <t>Luksofora balstenis</t>
  </si>
  <si>
    <t>Ceļa zīmju balstenis</t>
  </si>
  <si>
    <t>Ceļa zīmju balstenis 2m</t>
  </si>
  <si>
    <t>Luksofora iznesuma traverza. Dažāda garuma</t>
  </si>
  <si>
    <t>3 sekciju luksofors (GED), d=200mm, ar kronšteinu</t>
  </si>
  <si>
    <t>3 sekciju luksofors (GED), d=300mm, ar kronšteinu</t>
  </si>
  <si>
    <t>Gājēju luksofors (GED), d=200mm, ar kronšteinu</t>
  </si>
  <si>
    <t>Kabelis NYY 3x1,5</t>
  </si>
  <si>
    <t>Kabelis NYY 7x1,5</t>
  </si>
  <si>
    <t>Kabelis NYY 12x1,5</t>
  </si>
  <si>
    <t>Kabelis NYY 19x1,5</t>
  </si>
  <si>
    <t>Kabelis NYY 30x1,5</t>
  </si>
  <si>
    <t>Kabelis  Cu, 3x4mm</t>
  </si>
  <si>
    <t>Kabelis CAT5e  Outdoor</t>
  </si>
  <si>
    <t>Gājēju izsaukuma poga</t>
  </si>
  <si>
    <t>Akustiskā signāla bloks</t>
  </si>
  <si>
    <t>TrafiCam X-streamvideo detektors vai analogs</t>
  </si>
  <si>
    <t>Gājēju, velosipēdistu un transportlīdzekļu detekcijas kombinētā termo un video kamera. Detekcijas attālums 3-25m</t>
  </si>
  <si>
    <t>Interfeisa karte videodetektoram</t>
  </si>
  <si>
    <t>Instalācijas palīgmateriāli (skrūves, kabeļi, gala apdares)</t>
  </si>
  <si>
    <t>Plastikāta aizsargcaurule D=110mm, FLEX 450N</t>
  </si>
  <si>
    <t>Plastikāta aizsargcaurule D=110mm, HARD 750N</t>
  </si>
  <si>
    <t>Kabeļa brīdinājuma lenta L125</t>
  </si>
  <si>
    <t>Lokālā tāme Nr.5</t>
  </si>
  <si>
    <t>Elektroapgāde (ārējie tīkli) abonentu un apgaismojuma tīkli</t>
  </si>
  <si>
    <t xml:space="preserve">0,4kV kabeļu līnijas. Pieslēgums pēc tehniskajiem noteikumiem nr.111574195 </t>
  </si>
  <si>
    <t>ZS kabeļa 185 mm2 un lielāka ieguldīšana gatavā tranšejā</t>
  </si>
  <si>
    <t>ZS plastmasas izolācijas kabeļa 185 mm2  un lielāka gala apdare</t>
  </si>
  <si>
    <t xml:space="preserve">ZS plastmasas izolācijas kabeļa 185 mm2  un lielāka savienošanas uzmavas montāža </t>
  </si>
  <si>
    <t>Kabeļu komutācijas + individuālas uzskaites sadalnes montāža (piem.,UK3 tipa)</t>
  </si>
  <si>
    <t>Drošinātāju uzstādīšana</t>
  </si>
  <si>
    <t>Vertikālā zemētāja dziļumā  līdz 5 m montāža</t>
  </si>
  <si>
    <t>Kabelis 1kV, četrdzīslu 4x240 Al</t>
  </si>
  <si>
    <t>Gala apdare 1kV, četrdzīslu kabelim</t>
  </si>
  <si>
    <t>Savienošanas uzmava 1kV četrdzīslu kabelim</t>
  </si>
  <si>
    <t>Automātslēdzis 3P, C, 20A</t>
  </si>
  <si>
    <t>Drošinātājs NH00, gL/gG, 50A</t>
  </si>
  <si>
    <t>Drošinātāja nazis NH2,  400A</t>
  </si>
  <si>
    <t xml:space="preserve">Sadalne uzskaites/kabeļu, gabarīts 4, UK3-1/63-22-002                                                                                                </t>
  </si>
  <si>
    <t>Pamatne sadalnēm ar gabarītu 3, P3</t>
  </si>
  <si>
    <t>Profilpuscilindra slēdzene „Pusmēness”</t>
  </si>
  <si>
    <t>Keramzīts (50l maiss)</t>
  </si>
  <si>
    <t>Grants frakcija 0/3</t>
  </si>
  <si>
    <t>Grants frakcija 4/8</t>
  </si>
  <si>
    <t>Zemējums sadalnei</t>
  </si>
  <si>
    <t>0,4kV kabeļu līnijas. Pieslēgums pēc tehniskajiem noteikumiem nr.119226199 un 119227198</t>
  </si>
  <si>
    <t>Kabeļa mehāniskā aizsarzība ar lentveida vai rievzobu profiliem</t>
  </si>
  <si>
    <t>ZS kabeļa no 50 līdz 150 mm2 ieguldīšana gatavā tranšejā</t>
  </si>
  <si>
    <t>ZS plastmasas izolācijas kabeļa no 50 līdz 150 mm2  gala apdare</t>
  </si>
  <si>
    <t>Elektroenerģijas ievada uzskaites sadalnes līdz diviem skaitītājiem montāža (piem., U1 tipa)</t>
  </si>
  <si>
    <t>Kabelis 1kV, četrdzīslu  4x70 Al</t>
  </si>
  <si>
    <t>Aizsargprofils kabelim, plastmasas</t>
  </si>
  <si>
    <t>Automātslēdzis 1P, C, 16A</t>
  </si>
  <si>
    <t>Automātslēdzis 1P, C, 25A</t>
  </si>
  <si>
    <t>Drošinātājs NH00, gL/gG, 80A</t>
  </si>
  <si>
    <t>Sadalne uzskaites, gabarīts 1, 2 skaitītājiem, novietoti vertikāli līdz 63 A, U1-2/63</t>
  </si>
  <si>
    <t>Pamatne sadalnēm ar gabarītu 1, P1</t>
  </si>
  <si>
    <t>Cokols h300mm sadalnei ar gabarītu 1, U1-2/63 augstumam no zemes 1,5m., C1/300</t>
  </si>
  <si>
    <t>Lokālā tāme Nr.6</t>
  </si>
  <si>
    <t>Elektroapgāde (ārējā) ST RPR elektroenerģijas pieslēgums</t>
  </si>
  <si>
    <t>Lokālā tāme Nr.7</t>
  </si>
  <si>
    <t>Sadalošais gāzes vads</t>
  </si>
  <si>
    <t>Būvniecības koptāme</t>
  </si>
  <si>
    <t>Nr.p.k.</t>
  </si>
  <si>
    <t>Objekta nosaukums</t>
  </si>
  <si>
    <r>
      <t>Objekta izmaksas (</t>
    </r>
    <r>
      <rPr>
        <b/>
        <i/>
        <sz val="10"/>
        <color theme="0"/>
        <rFont val="Arial Narrow"/>
        <family val="2"/>
      </rPr>
      <t>euro</t>
    </r>
    <r>
      <rPr>
        <b/>
        <sz val="10"/>
        <color theme="0"/>
        <rFont val="Arial Narrow"/>
        <family val="2"/>
      </rPr>
      <t>)</t>
    </r>
  </si>
  <si>
    <t>Kopā</t>
  </si>
  <si>
    <t>PVN (21%)</t>
  </si>
  <si>
    <t>Pavisam kopā būvniecības izmaksas</t>
  </si>
  <si>
    <t xml:space="preserve">Sastādīja </t>
  </si>
  <si>
    <t xml:space="preserve">Pārbaudīja </t>
  </si>
  <si>
    <t>Tāme sastādīta 2021.gada cenās, pamatojoties uz TS-CD daļas rasējumiem. Tāmes izmaksas</t>
  </si>
  <si>
    <t xml:space="preserve">Tāme sastādīta 2021.gada </t>
  </si>
  <si>
    <t>Tiešās izmaksas kopā, t. sk. darba devēja sociālais nodoklis (23,59%)</t>
  </si>
  <si>
    <t>Tāme sastādīta 2021.gada cenās, pamatojoties uz LKT daļas rasējumiem. Tāmes izmaksas</t>
  </si>
  <si>
    <t>Tāme sastādīta 2021.gada cenās, pamatojoties uz UKT daļas rasējumiem. Tāmes izmaksas</t>
  </si>
  <si>
    <t>Tāme sastādīta 2021.gada cenās, pamatojoties uz ELT-1 daļas rasējumiem. Tāmes izmaksas</t>
  </si>
  <si>
    <t>Tāme sastādīta 2021.gada cenās, pamatojoties uz ELT-2 daļas rasējumiem. Tāmes izmaksas</t>
  </si>
  <si>
    <t>Tāme sastādīta 2021.gada _________</t>
  </si>
  <si>
    <t>Tāme sastādīta 2021.gada ___________</t>
  </si>
  <si>
    <t>Tāme sastādīta 2021.gada cenās, pamatojoties uz ELT-3 daļas rasējumiem. Tāmes izmaksas</t>
  </si>
  <si>
    <t>Uzliekamo pārvedu iebūve*</t>
  </si>
  <si>
    <t>Uzliekamo pārvedu nojaukšana*</t>
  </si>
  <si>
    <t>Uzliekamo pārvedu uzraudzība*</t>
  </si>
  <si>
    <r>
      <t>Satiksmes organizēšana būvdarbu laikā</t>
    </r>
    <r>
      <rPr>
        <sz val="9"/>
        <rFont val="Arial Narrow"/>
        <family val="2"/>
        <charset val="186"/>
      </rPr>
      <t xml:space="preserve"> (tai skaitā arī norobežojumi tramvaja kustības viensliežu (divvirzienu) posmam un sliežu pārvedu zonai)</t>
    </r>
  </si>
  <si>
    <t>Bruģakmens seguma nojaukšana (betona un granīta). Veikt vēsturiskā akmens bruģa inventarizāciju par tā veidiem un apjomu. Objektā iegūtais kaltais un apaļakmens granīta bruģakmens, kuru objektā nav paredzēts izmantot atkārtoti, jāsašķiro, jāattīra no liekās grunts un jānogādā Rīgas domes Satiksmes departamenta granīta izstrādājumu glabātavā*</t>
  </si>
  <si>
    <t>Tramvaja sliežu demontāža un transports uz RP SIA "Rīgas satiksme" noliktavu*</t>
  </si>
  <si>
    <t>Esošo gulšņu demontāža, šķirošana un transports uz atbērtni attālumā līdz 200m vai RP SIA "Rīgas satiksme" noliktavu attālumā līdz 5km*</t>
  </si>
  <si>
    <t xml:space="preserve">Uzstādīt plastikāta stabiņus ar atstarotājiem, krāsa pelēka, h=75cm </t>
  </si>
  <si>
    <t>* darbus Pasūtītājs veiks pats, līdz ar to būvuzņēmējam tie nav jāveic un par tiem cena nav jānorāda</t>
  </si>
  <si>
    <t>Uzliekamo pārvedu noma un nolietojums*</t>
  </si>
  <si>
    <t>Objekta nosaukums: Tramvaju sliežu ceļu pārbūve, veidojot sabiedriskā transporta joslu Slokas ielā posmā no krustojuma ar Jūrmalas gatvi līdz krustojumam
ar Kalnciema ielu (ieskaitot krustojumu) zemās grīdas tramvaja projekta ietvaros. 2.kārta Sliežu ceļu pārbūve posmā no Mārtiņa ielas līdz Kalnciema ielai, ieskaitot plātņu nomaiņu krustojumā</t>
  </si>
  <si>
    <t>Atgūta dabīgā (kaltā, vēsturiskā) akmens bruģa seguma būvniecība 18cm biezumā uz augstas stiprības minerāl-bāzes izlīdzinošās līmes kārtas Inducret-VK1000 (2-9 cm Biezumā) vai analogs</t>
  </si>
  <si>
    <t xml:space="preserve">Kopsavilkuma aprēķins </t>
  </si>
  <si>
    <t xml:space="preserve">Objekta nosaukums :   </t>
  </si>
  <si>
    <t xml:space="preserve">Būves nosaukums :      </t>
  </si>
  <si>
    <t xml:space="preserve"> Tramvaju sliežu ceļš</t>
  </si>
  <si>
    <t>Objekta adrese:</t>
  </si>
  <si>
    <t>Rīga, Slokas iela posmā no krustojuma ar Jūrmalas gatvi līdz krustojumam ar Kalnciema ielu (ieskaitot krustojumu)</t>
  </si>
  <si>
    <t>Pasūtījuma Nr.:</t>
  </si>
  <si>
    <t>LIG-IEP/2018/9</t>
  </si>
  <si>
    <t>Par kopējo summu, euro</t>
  </si>
  <si>
    <t>Kopējā darbietilpība, c/st.</t>
  </si>
  <si>
    <t xml:space="preserve"> Būvdarbu veids vai konstruktīvā elementa nosaukums</t>
  </si>
  <si>
    <t>Tāmes izmaksas (euro)</t>
  </si>
  <si>
    <t>Tai skaitā</t>
  </si>
  <si>
    <t>Darbietilpība (c/h)</t>
  </si>
  <si>
    <t>darba alga (euro)</t>
  </si>
  <si>
    <t>būvizstrādājumi (euro)</t>
  </si>
  <si>
    <t>mehānismi (euro)</t>
  </si>
  <si>
    <t>3.</t>
  </si>
  <si>
    <t>4.</t>
  </si>
  <si>
    <t>5.</t>
  </si>
  <si>
    <t>6.</t>
  </si>
  <si>
    <t>7.</t>
  </si>
  <si>
    <t>8.</t>
  </si>
  <si>
    <t>Virsizdevumi (%)</t>
  </si>
  <si>
    <t xml:space="preserve">t.sk. darba aizsardzība% </t>
  </si>
  <si>
    <t>Peļņa (%)</t>
  </si>
  <si>
    <t>Pavisam kopā</t>
  </si>
  <si>
    <t>Sertifikāta Nr.______________</t>
  </si>
  <si>
    <t>Tāme sastādīta 2021.gada __.__________</t>
  </si>
  <si>
    <t>Tramvaju sliežu ceļu pārbūve, veidojot sabiedriskā transporta joslu, zemās grīdas tramvaja projekta ietvaros. 2.kārta posmā no Mārtiņa ielas līdz Kalnciema ielai</t>
  </si>
  <si>
    <t>Tāmes Nr</t>
  </si>
  <si>
    <t>1.SC</t>
  </si>
  <si>
    <t>2.LKT</t>
  </si>
  <si>
    <t>3.UKT</t>
  </si>
  <si>
    <t>4. ELT-1</t>
  </si>
  <si>
    <t>5. ELT-2</t>
  </si>
  <si>
    <t>6. ELT-3</t>
  </si>
  <si>
    <t>Gāzes vada pārlikšana</t>
  </si>
  <si>
    <t>Sastādīja: ________________________________________________________</t>
  </si>
  <si>
    <t>Pārbaudīja: ________________________________________________________</t>
  </si>
  <si>
    <t>7. GAT</t>
  </si>
  <si>
    <t>ACO Multiline V200  līnijveida drenāža sistēmas pieslēgums pie lietus kanalizācijas sistēmas</t>
  </si>
  <si>
    <t>ACO Multiline V200  (ar iekšējo slīpumu 0.5%) līnijveida drenāža sistēmas pieslēgums pie lietus kanalizācijas sistēmas</t>
  </si>
  <si>
    <t>Ūdensvada apvadlīnija no 50 m līdz 150m ar nepieciešamo armatūras apsaisti</t>
  </si>
  <si>
    <t>Sliežu pārejas posmi 60R1/B1</t>
  </si>
  <si>
    <t>Tramvaju sliežu ceļu pārbūve, veidojot sabiedriskā transporta joslu Slokas ielā posmā no krustojuma ar Jūrmalas gatvi līdz krustojumam ar Kalnciema ielu (ieskaitot krustojumu) zemās grīdas tramvaja projekta ietvaros. 2.kārta sliežu ceļu pārbūve posmā no Jūrmalas gatves līdz Baldones ielai</t>
  </si>
  <si>
    <t>Sliežu B1 iestrāde seguma plātnes rievā (gumijas sānu profilu iepresēšanu sliedes nostiprināšanai veic pasūtītājs)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</si>
</sst>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1">
    <font>
      <sz val="11"/>
      <color theme="1"/>
      <name val="Calibri"/>
      <family val="2"/>
      <charset val="186"/>
      <scheme val="minor"/>
    </font>
    <font>
      <b/>
      <sz val="12"/>
      <color rgb="FF414142"/>
      <name val="Times New Roman"/>
      <family val="1"/>
    </font>
    <font>
      <sz val="12"/>
      <color theme="1"/>
      <name val="Times New Roman"/>
      <family val="1"/>
    </font>
    <font>
      <sz val="12"/>
      <color rgb="FF414142"/>
      <name val="Times New Roman"/>
      <family val="1"/>
    </font>
    <font>
      <sz val="10"/>
      <name val="Arial"/>
      <family val="2"/>
      <charset val="186"/>
    </font>
    <font>
      <sz val="10"/>
      <name val="Arial"/>
      <family val="2"/>
    </font>
    <font>
      <sz val="10"/>
      <color indexed="8"/>
      <name val="Arial"/>
      <family val="2"/>
      <charset val="186"/>
    </font>
    <font>
      <sz val="10"/>
      <color indexed="64"/>
      <name val="Arial"/>
      <family val="2"/>
      <charset val="186"/>
    </font>
    <font>
      <sz val="10"/>
      <name val="Helv"/>
    </font>
    <font>
      <b/>
      <sz val="9"/>
      <color theme="0"/>
      <name val="Arial Narrow"/>
      <family val="2"/>
    </font>
    <font>
      <b/>
      <i/>
      <sz val="9"/>
      <color theme="0"/>
      <name val="Arial Narrow"/>
      <family val="2"/>
    </font>
    <font>
      <sz val="9"/>
      <color rgb="FF414142"/>
      <name val="Arial Narrow"/>
      <family val="2"/>
    </font>
    <font>
      <b/>
      <sz val="9"/>
      <name val="Arial Narrow"/>
      <family val="2"/>
    </font>
    <font>
      <sz val="9"/>
      <name val="Arial Narrow"/>
      <family val="2"/>
    </font>
    <font>
      <sz val="9"/>
      <color theme="1"/>
      <name val="Arial Narrow"/>
      <family val="2"/>
    </font>
    <font>
      <vertAlign val="superscript"/>
      <sz val="9"/>
      <name val="Arial Narrow"/>
      <family val="2"/>
    </font>
    <font>
      <b/>
      <sz val="9"/>
      <color rgb="FF414142"/>
      <name val="Arial Narrow"/>
      <family val="2"/>
    </font>
    <font>
      <b/>
      <sz val="10"/>
      <name val="Arial"/>
      <family val="2"/>
      <charset val="186"/>
    </font>
    <font>
      <b/>
      <sz val="10"/>
      <color theme="1"/>
      <name val="Arial Narrow"/>
      <family val="2"/>
      <charset val="186"/>
    </font>
    <font>
      <sz val="10"/>
      <color theme="1"/>
      <name val="Arial Narrow"/>
      <family val="2"/>
      <charset val="186"/>
    </font>
    <font>
      <b/>
      <sz val="10"/>
      <color theme="1"/>
      <name val="Arial Narrow"/>
      <family val="2"/>
    </font>
    <font>
      <sz val="10"/>
      <color theme="1"/>
      <name val="Arial Narrow"/>
      <family val="2"/>
    </font>
    <font>
      <i/>
      <sz val="10"/>
      <color theme="1"/>
      <name val="Arial Narrow"/>
      <family val="2"/>
      <charset val="186"/>
    </font>
    <font>
      <sz val="10"/>
      <color theme="1"/>
      <name val="Times New Roman"/>
      <family val="1"/>
      <charset val="186"/>
    </font>
    <font>
      <vertAlign val="superscript"/>
      <sz val="10"/>
      <name val="Arial"/>
      <family val="2"/>
    </font>
    <font>
      <b/>
      <sz val="10"/>
      <name val="Arial Narrow"/>
      <family val="2"/>
      <charset val="186"/>
    </font>
    <font>
      <sz val="10"/>
      <color rgb="FF414142"/>
      <name val="Arial Narrow"/>
      <family val="2"/>
    </font>
    <font>
      <sz val="10"/>
      <name val="Arial Narrow"/>
      <family val="2"/>
      <charset val="186"/>
    </font>
    <font>
      <sz val="12"/>
      <name val="Times New Roman"/>
      <family val="1"/>
      <charset val="186"/>
    </font>
    <font>
      <sz val="9"/>
      <color theme="1"/>
      <name val="Tahoma"/>
      <family val="2"/>
      <charset val="186"/>
    </font>
    <font>
      <sz val="11"/>
      <color theme="1"/>
      <name val="Tahoma"/>
      <family val="2"/>
      <charset val="186"/>
    </font>
    <font>
      <sz val="9"/>
      <color rgb="FFFF0000"/>
      <name val="Tahoma"/>
      <family val="2"/>
      <charset val="186"/>
    </font>
    <font>
      <sz val="11"/>
      <color rgb="FFFF0000"/>
      <name val="Tahoma"/>
      <family val="2"/>
      <charset val="186"/>
    </font>
    <font>
      <sz val="9"/>
      <name val="Arial Narrow"/>
      <family val="2"/>
      <charset val="186"/>
    </font>
    <font>
      <b/>
      <sz val="9"/>
      <name val="Arial Narrow"/>
      <family val="2"/>
      <charset val="186"/>
    </font>
    <font>
      <b/>
      <sz val="10"/>
      <color theme="0"/>
      <name val="Arial Narrow"/>
      <family val="2"/>
    </font>
    <font>
      <b/>
      <i/>
      <sz val="10"/>
      <color theme="0"/>
      <name val="Arial Narrow"/>
      <family val="2"/>
    </font>
    <font>
      <b/>
      <sz val="10"/>
      <color rgb="FF414142"/>
      <name val="Arial Narrow"/>
      <family val="2"/>
    </font>
    <font>
      <sz val="12"/>
      <color rgb="FF414142"/>
      <name val="Times New Roman"/>
      <family val="1"/>
      <charset val="186"/>
    </font>
    <font>
      <sz val="10"/>
      <name val="Arial Narrow"/>
      <family val="2"/>
    </font>
    <font>
      <sz val="10"/>
      <color theme="1"/>
      <name val="Arail Narrow"/>
      <charset val="186"/>
    </font>
    <font>
      <b/>
      <i/>
      <sz val="12"/>
      <name val="Times New Roman"/>
      <family val="1"/>
      <charset val="186"/>
    </font>
    <font>
      <i/>
      <sz val="11"/>
      <color theme="1"/>
      <name val="Times New Roman"/>
      <family val="1"/>
      <charset val="186"/>
    </font>
    <font>
      <sz val="11"/>
      <color theme="1"/>
      <name val="Times New Roman"/>
      <family val="1"/>
      <charset val="186"/>
    </font>
    <font>
      <i/>
      <sz val="10"/>
      <name val="Times New Roman"/>
      <family val="1"/>
      <charset val="186"/>
    </font>
    <font>
      <b/>
      <i/>
      <sz val="11"/>
      <name val="Times New Roman"/>
      <family val="1"/>
      <charset val="186"/>
    </font>
    <font>
      <b/>
      <i/>
      <sz val="10"/>
      <name val="Times New Roman"/>
      <family val="1"/>
      <charset val="186"/>
    </font>
    <font>
      <i/>
      <sz val="11"/>
      <name val="Times New Roman"/>
      <family val="1"/>
      <charset val="186"/>
    </font>
    <font>
      <i/>
      <sz val="9"/>
      <name val="Times New Roman"/>
      <family val="1"/>
      <charset val="186"/>
    </font>
    <font>
      <sz val="9"/>
      <color rgb="FFFF0000"/>
      <name val="Arial Narrow"/>
      <family val="2"/>
    </font>
    <font>
      <sz val="12"/>
      <name val="Times New Roman"/>
      <family val="1"/>
    </font>
  </fonts>
  <fills count="10">
    <fill>
      <patternFill patternType="none"/>
    </fill>
    <fill>
      <patternFill patternType="gray125"/>
    </fill>
    <fill>
      <patternFill patternType="solid">
        <fgColor rgb="FFFFFFFF"/>
        <bgColor indexed="64"/>
      </patternFill>
    </fill>
    <fill>
      <patternFill patternType="solid">
        <fgColor theme="1" tint="0.34998626667073579"/>
        <bgColor indexed="64"/>
      </patternFill>
    </fill>
    <fill>
      <patternFill patternType="solid">
        <fgColor theme="0" tint="-4.9989318521683403E-2"/>
        <bgColor indexed="64"/>
      </patternFill>
    </fill>
    <fill>
      <patternFill patternType="solid">
        <fgColor theme="6" tint="0.79998168889431442"/>
        <bgColor indexed="64"/>
      </patternFill>
    </fill>
    <fill>
      <patternFill patternType="solid">
        <fgColor rgb="FFFFFF00"/>
        <bgColor indexed="64"/>
      </patternFill>
    </fill>
    <fill>
      <patternFill patternType="solid">
        <fgColor theme="0" tint="-0.499984740745262"/>
        <bgColor indexed="64"/>
      </patternFill>
    </fill>
    <fill>
      <patternFill patternType="solid">
        <fgColor theme="0" tint="-0.14999847407452621"/>
        <bgColor indexed="64"/>
      </patternFill>
    </fill>
    <fill>
      <patternFill patternType="solid">
        <fgColor theme="0"/>
        <bgColor indexed="64"/>
      </patternFill>
    </fill>
  </fills>
  <borders count="36">
    <border>
      <left/>
      <right/>
      <top/>
      <bottom/>
      <diagonal/>
    </border>
    <border>
      <left/>
      <right/>
      <top style="thin">
        <color rgb="FF414142"/>
      </top>
      <bottom/>
      <diagonal/>
    </border>
    <border>
      <left style="thin">
        <color rgb="FF414142"/>
      </left>
      <right style="thin">
        <color rgb="FF414142"/>
      </right>
      <top style="thin">
        <color rgb="FF414142"/>
      </top>
      <bottom style="thin">
        <color rgb="FF414142"/>
      </bottom>
      <diagonal/>
    </border>
    <border>
      <left style="thin">
        <color rgb="FF414142"/>
      </left>
      <right style="thin">
        <color rgb="FF414142"/>
      </right>
      <top style="thin">
        <color rgb="FF414142"/>
      </top>
      <bottom/>
      <diagonal/>
    </border>
    <border>
      <left style="thin">
        <color rgb="FF414142"/>
      </left>
      <right style="thin">
        <color rgb="FF414142"/>
      </right>
      <top/>
      <bottom style="thin">
        <color rgb="FF414142"/>
      </bottom>
      <diagonal/>
    </border>
    <border>
      <left style="thin">
        <color rgb="FF414142"/>
      </left>
      <right/>
      <top style="thin">
        <color rgb="FF414142"/>
      </top>
      <bottom/>
      <diagonal/>
    </border>
    <border>
      <left/>
      <right style="thin">
        <color rgb="FF414142"/>
      </right>
      <top style="thin">
        <color rgb="FF414142"/>
      </top>
      <bottom/>
      <diagonal/>
    </border>
    <border>
      <left/>
      <right/>
      <top style="thin">
        <color rgb="FF414142"/>
      </top>
      <bottom style="thin">
        <color rgb="FF414142"/>
      </bottom>
      <diagonal/>
    </border>
    <border>
      <left/>
      <right style="thin">
        <color rgb="FF414142"/>
      </right>
      <top style="thin">
        <color rgb="FF414142"/>
      </top>
      <bottom style="thin">
        <color rgb="FF414142"/>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rgb="FF414142"/>
      </left>
      <right/>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rgb="FF414142"/>
      </left>
      <right style="thin">
        <color rgb="FF414142"/>
      </right>
      <top/>
      <bottom style="hair">
        <color indexed="64"/>
      </bottom>
      <diagonal/>
    </border>
    <border>
      <left style="thin">
        <color rgb="FF414142"/>
      </left>
      <right style="thin">
        <color rgb="FF414142"/>
      </right>
      <top style="thin">
        <color rgb="FF414142"/>
      </top>
      <bottom style="hair">
        <color indexed="64"/>
      </bottom>
      <diagonal/>
    </border>
    <border>
      <left style="thin">
        <color indexed="64"/>
      </left>
      <right style="thin">
        <color indexed="64"/>
      </right>
      <top style="thin">
        <color indexed="64"/>
      </top>
      <bottom style="hair">
        <color indexed="64"/>
      </bottom>
      <diagonal/>
    </border>
    <border>
      <left style="thin">
        <color rgb="FF414142"/>
      </left>
      <right style="thin">
        <color rgb="FF414142"/>
      </right>
      <top style="hair">
        <color indexed="64"/>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8">
    <xf numFmtId="0" fontId="0" fillId="0" borderId="0"/>
    <xf numFmtId="0" fontId="4" fillId="0" borderId="0"/>
    <xf numFmtId="0" fontId="5" fillId="0" borderId="0"/>
    <xf numFmtId="0" fontId="6" fillId="0" borderId="0"/>
    <xf numFmtId="0" fontId="5" fillId="0" borderId="0"/>
    <xf numFmtId="0" fontId="7" fillId="0" borderId="0"/>
    <xf numFmtId="0" fontId="5" fillId="0" borderId="0"/>
    <xf numFmtId="0" fontId="8" fillId="0" borderId="0"/>
  </cellStyleXfs>
  <cellXfs count="186">
    <xf numFmtId="0" fontId="0" fillId="0" borderId="0" xfId="0"/>
    <xf numFmtId="0" fontId="2" fillId="0" borderId="0" xfId="0" applyFont="1"/>
    <xf numFmtId="0" fontId="2" fillId="0" borderId="0" xfId="0" applyFont="1" applyAlignment="1">
      <alignment horizontal="center" vertical="center"/>
    </xf>
    <xf numFmtId="0" fontId="2" fillId="2" borderId="0" xfId="0" applyFont="1" applyFill="1" applyAlignment="1">
      <alignment horizontal="left" vertical="center" wrapText="1" indent="1"/>
    </xf>
    <xf numFmtId="0" fontId="3" fillId="0" borderId="0" xfId="0" applyFont="1" applyAlignment="1">
      <alignment vertical="top" wrapText="1"/>
    </xf>
    <xf numFmtId="0" fontId="3" fillId="0" borderId="0" xfId="0" applyFont="1" applyAlignment="1">
      <alignment vertical="top"/>
    </xf>
    <xf numFmtId="0" fontId="2" fillId="0" borderId="0" xfId="0" applyFont="1" applyAlignment="1">
      <alignment vertical="center"/>
    </xf>
    <xf numFmtId="0" fontId="3" fillId="0" borderId="0" xfId="0" applyFont="1" applyBorder="1" applyAlignment="1">
      <alignment vertical="top" wrapText="1"/>
    </xf>
    <xf numFmtId="0" fontId="1" fillId="0" borderId="0" xfId="0" applyFont="1" applyBorder="1" applyAlignment="1">
      <alignment horizontal="right" vertical="center" wrapText="1"/>
    </xf>
    <xf numFmtId="0" fontId="2" fillId="0" borderId="0" xfId="0" applyNumberFormat="1" applyFont="1"/>
    <xf numFmtId="0" fontId="9" fillId="3" borderId="2" xfId="0" applyFont="1" applyFill="1" applyBorder="1" applyAlignment="1">
      <alignment horizontal="center" vertical="center" wrapText="1"/>
    </xf>
    <xf numFmtId="0" fontId="11" fillId="0" borderId="2" xfId="0" applyFont="1" applyBorder="1" applyAlignment="1">
      <alignment vertical="top" wrapText="1"/>
    </xf>
    <xf numFmtId="0" fontId="5" fillId="0" borderId="0" xfId="0" applyFont="1" applyAlignment="1">
      <alignment vertical="center"/>
    </xf>
    <xf numFmtId="0" fontId="17" fillId="0" borderId="0" xfId="0" applyFont="1" applyAlignment="1">
      <alignment vertical="center"/>
    </xf>
    <xf numFmtId="4" fontId="16" fillId="0" borderId="2" xfId="0" applyNumberFormat="1" applyFont="1" applyBorder="1" applyAlignment="1">
      <alignment vertical="top" wrapText="1"/>
    </xf>
    <xf numFmtId="0" fontId="3" fillId="0" borderId="0" xfId="0" applyFont="1" applyAlignment="1">
      <alignment vertical="center"/>
    </xf>
    <xf numFmtId="0" fontId="3" fillId="0" borderId="0" xfId="0" applyFont="1" applyAlignment="1">
      <alignment horizontal="center" vertical="center"/>
    </xf>
    <xf numFmtId="0" fontId="19" fillId="0" borderId="0" xfId="0" applyFont="1"/>
    <xf numFmtId="0" fontId="19" fillId="0" borderId="0" xfId="0" applyFont="1" applyAlignment="1">
      <alignment horizontal="center" vertical="center"/>
    </xf>
    <xf numFmtId="0" fontId="19" fillId="0" borderId="0" xfId="0" applyFont="1" applyAlignment="1"/>
    <xf numFmtId="0" fontId="22" fillId="0" borderId="0" xfId="0" applyFont="1"/>
    <xf numFmtId="0" fontId="23" fillId="0" borderId="0" xfId="0" applyFont="1"/>
    <xf numFmtId="0" fontId="11" fillId="0" borderId="16" xfId="0" applyFont="1" applyBorder="1" applyAlignment="1">
      <alignment horizontal="center" vertical="top" wrapText="1"/>
    </xf>
    <xf numFmtId="0" fontId="12" fillId="0" borderId="17" xfId="1" applyFont="1" applyBorder="1" applyAlignment="1">
      <alignment horizontal="left" vertical="center" wrapText="1"/>
    </xf>
    <xf numFmtId="0" fontId="13" fillId="0" borderId="17" xfId="0" applyFont="1" applyBorder="1" applyAlignment="1">
      <alignment horizontal="center"/>
    </xf>
    <xf numFmtId="0" fontId="14" fillId="5" borderId="17" xfId="0" applyFont="1" applyFill="1" applyBorder="1" applyAlignment="1">
      <alignment horizontal="center" vertical="center"/>
    </xf>
    <xf numFmtId="0" fontId="11" fillId="0" borderId="16" xfId="0" applyFont="1" applyBorder="1" applyAlignment="1">
      <alignment vertical="top" wrapText="1"/>
    </xf>
    <xf numFmtId="4" fontId="13" fillId="4" borderId="17" xfId="2" applyNumberFormat="1" applyFont="1" applyFill="1" applyBorder="1" applyAlignment="1">
      <alignment horizontal="right" vertical="center"/>
    </xf>
    <xf numFmtId="0" fontId="11" fillId="4" borderId="16" xfId="0" applyFont="1" applyFill="1" applyBorder="1" applyAlignment="1">
      <alignment vertical="top" wrapText="1"/>
    </xf>
    <xf numFmtId="0" fontId="11" fillId="0" borderId="18" xfId="0" applyNumberFormat="1" applyFont="1" applyBorder="1" applyAlignment="1">
      <alignment horizontal="center" vertical="center" wrapText="1"/>
    </xf>
    <xf numFmtId="0" fontId="13" fillId="0" borderId="14" xfId="0" applyFont="1" applyBorder="1" applyAlignment="1">
      <alignment horizontal="left" vertical="center" wrapText="1"/>
    </xf>
    <xf numFmtId="0" fontId="13" fillId="0" borderId="14" xfId="1" applyFont="1" applyBorder="1" applyAlignment="1">
      <alignment horizontal="center" vertical="center" wrapText="1"/>
    </xf>
    <xf numFmtId="4" fontId="13" fillId="0" borderId="14" xfId="2" applyNumberFormat="1" applyFont="1" applyBorder="1" applyAlignment="1">
      <alignment horizontal="right" vertical="center"/>
    </xf>
    <xf numFmtId="4" fontId="13" fillId="4" borderId="14" xfId="2" applyNumberFormat="1" applyFont="1" applyFill="1" applyBorder="1" applyAlignment="1">
      <alignment horizontal="right" vertical="center"/>
    </xf>
    <xf numFmtId="0" fontId="11" fillId="0" borderId="15" xfId="0" applyFont="1" applyBorder="1" applyAlignment="1">
      <alignment horizontal="center" vertical="top" wrapText="1"/>
    </xf>
    <xf numFmtId="0" fontId="12" fillId="0" borderId="13" xfId="1" applyFont="1" applyBorder="1" applyAlignment="1">
      <alignment horizontal="left" vertical="center" wrapText="1"/>
    </xf>
    <xf numFmtId="0" fontId="13" fillId="0" borderId="13" xfId="0" applyFont="1" applyBorder="1" applyAlignment="1">
      <alignment horizontal="center"/>
    </xf>
    <xf numFmtId="0" fontId="11" fillId="0" borderId="15" xfId="0" applyFont="1" applyBorder="1" applyAlignment="1">
      <alignment vertical="top" wrapText="1"/>
    </xf>
    <xf numFmtId="4" fontId="13" fillId="4" borderId="13" xfId="2" applyNumberFormat="1" applyFont="1" applyFill="1" applyBorder="1" applyAlignment="1">
      <alignment horizontal="right" vertical="center"/>
    </xf>
    <xf numFmtId="0" fontId="11" fillId="4" borderId="15" xfId="0" applyFont="1" applyFill="1" applyBorder="1" applyAlignment="1">
      <alignment vertical="top" wrapText="1"/>
    </xf>
    <xf numFmtId="0" fontId="21" fillId="0" borderId="0" xfId="0" applyFont="1"/>
    <xf numFmtId="0" fontId="27" fillId="0" borderId="0" xfId="0" applyFont="1" applyAlignment="1"/>
    <xf numFmtId="0" fontId="27" fillId="0" borderId="0" xfId="0" applyFont="1"/>
    <xf numFmtId="0" fontId="28" fillId="0" borderId="0" xfId="0" applyFont="1"/>
    <xf numFmtId="0" fontId="27" fillId="0" borderId="0" xfId="0" applyFont="1" applyAlignment="1">
      <alignment horizontal="center" vertical="center"/>
    </xf>
    <xf numFmtId="0" fontId="27" fillId="0" borderId="0" xfId="0" applyFont="1" applyAlignment="1">
      <alignment vertical="top"/>
    </xf>
    <xf numFmtId="0" fontId="27" fillId="0" borderId="0" xfId="0" applyFont="1" applyAlignment="1">
      <alignment vertical="center"/>
    </xf>
    <xf numFmtId="4" fontId="5" fillId="0" borderId="0" xfId="2" applyNumberFormat="1" applyAlignment="1">
      <alignment vertical="center"/>
    </xf>
    <xf numFmtId="4" fontId="29" fillId="0" borderId="0" xfId="0" applyNumberFormat="1" applyFont="1" applyAlignment="1">
      <alignment horizontal="center" vertical="center"/>
    </xf>
    <xf numFmtId="4" fontId="30" fillId="0" borderId="0" xfId="0" applyNumberFormat="1" applyFont="1" applyAlignment="1">
      <alignment horizontal="center" vertical="center"/>
    </xf>
    <xf numFmtId="0" fontId="30" fillId="0" borderId="0" xfId="0" applyFont="1"/>
    <xf numFmtId="4" fontId="31" fillId="0" borderId="0" xfId="0" applyNumberFormat="1" applyFont="1" applyAlignment="1">
      <alignment horizontal="center" vertical="center"/>
    </xf>
    <xf numFmtId="4" fontId="32" fillId="0" borderId="0" xfId="0" applyNumberFormat="1" applyFont="1" applyAlignment="1">
      <alignment horizontal="center" vertical="center"/>
    </xf>
    <xf numFmtId="0" fontId="32" fillId="0" borderId="0" xfId="0" applyFont="1"/>
    <xf numFmtId="0" fontId="11" fillId="0" borderId="18" xfId="0" applyFont="1" applyBorder="1" applyAlignment="1">
      <alignment horizontal="center" vertical="top" wrapText="1"/>
    </xf>
    <xf numFmtId="0" fontId="12" fillId="0" borderId="14" xfId="1" applyFont="1" applyBorder="1" applyAlignment="1">
      <alignment horizontal="left" vertical="center" wrapText="1"/>
    </xf>
    <xf numFmtId="0" fontId="13" fillId="0" borderId="14" xfId="0" applyFont="1" applyBorder="1" applyAlignment="1">
      <alignment horizontal="center"/>
    </xf>
    <xf numFmtId="0" fontId="14" fillId="5" borderId="14" xfId="0" applyFont="1" applyFill="1" applyBorder="1" applyAlignment="1">
      <alignment horizontal="center" vertical="center"/>
    </xf>
    <xf numFmtId="0" fontId="11" fillId="0" borderId="18" xfId="0" applyFont="1" applyBorder="1" applyAlignment="1">
      <alignment vertical="top" wrapText="1"/>
    </xf>
    <xf numFmtId="0" fontId="11" fillId="4" borderId="18" xfId="0" applyFont="1" applyFill="1" applyBorder="1" applyAlignment="1">
      <alignment vertical="top" wrapText="1"/>
    </xf>
    <xf numFmtId="0" fontId="33" fillId="0" borderId="16" xfId="0" applyFont="1" applyBorder="1" applyAlignment="1">
      <alignment horizontal="center" vertical="top" wrapText="1"/>
    </xf>
    <xf numFmtId="0" fontId="34" fillId="0" borderId="17" xfId="1" applyFont="1" applyBorder="1" applyAlignment="1">
      <alignment horizontal="left" vertical="center" wrapText="1"/>
    </xf>
    <xf numFmtId="0" fontId="33" fillId="0" borderId="17" xfId="0" applyFont="1" applyBorder="1" applyAlignment="1">
      <alignment horizontal="center"/>
    </xf>
    <xf numFmtId="0" fontId="33" fillId="0" borderId="17" xfId="0" applyFont="1" applyBorder="1" applyAlignment="1">
      <alignment horizontal="center" vertical="center"/>
    </xf>
    <xf numFmtId="0" fontId="33" fillId="0" borderId="16" xfId="0" applyFont="1" applyBorder="1" applyAlignment="1">
      <alignment vertical="top" wrapText="1"/>
    </xf>
    <xf numFmtId="0" fontId="33" fillId="4" borderId="16" xfId="0" applyFont="1" applyFill="1" applyBorder="1" applyAlignment="1">
      <alignment vertical="top" wrapText="1"/>
    </xf>
    <xf numFmtId="0" fontId="34" fillId="0" borderId="14" xfId="1" applyFont="1" applyBorder="1" applyAlignment="1">
      <alignment horizontal="left" vertical="center" wrapText="1"/>
    </xf>
    <xf numFmtId="0" fontId="33" fillId="0" borderId="14" xfId="0" applyFont="1" applyBorder="1" applyAlignment="1">
      <alignment horizontal="center"/>
    </xf>
    <xf numFmtId="0" fontId="33" fillId="0" borderId="14" xfId="0" applyFont="1" applyBorder="1" applyAlignment="1">
      <alignment horizontal="center" vertical="center"/>
    </xf>
    <xf numFmtId="0" fontId="33" fillId="0" borderId="18" xfId="0" applyFont="1" applyBorder="1" applyAlignment="1">
      <alignment vertical="top" wrapText="1"/>
    </xf>
    <xf numFmtId="0" fontId="33" fillId="4" borderId="18" xfId="0" applyFont="1" applyFill="1" applyBorder="1" applyAlignment="1">
      <alignment vertical="top" wrapText="1"/>
    </xf>
    <xf numFmtId="0" fontId="33" fillId="0" borderId="18" xfId="0" applyFont="1" applyBorder="1" applyAlignment="1">
      <alignment horizontal="center" vertical="center" wrapText="1"/>
    </xf>
    <xf numFmtId="0" fontId="33" fillId="0" borderId="14" xfId="0" applyFont="1" applyBorder="1" applyAlignment="1">
      <alignment horizontal="left" vertical="center" wrapText="1"/>
    </xf>
    <xf numFmtId="0" fontId="33" fillId="0" borderId="14" xfId="1" applyFont="1" applyBorder="1" applyAlignment="1">
      <alignment horizontal="center" vertical="center" wrapText="1"/>
    </xf>
    <xf numFmtId="4" fontId="33" fillId="0" borderId="14" xfId="2" applyNumberFormat="1" applyFont="1" applyBorder="1" applyAlignment="1">
      <alignment horizontal="right" vertical="center"/>
    </xf>
    <xf numFmtId="4" fontId="33" fillId="4" borderId="14" xfId="2" applyNumberFormat="1" applyFont="1" applyFill="1" applyBorder="1" applyAlignment="1">
      <alignment horizontal="right" vertical="center"/>
    </xf>
    <xf numFmtId="0" fontId="33" fillId="0" borderId="15" xfId="0" applyFont="1" applyBorder="1" applyAlignment="1">
      <alignment horizontal="center" vertical="top" wrapText="1"/>
    </xf>
    <xf numFmtId="0" fontId="34" fillId="0" borderId="13" xfId="1" applyFont="1" applyBorder="1" applyAlignment="1">
      <alignment horizontal="left" vertical="center" wrapText="1"/>
    </xf>
    <xf numFmtId="0" fontId="33" fillId="0" borderId="13" xfId="0" applyFont="1" applyBorder="1" applyAlignment="1">
      <alignment horizontal="center"/>
    </xf>
    <xf numFmtId="0" fontId="33" fillId="0" borderId="13" xfId="0" applyFont="1" applyBorder="1" applyAlignment="1">
      <alignment horizontal="center" vertical="center"/>
    </xf>
    <xf numFmtId="0" fontId="33" fillId="0" borderId="15" xfId="0" applyFont="1" applyBorder="1" applyAlignment="1">
      <alignment vertical="top" wrapText="1"/>
    </xf>
    <xf numFmtId="0" fontId="33" fillId="4" borderId="15" xfId="0" applyFont="1" applyFill="1" applyBorder="1" applyAlignment="1">
      <alignment vertical="top" wrapText="1"/>
    </xf>
    <xf numFmtId="0" fontId="33" fillId="0" borderId="18" xfId="0" applyFont="1" applyBorder="1" applyAlignment="1">
      <alignment horizontal="center" vertical="top" wrapText="1"/>
    </xf>
    <xf numFmtId="0" fontId="1" fillId="0" borderId="0" xfId="0" applyFont="1" applyAlignment="1">
      <alignment vertical="center" wrapText="1"/>
    </xf>
    <xf numFmtId="0" fontId="2" fillId="0" borderId="0" xfId="0" applyFont="1" applyAlignment="1">
      <alignment vertical="center" wrapText="1"/>
    </xf>
    <xf numFmtId="0" fontId="35" fillId="3" borderId="21" xfId="0" applyFont="1" applyFill="1" applyBorder="1" applyAlignment="1">
      <alignment horizontal="center" vertical="center" wrapText="1"/>
    </xf>
    <xf numFmtId="0" fontId="35" fillId="3" borderId="22" xfId="0" applyFont="1" applyFill="1" applyBorder="1" applyAlignment="1">
      <alignment horizontal="center" vertical="center" wrapText="1"/>
    </xf>
    <xf numFmtId="0" fontId="35" fillId="3" borderId="23" xfId="0" applyFont="1" applyFill="1" applyBorder="1" applyAlignment="1">
      <alignment horizontal="center" vertical="center" wrapText="1"/>
    </xf>
    <xf numFmtId="4" fontId="20" fillId="0" borderId="26" xfId="0" applyNumberFormat="1" applyFont="1" applyBorder="1"/>
    <xf numFmtId="0" fontId="21" fillId="0" borderId="0" xfId="0" applyFont="1" applyAlignment="1">
      <alignment horizontal="right"/>
    </xf>
    <xf numFmtId="4" fontId="21" fillId="0" borderId="0" xfId="0" applyNumberFormat="1" applyFont="1"/>
    <xf numFmtId="0" fontId="21" fillId="0" borderId="21" xfId="0" applyFont="1" applyBorder="1"/>
    <xf numFmtId="0" fontId="21" fillId="0" borderId="22" xfId="0" applyFont="1" applyBorder="1"/>
    <xf numFmtId="4" fontId="21" fillId="0" borderId="23" xfId="0" applyNumberFormat="1" applyFont="1" applyBorder="1"/>
    <xf numFmtId="0" fontId="3" fillId="0" borderId="9" xfId="0" applyFont="1" applyBorder="1" applyAlignment="1">
      <alignment vertical="center"/>
    </xf>
    <xf numFmtId="0" fontId="11" fillId="6" borderId="18" xfId="0" applyNumberFormat="1" applyFont="1" applyFill="1" applyBorder="1" applyAlignment="1">
      <alignment horizontal="center" vertical="center" wrapText="1"/>
    </xf>
    <xf numFmtId="0" fontId="13" fillId="6" borderId="14" xfId="0" applyFont="1" applyFill="1" applyBorder="1" applyAlignment="1">
      <alignment horizontal="left" vertical="center" wrapText="1"/>
    </xf>
    <xf numFmtId="0" fontId="13" fillId="6" borderId="14" xfId="1" applyFont="1" applyFill="1" applyBorder="1" applyAlignment="1">
      <alignment horizontal="center" vertical="center" wrapText="1"/>
    </xf>
    <xf numFmtId="4" fontId="13" fillId="6" borderId="14" xfId="2" applyNumberFormat="1" applyFont="1" applyFill="1" applyBorder="1" applyAlignment="1">
      <alignment horizontal="right" vertical="center"/>
    </xf>
    <xf numFmtId="2" fontId="13" fillId="5" borderId="14" xfId="0" applyNumberFormat="1" applyFont="1" applyFill="1" applyBorder="1" applyAlignment="1">
      <alignment horizontal="center" vertical="center"/>
    </xf>
    <xf numFmtId="2" fontId="13" fillId="6" borderId="14" xfId="0" applyNumberFormat="1" applyFont="1" applyFill="1" applyBorder="1" applyAlignment="1">
      <alignment horizontal="center" vertical="center"/>
    </xf>
    <xf numFmtId="2" fontId="14" fillId="5" borderId="13" xfId="0" applyNumberFormat="1" applyFont="1" applyFill="1" applyBorder="1" applyAlignment="1">
      <alignment horizontal="center" vertical="center"/>
    </xf>
    <xf numFmtId="2" fontId="33" fillId="0" borderId="14" xfId="0" applyNumberFormat="1" applyFont="1" applyBorder="1" applyAlignment="1">
      <alignment horizontal="center" vertical="center"/>
    </xf>
    <xf numFmtId="2" fontId="14" fillId="5" borderId="14" xfId="0" applyNumberFormat="1" applyFont="1" applyFill="1" applyBorder="1" applyAlignment="1">
      <alignment horizontal="center" vertical="center"/>
    </xf>
    <xf numFmtId="0" fontId="13" fillId="0" borderId="14" xfId="0" applyFont="1" applyFill="1" applyBorder="1" applyAlignment="1">
      <alignment horizontal="left" vertical="center" wrapText="1"/>
    </xf>
    <xf numFmtId="0" fontId="13" fillId="0" borderId="14" xfId="1" applyFont="1" applyFill="1" applyBorder="1" applyAlignment="1">
      <alignment horizontal="center" vertical="center" wrapText="1"/>
    </xf>
    <xf numFmtId="2" fontId="13" fillId="0" borderId="14" xfId="0" applyNumberFormat="1" applyFont="1" applyFill="1" applyBorder="1" applyAlignment="1">
      <alignment horizontal="center" vertical="center"/>
    </xf>
    <xf numFmtId="4" fontId="13" fillId="0" borderId="14" xfId="2" applyNumberFormat="1" applyFont="1" applyFill="1" applyBorder="1" applyAlignment="1">
      <alignment horizontal="right" vertical="center"/>
    </xf>
    <xf numFmtId="0" fontId="13" fillId="0" borderId="13" xfId="0" applyFont="1" applyFill="1" applyBorder="1" applyAlignment="1">
      <alignment horizontal="center"/>
    </xf>
    <xf numFmtId="2" fontId="13" fillId="0" borderId="13" xfId="0" applyNumberFormat="1" applyFont="1" applyFill="1" applyBorder="1" applyAlignment="1">
      <alignment horizontal="center" vertical="center"/>
    </xf>
    <xf numFmtId="0" fontId="13" fillId="0" borderId="15" xfId="0" applyFont="1" applyFill="1" applyBorder="1" applyAlignment="1">
      <alignment vertical="top" wrapText="1"/>
    </xf>
    <xf numFmtId="0" fontId="40" fillId="0" borderId="11" xfId="0" applyFont="1" applyBorder="1" applyAlignment="1">
      <alignment horizontal="left" vertical="justify" wrapText="1"/>
    </xf>
    <xf numFmtId="0" fontId="21" fillId="0" borderId="19" xfId="0" applyFont="1" applyBorder="1" applyAlignment="1">
      <alignment horizontal="center" vertical="center"/>
    </xf>
    <xf numFmtId="4" fontId="21" fillId="0" borderId="20" xfId="0" applyNumberFormat="1" applyFont="1" applyBorder="1" applyAlignment="1">
      <alignment vertical="center"/>
    </xf>
    <xf numFmtId="0" fontId="42" fillId="0" borderId="0" xfId="0" applyFont="1" applyAlignment="1">
      <alignment vertical="center"/>
    </xf>
    <xf numFmtId="0" fontId="43" fillId="0" borderId="0" xfId="0" applyFont="1"/>
    <xf numFmtId="0" fontId="41" fillId="0" borderId="0" xfId="0" applyFont="1" applyAlignment="1">
      <alignment horizontal="center" vertical="center"/>
    </xf>
    <xf numFmtId="0" fontId="44" fillId="0" borderId="0" xfId="0" applyFont="1" applyAlignment="1">
      <alignment vertical="center"/>
    </xf>
    <xf numFmtId="0" fontId="44" fillId="0" borderId="0" xfId="0" applyFont="1" applyAlignment="1">
      <alignment vertical="center" wrapText="1"/>
    </xf>
    <xf numFmtId="0" fontId="47" fillId="0" borderId="0" xfId="0" applyFont="1" applyAlignment="1">
      <alignment vertical="center"/>
    </xf>
    <xf numFmtId="2" fontId="47" fillId="0" borderId="0" xfId="0" applyNumberFormat="1" applyFont="1" applyAlignment="1">
      <alignment vertical="center"/>
    </xf>
    <xf numFmtId="2" fontId="48" fillId="0" borderId="0" xfId="0" applyNumberFormat="1" applyFont="1" applyAlignment="1">
      <alignment vertical="center"/>
    </xf>
    <xf numFmtId="0" fontId="44" fillId="7" borderId="11" xfId="0" applyFont="1" applyFill="1" applyBorder="1" applyAlignment="1">
      <alignment horizontal="center" vertical="center" wrapText="1"/>
    </xf>
    <xf numFmtId="0" fontId="44" fillId="0" borderId="11" xfId="0" applyFont="1" applyBorder="1" applyAlignment="1">
      <alignment horizontal="center" vertical="center"/>
    </xf>
    <xf numFmtId="0" fontId="48" fillId="0" borderId="11" xfId="0" applyFont="1" applyBorder="1" applyAlignment="1">
      <alignment horizontal="center" vertical="center" wrapText="1"/>
    </xf>
    <xf numFmtId="2" fontId="44" fillId="0" borderId="11" xfId="0" applyNumberFormat="1" applyFont="1" applyBorder="1" applyAlignment="1">
      <alignment horizontal="center" vertical="center" wrapText="1"/>
    </xf>
    <xf numFmtId="2" fontId="46" fillId="8" borderId="11" xfId="0" applyNumberFormat="1" applyFont="1" applyFill="1" applyBorder="1" applyAlignment="1">
      <alignment horizontal="center" vertical="center"/>
    </xf>
    <xf numFmtId="2" fontId="46" fillId="9" borderId="11" xfId="0" applyNumberFormat="1" applyFont="1" applyFill="1" applyBorder="1" applyAlignment="1">
      <alignment horizontal="center" vertical="center"/>
    </xf>
    <xf numFmtId="0" fontId="46" fillId="8" borderId="11" xfId="0" applyFont="1" applyFill="1" applyBorder="1" applyAlignment="1">
      <alignment horizontal="center" vertical="center"/>
    </xf>
    <xf numFmtId="2" fontId="46" fillId="0" borderId="11" xfId="0" applyNumberFormat="1" applyFont="1" applyBorder="1" applyAlignment="1">
      <alignment horizontal="center" vertical="center"/>
    </xf>
    <xf numFmtId="0" fontId="46" fillId="0" borderId="0" xfId="0" applyFont="1" applyAlignment="1">
      <alignment horizontal="right" vertical="center"/>
    </xf>
    <xf numFmtId="2" fontId="46" fillId="0" borderId="0" xfId="0" applyNumberFormat="1" applyFont="1" applyAlignment="1">
      <alignment horizontal="center" vertical="center"/>
    </xf>
    <xf numFmtId="0" fontId="49" fillId="0" borderId="14" xfId="0" applyFont="1" applyFill="1" applyBorder="1" applyAlignment="1">
      <alignment horizontal="left" vertical="center" wrapText="1"/>
    </xf>
    <xf numFmtId="0" fontId="37" fillId="0" borderId="0" xfId="0" applyFont="1" applyAlignment="1">
      <alignment horizontal="center" vertical="center" wrapText="1"/>
    </xf>
    <xf numFmtId="0" fontId="21" fillId="0" borderId="0" xfId="0" applyFont="1" applyAlignment="1">
      <alignment horizontal="left" wrapText="1"/>
    </xf>
    <xf numFmtId="0" fontId="20" fillId="0" borderId="24" xfId="0" applyFont="1" applyBorder="1" applyAlignment="1">
      <alignment horizontal="right"/>
    </xf>
    <xf numFmtId="0" fontId="20" fillId="0" borderId="25" xfId="0" applyFont="1" applyBorder="1" applyAlignment="1">
      <alignment horizontal="right"/>
    </xf>
    <xf numFmtId="0" fontId="41" fillId="0" borderId="0" xfId="0" applyFont="1" applyAlignment="1">
      <alignment horizontal="left" vertical="center"/>
    </xf>
    <xf numFmtId="0" fontId="45" fillId="0" borderId="27" xfId="0" applyFont="1" applyBorder="1" applyAlignment="1">
      <alignment horizontal="left" vertical="center" wrapText="1"/>
    </xf>
    <xf numFmtId="0" fontId="46" fillId="0" borderId="27" xfId="0" applyFont="1" applyBorder="1" applyAlignment="1">
      <alignment horizontal="left" vertical="center" wrapText="1"/>
    </xf>
    <xf numFmtId="0" fontId="44" fillId="7" borderId="28" xfId="0" applyFont="1" applyFill="1" applyBorder="1" applyAlignment="1">
      <alignment horizontal="center" vertical="center" textRotation="90"/>
    </xf>
    <xf numFmtId="0" fontId="44" fillId="7" borderId="31" xfId="0" applyFont="1" applyFill="1" applyBorder="1" applyAlignment="1">
      <alignment horizontal="center" vertical="center" textRotation="90"/>
    </xf>
    <xf numFmtId="0" fontId="44" fillId="7" borderId="29" xfId="0" applyFont="1" applyFill="1" applyBorder="1" applyAlignment="1">
      <alignment horizontal="center" vertical="center" wrapText="1"/>
    </xf>
    <xf numFmtId="0" fontId="44" fillId="7" borderId="30" xfId="0" applyFont="1" applyFill="1" applyBorder="1" applyAlignment="1">
      <alignment horizontal="center" vertical="center" wrapText="1"/>
    </xf>
    <xf numFmtId="0" fontId="44" fillId="7" borderId="32" xfId="0" applyFont="1" applyFill="1" applyBorder="1" applyAlignment="1">
      <alignment horizontal="center" vertical="center" wrapText="1"/>
    </xf>
    <xf numFmtId="0" fontId="44" fillId="7" borderId="33" xfId="0" applyFont="1" applyFill="1" applyBorder="1" applyAlignment="1">
      <alignment horizontal="center" vertical="center" wrapText="1"/>
    </xf>
    <xf numFmtId="0" fontId="44" fillId="7" borderId="28" xfId="0" applyFont="1" applyFill="1" applyBorder="1" applyAlignment="1">
      <alignment horizontal="center" vertical="center" wrapText="1"/>
    </xf>
    <xf numFmtId="0" fontId="44" fillId="7" borderId="31" xfId="0" applyFont="1" applyFill="1" applyBorder="1" applyAlignment="1">
      <alignment horizontal="center" vertical="center" wrapText="1"/>
    </xf>
    <xf numFmtId="0" fontId="44" fillId="7" borderId="29" xfId="0" applyFont="1" applyFill="1" applyBorder="1" applyAlignment="1">
      <alignment horizontal="center" vertical="center"/>
    </xf>
    <xf numFmtId="0" fontId="44" fillId="7" borderId="9" xfId="0" applyFont="1" applyFill="1" applyBorder="1" applyAlignment="1">
      <alignment horizontal="center" vertical="center"/>
    </xf>
    <xf numFmtId="0" fontId="44" fillId="7" borderId="30" xfId="0" applyFont="1" applyFill="1" applyBorder="1" applyAlignment="1">
      <alignment horizontal="center" vertical="center"/>
    </xf>
    <xf numFmtId="0" fontId="41" fillId="0" borderId="0" xfId="0" applyFont="1" applyAlignment="1">
      <alignment horizontal="center" vertical="center"/>
    </xf>
    <xf numFmtId="0" fontId="44" fillId="0" borderId="34" xfId="0" applyFont="1" applyBorder="1" applyAlignment="1">
      <alignment horizontal="center" vertical="center"/>
    </xf>
    <xf numFmtId="0" fontId="44" fillId="0" borderId="35" xfId="0" applyFont="1" applyBorder="1" applyAlignment="1">
      <alignment horizontal="center" vertical="center"/>
    </xf>
    <xf numFmtId="0" fontId="46" fillId="8" borderId="34" xfId="0" applyFont="1" applyFill="1" applyBorder="1" applyAlignment="1">
      <alignment horizontal="right" vertical="center"/>
    </xf>
    <xf numFmtId="0" fontId="46" fillId="8" borderId="27" xfId="0" applyFont="1" applyFill="1" applyBorder="1" applyAlignment="1">
      <alignment horizontal="right" vertical="center"/>
    </xf>
    <xf numFmtId="0" fontId="46" fillId="8" borderId="35" xfId="0" applyFont="1" applyFill="1" applyBorder="1" applyAlignment="1">
      <alignment horizontal="right" vertical="center"/>
    </xf>
    <xf numFmtId="0" fontId="43" fillId="0" borderId="0" xfId="0" applyFont="1" applyAlignment="1">
      <alignment horizontal="left"/>
    </xf>
    <xf numFmtId="0" fontId="21" fillId="0" borderId="34" xfId="0" applyFont="1" applyBorder="1" applyAlignment="1">
      <alignment horizontal="left"/>
    </xf>
    <xf numFmtId="0" fontId="21" fillId="0" borderId="35" xfId="0" applyFont="1" applyBorder="1" applyAlignment="1">
      <alignment horizontal="left"/>
    </xf>
    <xf numFmtId="0" fontId="46" fillId="9" borderId="34" xfId="0" applyFont="1" applyFill="1" applyBorder="1" applyAlignment="1">
      <alignment horizontal="right" vertical="center"/>
    </xf>
    <xf numFmtId="0" fontId="46" fillId="9" borderId="27" xfId="0" applyFont="1" applyFill="1" applyBorder="1" applyAlignment="1">
      <alignment horizontal="right" vertical="center"/>
    </xf>
    <xf numFmtId="0" fontId="46" fillId="9" borderId="35" xfId="0" applyFont="1" applyFill="1" applyBorder="1" applyAlignment="1">
      <alignment horizontal="right" vertical="center"/>
    </xf>
    <xf numFmtId="0" fontId="46" fillId="0" borderId="34" xfId="0" applyFont="1" applyBorder="1" applyAlignment="1">
      <alignment horizontal="right" vertical="center"/>
    </xf>
    <xf numFmtId="0" fontId="46" fillId="0" borderId="27" xfId="0" applyFont="1" applyBorder="1" applyAlignment="1">
      <alignment horizontal="right" vertical="center"/>
    </xf>
    <xf numFmtId="0" fontId="46" fillId="0" borderId="35" xfId="0" applyFont="1" applyBorder="1" applyAlignment="1">
      <alignment horizontal="right" vertical="center"/>
    </xf>
    <xf numFmtId="0" fontId="25" fillId="0" borderId="0" xfId="0" applyFont="1" applyAlignment="1">
      <alignment horizontal="center" vertical="center" wrapText="1"/>
    </xf>
    <xf numFmtId="0" fontId="18" fillId="0" borderId="10" xfId="0" applyFont="1" applyBorder="1" applyAlignment="1">
      <alignment horizontal="center"/>
    </xf>
    <xf numFmtId="0" fontId="19" fillId="0" borderId="0" xfId="0" applyFont="1" applyBorder="1" applyAlignment="1">
      <alignment horizontal="center"/>
    </xf>
    <xf numFmtId="0" fontId="39" fillId="0" borderId="0" xfId="0" applyFont="1" applyAlignment="1">
      <alignment horizontal="left" vertical="center" wrapText="1"/>
    </xf>
    <xf numFmtId="0" fontId="9" fillId="3" borderId="5" xfId="0" applyFont="1" applyFill="1" applyBorder="1" applyAlignment="1">
      <alignment horizontal="center" vertical="center" wrapText="1"/>
    </xf>
    <xf numFmtId="0" fontId="9" fillId="3" borderId="12" xfId="0" applyFont="1" applyFill="1" applyBorder="1" applyAlignment="1">
      <alignment horizontal="center" vertical="center" wrapText="1"/>
    </xf>
    <xf numFmtId="4" fontId="19" fillId="0" borderId="10" xfId="0" applyNumberFormat="1" applyFont="1" applyBorder="1" applyAlignment="1">
      <alignment horizontal="center"/>
    </xf>
    <xf numFmtId="0" fontId="9" fillId="3" borderId="3" xfId="0" applyFont="1" applyFill="1" applyBorder="1" applyAlignment="1">
      <alignment horizontal="center" vertical="center" wrapText="1"/>
    </xf>
    <xf numFmtId="0" fontId="9" fillId="3" borderId="4" xfId="0" applyFont="1" applyFill="1" applyBorder="1" applyAlignment="1">
      <alignment horizontal="center" vertical="center" wrapText="1"/>
    </xf>
    <xf numFmtId="0" fontId="16" fillId="0" borderId="7" xfId="0" applyFont="1" applyBorder="1" applyAlignment="1">
      <alignment horizontal="right" vertical="center" wrapText="1"/>
    </xf>
    <xf numFmtId="0" fontId="16" fillId="0" borderId="8" xfId="0" applyFont="1" applyBorder="1" applyAlignment="1">
      <alignment horizontal="right" vertical="center" wrapText="1"/>
    </xf>
    <xf numFmtId="0" fontId="9" fillId="3" borderId="1" xfId="0" applyFont="1" applyFill="1" applyBorder="1" applyAlignment="1">
      <alignment horizontal="center" vertical="center" wrapText="1"/>
    </xf>
    <xf numFmtId="0" fontId="9" fillId="3" borderId="6" xfId="0" applyFont="1" applyFill="1" applyBorder="1" applyAlignment="1">
      <alignment horizontal="center" vertical="center" wrapText="1"/>
    </xf>
    <xf numFmtId="0" fontId="27" fillId="0" borderId="9" xfId="0" applyFont="1" applyBorder="1" applyAlignment="1">
      <alignment horizontal="center" vertical="center"/>
    </xf>
    <xf numFmtId="0" fontId="26" fillId="0" borderId="9" xfId="0" applyFont="1" applyBorder="1" applyAlignment="1">
      <alignment horizontal="center" vertical="center"/>
    </xf>
    <xf numFmtId="0" fontId="38" fillId="6" borderId="1" xfId="0" applyFont="1" applyFill="1" applyBorder="1" applyAlignment="1">
      <alignment vertical="center" wrapText="1"/>
    </xf>
    <xf numFmtId="0" fontId="50" fillId="0" borderId="10" xfId="0" applyFont="1" applyBorder="1" applyAlignment="1">
      <alignment horizontal="left" vertical="center" wrapText="1"/>
    </xf>
    <xf numFmtId="2" fontId="13" fillId="5" borderId="13" xfId="0" applyNumberFormat="1" applyFont="1" applyFill="1" applyBorder="1" applyAlignment="1">
      <alignment horizontal="center" vertical="center"/>
    </xf>
    <xf numFmtId="0" fontId="13" fillId="0" borderId="15" xfId="0" applyFont="1" applyBorder="1" applyAlignment="1">
      <alignment vertical="top" wrapText="1"/>
    </xf>
    <xf numFmtId="0" fontId="13" fillId="0" borderId="18" xfId="0" applyNumberFormat="1" applyFont="1" applyBorder="1" applyAlignment="1">
      <alignment horizontal="center" vertical="center" wrapText="1"/>
    </xf>
  </cellXfs>
  <cellStyles count="8">
    <cellStyle name="Normal" xfId="0" builtinId="0"/>
    <cellStyle name="Normal 14" xfId="6" xr:uid="{CB99E22C-A64C-4866-AD04-6267F8F7FD53}"/>
    <cellStyle name="Normal 18 41" xfId="5" xr:uid="{FCCEDFFB-15FA-4033-963A-7D1F55E8EA8C}"/>
    <cellStyle name="Normal 2" xfId="4" xr:uid="{AE00142B-6CB3-49A3-8DCC-DA5FF457FAA3}"/>
    <cellStyle name="Normal 8" xfId="3" xr:uid="{F91214CA-1B8F-4348-8C84-FE1E1BB98EBC}"/>
    <cellStyle name="Normal_501-06tames forma" xfId="2" xr:uid="{35FA1177-2993-41A2-947A-7BD6C2A2E2F4}"/>
    <cellStyle name="Normal_Sheet5" xfId="1" xr:uid="{BF6BF09B-6AE0-4D19-9164-7AC092726F33}"/>
    <cellStyle name="Style 1" xfId="7" xr:uid="{488D858A-3DE5-454F-B16D-97949ADEA028}"/>
  </cellStyles>
  <dxfs count="0"/>
  <tableStyles count="0" defaultTableStyle="TableStyleMedium2" defaultPivotStyle="PivotStyleLight16"/>
  <colors>
    <mruColors>
      <color rgb="FF4D4D4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s-briv\CELU_SAIMN\CERBULIS\P&#257;rb&#363;ve%20.Slokas%20iela.%20Jaut&#257;jumi%20un%20atb\DDS%2014.10.2021\T&#257;me-Slokas_iela_1.k&#257;rta%20iep..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optāme"/>
      <sheetName val="Kopsavilkums"/>
      <sheetName val="1.SC"/>
      <sheetName val="2.LKT"/>
      <sheetName val="3.UKT"/>
      <sheetName val="4.ELT-1"/>
      <sheetName val="5.ELT-2"/>
      <sheetName val="6.ELT-3"/>
      <sheetName val="7.GAT-1"/>
      <sheetName val="8.GAT-2"/>
    </sheetNames>
    <sheetDataSet>
      <sheetData sheetId="0"/>
      <sheetData sheetId="1"/>
      <sheetData sheetId="2">
        <row r="128">
          <cell r="L128">
            <v>0</v>
          </cell>
          <cell r="M128">
            <v>0</v>
          </cell>
          <cell r="N128">
            <v>0</v>
          </cell>
          <cell r="O128">
            <v>0</v>
          </cell>
          <cell r="P128">
            <v>0</v>
          </cell>
        </row>
      </sheetData>
      <sheetData sheetId="3">
        <row r="93">
          <cell r="L93">
            <v>0</v>
          </cell>
          <cell r="M93">
            <v>0</v>
          </cell>
          <cell r="N93">
            <v>0</v>
          </cell>
          <cell r="O93">
            <v>0</v>
          </cell>
        </row>
      </sheetData>
      <sheetData sheetId="4">
        <row r="141">
          <cell r="M141">
            <v>0</v>
          </cell>
          <cell r="N141">
            <v>0</v>
          </cell>
          <cell r="O141">
            <v>0</v>
          </cell>
          <cell r="P141">
            <v>0</v>
          </cell>
        </row>
      </sheetData>
      <sheetData sheetId="5">
        <row r="83">
          <cell r="L83">
            <v>0</v>
          </cell>
          <cell r="M83">
            <v>0</v>
          </cell>
          <cell r="N83">
            <v>0</v>
          </cell>
          <cell r="O83">
            <v>0</v>
          </cell>
        </row>
      </sheetData>
      <sheetData sheetId="6">
        <row r="143">
          <cell r="L143">
            <v>0</v>
          </cell>
          <cell r="M143">
            <v>0</v>
          </cell>
          <cell r="N143">
            <v>0</v>
          </cell>
          <cell r="O143">
            <v>0</v>
          </cell>
        </row>
      </sheetData>
      <sheetData sheetId="7">
        <row r="32">
          <cell r="L32">
            <v>0</v>
          </cell>
          <cell r="M32">
            <v>0</v>
          </cell>
          <cell r="N32">
            <v>0</v>
          </cell>
          <cell r="O32">
            <v>0</v>
          </cell>
        </row>
      </sheetData>
      <sheetData sheetId="8">
        <row r="45">
          <cell r="L45">
            <v>0</v>
          </cell>
          <cell r="M45">
            <v>0</v>
          </cell>
          <cell r="N45">
            <v>0</v>
          </cell>
          <cell r="O45">
            <v>0</v>
          </cell>
        </row>
      </sheetData>
      <sheetData sheetId="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3CA88A-5321-45AA-AD2B-B9E2C44137AC}">
  <dimension ref="B1:Q22"/>
  <sheetViews>
    <sheetView showGridLines="0" showRuler="0" zoomScaleNormal="100" zoomScaleSheetLayoutView="100" workbookViewId="0">
      <selection activeCell="B3" sqref="B3:D3"/>
    </sheetView>
  </sheetViews>
  <sheetFormatPr defaultRowHeight="15"/>
  <cols>
    <col min="1" max="1" width="14.7109375" customWidth="1"/>
    <col min="2" max="2" width="10.85546875" customWidth="1"/>
    <col min="3" max="3" width="68" customWidth="1"/>
    <col min="4" max="4" width="20.7109375" customWidth="1"/>
  </cols>
  <sheetData>
    <row r="1" spans="2:17" ht="15.75">
      <c r="B1" s="133" t="s">
        <v>502</v>
      </c>
      <c r="C1" s="133"/>
      <c r="D1" s="133"/>
      <c r="E1" s="83"/>
      <c r="F1" s="83"/>
      <c r="G1" s="83"/>
      <c r="H1" s="83"/>
      <c r="I1" s="83"/>
      <c r="J1" s="83"/>
      <c r="K1" s="83"/>
      <c r="L1" s="83"/>
      <c r="M1" s="83"/>
      <c r="N1" s="83"/>
      <c r="O1" s="83"/>
      <c r="P1" s="83"/>
      <c r="Q1" s="83"/>
    </row>
    <row r="2" spans="2:17">
      <c r="B2" s="40"/>
      <c r="C2" s="40"/>
      <c r="D2" s="40"/>
    </row>
    <row r="3" spans="2:17" s="1" customFormat="1" ht="73.5" customHeight="1">
      <c r="B3" s="169" t="s">
        <v>531</v>
      </c>
      <c r="C3" s="169"/>
      <c r="D3" s="169"/>
      <c r="E3" s="84"/>
      <c r="F3" s="84"/>
      <c r="G3" s="84"/>
      <c r="H3" s="84"/>
      <c r="I3" s="84"/>
      <c r="J3" s="84"/>
      <c r="K3" s="84"/>
      <c r="L3" s="84"/>
      <c r="M3" s="84"/>
      <c r="N3" s="84"/>
      <c r="O3" s="84"/>
      <c r="P3" s="84"/>
      <c r="Q3" s="84"/>
    </row>
    <row r="4" spans="2:17" s="1" customFormat="1" ht="15.75">
      <c r="B4" s="40" t="s">
        <v>127</v>
      </c>
      <c r="C4" s="40"/>
      <c r="D4" s="40"/>
      <c r="E4" s="2"/>
    </row>
    <row r="5" spans="2:17" s="1" customFormat="1" ht="14.25" customHeight="1">
      <c r="B5" s="134" t="s">
        <v>128</v>
      </c>
      <c r="C5" s="134"/>
      <c r="D5" s="134"/>
      <c r="E5" s="2"/>
    </row>
    <row r="6" spans="2:17" s="1" customFormat="1" ht="15.75">
      <c r="B6" s="40" t="s">
        <v>129</v>
      </c>
      <c r="C6" s="40"/>
      <c r="D6" s="40"/>
      <c r="E6" s="2"/>
    </row>
    <row r="7" spans="2:17" ht="15.75" thickBot="1">
      <c r="B7" s="40"/>
      <c r="C7" s="40"/>
      <c r="D7" s="40"/>
    </row>
    <row r="8" spans="2:17" ht="25.5" customHeight="1">
      <c r="B8" s="85" t="s">
        <v>503</v>
      </c>
      <c r="C8" s="86" t="s">
        <v>504</v>
      </c>
      <c r="D8" s="87" t="s">
        <v>505</v>
      </c>
    </row>
    <row r="9" spans="2:17" ht="27" customHeight="1">
      <c r="B9" s="112">
        <v>1</v>
      </c>
      <c r="C9" s="111" t="s">
        <v>562</v>
      </c>
      <c r="D9" s="113">
        <f>'1.SC'!O122</f>
        <v>0</v>
      </c>
    </row>
    <row r="10" spans="2:17" ht="15.75" thickBot="1">
      <c r="B10" s="135" t="s">
        <v>506</v>
      </c>
      <c r="C10" s="136"/>
      <c r="D10" s="88">
        <f>SUM(D9:D9)</f>
        <v>0</v>
      </c>
    </row>
    <row r="11" spans="2:17" ht="15.75" thickBot="1">
      <c r="B11" s="40"/>
      <c r="C11" s="89"/>
      <c r="D11" s="90"/>
    </row>
    <row r="12" spans="2:17">
      <c r="B12" s="91"/>
      <c r="C12" s="92" t="s">
        <v>507</v>
      </c>
      <c r="D12" s="93">
        <f>D10*0.21</f>
        <v>0</v>
      </c>
    </row>
    <row r="13" spans="2:17" ht="15.75" thickBot="1">
      <c r="B13" s="135" t="s">
        <v>508</v>
      </c>
      <c r="C13" s="136"/>
      <c r="D13" s="88">
        <f>SUM(D10:D12)</f>
        <v>0</v>
      </c>
    </row>
    <row r="15" spans="2:17" s="1" customFormat="1" ht="15.75">
      <c r="B15" s="5" t="s">
        <v>8</v>
      </c>
    </row>
    <row r="16" spans="2:17" s="1" customFormat="1" ht="15.75">
      <c r="C16" s="94" t="s">
        <v>9</v>
      </c>
      <c r="D16" s="15"/>
      <c r="E16" s="15"/>
      <c r="F16" s="15"/>
      <c r="G16" s="15"/>
      <c r="H16" s="15"/>
      <c r="I16" s="15"/>
      <c r="J16" s="15"/>
      <c r="K16" s="15"/>
      <c r="L16" s="15"/>
      <c r="M16" s="15"/>
      <c r="N16" s="15"/>
      <c r="O16" s="15"/>
      <c r="P16" s="15"/>
    </row>
    <row r="17" spans="2:17" s="1" customFormat="1" ht="15.75">
      <c r="C17" s="15"/>
      <c r="D17" s="16"/>
      <c r="E17" s="16"/>
      <c r="F17" s="16"/>
      <c r="G17" s="16"/>
      <c r="H17" s="16"/>
      <c r="I17" s="16"/>
      <c r="J17" s="16"/>
      <c r="K17" s="16"/>
      <c r="L17" s="16"/>
      <c r="M17" s="16"/>
      <c r="N17" s="16"/>
      <c r="O17" s="16"/>
      <c r="P17" s="16"/>
      <c r="Q17" s="16"/>
    </row>
    <row r="18" spans="2:17" s="1" customFormat="1" ht="15.75">
      <c r="B18" s="5" t="s">
        <v>512</v>
      </c>
      <c r="C18" s="4"/>
      <c r="I18" s="6"/>
    </row>
    <row r="19" spans="2:17" s="1" customFormat="1" ht="15.75">
      <c r="B19" s="5"/>
      <c r="C19" s="4"/>
      <c r="I19" s="6"/>
    </row>
    <row r="20" spans="2:17" s="1" customFormat="1" ht="15.75">
      <c r="B20" s="5" t="s">
        <v>10</v>
      </c>
    </row>
    <row r="21" spans="2:17" s="1" customFormat="1" ht="15.75">
      <c r="C21" s="94" t="s">
        <v>9</v>
      </c>
      <c r="D21" s="15"/>
      <c r="E21" s="15"/>
      <c r="F21" s="15"/>
      <c r="G21" s="15"/>
      <c r="H21" s="15"/>
      <c r="I21" s="15"/>
      <c r="J21" s="15"/>
      <c r="K21" s="15"/>
      <c r="L21" s="15"/>
      <c r="N21" s="15"/>
      <c r="O21" s="15"/>
      <c r="P21" s="15"/>
      <c r="Q21" s="15"/>
    </row>
    <row r="22" spans="2:17" s="1" customFormat="1" ht="15.75">
      <c r="C22" s="15"/>
      <c r="D22" s="16"/>
      <c r="E22" s="16"/>
      <c r="F22" s="16"/>
      <c r="G22" s="16"/>
      <c r="H22" s="16"/>
      <c r="I22" s="16"/>
      <c r="J22" s="16"/>
      <c r="K22" s="16"/>
      <c r="L22" s="16"/>
      <c r="M22" s="16"/>
      <c r="N22" s="16"/>
      <c r="O22" s="16"/>
      <c r="P22" s="16"/>
      <c r="Q22" s="16"/>
    </row>
  </sheetData>
  <mergeCells count="5">
    <mergeCell ref="B1:D1"/>
    <mergeCell ref="B3:D3"/>
    <mergeCell ref="B5:D5"/>
    <mergeCell ref="B10:C10"/>
    <mergeCell ref="B13:C13"/>
  </mergeCells>
  <pageMargins left="0.25" right="0.25"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53BF6E-98AF-420C-A9E2-202A6E242E93}">
  <dimension ref="A1:J33"/>
  <sheetViews>
    <sheetView zoomScaleNormal="100" workbookViewId="0">
      <selection activeCell="C3" sqref="C3:H3"/>
    </sheetView>
  </sheetViews>
  <sheetFormatPr defaultRowHeight="15"/>
  <cols>
    <col min="1" max="1" width="9.7109375" style="115" customWidth="1"/>
    <col min="2" max="2" width="11.42578125" style="115" customWidth="1"/>
    <col min="3" max="3" width="34.85546875" style="115" customWidth="1"/>
    <col min="4" max="4" width="10.42578125" style="115" customWidth="1"/>
    <col min="5" max="5" width="10.85546875" style="115" bestFit="1" customWidth="1"/>
    <col min="6" max="6" width="14.7109375" style="115" customWidth="1"/>
    <col min="7" max="7" width="10.5703125" style="115" customWidth="1"/>
    <col min="8" max="8" width="12.85546875" style="115" customWidth="1"/>
    <col min="9" max="255" width="9.140625" style="115"/>
    <col min="256" max="256" width="9.7109375" style="115" customWidth="1"/>
    <col min="257" max="258" width="9.140625" style="115"/>
    <col min="259" max="259" width="25.85546875" style="115" customWidth="1"/>
    <col min="260" max="260" width="10.42578125" style="115" customWidth="1"/>
    <col min="261" max="261" width="10.85546875" style="115" bestFit="1" customWidth="1"/>
    <col min="262" max="262" width="14.7109375" style="115" customWidth="1"/>
    <col min="263" max="263" width="10.5703125" style="115" customWidth="1"/>
    <col min="264" max="264" width="12.85546875" style="115" customWidth="1"/>
    <col min="265" max="511" width="9.140625" style="115"/>
    <col min="512" max="512" width="9.7109375" style="115" customWidth="1"/>
    <col min="513" max="514" width="9.140625" style="115"/>
    <col min="515" max="515" width="25.85546875" style="115" customWidth="1"/>
    <col min="516" max="516" width="10.42578125" style="115" customWidth="1"/>
    <col min="517" max="517" width="10.85546875" style="115" bestFit="1" customWidth="1"/>
    <col min="518" max="518" width="14.7109375" style="115" customWidth="1"/>
    <col min="519" max="519" width="10.5703125" style="115" customWidth="1"/>
    <col min="520" max="520" width="12.85546875" style="115" customWidth="1"/>
    <col min="521" max="767" width="9.140625" style="115"/>
    <col min="768" max="768" width="9.7109375" style="115" customWidth="1"/>
    <col min="769" max="770" width="9.140625" style="115"/>
    <col min="771" max="771" width="25.85546875" style="115" customWidth="1"/>
    <col min="772" max="772" width="10.42578125" style="115" customWidth="1"/>
    <col min="773" max="773" width="10.85546875" style="115" bestFit="1" customWidth="1"/>
    <col min="774" max="774" width="14.7109375" style="115" customWidth="1"/>
    <col min="775" max="775" width="10.5703125" style="115" customWidth="1"/>
    <col min="776" max="776" width="12.85546875" style="115" customWidth="1"/>
    <col min="777" max="1023" width="9.140625" style="115"/>
    <col min="1024" max="1024" width="9.7109375" style="115" customWidth="1"/>
    <col min="1025" max="1026" width="9.140625" style="115"/>
    <col min="1027" max="1027" width="25.85546875" style="115" customWidth="1"/>
    <col min="1028" max="1028" width="10.42578125" style="115" customWidth="1"/>
    <col min="1029" max="1029" width="10.85546875" style="115" bestFit="1" customWidth="1"/>
    <col min="1030" max="1030" width="14.7109375" style="115" customWidth="1"/>
    <col min="1031" max="1031" width="10.5703125" style="115" customWidth="1"/>
    <col min="1032" max="1032" width="12.85546875" style="115" customWidth="1"/>
    <col min="1033" max="1279" width="9.140625" style="115"/>
    <col min="1280" max="1280" width="9.7109375" style="115" customWidth="1"/>
    <col min="1281" max="1282" width="9.140625" style="115"/>
    <col min="1283" max="1283" width="25.85546875" style="115" customWidth="1"/>
    <col min="1284" max="1284" width="10.42578125" style="115" customWidth="1"/>
    <col min="1285" max="1285" width="10.85546875" style="115" bestFit="1" customWidth="1"/>
    <col min="1286" max="1286" width="14.7109375" style="115" customWidth="1"/>
    <col min="1287" max="1287" width="10.5703125" style="115" customWidth="1"/>
    <col min="1288" max="1288" width="12.85546875" style="115" customWidth="1"/>
    <col min="1289" max="1535" width="9.140625" style="115"/>
    <col min="1536" max="1536" width="9.7109375" style="115" customWidth="1"/>
    <col min="1537" max="1538" width="9.140625" style="115"/>
    <col min="1539" max="1539" width="25.85546875" style="115" customWidth="1"/>
    <col min="1540" max="1540" width="10.42578125" style="115" customWidth="1"/>
    <col min="1541" max="1541" width="10.85546875" style="115" bestFit="1" customWidth="1"/>
    <col min="1542" max="1542" width="14.7109375" style="115" customWidth="1"/>
    <col min="1543" max="1543" width="10.5703125" style="115" customWidth="1"/>
    <col min="1544" max="1544" width="12.85546875" style="115" customWidth="1"/>
    <col min="1545" max="1791" width="9.140625" style="115"/>
    <col min="1792" max="1792" width="9.7109375" style="115" customWidth="1"/>
    <col min="1793" max="1794" width="9.140625" style="115"/>
    <col min="1795" max="1795" width="25.85546875" style="115" customWidth="1"/>
    <col min="1796" max="1796" width="10.42578125" style="115" customWidth="1"/>
    <col min="1797" max="1797" width="10.85546875" style="115" bestFit="1" customWidth="1"/>
    <col min="1798" max="1798" width="14.7109375" style="115" customWidth="1"/>
    <col min="1799" max="1799" width="10.5703125" style="115" customWidth="1"/>
    <col min="1800" max="1800" width="12.85546875" style="115" customWidth="1"/>
    <col min="1801" max="2047" width="9.140625" style="115"/>
    <col min="2048" max="2048" width="9.7109375" style="115" customWidth="1"/>
    <col min="2049" max="2050" width="9.140625" style="115"/>
    <col min="2051" max="2051" width="25.85546875" style="115" customWidth="1"/>
    <col min="2052" max="2052" width="10.42578125" style="115" customWidth="1"/>
    <col min="2053" max="2053" width="10.85546875" style="115" bestFit="1" customWidth="1"/>
    <col min="2054" max="2054" width="14.7109375" style="115" customWidth="1"/>
    <col min="2055" max="2055" width="10.5703125" style="115" customWidth="1"/>
    <col min="2056" max="2056" width="12.85546875" style="115" customWidth="1"/>
    <col min="2057" max="2303" width="9.140625" style="115"/>
    <col min="2304" max="2304" width="9.7109375" style="115" customWidth="1"/>
    <col min="2305" max="2306" width="9.140625" style="115"/>
    <col min="2307" max="2307" width="25.85546875" style="115" customWidth="1"/>
    <col min="2308" max="2308" width="10.42578125" style="115" customWidth="1"/>
    <col min="2309" max="2309" width="10.85546875" style="115" bestFit="1" customWidth="1"/>
    <col min="2310" max="2310" width="14.7109375" style="115" customWidth="1"/>
    <col min="2311" max="2311" width="10.5703125" style="115" customWidth="1"/>
    <col min="2312" max="2312" width="12.85546875" style="115" customWidth="1"/>
    <col min="2313" max="2559" width="9.140625" style="115"/>
    <col min="2560" max="2560" width="9.7109375" style="115" customWidth="1"/>
    <col min="2561" max="2562" width="9.140625" style="115"/>
    <col min="2563" max="2563" width="25.85546875" style="115" customWidth="1"/>
    <col min="2564" max="2564" width="10.42578125" style="115" customWidth="1"/>
    <col min="2565" max="2565" width="10.85546875" style="115" bestFit="1" customWidth="1"/>
    <col min="2566" max="2566" width="14.7109375" style="115" customWidth="1"/>
    <col min="2567" max="2567" width="10.5703125" style="115" customWidth="1"/>
    <col min="2568" max="2568" width="12.85546875" style="115" customWidth="1"/>
    <col min="2569" max="2815" width="9.140625" style="115"/>
    <col min="2816" max="2816" width="9.7109375" style="115" customWidth="1"/>
    <col min="2817" max="2818" width="9.140625" style="115"/>
    <col min="2819" max="2819" width="25.85546875" style="115" customWidth="1"/>
    <col min="2820" max="2820" width="10.42578125" style="115" customWidth="1"/>
    <col min="2821" max="2821" width="10.85546875" style="115" bestFit="1" customWidth="1"/>
    <col min="2822" max="2822" width="14.7109375" style="115" customWidth="1"/>
    <col min="2823" max="2823" width="10.5703125" style="115" customWidth="1"/>
    <col min="2824" max="2824" width="12.85546875" style="115" customWidth="1"/>
    <col min="2825" max="3071" width="9.140625" style="115"/>
    <col min="3072" max="3072" width="9.7109375" style="115" customWidth="1"/>
    <col min="3073" max="3074" width="9.140625" style="115"/>
    <col min="3075" max="3075" width="25.85546875" style="115" customWidth="1"/>
    <col min="3076" max="3076" width="10.42578125" style="115" customWidth="1"/>
    <col min="3077" max="3077" width="10.85546875" style="115" bestFit="1" customWidth="1"/>
    <col min="3078" max="3078" width="14.7109375" style="115" customWidth="1"/>
    <col min="3079" max="3079" width="10.5703125" style="115" customWidth="1"/>
    <col min="3080" max="3080" width="12.85546875" style="115" customWidth="1"/>
    <col min="3081" max="3327" width="9.140625" style="115"/>
    <col min="3328" max="3328" width="9.7109375" style="115" customWidth="1"/>
    <col min="3329" max="3330" width="9.140625" style="115"/>
    <col min="3331" max="3331" width="25.85546875" style="115" customWidth="1"/>
    <col min="3332" max="3332" width="10.42578125" style="115" customWidth="1"/>
    <col min="3333" max="3333" width="10.85546875" style="115" bestFit="1" customWidth="1"/>
    <col min="3334" max="3334" width="14.7109375" style="115" customWidth="1"/>
    <col min="3335" max="3335" width="10.5703125" style="115" customWidth="1"/>
    <col min="3336" max="3336" width="12.85546875" style="115" customWidth="1"/>
    <col min="3337" max="3583" width="9.140625" style="115"/>
    <col min="3584" max="3584" width="9.7109375" style="115" customWidth="1"/>
    <col min="3585" max="3586" width="9.140625" style="115"/>
    <col min="3587" max="3587" width="25.85546875" style="115" customWidth="1"/>
    <col min="3588" max="3588" width="10.42578125" style="115" customWidth="1"/>
    <col min="3589" max="3589" width="10.85546875" style="115" bestFit="1" customWidth="1"/>
    <col min="3590" max="3590" width="14.7109375" style="115" customWidth="1"/>
    <col min="3591" max="3591" width="10.5703125" style="115" customWidth="1"/>
    <col min="3592" max="3592" width="12.85546875" style="115" customWidth="1"/>
    <col min="3593" max="3839" width="9.140625" style="115"/>
    <col min="3840" max="3840" width="9.7109375" style="115" customWidth="1"/>
    <col min="3841" max="3842" width="9.140625" style="115"/>
    <col min="3843" max="3843" width="25.85546875" style="115" customWidth="1"/>
    <col min="3844" max="3844" width="10.42578125" style="115" customWidth="1"/>
    <col min="3845" max="3845" width="10.85546875" style="115" bestFit="1" customWidth="1"/>
    <col min="3846" max="3846" width="14.7109375" style="115" customWidth="1"/>
    <col min="3847" max="3847" width="10.5703125" style="115" customWidth="1"/>
    <col min="3848" max="3848" width="12.85546875" style="115" customWidth="1"/>
    <col min="3849" max="4095" width="9.140625" style="115"/>
    <col min="4096" max="4096" width="9.7109375" style="115" customWidth="1"/>
    <col min="4097" max="4098" width="9.140625" style="115"/>
    <col min="4099" max="4099" width="25.85546875" style="115" customWidth="1"/>
    <col min="4100" max="4100" width="10.42578125" style="115" customWidth="1"/>
    <col min="4101" max="4101" width="10.85546875" style="115" bestFit="1" customWidth="1"/>
    <col min="4102" max="4102" width="14.7109375" style="115" customWidth="1"/>
    <col min="4103" max="4103" width="10.5703125" style="115" customWidth="1"/>
    <col min="4104" max="4104" width="12.85546875" style="115" customWidth="1"/>
    <col min="4105" max="4351" width="9.140625" style="115"/>
    <col min="4352" max="4352" width="9.7109375" style="115" customWidth="1"/>
    <col min="4353" max="4354" width="9.140625" style="115"/>
    <col min="4355" max="4355" width="25.85546875" style="115" customWidth="1"/>
    <col min="4356" max="4356" width="10.42578125" style="115" customWidth="1"/>
    <col min="4357" max="4357" width="10.85546875" style="115" bestFit="1" customWidth="1"/>
    <col min="4358" max="4358" width="14.7109375" style="115" customWidth="1"/>
    <col min="4359" max="4359" width="10.5703125" style="115" customWidth="1"/>
    <col min="4360" max="4360" width="12.85546875" style="115" customWidth="1"/>
    <col min="4361" max="4607" width="9.140625" style="115"/>
    <col min="4608" max="4608" width="9.7109375" style="115" customWidth="1"/>
    <col min="4609" max="4610" width="9.140625" style="115"/>
    <col min="4611" max="4611" width="25.85546875" style="115" customWidth="1"/>
    <col min="4612" max="4612" width="10.42578125" style="115" customWidth="1"/>
    <col min="4613" max="4613" width="10.85546875" style="115" bestFit="1" customWidth="1"/>
    <col min="4614" max="4614" width="14.7109375" style="115" customWidth="1"/>
    <col min="4615" max="4615" width="10.5703125" style="115" customWidth="1"/>
    <col min="4616" max="4616" width="12.85546875" style="115" customWidth="1"/>
    <col min="4617" max="4863" width="9.140625" style="115"/>
    <col min="4864" max="4864" width="9.7109375" style="115" customWidth="1"/>
    <col min="4865" max="4866" width="9.140625" style="115"/>
    <col min="4867" max="4867" width="25.85546875" style="115" customWidth="1"/>
    <col min="4868" max="4868" width="10.42578125" style="115" customWidth="1"/>
    <col min="4869" max="4869" width="10.85546875" style="115" bestFit="1" customWidth="1"/>
    <col min="4870" max="4870" width="14.7109375" style="115" customWidth="1"/>
    <col min="4871" max="4871" width="10.5703125" style="115" customWidth="1"/>
    <col min="4872" max="4872" width="12.85546875" style="115" customWidth="1"/>
    <col min="4873" max="5119" width="9.140625" style="115"/>
    <col min="5120" max="5120" width="9.7109375" style="115" customWidth="1"/>
    <col min="5121" max="5122" width="9.140625" style="115"/>
    <col min="5123" max="5123" width="25.85546875" style="115" customWidth="1"/>
    <col min="5124" max="5124" width="10.42578125" style="115" customWidth="1"/>
    <col min="5125" max="5125" width="10.85546875" style="115" bestFit="1" customWidth="1"/>
    <col min="5126" max="5126" width="14.7109375" style="115" customWidth="1"/>
    <col min="5127" max="5127" width="10.5703125" style="115" customWidth="1"/>
    <col min="5128" max="5128" width="12.85546875" style="115" customWidth="1"/>
    <col min="5129" max="5375" width="9.140625" style="115"/>
    <col min="5376" max="5376" width="9.7109375" style="115" customWidth="1"/>
    <col min="5377" max="5378" width="9.140625" style="115"/>
    <col min="5379" max="5379" width="25.85546875" style="115" customWidth="1"/>
    <col min="5380" max="5380" width="10.42578125" style="115" customWidth="1"/>
    <col min="5381" max="5381" width="10.85546875" style="115" bestFit="1" customWidth="1"/>
    <col min="5382" max="5382" width="14.7109375" style="115" customWidth="1"/>
    <col min="5383" max="5383" width="10.5703125" style="115" customWidth="1"/>
    <col min="5384" max="5384" width="12.85546875" style="115" customWidth="1"/>
    <col min="5385" max="5631" width="9.140625" style="115"/>
    <col min="5632" max="5632" width="9.7109375" style="115" customWidth="1"/>
    <col min="5633" max="5634" width="9.140625" style="115"/>
    <col min="5635" max="5635" width="25.85546875" style="115" customWidth="1"/>
    <col min="5636" max="5636" width="10.42578125" style="115" customWidth="1"/>
    <col min="5637" max="5637" width="10.85546875" style="115" bestFit="1" customWidth="1"/>
    <col min="5638" max="5638" width="14.7109375" style="115" customWidth="1"/>
    <col min="5639" max="5639" width="10.5703125" style="115" customWidth="1"/>
    <col min="5640" max="5640" width="12.85546875" style="115" customWidth="1"/>
    <col min="5641" max="5887" width="9.140625" style="115"/>
    <col min="5888" max="5888" width="9.7109375" style="115" customWidth="1"/>
    <col min="5889" max="5890" width="9.140625" style="115"/>
    <col min="5891" max="5891" width="25.85546875" style="115" customWidth="1"/>
    <col min="5892" max="5892" width="10.42578125" style="115" customWidth="1"/>
    <col min="5893" max="5893" width="10.85546875" style="115" bestFit="1" customWidth="1"/>
    <col min="5894" max="5894" width="14.7109375" style="115" customWidth="1"/>
    <col min="5895" max="5895" width="10.5703125" style="115" customWidth="1"/>
    <col min="5896" max="5896" width="12.85546875" style="115" customWidth="1"/>
    <col min="5897" max="6143" width="9.140625" style="115"/>
    <col min="6144" max="6144" width="9.7109375" style="115" customWidth="1"/>
    <col min="6145" max="6146" width="9.140625" style="115"/>
    <col min="6147" max="6147" width="25.85546875" style="115" customWidth="1"/>
    <col min="6148" max="6148" width="10.42578125" style="115" customWidth="1"/>
    <col min="6149" max="6149" width="10.85546875" style="115" bestFit="1" customWidth="1"/>
    <col min="6150" max="6150" width="14.7109375" style="115" customWidth="1"/>
    <col min="6151" max="6151" width="10.5703125" style="115" customWidth="1"/>
    <col min="6152" max="6152" width="12.85546875" style="115" customWidth="1"/>
    <col min="6153" max="6399" width="9.140625" style="115"/>
    <col min="6400" max="6400" width="9.7109375" style="115" customWidth="1"/>
    <col min="6401" max="6402" width="9.140625" style="115"/>
    <col min="6403" max="6403" width="25.85546875" style="115" customWidth="1"/>
    <col min="6404" max="6404" width="10.42578125" style="115" customWidth="1"/>
    <col min="6405" max="6405" width="10.85546875" style="115" bestFit="1" customWidth="1"/>
    <col min="6406" max="6406" width="14.7109375" style="115" customWidth="1"/>
    <col min="6407" max="6407" width="10.5703125" style="115" customWidth="1"/>
    <col min="6408" max="6408" width="12.85546875" style="115" customWidth="1"/>
    <col min="6409" max="6655" width="9.140625" style="115"/>
    <col min="6656" max="6656" width="9.7109375" style="115" customWidth="1"/>
    <col min="6657" max="6658" width="9.140625" style="115"/>
    <col min="6659" max="6659" width="25.85546875" style="115" customWidth="1"/>
    <col min="6660" max="6660" width="10.42578125" style="115" customWidth="1"/>
    <col min="6661" max="6661" width="10.85546875" style="115" bestFit="1" customWidth="1"/>
    <col min="6662" max="6662" width="14.7109375" style="115" customWidth="1"/>
    <col min="6663" max="6663" width="10.5703125" style="115" customWidth="1"/>
    <col min="6664" max="6664" width="12.85546875" style="115" customWidth="1"/>
    <col min="6665" max="6911" width="9.140625" style="115"/>
    <col min="6912" max="6912" width="9.7109375" style="115" customWidth="1"/>
    <col min="6913" max="6914" width="9.140625" style="115"/>
    <col min="6915" max="6915" width="25.85546875" style="115" customWidth="1"/>
    <col min="6916" max="6916" width="10.42578125" style="115" customWidth="1"/>
    <col min="6917" max="6917" width="10.85546875" style="115" bestFit="1" customWidth="1"/>
    <col min="6918" max="6918" width="14.7109375" style="115" customWidth="1"/>
    <col min="6919" max="6919" width="10.5703125" style="115" customWidth="1"/>
    <col min="6920" max="6920" width="12.85546875" style="115" customWidth="1"/>
    <col min="6921" max="7167" width="9.140625" style="115"/>
    <col min="7168" max="7168" width="9.7109375" style="115" customWidth="1"/>
    <col min="7169" max="7170" width="9.140625" style="115"/>
    <col min="7171" max="7171" width="25.85546875" style="115" customWidth="1"/>
    <col min="7172" max="7172" width="10.42578125" style="115" customWidth="1"/>
    <col min="7173" max="7173" width="10.85546875" style="115" bestFit="1" customWidth="1"/>
    <col min="7174" max="7174" width="14.7109375" style="115" customWidth="1"/>
    <col min="7175" max="7175" width="10.5703125" style="115" customWidth="1"/>
    <col min="7176" max="7176" width="12.85546875" style="115" customWidth="1"/>
    <col min="7177" max="7423" width="9.140625" style="115"/>
    <col min="7424" max="7424" width="9.7109375" style="115" customWidth="1"/>
    <col min="7425" max="7426" width="9.140625" style="115"/>
    <col min="7427" max="7427" width="25.85546875" style="115" customWidth="1"/>
    <col min="7428" max="7428" width="10.42578125" style="115" customWidth="1"/>
    <col min="7429" max="7429" width="10.85546875" style="115" bestFit="1" customWidth="1"/>
    <col min="7430" max="7430" width="14.7109375" style="115" customWidth="1"/>
    <col min="7431" max="7431" width="10.5703125" style="115" customWidth="1"/>
    <col min="7432" max="7432" width="12.85546875" style="115" customWidth="1"/>
    <col min="7433" max="7679" width="9.140625" style="115"/>
    <col min="7680" max="7680" width="9.7109375" style="115" customWidth="1"/>
    <col min="7681" max="7682" width="9.140625" style="115"/>
    <col min="7683" max="7683" width="25.85546875" style="115" customWidth="1"/>
    <col min="7684" max="7684" width="10.42578125" style="115" customWidth="1"/>
    <col min="7685" max="7685" width="10.85546875" style="115" bestFit="1" customWidth="1"/>
    <col min="7686" max="7686" width="14.7109375" style="115" customWidth="1"/>
    <col min="7687" max="7687" width="10.5703125" style="115" customWidth="1"/>
    <col min="7688" max="7688" width="12.85546875" style="115" customWidth="1"/>
    <col min="7689" max="7935" width="9.140625" style="115"/>
    <col min="7936" max="7936" width="9.7109375" style="115" customWidth="1"/>
    <col min="7937" max="7938" width="9.140625" style="115"/>
    <col min="7939" max="7939" width="25.85546875" style="115" customWidth="1"/>
    <col min="7940" max="7940" width="10.42578125" style="115" customWidth="1"/>
    <col min="7941" max="7941" width="10.85546875" style="115" bestFit="1" customWidth="1"/>
    <col min="7942" max="7942" width="14.7109375" style="115" customWidth="1"/>
    <col min="7943" max="7943" width="10.5703125" style="115" customWidth="1"/>
    <col min="7944" max="7944" width="12.85546875" style="115" customWidth="1"/>
    <col min="7945" max="8191" width="9.140625" style="115"/>
    <col min="8192" max="8192" width="9.7109375" style="115" customWidth="1"/>
    <col min="8193" max="8194" width="9.140625" style="115"/>
    <col min="8195" max="8195" width="25.85546875" style="115" customWidth="1"/>
    <col min="8196" max="8196" width="10.42578125" style="115" customWidth="1"/>
    <col min="8197" max="8197" width="10.85546875" style="115" bestFit="1" customWidth="1"/>
    <col min="8198" max="8198" width="14.7109375" style="115" customWidth="1"/>
    <col min="8199" max="8199" width="10.5703125" style="115" customWidth="1"/>
    <col min="8200" max="8200" width="12.85546875" style="115" customWidth="1"/>
    <col min="8201" max="8447" width="9.140625" style="115"/>
    <col min="8448" max="8448" width="9.7109375" style="115" customWidth="1"/>
    <col min="8449" max="8450" width="9.140625" style="115"/>
    <col min="8451" max="8451" width="25.85546875" style="115" customWidth="1"/>
    <col min="8452" max="8452" width="10.42578125" style="115" customWidth="1"/>
    <col min="8453" max="8453" width="10.85546875" style="115" bestFit="1" customWidth="1"/>
    <col min="8454" max="8454" width="14.7109375" style="115" customWidth="1"/>
    <col min="8455" max="8455" width="10.5703125" style="115" customWidth="1"/>
    <col min="8456" max="8456" width="12.85546875" style="115" customWidth="1"/>
    <col min="8457" max="8703" width="9.140625" style="115"/>
    <col min="8704" max="8704" width="9.7109375" style="115" customWidth="1"/>
    <col min="8705" max="8706" width="9.140625" style="115"/>
    <col min="8707" max="8707" width="25.85546875" style="115" customWidth="1"/>
    <col min="8708" max="8708" width="10.42578125" style="115" customWidth="1"/>
    <col min="8709" max="8709" width="10.85546875" style="115" bestFit="1" customWidth="1"/>
    <col min="8710" max="8710" width="14.7109375" style="115" customWidth="1"/>
    <col min="8711" max="8711" width="10.5703125" style="115" customWidth="1"/>
    <col min="8712" max="8712" width="12.85546875" style="115" customWidth="1"/>
    <col min="8713" max="8959" width="9.140625" style="115"/>
    <col min="8960" max="8960" width="9.7109375" style="115" customWidth="1"/>
    <col min="8961" max="8962" width="9.140625" style="115"/>
    <col min="8963" max="8963" width="25.85546875" style="115" customWidth="1"/>
    <col min="8964" max="8964" width="10.42578125" style="115" customWidth="1"/>
    <col min="8965" max="8965" width="10.85546875" style="115" bestFit="1" customWidth="1"/>
    <col min="8966" max="8966" width="14.7109375" style="115" customWidth="1"/>
    <col min="8967" max="8967" width="10.5703125" style="115" customWidth="1"/>
    <col min="8968" max="8968" width="12.85546875" style="115" customWidth="1"/>
    <col min="8969" max="9215" width="9.140625" style="115"/>
    <col min="9216" max="9216" width="9.7109375" style="115" customWidth="1"/>
    <col min="9217" max="9218" width="9.140625" style="115"/>
    <col min="9219" max="9219" width="25.85546875" style="115" customWidth="1"/>
    <col min="9220" max="9220" width="10.42578125" style="115" customWidth="1"/>
    <col min="9221" max="9221" width="10.85546875" style="115" bestFit="1" customWidth="1"/>
    <col min="9222" max="9222" width="14.7109375" style="115" customWidth="1"/>
    <col min="9223" max="9223" width="10.5703125" style="115" customWidth="1"/>
    <col min="9224" max="9224" width="12.85546875" style="115" customWidth="1"/>
    <col min="9225" max="9471" width="9.140625" style="115"/>
    <col min="9472" max="9472" width="9.7109375" style="115" customWidth="1"/>
    <col min="9473" max="9474" width="9.140625" style="115"/>
    <col min="9475" max="9475" width="25.85546875" style="115" customWidth="1"/>
    <col min="9476" max="9476" width="10.42578125" style="115" customWidth="1"/>
    <col min="9477" max="9477" width="10.85546875" style="115" bestFit="1" customWidth="1"/>
    <col min="9478" max="9478" width="14.7109375" style="115" customWidth="1"/>
    <col min="9479" max="9479" width="10.5703125" style="115" customWidth="1"/>
    <col min="9480" max="9480" width="12.85546875" style="115" customWidth="1"/>
    <col min="9481" max="9727" width="9.140625" style="115"/>
    <col min="9728" max="9728" width="9.7109375" style="115" customWidth="1"/>
    <col min="9729" max="9730" width="9.140625" style="115"/>
    <col min="9731" max="9731" width="25.85546875" style="115" customWidth="1"/>
    <col min="9732" max="9732" width="10.42578125" style="115" customWidth="1"/>
    <col min="9733" max="9733" width="10.85546875" style="115" bestFit="1" customWidth="1"/>
    <col min="9734" max="9734" width="14.7109375" style="115" customWidth="1"/>
    <col min="9735" max="9735" width="10.5703125" style="115" customWidth="1"/>
    <col min="9736" max="9736" width="12.85546875" style="115" customWidth="1"/>
    <col min="9737" max="9983" width="9.140625" style="115"/>
    <col min="9984" max="9984" width="9.7109375" style="115" customWidth="1"/>
    <col min="9985" max="9986" width="9.140625" style="115"/>
    <col min="9987" max="9987" width="25.85546875" style="115" customWidth="1"/>
    <col min="9988" max="9988" width="10.42578125" style="115" customWidth="1"/>
    <col min="9989" max="9989" width="10.85546875" style="115" bestFit="1" customWidth="1"/>
    <col min="9990" max="9990" width="14.7109375" style="115" customWidth="1"/>
    <col min="9991" max="9991" width="10.5703125" style="115" customWidth="1"/>
    <col min="9992" max="9992" width="12.85546875" style="115" customWidth="1"/>
    <col min="9993" max="10239" width="9.140625" style="115"/>
    <col min="10240" max="10240" width="9.7109375" style="115" customWidth="1"/>
    <col min="10241" max="10242" width="9.140625" style="115"/>
    <col min="10243" max="10243" width="25.85546875" style="115" customWidth="1"/>
    <col min="10244" max="10244" width="10.42578125" style="115" customWidth="1"/>
    <col min="10245" max="10245" width="10.85546875" style="115" bestFit="1" customWidth="1"/>
    <col min="10246" max="10246" width="14.7109375" style="115" customWidth="1"/>
    <col min="10247" max="10247" width="10.5703125" style="115" customWidth="1"/>
    <col min="10248" max="10248" width="12.85546875" style="115" customWidth="1"/>
    <col min="10249" max="10495" width="9.140625" style="115"/>
    <col min="10496" max="10496" width="9.7109375" style="115" customWidth="1"/>
    <col min="10497" max="10498" width="9.140625" style="115"/>
    <col min="10499" max="10499" width="25.85546875" style="115" customWidth="1"/>
    <col min="10500" max="10500" width="10.42578125" style="115" customWidth="1"/>
    <col min="10501" max="10501" width="10.85546875" style="115" bestFit="1" customWidth="1"/>
    <col min="10502" max="10502" width="14.7109375" style="115" customWidth="1"/>
    <col min="10503" max="10503" width="10.5703125" style="115" customWidth="1"/>
    <col min="10504" max="10504" width="12.85546875" style="115" customWidth="1"/>
    <col min="10505" max="10751" width="9.140625" style="115"/>
    <col min="10752" max="10752" width="9.7109375" style="115" customWidth="1"/>
    <col min="10753" max="10754" width="9.140625" style="115"/>
    <col min="10755" max="10755" width="25.85546875" style="115" customWidth="1"/>
    <col min="10756" max="10756" width="10.42578125" style="115" customWidth="1"/>
    <col min="10757" max="10757" width="10.85546875" style="115" bestFit="1" customWidth="1"/>
    <col min="10758" max="10758" width="14.7109375" style="115" customWidth="1"/>
    <col min="10759" max="10759" width="10.5703125" style="115" customWidth="1"/>
    <col min="10760" max="10760" width="12.85546875" style="115" customWidth="1"/>
    <col min="10761" max="11007" width="9.140625" style="115"/>
    <col min="11008" max="11008" width="9.7109375" style="115" customWidth="1"/>
    <col min="11009" max="11010" width="9.140625" style="115"/>
    <col min="11011" max="11011" width="25.85546875" style="115" customWidth="1"/>
    <col min="11012" max="11012" width="10.42578125" style="115" customWidth="1"/>
    <col min="11013" max="11013" width="10.85546875" style="115" bestFit="1" customWidth="1"/>
    <col min="11014" max="11014" width="14.7109375" style="115" customWidth="1"/>
    <col min="11015" max="11015" width="10.5703125" style="115" customWidth="1"/>
    <col min="11016" max="11016" width="12.85546875" style="115" customWidth="1"/>
    <col min="11017" max="11263" width="9.140625" style="115"/>
    <col min="11264" max="11264" width="9.7109375" style="115" customWidth="1"/>
    <col min="11265" max="11266" width="9.140625" style="115"/>
    <col min="11267" max="11267" width="25.85546875" style="115" customWidth="1"/>
    <col min="11268" max="11268" width="10.42578125" style="115" customWidth="1"/>
    <col min="11269" max="11269" width="10.85546875" style="115" bestFit="1" customWidth="1"/>
    <col min="11270" max="11270" width="14.7109375" style="115" customWidth="1"/>
    <col min="11271" max="11271" width="10.5703125" style="115" customWidth="1"/>
    <col min="11272" max="11272" width="12.85546875" style="115" customWidth="1"/>
    <col min="11273" max="11519" width="9.140625" style="115"/>
    <col min="11520" max="11520" width="9.7109375" style="115" customWidth="1"/>
    <col min="11521" max="11522" width="9.140625" style="115"/>
    <col min="11523" max="11523" width="25.85546875" style="115" customWidth="1"/>
    <col min="11524" max="11524" width="10.42578125" style="115" customWidth="1"/>
    <col min="11525" max="11525" width="10.85546875" style="115" bestFit="1" customWidth="1"/>
    <col min="11526" max="11526" width="14.7109375" style="115" customWidth="1"/>
    <col min="11527" max="11527" width="10.5703125" style="115" customWidth="1"/>
    <col min="11528" max="11528" width="12.85546875" style="115" customWidth="1"/>
    <col min="11529" max="11775" width="9.140625" style="115"/>
    <col min="11776" max="11776" width="9.7109375" style="115" customWidth="1"/>
    <col min="11777" max="11778" width="9.140625" style="115"/>
    <col min="11779" max="11779" width="25.85546875" style="115" customWidth="1"/>
    <col min="11780" max="11780" width="10.42578125" style="115" customWidth="1"/>
    <col min="11781" max="11781" width="10.85546875" style="115" bestFit="1" customWidth="1"/>
    <col min="11782" max="11782" width="14.7109375" style="115" customWidth="1"/>
    <col min="11783" max="11783" width="10.5703125" style="115" customWidth="1"/>
    <col min="11784" max="11784" width="12.85546875" style="115" customWidth="1"/>
    <col min="11785" max="12031" width="9.140625" style="115"/>
    <col min="12032" max="12032" width="9.7109375" style="115" customWidth="1"/>
    <col min="12033" max="12034" width="9.140625" style="115"/>
    <col min="12035" max="12035" width="25.85546875" style="115" customWidth="1"/>
    <col min="12036" max="12036" width="10.42578125" style="115" customWidth="1"/>
    <col min="12037" max="12037" width="10.85546875" style="115" bestFit="1" customWidth="1"/>
    <col min="12038" max="12038" width="14.7109375" style="115" customWidth="1"/>
    <col min="12039" max="12039" width="10.5703125" style="115" customWidth="1"/>
    <col min="12040" max="12040" width="12.85546875" style="115" customWidth="1"/>
    <col min="12041" max="12287" width="9.140625" style="115"/>
    <col min="12288" max="12288" width="9.7109375" style="115" customWidth="1"/>
    <col min="12289" max="12290" width="9.140625" style="115"/>
    <col min="12291" max="12291" width="25.85546875" style="115" customWidth="1"/>
    <col min="12292" max="12292" width="10.42578125" style="115" customWidth="1"/>
    <col min="12293" max="12293" width="10.85546875" style="115" bestFit="1" customWidth="1"/>
    <col min="12294" max="12294" width="14.7109375" style="115" customWidth="1"/>
    <col min="12295" max="12295" width="10.5703125" style="115" customWidth="1"/>
    <col min="12296" max="12296" width="12.85546875" style="115" customWidth="1"/>
    <col min="12297" max="12543" width="9.140625" style="115"/>
    <col min="12544" max="12544" width="9.7109375" style="115" customWidth="1"/>
    <col min="12545" max="12546" width="9.140625" style="115"/>
    <col min="12547" max="12547" width="25.85546875" style="115" customWidth="1"/>
    <col min="12548" max="12548" width="10.42578125" style="115" customWidth="1"/>
    <col min="12549" max="12549" width="10.85546875" style="115" bestFit="1" customWidth="1"/>
    <col min="12550" max="12550" width="14.7109375" style="115" customWidth="1"/>
    <col min="12551" max="12551" width="10.5703125" style="115" customWidth="1"/>
    <col min="12552" max="12552" width="12.85546875" style="115" customWidth="1"/>
    <col min="12553" max="12799" width="9.140625" style="115"/>
    <col min="12800" max="12800" width="9.7109375" style="115" customWidth="1"/>
    <col min="12801" max="12802" width="9.140625" style="115"/>
    <col min="12803" max="12803" width="25.85546875" style="115" customWidth="1"/>
    <col min="12804" max="12804" width="10.42578125" style="115" customWidth="1"/>
    <col min="12805" max="12805" width="10.85546875" style="115" bestFit="1" customWidth="1"/>
    <col min="12806" max="12806" width="14.7109375" style="115" customWidth="1"/>
    <col min="12807" max="12807" width="10.5703125" style="115" customWidth="1"/>
    <col min="12808" max="12808" width="12.85546875" style="115" customWidth="1"/>
    <col min="12809" max="13055" width="9.140625" style="115"/>
    <col min="13056" max="13056" width="9.7109375" style="115" customWidth="1"/>
    <col min="13057" max="13058" width="9.140625" style="115"/>
    <col min="13059" max="13059" width="25.85546875" style="115" customWidth="1"/>
    <col min="13060" max="13060" width="10.42578125" style="115" customWidth="1"/>
    <col min="13061" max="13061" width="10.85546875" style="115" bestFit="1" customWidth="1"/>
    <col min="13062" max="13062" width="14.7109375" style="115" customWidth="1"/>
    <col min="13063" max="13063" width="10.5703125" style="115" customWidth="1"/>
    <col min="13064" max="13064" width="12.85546875" style="115" customWidth="1"/>
    <col min="13065" max="13311" width="9.140625" style="115"/>
    <col min="13312" max="13312" width="9.7109375" style="115" customWidth="1"/>
    <col min="13313" max="13314" width="9.140625" style="115"/>
    <col min="13315" max="13315" width="25.85546875" style="115" customWidth="1"/>
    <col min="13316" max="13316" width="10.42578125" style="115" customWidth="1"/>
    <col min="13317" max="13317" width="10.85546875" style="115" bestFit="1" customWidth="1"/>
    <col min="13318" max="13318" width="14.7109375" style="115" customWidth="1"/>
    <col min="13319" max="13319" width="10.5703125" style="115" customWidth="1"/>
    <col min="13320" max="13320" width="12.85546875" style="115" customWidth="1"/>
    <col min="13321" max="13567" width="9.140625" style="115"/>
    <col min="13568" max="13568" width="9.7109375" style="115" customWidth="1"/>
    <col min="13569" max="13570" width="9.140625" style="115"/>
    <col min="13571" max="13571" width="25.85546875" style="115" customWidth="1"/>
    <col min="13572" max="13572" width="10.42578125" style="115" customWidth="1"/>
    <col min="13573" max="13573" width="10.85546875" style="115" bestFit="1" customWidth="1"/>
    <col min="13574" max="13574" width="14.7109375" style="115" customWidth="1"/>
    <col min="13575" max="13575" width="10.5703125" style="115" customWidth="1"/>
    <col min="13576" max="13576" width="12.85546875" style="115" customWidth="1"/>
    <col min="13577" max="13823" width="9.140625" style="115"/>
    <col min="13824" max="13824" width="9.7109375" style="115" customWidth="1"/>
    <col min="13825" max="13826" width="9.140625" style="115"/>
    <col min="13827" max="13827" width="25.85546875" style="115" customWidth="1"/>
    <col min="13828" max="13828" width="10.42578125" style="115" customWidth="1"/>
    <col min="13829" max="13829" width="10.85546875" style="115" bestFit="1" customWidth="1"/>
    <col min="13830" max="13830" width="14.7109375" style="115" customWidth="1"/>
    <col min="13831" max="13831" width="10.5703125" style="115" customWidth="1"/>
    <col min="13832" max="13832" width="12.85546875" style="115" customWidth="1"/>
    <col min="13833" max="14079" width="9.140625" style="115"/>
    <col min="14080" max="14080" width="9.7109375" style="115" customWidth="1"/>
    <col min="14081" max="14082" width="9.140625" style="115"/>
    <col min="14083" max="14083" width="25.85546875" style="115" customWidth="1"/>
    <col min="14084" max="14084" width="10.42578125" style="115" customWidth="1"/>
    <col min="14085" max="14085" width="10.85546875" style="115" bestFit="1" customWidth="1"/>
    <col min="14086" max="14086" width="14.7109375" style="115" customWidth="1"/>
    <col min="14087" max="14087" width="10.5703125" style="115" customWidth="1"/>
    <col min="14088" max="14088" width="12.85546875" style="115" customWidth="1"/>
    <col min="14089" max="14335" width="9.140625" style="115"/>
    <col min="14336" max="14336" width="9.7109375" style="115" customWidth="1"/>
    <col min="14337" max="14338" width="9.140625" style="115"/>
    <col min="14339" max="14339" width="25.85546875" style="115" customWidth="1"/>
    <col min="14340" max="14340" width="10.42578125" style="115" customWidth="1"/>
    <col min="14341" max="14341" width="10.85546875" style="115" bestFit="1" customWidth="1"/>
    <col min="14342" max="14342" width="14.7109375" style="115" customWidth="1"/>
    <col min="14343" max="14343" width="10.5703125" style="115" customWidth="1"/>
    <col min="14344" max="14344" width="12.85546875" style="115" customWidth="1"/>
    <col min="14345" max="14591" width="9.140625" style="115"/>
    <col min="14592" max="14592" width="9.7109375" style="115" customWidth="1"/>
    <col min="14593" max="14594" width="9.140625" style="115"/>
    <col min="14595" max="14595" width="25.85546875" style="115" customWidth="1"/>
    <col min="14596" max="14596" width="10.42578125" style="115" customWidth="1"/>
    <col min="14597" max="14597" width="10.85546875" style="115" bestFit="1" customWidth="1"/>
    <col min="14598" max="14598" width="14.7109375" style="115" customWidth="1"/>
    <col min="14599" max="14599" width="10.5703125" style="115" customWidth="1"/>
    <col min="14600" max="14600" width="12.85546875" style="115" customWidth="1"/>
    <col min="14601" max="14847" width="9.140625" style="115"/>
    <col min="14848" max="14848" width="9.7109375" style="115" customWidth="1"/>
    <col min="14849" max="14850" width="9.140625" style="115"/>
    <col min="14851" max="14851" width="25.85546875" style="115" customWidth="1"/>
    <col min="14852" max="14852" width="10.42578125" style="115" customWidth="1"/>
    <col min="14853" max="14853" width="10.85546875" style="115" bestFit="1" customWidth="1"/>
    <col min="14854" max="14854" width="14.7109375" style="115" customWidth="1"/>
    <col min="14855" max="14855" width="10.5703125" style="115" customWidth="1"/>
    <col min="14856" max="14856" width="12.85546875" style="115" customWidth="1"/>
    <col min="14857" max="15103" width="9.140625" style="115"/>
    <col min="15104" max="15104" width="9.7109375" style="115" customWidth="1"/>
    <col min="15105" max="15106" width="9.140625" style="115"/>
    <col min="15107" max="15107" width="25.85546875" style="115" customWidth="1"/>
    <col min="15108" max="15108" width="10.42578125" style="115" customWidth="1"/>
    <col min="15109" max="15109" width="10.85546875" style="115" bestFit="1" customWidth="1"/>
    <col min="15110" max="15110" width="14.7109375" style="115" customWidth="1"/>
    <col min="15111" max="15111" width="10.5703125" style="115" customWidth="1"/>
    <col min="15112" max="15112" width="12.85546875" style="115" customWidth="1"/>
    <col min="15113" max="15359" width="9.140625" style="115"/>
    <col min="15360" max="15360" width="9.7109375" style="115" customWidth="1"/>
    <col min="15361" max="15362" width="9.140625" style="115"/>
    <col min="15363" max="15363" width="25.85546875" style="115" customWidth="1"/>
    <col min="15364" max="15364" width="10.42578125" style="115" customWidth="1"/>
    <col min="15365" max="15365" width="10.85546875" style="115" bestFit="1" customWidth="1"/>
    <col min="15366" max="15366" width="14.7109375" style="115" customWidth="1"/>
    <col min="15367" max="15367" width="10.5703125" style="115" customWidth="1"/>
    <col min="15368" max="15368" width="12.85546875" style="115" customWidth="1"/>
    <col min="15369" max="15615" width="9.140625" style="115"/>
    <col min="15616" max="15616" width="9.7109375" style="115" customWidth="1"/>
    <col min="15617" max="15618" width="9.140625" style="115"/>
    <col min="15619" max="15619" width="25.85546875" style="115" customWidth="1"/>
    <col min="15620" max="15620" width="10.42578125" style="115" customWidth="1"/>
    <col min="15621" max="15621" width="10.85546875" style="115" bestFit="1" customWidth="1"/>
    <col min="15622" max="15622" width="14.7109375" style="115" customWidth="1"/>
    <col min="15623" max="15623" width="10.5703125" style="115" customWidth="1"/>
    <col min="15624" max="15624" width="12.85546875" style="115" customWidth="1"/>
    <col min="15625" max="15871" width="9.140625" style="115"/>
    <col min="15872" max="15872" width="9.7109375" style="115" customWidth="1"/>
    <col min="15873" max="15874" width="9.140625" style="115"/>
    <col min="15875" max="15875" width="25.85546875" style="115" customWidth="1"/>
    <col min="15876" max="15876" width="10.42578125" style="115" customWidth="1"/>
    <col min="15877" max="15877" width="10.85546875" style="115" bestFit="1" customWidth="1"/>
    <col min="15878" max="15878" width="14.7109375" style="115" customWidth="1"/>
    <col min="15879" max="15879" width="10.5703125" style="115" customWidth="1"/>
    <col min="15880" max="15880" width="12.85546875" style="115" customWidth="1"/>
    <col min="15881" max="16127" width="9.140625" style="115"/>
    <col min="16128" max="16128" width="9.7109375" style="115" customWidth="1"/>
    <col min="16129" max="16130" width="9.140625" style="115"/>
    <col min="16131" max="16131" width="25.85546875" style="115" customWidth="1"/>
    <col min="16132" max="16132" width="10.42578125" style="115" customWidth="1"/>
    <col min="16133" max="16133" width="10.85546875" style="115" bestFit="1" customWidth="1"/>
    <col min="16134" max="16134" width="14.7109375" style="115" customWidth="1"/>
    <col min="16135" max="16135" width="10.5703125" style="115" customWidth="1"/>
    <col min="16136" max="16136" width="12.85546875" style="115" customWidth="1"/>
    <col min="16137" max="16384" width="9.140625" style="115"/>
  </cols>
  <sheetData>
    <row r="1" spans="1:10" ht="15.75">
      <c r="A1" s="151" t="s">
        <v>533</v>
      </c>
      <c r="B1" s="151"/>
      <c r="C1" s="151"/>
      <c r="D1" s="151"/>
      <c r="E1" s="151"/>
      <c r="F1" s="151"/>
      <c r="G1" s="151"/>
      <c r="H1" s="151"/>
      <c r="I1" s="114"/>
    </row>
    <row r="2" spans="1:10" ht="15.75">
      <c r="A2" s="116"/>
      <c r="B2" s="116"/>
      <c r="C2" s="116"/>
      <c r="D2" s="116"/>
      <c r="E2" s="116"/>
      <c r="F2" s="116"/>
      <c r="G2" s="116"/>
      <c r="H2" s="116"/>
      <c r="I2" s="114"/>
    </row>
    <row r="3" spans="1:10" ht="69" customHeight="1">
      <c r="A3" s="137" t="s">
        <v>534</v>
      </c>
      <c r="B3" s="137"/>
      <c r="C3" s="182" t="s">
        <v>578</v>
      </c>
      <c r="D3" s="182"/>
      <c r="E3" s="182"/>
      <c r="F3" s="182"/>
      <c r="G3" s="182"/>
      <c r="H3" s="182"/>
      <c r="I3" s="117"/>
    </row>
    <row r="4" spans="1:10" ht="16.5" customHeight="1">
      <c r="A4" s="137" t="s">
        <v>535</v>
      </c>
      <c r="B4" s="137"/>
      <c r="C4" s="138" t="s">
        <v>536</v>
      </c>
      <c r="D4" s="138"/>
      <c r="E4" s="138"/>
      <c r="F4" s="138"/>
      <c r="G4" s="138"/>
      <c r="H4" s="138"/>
      <c r="I4" s="118"/>
    </row>
    <row r="5" spans="1:10" ht="36.75" customHeight="1">
      <c r="A5" s="137" t="s">
        <v>537</v>
      </c>
      <c r="B5" s="137"/>
      <c r="C5" s="138" t="s">
        <v>538</v>
      </c>
      <c r="D5" s="138"/>
      <c r="E5" s="138"/>
      <c r="F5" s="138"/>
      <c r="G5" s="138"/>
      <c r="H5" s="138"/>
      <c r="I5" s="118"/>
    </row>
    <row r="6" spans="1:10" ht="15.75">
      <c r="A6" s="137" t="s">
        <v>539</v>
      </c>
      <c r="B6" s="137"/>
      <c r="C6" s="139" t="s">
        <v>540</v>
      </c>
      <c r="D6" s="139"/>
      <c r="E6" s="139"/>
      <c r="F6" s="139"/>
      <c r="G6" s="139"/>
      <c r="H6" s="139"/>
      <c r="I6" s="114"/>
    </row>
    <row r="7" spans="1:10">
      <c r="A7" s="117"/>
      <c r="B7" s="117"/>
      <c r="C7" s="117"/>
      <c r="D7" s="117"/>
      <c r="E7" s="117"/>
      <c r="F7" s="117"/>
      <c r="G7" s="117"/>
      <c r="H7" s="117"/>
      <c r="I7" s="114"/>
    </row>
    <row r="8" spans="1:10">
      <c r="A8" s="117"/>
      <c r="B8" s="117"/>
      <c r="C8" s="119" t="s">
        <v>541</v>
      </c>
      <c r="D8" s="120">
        <f>E25</f>
        <v>0</v>
      </c>
      <c r="E8" s="117"/>
      <c r="F8" s="117"/>
      <c r="G8" s="117"/>
      <c r="H8" s="117"/>
      <c r="I8" s="114"/>
    </row>
    <row r="9" spans="1:10">
      <c r="A9" s="117"/>
      <c r="B9" s="117"/>
      <c r="C9" s="119" t="s">
        <v>542</v>
      </c>
      <c r="D9" s="120">
        <f>I21</f>
        <v>0</v>
      </c>
      <c r="E9" s="117"/>
      <c r="F9" s="117"/>
      <c r="G9" s="117"/>
      <c r="H9" s="117"/>
      <c r="I9" s="114"/>
    </row>
    <row r="10" spans="1:10">
      <c r="A10" s="117"/>
      <c r="B10" s="117"/>
      <c r="C10" s="117"/>
      <c r="D10" s="121"/>
      <c r="E10" s="117"/>
      <c r="F10" s="117"/>
      <c r="G10" s="117"/>
      <c r="H10" s="117"/>
      <c r="I10" s="114"/>
    </row>
    <row r="11" spans="1:10" ht="12.75" customHeight="1">
      <c r="A11" s="140" t="s">
        <v>503</v>
      </c>
      <c r="B11" s="140" t="s">
        <v>563</v>
      </c>
      <c r="C11" s="142" t="s">
        <v>543</v>
      </c>
      <c r="D11" s="143"/>
      <c r="E11" s="146" t="s">
        <v>544</v>
      </c>
      <c r="F11" s="148" t="s">
        <v>545</v>
      </c>
      <c r="G11" s="149"/>
      <c r="H11" s="150"/>
      <c r="I11" s="146" t="s">
        <v>546</v>
      </c>
      <c r="J11" s="114"/>
    </row>
    <row r="12" spans="1:10" ht="33" customHeight="1">
      <c r="A12" s="141"/>
      <c r="B12" s="141"/>
      <c r="C12" s="144"/>
      <c r="D12" s="145"/>
      <c r="E12" s="147"/>
      <c r="F12" s="122" t="s">
        <v>547</v>
      </c>
      <c r="G12" s="122" t="s">
        <v>548</v>
      </c>
      <c r="H12" s="122" t="s">
        <v>549</v>
      </c>
      <c r="I12" s="147"/>
      <c r="J12" s="114"/>
    </row>
    <row r="13" spans="1:10">
      <c r="A13" s="123">
        <v>1</v>
      </c>
      <c r="B13" s="123">
        <v>2</v>
      </c>
      <c r="C13" s="152" t="s">
        <v>550</v>
      </c>
      <c r="D13" s="153"/>
      <c r="E13" s="123" t="s">
        <v>551</v>
      </c>
      <c r="F13" s="123" t="s">
        <v>552</v>
      </c>
      <c r="G13" s="123" t="s">
        <v>553</v>
      </c>
      <c r="H13" s="123" t="s">
        <v>554</v>
      </c>
      <c r="I13" s="123" t="s">
        <v>555</v>
      </c>
      <c r="J13" s="114"/>
    </row>
    <row r="14" spans="1:10" ht="15.75" customHeight="1">
      <c r="A14" s="124">
        <v>1</v>
      </c>
      <c r="B14" s="124" t="s">
        <v>564</v>
      </c>
      <c r="C14" s="158" t="s">
        <v>12</v>
      </c>
      <c r="D14" s="159"/>
      <c r="E14" s="125">
        <f>'[1]1.SC'!P128</f>
        <v>0</v>
      </c>
      <c r="F14" s="125">
        <f>'[1]1.SC'!M128</f>
        <v>0</v>
      </c>
      <c r="G14" s="125">
        <f>'[1]1.SC'!N128</f>
        <v>0</v>
      </c>
      <c r="H14" s="125">
        <f>'[1]1.SC'!O128</f>
        <v>0</v>
      </c>
      <c r="I14" s="125">
        <f>'[1]1.SC'!L128</f>
        <v>0</v>
      </c>
      <c r="J14" s="114"/>
    </row>
    <row r="15" spans="1:10">
      <c r="A15" s="124">
        <v>2</v>
      </c>
      <c r="B15" s="124" t="s">
        <v>565</v>
      </c>
      <c r="C15" s="158" t="s">
        <v>114</v>
      </c>
      <c r="D15" s="159" t="s">
        <v>114</v>
      </c>
      <c r="E15" s="125">
        <f>F15+G15+H15</f>
        <v>0</v>
      </c>
      <c r="F15" s="125">
        <f>'[1]2.LKT'!M93</f>
        <v>0</v>
      </c>
      <c r="G15" s="125">
        <f>'[1]2.LKT'!N93</f>
        <v>0</v>
      </c>
      <c r="H15" s="125">
        <f>'[1]2.LKT'!O93</f>
        <v>0</v>
      </c>
      <c r="I15" s="125">
        <f>'[1]2.LKT'!L93</f>
        <v>0</v>
      </c>
      <c r="J15" s="114"/>
    </row>
    <row r="16" spans="1:10">
      <c r="A16" s="124">
        <v>3</v>
      </c>
      <c r="B16" s="124" t="s">
        <v>566</v>
      </c>
      <c r="C16" s="158" t="s">
        <v>26</v>
      </c>
      <c r="D16" s="159" t="s">
        <v>26</v>
      </c>
      <c r="E16" s="125">
        <f t="shared" ref="E16:E20" si="0">F16+G16+H16</f>
        <v>0</v>
      </c>
      <c r="F16" s="125">
        <f>'[1]3.UKT'!N141</f>
        <v>0</v>
      </c>
      <c r="G16" s="125">
        <f>'[1]3.UKT'!O141</f>
        <v>0</v>
      </c>
      <c r="H16" s="125">
        <f>'[1]3.UKT'!P141</f>
        <v>0</v>
      </c>
      <c r="I16" s="125">
        <f>'[1]3.UKT'!M141</f>
        <v>0</v>
      </c>
      <c r="J16" s="114"/>
    </row>
    <row r="17" spans="1:10">
      <c r="A17" s="124">
        <v>4</v>
      </c>
      <c r="B17" s="124" t="s">
        <v>567</v>
      </c>
      <c r="C17" s="158" t="s">
        <v>366</v>
      </c>
      <c r="D17" s="159" t="s">
        <v>366</v>
      </c>
      <c r="E17" s="125">
        <f t="shared" si="0"/>
        <v>0</v>
      </c>
      <c r="F17" s="125">
        <f>'[1]4.ELT-1'!M83</f>
        <v>0</v>
      </c>
      <c r="G17" s="125">
        <f>'[1]4.ELT-1'!N83</f>
        <v>0</v>
      </c>
      <c r="H17" s="125">
        <f>'[1]4.ELT-1'!O83</f>
        <v>0</v>
      </c>
      <c r="I17" s="125">
        <f>'[1]4.ELT-1'!L83</f>
        <v>0</v>
      </c>
      <c r="J17" s="114"/>
    </row>
    <row r="18" spans="1:10">
      <c r="A18" s="124">
        <v>5</v>
      </c>
      <c r="B18" s="124" t="s">
        <v>568</v>
      </c>
      <c r="C18" s="158" t="s">
        <v>464</v>
      </c>
      <c r="D18" s="159" t="s">
        <v>464</v>
      </c>
      <c r="E18" s="125">
        <f t="shared" si="0"/>
        <v>0</v>
      </c>
      <c r="F18" s="125">
        <f>'[1]5.ELT-2'!M143</f>
        <v>0</v>
      </c>
      <c r="G18" s="125">
        <f>'[1]5.ELT-2'!N143</f>
        <v>0</v>
      </c>
      <c r="H18" s="125">
        <f>'[1]5.ELT-2'!O143</f>
        <v>0</v>
      </c>
      <c r="I18" s="125">
        <f>'[1]5.ELT-2'!L143</f>
        <v>0</v>
      </c>
      <c r="J18" s="114"/>
    </row>
    <row r="19" spans="1:10">
      <c r="A19" s="124">
        <v>6</v>
      </c>
      <c r="B19" s="124" t="s">
        <v>569</v>
      </c>
      <c r="C19" s="158" t="s">
        <v>499</v>
      </c>
      <c r="D19" s="159" t="s">
        <v>499</v>
      </c>
      <c r="E19" s="125">
        <f t="shared" si="0"/>
        <v>0</v>
      </c>
      <c r="F19" s="125">
        <f>'[1]6.ELT-3'!M32</f>
        <v>0</v>
      </c>
      <c r="G19" s="125">
        <f>'[1]6.ELT-3'!N32</f>
        <v>0</v>
      </c>
      <c r="H19" s="125">
        <f>'[1]6.ELT-3'!O32</f>
        <v>0</v>
      </c>
      <c r="I19" s="125">
        <f>'[1]6.ELT-3'!L32</f>
        <v>0</v>
      </c>
      <c r="J19" s="114"/>
    </row>
    <row r="20" spans="1:10">
      <c r="A20" s="124">
        <v>7</v>
      </c>
      <c r="B20" s="124" t="s">
        <v>573</v>
      </c>
      <c r="C20" s="158" t="s">
        <v>570</v>
      </c>
      <c r="D20" s="159" t="s">
        <v>570</v>
      </c>
      <c r="E20" s="125">
        <f t="shared" si="0"/>
        <v>0</v>
      </c>
      <c r="F20" s="125">
        <f>'[1]7.GAT-1'!M45</f>
        <v>0</v>
      </c>
      <c r="G20" s="125">
        <f>'[1]7.GAT-1'!N45</f>
        <v>0</v>
      </c>
      <c r="H20" s="125">
        <f>'[1]7.GAT-1'!O45</f>
        <v>0</v>
      </c>
      <c r="I20" s="125">
        <f>'[1]7.GAT-1'!L45</f>
        <v>0</v>
      </c>
      <c r="J20" s="114"/>
    </row>
    <row r="21" spans="1:10">
      <c r="A21" s="154" t="s">
        <v>506</v>
      </c>
      <c r="B21" s="155"/>
      <c r="C21" s="155"/>
      <c r="D21" s="156"/>
      <c r="E21" s="126">
        <f>ROUND(SUM(E14:E20),2)</f>
        <v>0</v>
      </c>
      <c r="F21" s="126">
        <f>ROUND(SUM(F14:F20),2)</f>
        <v>0</v>
      </c>
      <c r="G21" s="126">
        <f>ROUND(SUM(G14:G20),2)</f>
        <v>0</v>
      </c>
      <c r="H21" s="126">
        <f>ROUND(SUM(H14:H20),2)</f>
        <v>0</v>
      </c>
      <c r="I21" s="126">
        <f>ROUND(SUM(I14:I20),2)</f>
        <v>0</v>
      </c>
      <c r="J21" s="114"/>
    </row>
    <row r="22" spans="1:10">
      <c r="A22" s="160" t="s">
        <v>556</v>
      </c>
      <c r="B22" s="161"/>
      <c r="C22" s="161"/>
      <c r="D22" s="162"/>
      <c r="E22" s="127">
        <f>0</f>
        <v>0</v>
      </c>
      <c r="F22" s="117"/>
      <c r="G22" s="117"/>
      <c r="H22" s="117"/>
      <c r="I22" s="117"/>
      <c r="J22" s="114"/>
    </row>
    <row r="23" spans="1:10">
      <c r="A23" s="154" t="s">
        <v>557</v>
      </c>
      <c r="B23" s="155"/>
      <c r="C23" s="155"/>
      <c r="D23" s="156"/>
      <c r="E23" s="128">
        <v>0</v>
      </c>
      <c r="F23" s="117"/>
      <c r="G23" s="117"/>
      <c r="H23" s="117"/>
      <c r="I23" s="117"/>
      <c r="J23" s="114"/>
    </row>
    <row r="24" spans="1:10">
      <c r="A24" s="163" t="s">
        <v>558</v>
      </c>
      <c r="B24" s="164"/>
      <c r="C24" s="164"/>
      <c r="D24" s="165"/>
      <c r="E24" s="129">
        <f>0</f>
        <v>0</v>
      </c>
      <c r="F24" s="117"/>
      <c r="G24" s="117"/>
      <c r="H24" s="117"/>
      <c r="I24" s="117"/>
      <c r="J24" s="114"/>
    </row>
    <row r="25" spans="1:10">
      <c r="A25" s="154" t="s">
        <v>559</v>
      </c>
      <c r="B25" s="155"/>
      <c r="C25" s="155"/>
      <c r="D25" s="156"/>
      <c r="E25" s="126">
        <f>ROUND(SUM(E21+E22+E24),2)</f>
        <v>0</v>
      </c>
      <c r="F25" s="117"/>
      <c r="G25" s="117"/>
      <c r="H25" s="117"/>
      <c r="I25" s="117"/>
      <c r="J25" s="114"/>
    </row>
    <row r="26" spans="1:10" ht="20.25" customHeight="1">
      <c r="A26" s="130"/>
      <c r="B26" s="130"/>
      <c r="C26" s="130"/>
      <c r="D26" s="131"/>
      <c r="E26" s="117"/>
      <c r="F26" s="117"/>
      <c r="G26" s="117"/>
      <c r="H26" s="117"/>
      <c r="I26" s="114"/>
    </row>
    <row r="27" spans="1:10" ht="23.25" customHeight="1">
      <c r="A27" s="157" t="s">
        <v>571</v>
      </c>
      <c r="B27" s="157"/>
      <c r="C27" s="157"/>
      <c r="D27" s="157"/>
      <c r="E27" s="157"/>
      <c r="F27" s="157"/>
      <c r="G27" s="157"/>
      <c r="H27" s="157"/>
    </row>
    <row r="28" spans="1:10" ht="24.75" customHeight="1">
      <c r="B28" s="115" t="s">
        <v>9</v>
      </c>
    </row>
    <row r="29" spans="1:10" ht="18.75" customHeight="1">
      <c r="A29" s="115" t="s">
        <v>561</v>
      </c>
    </row>
    <row r="30" spans="1:10" ht="25.5" customHeight="1"/>
    <row r="31" spans="1:10">
      <c r="A31" s="157" t="s">
        <v>572</v>
      </c>
      <c r="B31" s="157"/>
      <c r="C31" s="157"/>
      <c r="D31" s="157"/>
      <c r="E31" s="157"/>
      <c r="F31" s="157"/>
      <c r="G31" s="157"/>
      <c r="H31" s="157"/>
    </row>
    <row r="32" spans="1:10">
      <c r="B32" s="115" t="s">
        <v>9</v>
      </c>
    </row>
    <row r="33" spans="1:1">
      <c r="A33" s="115" t="s">
        <v>560</v>
      </c>
    </row>
  </sheetData>
  <mergeCells count="30">
    <mergeCell ref="I11:I12"/>
    <mergeCell ref="C13:D13"/>
    <mergeCell ref="A25:D25"/>
    <mergeCell ref="A27:H27"/>
    <mergeCell ref="A31:H31"/>
    <mergeCell ref="C14:D14"/>
    <mergeCell ref="C15:D15"/>
    <mergeCell ref="C16:D16"/>
    <mergeCell ref="C17:D17"/>
    <mergeCell ref="C18:D18"/>
    <mergeCell ref="C19:D19"/>
    <mergeCell ref="C20:D20"/>
    <mergeCell ref="A21:D21"/>
    <mergeCell ref="A22:D22"/>
    <mergeCell ref="A23:D23"/>
    <mergeCell ref="A24:D24"/>
    <mergeCell ref="A1:H1"/>
    <mergeCell ref="A3:B3"/>
    <mergeCell ref="C3:H3"/>
    <mergeCell ref="A4:B4"/>
    <mergeCell ref="C4:H4"/>
    <mergeCell ref="A5:B5"/>
    <mergeCell ref="C5:H5"/>
    <mergeCell ref="A6:B6"/>
    <mergeCell ref="C6:H6"/>
    <mergeCell ref="A11:A12"/>
    <mergeCell ref="B11:B12"/>
    <mergeCell ref="C11:D12"/>
    <mergeCell ref="E11:E12"/>
    <mergeCell ref="F11:H11"/>
  </mergeCells>
  <pageMargins left="0.7" right="0.7" top="0.75" bottom="0.75" header="0.3" footer="0.3"/>
  <pageSetup paperSize="9" scale="76" orientation="portrait" verticalDpi="0" r:id="rId1"/>
  <ignoredErrors>
    <ignoredError sqref="C13 E13:I13"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EA5C56-3B10-43A8-B9BF-3C9AA465A7FD}">
  <dimension ref="A2:W130"/>
  <sheetViews>
    <sheetView showGridLines="0" tabSelected="1" showRuler="0" topLeftCell="A10" zoomScaleNormal="100" zoomScaleSheetLayoutView="100" workbookViewId="0">
      <selection activeCell="A74" sqref="A74"/>
    </sheetView>
  </sheetViews>
  <sheetFormatPr defaultColWidth="8.5703125" defaultRowHeight="15.75"/>
  <cols>
    <col min="1" max="1" width="5.85546875" style="1" customWidth="1"/>
    <col min="2" max="2" width="36" style="1" customWidth="1"/>
    <col min="3" max="3" width="6.7109375" style="1" customWidth="1"/>
    <col min="4" max="4" width="9" style="1" customWidth="1"/>
    <col min="5" max="5" width="6.5703125" style="1" customWidth="1"/>
    <col min="6" max="6" width="7.85546875" style="1" customWidth="1"/>
    <col min="7" max="7" width="7.7109375" style="1" customWidth="1"/>
    <col min="8" max="8" width="8" style="1" customWidth="1"/>
    <col min="9" max="9" width="7.5703125" style="1" customWidth="1"/>
    <col min="10" max="10" width="8.5703125" style="1" customWidth="1"/>
    <col min="11" max="14" width="9.42578125" style="1" customWidth="1"/>
    <col min="15" max="15" width="10.28515625" style="1" customWidth="1"/>
    <col min="16" max="16384" width="8.5703125" style="1"/>
  </cols>
  <sheetData>
    <row r="2" spans="1:15" ht="33.75" customHeight="1">
      <c r="A2" s="166" t="s">
        <v>13</v>
      </c>
      <c r="B2" s="166"/>
      <c r="C2" s="166"/>
      <c r="D2" s="166"/>
      <c r="E2" s="166"/>
      <c r="F2" s="166"/>
      <c r="G2" s="166"/>
      <c r="H2" s="166"/>
      <c r="I2" s="166"/>
      <c r="J2" s="166"/>
      <c r="K2" s="166"/>
      <c r="L2" s="166"/>
      <c r="M2" s="166"/>
      <c r="N2" s="166"/>
      <c r="O2" s="166"/>
    </row>
    <row r="3" spans="1:15">
      <c r="A3" s="167" t="s">
        <v>12</v>
      </c>
      <c r="B3" s="167"/>
      <c r="C3" s="167"/>
      <c r="D3" s="167"/>
      <c r="E3" s="167"/>
      <c r="F3" s="167"/>
      <c r="G3" s="167"/>
      <c r="H3" s="167"/>
      <c r="I3" s="167"/>
      <c r="J3" s="167"/>
      <c r="K3" s="167"/>
      <c r="L3" s="167"/>
      <c r="M3" s="167"/>
      <c r="N3" s="167"/>
      <c r="O3" s="167"/>
    </row>
    <row r="4" spans="1:15">
      <c r="A4" s="168" t="s">
        <v>14</v>
      </c>
      <c r="B4" s="168"/>
      <c r="C4" s="168"/>
      <c r="D4" s="168"/>
      <c r="E4" s="168"/>
      <c r="F4" s="168"/>
      <c r="G4" s="168"/>
      <c r="H4" s="168"/>
      <c r="I4" s="168"/>
      <c r="J4" s="168"/>
      <c r="K4" s="168"/>
      <c r="L4" s="168"/>
      <c r="M4" s="168"/>
      <c r="N4" s="168"/>
      <c r="O4" s="168"/>
    </row>
    <row r="5" spans="1:15" ht="51.75" customHeight="1">
      <c r="A5" s="169" t="s">
        <v>531</v>
      </c>
      <c r="B5" s="169"/>
      <c r="C5" s="169"/>
      <c r="D5" s="169"/>
      <c r="E5" s="169"/>
      <c r="F5" s="169"/>
      <c r="G5" s="169"/>
      <c r="H5" s="169"/>
      <c r="I5" s="169"/>
      <c r="J5" s="169"/>
      <c r="K5" s="169"/>
      <c r="L5" s="169"/>
      <c r="M5" s="169"/>
      <c r="N5" s="169"/>
      <c r="O5" s="169"/>
    </row>
    <row r="6" spans="1:15">
      <c r="A6" s="19" t="s">
        <v>127</v>
      </c>
      <c r="B6" s="17"/>
      <c r="C6" s="18"/>
      <c r="D6" s="17"/>
      <c r="E6" s="17"/>
      <c r="F6" s="17"/>
      <c r="G6" s="17"/>
      <c r="H6" s="17"/>
      <c r="I6" s="17"/>
      <c r="J6" s="17"/>
      <c r="K6" s="17"/>
      <c r="L6" s="17"/>
      <c r="M6" s="17"/>
      <c r="N6" s="17"/>
      <c r="O6" s="17"/>
    </row>
    <row r="7" spans="1:15">
      <c r="A7" s="17" t="s">
        <v>128</v>
      </c>
      <c r="B7" s="17"/>
      <c r="C7" s="18"/>
      <c r="D7" s="17"/>
      <c r="E7" s="17"/>
      <c r="F7" s="17"/>
      <c r="G7" s="17"/>
      <c r="H7" s="17"/>
      <c r="I7" s="17"/>
      <c r="J7" s="17"/>
      <c r="K7" s="17"/>
      <c r="L7" s="17"/>
      <c r="M7" s="17"/>
      <c r="N7" s="17"/>
      <c r="O7" s="17"/>
    </row>
    <row r="8" spans="1:15">
      <c r="A8" s="17" t="s">
        <v>129</v>
      </c>
      <c r="B8" s="17"/>
      <c r="C8" s="18"/>
      <c r="D8" s="17"/>
      <c r="E8" s="17"/>
      <c r="F8" s="17"/>
      <c r="G8" s="17"/>
      <c r="H8" s="17"/>
      <c r="I8" s="17"/>
      <c r="J8" s="17"/>
      <c r="K8" s="17"/>
      <c r="L8" s="17"/>
      <c r="M8" s="17"/>
      <c r="N8" s="17"/>
      <c r="O8" s="17"/>
    </row>
    <row r="9" spans="1:15">
      <c r="A9" s="17"/>
      <c r="B9" s="17"/>
      <c r="C9" s="18"/>
      <c r="D9" s="17"/>
      <c r="E9" s="17"/>
      <c r="F9" s="17"/>
      <c r="G9" s="17"/>
      <c r="H9" s="17"/>
      <c r="I9" s="17"/>
      <c r="J9" s="17"/>
      <c r="K9" s="17"/>
      <c r="L9" s="17"/>
      <c r="M9" s="17"/>
      <c r="N9" s="17"/>
      <c r="O9" s="17"/>
    </row>
    <row r="10" spans="1:15">
      <c r="A10" s="17" t="s">
        <v>511</v>
      </c>
      <c r="B10" s="17"/>
      <c r="C10" s="18"/>
      <c r="D10" s="17"/>
      <c r="E10" s="17"/>
      <c r="F10" s="17"/>
      <c r="G10" s="172">
        <f>O122</f>
        <v>0</v>
      </c>
      <c r="H10" s="172"/>
      <c r="I10" s="20" t="s">
        <v>24</v>
      </c>
      <c r="J10" s="21"/>
      <c r="K10" s="17"/>
      <c r="L10" s="17"/>
      <c r="M10" s="17"/>
      <c r="N10" s="17"/>
      <c r="O10" s="17"/>
    </row>
    <row r="11" spans="1:15">
      <c r="A11" s="3"/>
    </row>
    <row r="12" spans="1:15">
      <c r="A12" s="173" t="s">
        <v>0</v>
      </c>
      <c r="B12" s="170" t="s">
        <v>11</v>
      </c>
      <c r="C12" s="173" t="s">
        <v>18</v>
      </c>
      <c r="D12" s="173" t="s">
        <v>1</v>
      </c>
      <c r="E12" s="170" t="s">
        <v>2</v>
      </c>
      <c r="F12" s="177"/>
      <c r="G12" s="177"/>
      <c r="H12" s="177"/>
      <c r="I12" s="177"/>
      <c r="J12" s="178"/>
      <c r="K12" s="170" t="s">
        <v>3</v>
      </c>
      <c r="L12" s="177"/>
      <c r="M12" s="177"/>
      <c r="N12" s="177"/>
      <c r="O12" s="178"/>
    </row>
    <row r="13" spans="1:15" ht="54">
      <c r="A13" s="174"/>
      <c r="B13" s="171"/>
      <c r="C13" s="174"/>
      <c r="D13" s="174"/>
      <c r="E13" s="10" t="s">
        <v>4</v>
      </c>
      <c r="F13" s="10" t="s">
        <v>51</v>
      </c>
      <c r="G13" s="10" t="s">
        <v>5</v>
      </c>
      <c r="H13" s="10" t="s">
        <v>16</v>
      </c>
      <c r="I13" s="10" t="s">
        <v>17</v>
      </c>
      <c r="J13" s="10" t="s">
        <v>6</v>
      </c>
      <c r="K13" s="10" t="s">
        <v>15</v>
      </c>
      <c r="L13" s="10" t="s">
        <v>5</v>
      </c>
      <c r="M13" s="10" t="s">
        <v>16</v>
      </c>
      <c r="N13" s="10" t="s">
        <v>131</v>
      </c>
      <c r="O13" s="10" t="s">
        <v>7</v>
      </c>
    </row>
    <row r="14" spans="1:15" ht="27">
      <c r="A14" s="22"/>
      <c r="B14" s="23" t="s">
        <v>28</v>
      </c>
      <c r="C14" s="24"/>
      <c r="D14" s="25"/>
      <c r="E14" s="26"/>
      <c r="F14" s="26"/>
      <c r="G14" s="26"/>
      <c r="H14" s="26"/>
      <c r="I14" s="26"/>
      <c r="J14" s="27"/>
      <c r="K14" s="26"/>
      <c r="L14" s="26"/>
      <c r="M14" s="26"/>
      <c r="N14" s="26"/>
      <c r="O14" s="28"/>
    </row>
    <row r="15" spans="1:15">
      <c r="A15" s="29">
        <f>A14+1</f>
        <v>1</v>
      </c>
      <c r="B15" s="30" t="s">
        <v>27</v>
      </c>
      <c r="C15" s="31" t="s">
        <v>22</v>
      </c>
      <c r="D15" s="99">
        <v>1</v>
      </c>
      <c r="E15" s="32">
        <v>0</v>
      </c>
      <c r="F15" s="32">
        <v>0</v>
      </c>
      <c r="G15" s="32">
        <f t="shared" ref="G15" si="0">ROUND(E15*F15,2)</f>
        <v>0</v>
      </c>
      <c r="H15" s="32">
        <v>0</v>
      </c>
      <c r="I15" s="32">
        <v>0</v>
      </c>
      <c r="J15" s="33">
        <f t="shared" ref="J15" si="1">SUM(G15:I15)</f>
        <v>0</v>
      </c>
      <c r="K15" s="32">
        <f>ROUND(E15*D15,2)</f>
        <v>0</v>
      </c>
      <c r="L15" s="32">
        <f t="shared" ref="L15" si="2">ROUND(G15*D15,2)</f>
        <v>0</v>
      </c>
      <c r="M15" s="32">
        <f t="shared" ref="M15" si="3">ROUND(H15*D15,2)</f>
        <v>0</v>
      </c>
      <c r="N15" s="32">
        <f t="shared" ref="N15" si="4">ROUND(I15*D15,2)</f>
        <v>0</v>
      </c>
      <c r="O15" s="33">
        <f t="shared" ref="O15" si="5">SUM(L15:N15)</f>
        <v>0</v>
      </c>
    </row>
    <row r="16" spans="1:15">
      <c r="A16" s="29">
        <f t="shared" ref="A16:A22" si="6">A15+1</f>
        <v>2</v>
      </c>
      <c r="B16" s="30" t="s">
        <v>19</v>
      </c>
      <c r="C16" s="31" t="s">
        <v>22</v>
      </c>
      <c r="D16" s="99">
        <v>1</v>
      </c>
      <c r="E16" s="32">
        <v>0</v>
      </c>
      <c r="F16" s="32">
        <v>0</v>
      </c>
      <c r="G16" s="32">
        <f t="shared" ref="G16:G33" si="7">ROUND(E16*F16,2)</f>
        <v>0</v>
      </c>
      <c r="H16" s="32">
        <v>0</v>
      </c>
      <c r="I16" s="32">
        <v>0</v>
      </c>
      <c r="J16" s="33">
        <f t="shared" ref="J16:J33" si="8">SUM(G16:I16)</f>
        <v>0</v>
      </c>
      <c r="K16" s="32">
        <f t="shared" ref="K16:K33" si="9">ROUND(E16*D16,2)</f>
        <v>0</v>
      </c>
      <c r="L16" s="32">
        <f t="shared" ref="L16:L33" si="10">ROUND(G16*D16,2)</f>
        <v>0</v>
      </c>
      <c r="M16" s="32">
        <f t="shared" ref="M16:M33" si="11">ROUND(H16*D16,2)</f>
        <v>0</v>
      </c>
      <c r="N16" s="32">
        <f t="shared" ref="N16:N33" si="12">ROUND(I16*D16,2)</f>
        <v>0</v>
      </c>
      <c r="O16" s="33">
        <f t="shared" ref="O16:O33" si="13">SUM(L16:N16)</f>
        <v>0</v>
      </c>
    </row>
    <row r="17" spans="1:23">
      <c r="A17" s="95">
        <f t="shared" si="6"/>
        <v>3</v>
      </c>
      <c r="B17" s="96" t="s">
        <v>521</v>
      </c>
      <c r="C17" s="97" t="s">
        <v>22</v>
      </c>
      <c r="D17" s="100">
        <v>2</v>
      </c>
      <c r="E17" s="98">
        <v>0</v>
      </c>
      <c r="F17" s="98">
        <v>0</v>
      </c>
      <c r="G17" s="98">
        <f t="shared" si="7"/>
        <v>0</v>
      </c>
      <c r="H17" s="98">
        <v>0</v>
      </c>
      <c r="I17" s="98">
        <v>0</v>
      </c>
      <c r="J17" s="98">
        <f t="shared" si="8"/>
        <v>0</v>
      </c>
      <c r="K17" s="98">
        <f t="shared" si="9"/>
        <v>0</v>
      </c>
      <c r="L17" s="98">
        <f t="shared" si="10"/>
        <v>0</v>
      </c>
      <c r="M17" s="98">
        <f t="shared" si="11"/>
        <v>0</v>
      </c>
      <c r="N17" s="98">
        <f t="shared" si="12"/>
        <v>0</v>
      </c>
      <c r="O17" s="98">
        <f t="shared" si="13"/>
        <v>0</v>
      </c>
    </row>
    <row r="18" spans="1:23">
      <c r="A18" s="95">
        <f t="shared" si="6"/>
        <v>4</v>
      </c>
      <c r="B18" s="96" t="s">
        <v>522</v>
      </c>
      <c r="C18" s="97" t="s">
        <v>22</v>
      </c>
      <c r="D18" s="100">
        <v>2</v>
      </c>
      <c r="E18" s="98">
        <v>0</v>
      </c>
      <c r="F18" s="98">
        <v>0</v>
      </c>
      <c r="G18" s="98">
        <f t="shared" si="7"/>
        <v>0</v>
      </c>
      <c r="H18" s="98">
        <v>0</v>
      </c>
      <c r="I18" s="98">
        <v>0</v>
      </c>
      <c r="J18" s="98">
        <f t="shared" si="8"/>
        <v>0</v>
      </c>
      <c r="K18" s="98">
        <f t="shared" si="9"/>
        <v>0</v>
      </c>
      <c r="L18" s="98">
        <f t="shared" si="10"/>
        <v>0</v>
      </c>
      <c r="M18" s="98">
        <f t="shared" si="11"/>
        <v>0</v>
      </c>
      <c r="N18" s="98">
        <f t="shared" si="12"/>
        <v>0</v>
      </c>
      <c r="O18" s="98">
        <f t="shared" si="13"/>
        <v>0</v>
      </c>
      <c r="W18" s="9"/>
    </row>
    <row r="19" spans="1:23">
      <c r="A19" s="95">
        <f t="shared" si="6"/>
        <v>5</v>
      </c>
      <c r="B19" s="96" t="s">
        <v>523</v>
      </c>
      <c r="C19" s="97" t="s">
        <v>21</v>
      </c>
      <c r="D19" s="100">
        <v>120</v>
      </c>
      <c r="E19" s="98">
        <v>0</v>
      </c>
      <c r="F19" s="98">
        <v>0</v>
      </c>
      <c r="G19" s="98">
        <f t="shared" si="7"/>
        <v>0</v>
      </c>
      <c r="H19" s="98">
        <v>0</v>
      </c>
      <c r="I19" s="98">
        <v>0</v>
      </c>
      <c r="J19" s="98">
        <f t="shared" si="8"/>
        <v>0</v>
      </c>
      <c r="K19" s="98">
        <f t="shared" si="9"/>
        <v>0</v>
      </c>
      <c r="L19" s="98">
        <f t="shared" si="10"/>
        <v>0</v>
      </c>
      <c r="M19" s="98">
        <f t="shared" si="11"/>
        <v>0</v>
      </c>
      <c r="N19" s="98">
        <f t="shared" si="12"/>
        <v>0</v>
      </c>
      <c r="O19" s="98">
        <f t="shared" si="13"/>
        <v>0</v>
      </c>
      <c r="W19" s="9"/>
    </row>
    <row r="20" spans="1:23">
      <c r="A20" s="95">
        <f t="shared" si="6"/>
        <v>6</v>
      </c>
      <c r="B20" s="96" t="s">
        <v>530</v>
      </c>
      <c r="C20" s="97" t="s">
        <v>21</v>
      </c>
      <c r="D20" s="100">
        <v>120</v>
      </c>
      <c r="E20" s="98">
        <v>0</v>
      </c>
      <c r="F20" s="98">
        <v>0</v>
      </c>
      <c r="G20" s="98">
        <f t="shared" si="7"/>
        <v>0</v>
      </c>
      <c r="H20" s="98">
        <v>0</v>
      </c>
      <c r="I20" s="98">
        <v>0</v>
      </c>
      <c r="J20" s="98">
        <f t="shared" si="8"/>
        <v>0</v>
      </c>
      <c r="K20" s="98">
        <f t="shared" si="9"/>
        <v>0</v>
      </c>
      <c r="L20" s="98">
        <f t="shared" si="10"/>
        <v>0</v>
      </c>
      <c r="M20" s="98">
        <f t="shared" si="11"/>
        <v>0</v>
      </c>
      <c r="N20" s="98">
        <f t="shared" si="12"/>
        <v>0</v>
      </c>
      <c r="O20" s="98">
        <f t="shared" si="13"/>
        <v>0</v>
      </c>
    </row>
    <row r="21" spans="1:23" ht="63" customHeight="1">
      <c r="A21" s="29">
        <f t="shared" si="6"/>
        <v>7</v>
      </c>
      <c r="B21" s="30" t="s">
        <v>29</v>
      </c>
      <c r="C21" s="31" t="s">
        <v>22</v>
      </c>
      <c r="D21" s="99">
        <v>2</v>
      </c>
      <c r="E21" s="32">
        <v>0</v>
      </c>
      <c r="F21" s="32">
        <v>0</v>
      </c>
      <c r="G21" s="32">
        <f t="shared" si="7"/>
        <v>0</v>
      </c>
      <c r="H21" s="32">
        <v>0</v>
      </c>
      <c r="I21" s="32">
        <v>0</v>
      </c>
      <c r="J21" s="33">
        <f t="shared" si="8"/>
        <v>0</v>
      </c>
      <c r="K21" s="32">
        <f t="shared" si="9"/>
        <v>0</v>
      </c>
      <c r="L21" s="32">
        <f t="shared" si="10"/>
        <v>0</v>
      </c>
      <c r="M21" s="32">
        <f t="shared" si="11"/>
        <v>0</v>
      </c>
      <c r="N21" s="32">
        <f t="shared" si="12"/>
        <v>0</v>
      </c>
      <c r="O21" s="33">
        <f t="shared" si="13"/>
        <v>0</v>
      </c>
    </row>
    <row r="22" spans="1:23" ht="45.75" customHeight="1">
      <c r="A22" s="29">
        <f t="shared" si="6"/>
        <v>8</v>
      </c>
      <c r="B22" s="30" t="s">
        <v>524</v>
      </c>
      <c r="C22" s="31" t="s">
        <v>22</v>
      </c>
      <c r="D22" s="99">
        <v>1</v>
      </c>
      <c r="E22" s="32">
        <v>0</v>
      </c>
      <c r="F22" s="32">
        <v>0</v>
      </c>
      <c r="G22" s="32">
        <f t="shared" si="7"/>
        <v>0</v>
      </c>
      <c r="H22" s="32">
        <v>0</v>
      </c>
      <c r="I22" s="32">
        <v>0</v>
      </c>
      <c r="J22" s="33">
        <f t="shared" si="8"/>
        <v>0</v>
      </c>
      <c r="K22" s="32">
        <f t="shared" si="9"/>
        <v>0</v>
      </c>
      <c r="L22" s="32">
        <f t="shared" si="10"/>
        <v>0</v>
      </c>
      <c r="M22" s="32">
        <f t="shared" si="11"/>
        <v>0</v>
      </c>
      <c r="N22" s="32">
        <f t="shared" si="12"/>
        <v>0</v>
      </c>
      <c r="O22" s="33">
        <f t="shared" si="13"/>
        <v>0</v>
      </c>
    </row>
    <row r="23" spans="1:23">
      <c r="A23" s="34"/>
      <c r="B23" s="35" t="s">
        <v>30</v>
      </c>
      <c r="C23" s="36"/>
      <c r="D23" s="101"/>
      <c r="E23" s="37"/>
      <c r="F23" s="37">
        <v>0</v>
      </c>
      <c r="G23" s="37"/>
      <c r="H23" s="37"/>
      <c r="I23" s="37">
        <v>0</v>
      </c>
      <c r="J23" s="38"/>
      <c r="K23" s="37"/>
      <c r="L23" s="37"/>
      <c r="M23" s="37"/>
      <c r="N23" s="37"/>
      <c r="O23" s="39"/>
    </row>
    <row r="24" spans="1:23">
      <c r="A24" s="29">
        <f>A22+1</f>
        <v>9</v>
      </c>
      <c r="B24" s="30" t="s">
        <v>31</v>
      </c>
      <c r="C24" s="31" t="s">
        <v>20</v>
      </c>
      <c r="D24" s="99">
        <v>301</v>
      </c>
      <c r="E24" s="32">
        <v>0</v>
      </c>
      <c r="F24" s="32">
        <v>0</v>
      </c>
      <c r="G24" s="32">
        <f t="shared" si="7"/>
        <v>0</v>
      </c>
      <c r="H24" s="32">
        <v>0</v>
      </c>
      <c r="I24" s="32">
        <v>0</v>
      </c>
      <c r="J24" s="33">
        <f t="shared" si="8"/>
        <v>0</v>
      </c>
      <c r="K24" s="32">
        <f t="shared" si="9"/>
        <v>0</v>
      </c>
      <c r="L24" s="32">
        <f t="shared" si="10"/>
        <v>0</v>
      </c>
      <c r="M24" s="32">
        <f t="shared" si="11"/>
        <v>0</v>
      </c>
      <c r="N24" s="32">
        <f t="shared" si="12"/>
        <v>0</v>
      </c>
      <c r="O24" s="33">
        <f t="shared" si="13"/>
        <v>0</v>
      </c>
    </row>
    <row r="25" spans="1:23" ht="27">
      <c r="A25" s="29">
        <f>A24+1</f>
        <v>10</v>
      </c>
      <c r="B25" s="30" t="s">
        <v>32</v>
      </c>
      <c r="C25" s="31" t="s">
        <v>52</v>
      </c>
      <c r="D25" s="99">
        <v>1062</v>
      </c>
      <c r="E25" s="32">
        <v>0</v>
      </c>
      <c r="F25" s="32">
        <v>0</v>
      </c>
      <c r="G25" s="32">
        <f t="shared" ref="G25:G28" si="14">ROUND(E25*F25,2)</f>
        <v>0</v>
      </c>
      <c r="H25" s="32">
        <v>0</v>
      </c>
      <c r="I25" s="32">
        <v>0</v>
      </c>
      <c r="J25" s="33">
        <f t="shared" ref="J25:J28" si="15">SUM(G25:I25)</f>
        <v>0</v>
      </c>
      <c r="K25" s="32">
        <f t="shared" ref="K25:K28" si="16">ROUND(E25*D25,2)</f>
        <v>0</v>
      </c>
      <c r="L25" s="32">
        <f t="shared" ref="L25:L28" si="17">ROUND(G25*D25,2)</f>
        <v>0</v>
      </c>
      <c r="M25" s="32">
        <f t="shared" ref="M25:M28" si="18">ROUND(H25*D25,2)</f>
        <v>0</v>
      </c>
      <c r="N25" s="32">
        <f t="shared" ref="N25:N28" si="19">ROUND(I25*D25,2)</f>
        <v>0</v>
      </c>
      <c r="O25" s="33">
        <f t="shared" ref="O25:O28" si="20">SUM(L25:N25)</f>
        <v>0</v>
      </c>
    </row>
    <row r="26" spans="1:23" ht="27">
      <c r="A26" s="29">
        <f t="shared" ref="A26:A35" si="21">A25+1</f>
        <v>11</v>
      </c>
      <c r="B26" s="30" t="s">
        <v>40</v>
      </c>
      <c r="C26" s="31" t="s">
        <v>53</v>
      </c>
      <c r="D26" s="99">
        <v>570</v>
      </c>
      <c r="E26" s="32">
        <v>0</v>
      </c>
      <c r="F26" s="32">
        <v>0</v>
      </c>
      <c r="G26" s="32">
        <f t="shared" si="14"/>
        <v>0</v>
      </c>
      <c r="H26" s="32">
        <v>0</v>
      </c>
      <c r="I26" s="32">
        <v>0</v>
      </c>
      <c r="J26" s="33">
        <f t="shared" si="15"/>
        <v>0</v>
      </c>
      <c r="K26" s="32">
        <f t="shared" si="16"/>
        <v>0</v>
      </c>
      <c r="L26" s="32">
        <f t="shared" si="17"/>
        <v>0</v>
      </c>
      <c r="M26" s="32">
        <f t="shared" si="18"/>
        <v>0</v>
      </c>
      <c r="N26" s="32">
        <f t="shared" si="19"/>
        <v>0</v>
      </c>
      <c r="O26" s="33">
        <f t="shared" si="20"/>
        <v>0</v>
      </c>
    </row>
    <row r="27" spans="1:23" ht="27">
      <c r="A27" s="29">
        <f t="shared" si="21"/>
        <v>12</v>
      </c>
      <c r="B27" s="30" t="s">
        <v>33</v>
      </c>
      <c r="C27" s="31" t="s">
        <v>52</v>
      </c>
      <c r="D27" s="99">
        <v>1490</v>
      </c>
      <c r="E27" s="32">
        <v>0</v>
      </c>
      <c r="F27" s="32">
        <v>0</v>
      </c>
      <c r="G27" s="32">
        <f t="shared" si="14"/>
        <v>0</v>
      </c>
      <c r="H27" s="32">
        <v>0</v>
      </c>
      <c r="I27" s="32">
        <v>0</v>
      </c>
      <c r="J27" s="33">
        <f t="shared" si="15"/>
        <v>0</v>
      </c>
      <c r="K27" s="32">
        <f t="shared" si="16"/>
        <v>0</v>
      </c>
      <c r="L27" s="32">
        <f t="shared" si="17"/>
        <v>0</v>
      </c>
      <c r="M27" s="32">
        <f t="shared" si="18"/>
        <v>0</v>
      </c>
      <c r="N27" s="32">
        <f t="shared" si="19"/>
        <v>0</v>
      </c>
      <c r="O27" s="33">
        <f t="shared" si="20"/>
        <v>0</v>
      </c>
    </row>
    <row r="28" spans="1:23" ht="114" customHeight="1">
      <c r="A28" s="95">
        <f t="shared" si="21"/>
        <v>13</v>
      </c>
      <c r="B28" s="96" t="s">
        <v>525</v>
      </c>
      <c r="C28" s="97" t="s">
        <v>52</v>
      </c>
      <c r="D28" s="100">
        <v>1857</v>
      </c>
      <c r="E28" s="98">
        <v>0</v>
      </c>
      <c r="F28" s="98">
        <v>0</v>
      </c>
      <c r="G28" s="98">
        <f t="shared" si="14"/>
        <v>0</v>
      </c>
      <c r="H28" s="98">
        <v>0</v>
      </c>
      <c r="I28" s="98">
        <v>0</v>
      </c>
      <c r="J28" s="98">
        <f t="shared" si="15"/>
        <v>0</v>
      </c>
      <c r="K28" s="98">
        <f t="shared" si="16"/>
        <v>0</v>
      </c>
      <c r="L28" s="98">
        <f t="shared" si="17"/>
        <v>0</v>
      </c>
      <c r="M28" s="98">
        <f t="shared" si="18"/>
        <v>0</v>
      </c>
      <c r="N28" s="98">
        <f t="shared" si="19"/>
        <v>0</v>
      </c>
      <c r="O28" s="98">
        <f t="shared" si="20"/>
        <v>0</v>
      </c>
    </row>
    <row r="29" spans="1:23" ht="27">
      <c r="A29" s="29">
        <f t="shared" si="21"/>
        <v>14</v>
      </c>
      <c r="B29" s="30" t="s">
        <v>34</v>
      </c>
      <c r="C29" s="31" t="s">
        <v>52</v>
      </c>
      <c r="D29" s="99">
        <v>124</v>
      </c>
      <c r="E29" s="32">
        <v>0</v>
      </c>
      <c r="F29" s="32">
        <v>0</v>
      </c>
      <c r="G29" s="32">
        <f t="shared" ref="G29:G32" si="22">ROUND(E29*F29,2)</f>
        <v>0</v>
      </c>
      <c r="H29" s="32">
        <v>0</v>
      </c>
      <c r="I29" s="32">
        <v>0</v>
      </c>
      <c r="J29" s="33">
        <f t="shared" ref="J29:J32" si="23">SUM(G29:I29)</f>
        <v>0</v>
      </c>
      <c r="K29" s="32">
        <f t="shared" ref="K29:K32" si="24">ROUND(E29*D29,2)</f>
        <v>0</v>
      </c>
      <c r="L29" s="32">
        <f t="shared" ref="L29:L32" si="25">ROUND(G29*D29,2)</f>
        <v>0</v>
      </c>
      <c r="M29" s="32">
        <f t="shared" ref="M29:M32" si="26">ROUND(H29*D29,2)</f>
        <v>0</v>
      </c>
      <c r="N29" s="32">
        <f t="shared" ref="N29:N32" si="27">ROUND(I29*D29,2)</f>
        <v>0</v>
      </c>
      <c r="O29" s="33">
        <f t="shared" ref="O29:O32" si="28">SUM(L29:N29)</f>
        <v>0</v>
      </c>
    </row>
    <row r="30" spans="1:23" ht="27">
      <c r="A30" s="95">
        <f>A29+1</f>
        <v>15</v>
      </c>
      <c r="B30" s="96" t="s">
        <v>526</v>
      </c>
      <c r="C30" s="97" t="s">
        <v>20</v>
      </c>
      <c r="D30" s="100">
        <v>1627</v>
      </c>
      <c r="E30" s="98">
        <v>0</v>
      </c>
      <c r="F30" s="98">
        <v>0</v>
      </c>
      <c r="G30" s="98">
        <f t="shared" si="22"/>
        <v>0</v>
      </c>
      <c r="H30" s="98">
        <v>0</v>
      </c>
      <c r="I30" s="98">
        <v>0</v>
      </c>
      <c r="J30" s="98">
        <f t="shared" si="23"/>
        <v>0</v>
      </c>
      <c r="K30" s="98">
        <f t="shared" si="24"/>
        <v>0</v>
      </c>
      <c r="L30" s="98">
        <f t="shared" si="25"/>
        <v>0</v>
      </c>
      <c r="M30" s="98">
        <f t="shared" si="26"/>
        <v>0</v>
      </c>
      <c r="N30" s="98">
        <f t="shared" si="27"/>
        <v>0</v>
      </c>
      <c r="O30" s="98">
        <f t="shared" si="28"/>
        <v>0</v>
      </c>
    </row>
    <row r="31" spans="1:23" ht="49.5" customHeight="1">
      <c r="A31" s="95">
        <f t="shared" si="21"/>
        <v>16</v>
      </c>
      <c r="B31" s="96" t="s">
        <v>527</v>
      </c>
      <c r="C31" s="97" t="s">
        <v>23</v>
      </c>
      <c r="D31" s="100">
        <v>988</v>
      </c>
      <c r="E31" s="98">
        <v>0</v>
      </c>
      <c r="F31" s="98">
        <v>0</v>
      </c>
      <c r="G31" s="98">
        <f t="shared" si="22"/>
        <v>0</v>
      </c>
      <c r="H31" s="98">
        <v>0</v>
      </c>
      <c r="I31" s="98">
        <v>0</v>
      </c>
      <c r="J31" s="98">
        <f t="shared" si="23"/>
        <v>0</v>
      </c>
      <c r="K31" s="98">
        <f t="shared" si="24"/>
        <v>0</v>
      </c>
      <c r="L31" s="98">
        <f t="shared" si="25"/>
        <v>0</v>
      </c>
      <c r="M31" s="98">
        <f t="shared" si="26"/>
        <v>0</v>
      </c>
      <c r="N31" s="98">
        <f t="shared" si="27"/>
        <v>0</v>
      </c>
      <c r="O31" s="98">
        <f t="shared" si="28"/>
        <v>0</v>
      </c>
    </row>
    <row r="32" spans="1:23" ht="44.25" customHeight="1">
      <c r="A32" s="29">
        <f t="shared" si="21"/>
        <v>17</v>
      </c>
      <c r="B32" s="30" t="s">
        <v>35</v>
      </c>
      <c r="C32" s="31" t="s">
        <v>53</v>
      </c>
      <c r="D32" s="99">
        <v>1374</v>
      </c>
      <c r="E32" s="32">
        <v>0</v>
      </c>
      <c r="F32" s="32">
        <v>0</v>
      </c>
      <c r="G32" s="32">
        <f t="shared" si="22"/>
        <v>0</v>
      </c>
      <c r="H32" s="32">
        <v>0</v>
      </c>
      <c r="I32" s="32">
        <v>0</v>
      </c>
      <c r="J32" s="33">
        <f t="shared" si="23"/>
        <v>0</v>
      </c>
      <c r="K32" s="32">
        <f t="shared" si="24"/>
        <v>0</v>
      </c>
      <c r="L32" s="32">
        <f t="shared" si="25"/>
        <v>0</v>
      </c>
      <c r="M32" s="32">
        <f t="shared" si="26"/>
        <v>0</v>
      </c>
      <c r="N32" s="32">
        <f t="shared" si="27"/>
        <v>0</v>
      </c>
      <c r="O32" s="33">
        <f t="shared" si="28"/>
        <v>0</v>
      </c>
    </row>
    <row r="33" spans="1:15" ht="27">
      <c r="A33" s="29">
        <f t="shared" si="21"/>
        <v>18</v>
      </c>
      <c r="B33" s="30" t="s">
        <v>43</v>
      </c>
      <c r="C33" s="31" t="s">
        <v>53</v>
      </c>
      <c r="D33" s="99">
        <v>2137</v>
      </c>
      <c r="E33" s="32">
        <v>0</v>
      </c>
      <c r="F33" s="32">
        <v>0</v>
      </c>
      <c r="G33" s="32">
        <f t="shared" si="7"/>
        <v>0</v>
      </c>
      <c r="H33" s="32">
        <v>0</v>
      </c>
      <c r="I33" s="32">
        <v>0</v>
      </c>
      <c r="J33" s="33">
        <f t="shared" si="8"/>
        <v>0</v>
      </c>
      <c r="K33" s="32">
        <f t="shared" si="9"/>
        <v>0</v>
      </c>
      <c r="L33" s="32">
        <f t="shared" si="10"/>
        <v>0</v>
      </c>
      <c r="M33" s="32">
        <f t="shared" si="11"/>
        <v>0</v>
      </c>
      <c r="N33" s="32">
        <f t="shared" si="12"/>
        <v>0</v>
      </c>
      <c r="O33" s="33">
        <f t="shared" si="13"/>
        <v>0</v>
      </c>
    </row>
    <row r="34" spans="1:15" ht="40.5">
      <c r="A34" s="29">
        <f t="shared" si="21"/>
        <v>19</v>
      </c>
      <c r="B34" s="30" t="s">
        <v>36</v>
      </c>
      <c r="C34" s="31" t="s">
        <v>20</v>
      </c>
      <c r="D34" s="99">
        <v>608</v>
      </c>
      <c r="E34" s="32">
        <v>0</v>
      </c>
      <c r="F34" s="32">
        <v>0</v>
      </c>
      <c r="G34" s="32">
        <f t="shared" ref="G34:G40" si="29">ROUND(E34*F34,2)</f>
        <v>0</v>
      </c>
      <c r="H34" s="32">
        <v>0</v>
      </c>
      <c r="I34" s="32">
        <v>0</v>
      </c>
      <c r="J34" s="33">
        <f t="shared" ref="J34:J40" si="30">SUM(G34:I34)</f>
        <v>0</v>
      </c>
      <c r="K34" s="32">
        <f t="shared" ref="K34:K40" si="31">ROUND(E34*D34,2)</f>
        <v>0</v>
      </c>
      <c r="L34" s="32">
        <f t="shared" ref="L34:L40" si="32">ROUND(G34*D34,2)</f>
        <v>0</v>
      </c>
      <c r="M34" s="32">
        <f t="shared" ref="M34:M40" si="33">ROUND(H34*D34,2)</f>
        <v>0</v>
      </c>
      <c r="N34" s="32">
        <f t="shared" ref="N34:N40" si="34">ROUND(I34*D34,2)</f>
        <v>0</v>
      </c>
      <c r="O34" s="33">
        <f t="shared" ref="O34:O40" si="35">SUM(L34:N34)</f>
        <v>0</v>
      </c>
    </row>
    <row r="35" spans="1:15" ht="40.5">
      <c r="A35" s="29">
        <f t="shared" si="21"/>
        <v>20</v>
      </c>
      <c r="B35" s="30" t="s">
        <v>37</v>
      </c>
      <c r="C35" s="31" t="s">
        <v>20</v>
      </c>
      <c r="D35" s="99">
        <v>155</v>
      </c>
      <c r="E35" s="32">
        <v>0</v>
      </c>
      <c r="F35" s="32">
        <v>0</v>
      </c>
      <c r="G35" s="32">
        <f t="shared" si="29"/>
        <v>0</v>
      </c>
      <c r="H35" s="32">
        <v>0</v>
      </c>
      <c r="I35" s="32">
        <v>0</v>
      </c>
      <c r="J35" s="33">
        <f t="shared" si="30"/>
        <v>0</v>
      </c>
      <c r="K35" s="32">
        <f t="shared" si="31"/>
        <v>0</v>
      </c>
      <c r="L35" s="32">
        <f t="shared" si="32"/>
        <v>0</v>
      </c>
      <c r="M35" s="32">
        <f t="shared" si="33"/>
        <v>0</v>
      </c>
      <c r="N35" s="32">
        <f t="shared" si="34"/>
        <v>0</v>
      </c>
      <c r="O35" s="33">
        <f t="shared" si="35"/>
        <v>0</v>
      </c>
    </row>
    <row r="36" spans="1:15" ht="40.5">
      <c r="A36" s="29">
        <f>A35+1</f>
        <v>21</v>
      </c>
      <c r="B36" s="30" t="s">
        <v>115</v>
      </c>
      <c r="C36" s="31" t="s">
        <v>53</v>
      </c>
      <c r="D36" s="99">
        <v>101</v>
      </c>
      <c r="E36" s="32">
        <v>0</v>
      </c>
      <c r="F36" s="32">
        <v>0</v>
      </c>
      <c r="G36" s="32">
        <f t="shared" si="29"/>
        <v>0</v>
      </c>
      <c r="H36" s="32">
        <v>0</v>
      </c>
      <c r="I36" s="32">
        <v>0</v>
      </c>
      <c r="J36" s="33">
        <f t="shared" si="30"/>
        <v>0</v>
      </c>
      <c r="K36" s="32">
        <f t="shared" si="31"/>
        <v>0</v>
      </c>
      <c r="L36" s="32">
        <f t="shared" si="32"/>
        <v>0</v>
      </c>
      <c r="M36" s="32">
        <f t="shared" si="33"/>
        <v>0</v>
      </c>
      <c r="N36" s="32">
        <f t="shared" si="34"/>
        <v>0</v>
      </c>
      <c r="O36" s="33">
        <f t="shared" si="35"/>
        <v>0</v>
      </c>
    </row>
    <row r="37" spans="1:15" ht="26.25" customHeight="1">
      <c r="A37" s="29">
        <f t="shared" ref="A37:A40" si="36">A36+1</f>
        <v>22</v>
      </c>
      <c r="B37" s="30" t="s">
        <v>42</v>
      </c>
      <c r="C37" s="31" t="s">
        <v>23</v>
      </c>
      <c r="D37" s="99">
        <v>1</v>
      </c>
      <c r="E37" s="32">
        <v>0</v>
      </c>
      <c r="F37" s="32">
        <v>0</v>
      </c>
      <c r="G37" s="32">
        <f t="shared" si="29"/>
        <v>0</v>
      </c>
      <c r="H37" s="32">
        <v>0</v>
      </c>
      <c r="I37" s="32">
        <v>0</v>
      </c>
      <c r="J37" s="33">
        <f t="shared" si="30"/>
        <v>0</v>
      </c>
      <c r="K37" s="32">
        <f t="shared" si="31"/>
        <v>0</v>
      </c>
      <c r="L37" s="32">
        <f t="shared" si="32"/>
        <v>0</v>
      </c>
      <c r="M37" s="32">
        <f t="shared" si="33"/>
        <v>0</v>
      </c>
      <c r="N37" s="32">
        <f t="shared" si="34"/>
        <v>0</v>
      </c>
      <c r="O37" s="33">
        <f t="shared" si="35"/>
        <v>0</v>
      </c>
    </row>
    <row r="38" spans="1:15" ht="28.5" customHeight="1">
      <c r="A38" s="29">
        <f t="shared" si="36"/>
        <v>23</v>
      </c>
      <c r="B38" s="30" t="s">
        <v>41</v>
      </c>
      <c r="C38" s="31" t="s">
        <v>23</v>
      </c>
      <c r="D38" s="99">
        <v>2</v>
      </c>
      <c r="E38" s="32">
        <v>0</v>
      </c>
      <c r="F38" s="32">
        <v>0</v>
      </c>
      <c r="G38" s="32">
        <f t="shared" ref="G38:G39" si="37">ROUND(E38*F38,2)</f>
        <v>0</v>
      </c>
      <c r="H38" s="32">
        <v>0</v>
      </c>
      <c r="I38" s="32">
        <v>0</v>
      </c>
      <c r="J38" s="33">
        <f t="shared" ref="J38:J39" si="38">SUM(G38:I38)</f>
        <v>0</v>
      </c>
      <c r="K38" s="32">
        <f t="shared" ref="K38" si="39">ROUND(E38*D38,2)</f>
        <v>0</v>
      </c>
      <c r="L38" s="32">
        <f t="shared" ref="L38" si="40">ROUND(G38*D38,2)</f>
        <v>0</v>
      </c>
      <c r="M38" s="32">
        <f t="shared" ref="M38" si="41">ROUND(H38*D38,2)</f>
        <v>0</v>
      </c>
      <c r="N38" s="32">
        <f t="shared" ref="N38" si="42">ROUND(I38*D38,2)</f>
        <v>0</v>
      </c>
      <c r="O38" s="33">
        <f t="shared" ref="O38" si="43">SUM(L38:N38)</f>
        <v>0</v>
      </c>
    </row>
    <row r="39" spans="1:15" ht="27">
      <c r="A39" s="29">
        <f t="shared" si="36"/>
        <v>24</v>
      </c>
      <c r="B39" s="30" t="s">
        <v>39</v>
      </c>
      <c r="C39" s="31" t="s">
        <v>23</v>
      </c>
      <c r="D39" s="99">
        <v>9</v>
      </c>
      <c r="E39" s="32">
        <v>0</v>
      </c>
      <c r="F39" s="32">
        <v>0</v>
      </c>
      <c r="G39" s="32">
        <f t="shared" si="37"/>
        <v>0</v>
      </c>
      <c r="H39" s="32">
        <v>0</v>
      </c>
      <c r="I39" s="32">
        <v>0</v>
      </c>
      <c r="J39" s="33">
        <f t="shared" si="38"/>
        <v>0</v>
      </c>
      <c r="K39" s="32">
        <f t="shared" ref="K39" si="44">ROUND(E39*D39,2)</f>
        <v>0</v>
      </c>
      <c r="L39" s="32">
        <f t="shared" ref="L39" si="45">ROUND(G39*D39,2)</f>
        <v>0</v>
      </c>
      <c r="M39" s="32">
        <f t="shared" ref="M39" si="46">ROUND(H39*D39,2)</f>
        <v>0</v>
      </c>
      <c r="N39" s="32">
        <f t="shared" ref="N39" si="47">ROUND(I39*D39,2)</f>
        <v>0</v>
      </c>
      <c r="O39" s="33">
        <f t="shared" ref="O39" si="48">SUM(L39:N39)</f>
        <v>0</v>
      </c>
    </row>
    <row r="40" spans="1:15" ht="27">
      <c r="A40" s="29">
        <f t="shared" si="36"/>
        <v>25</v>
      </c>
      <c r="B40" s="30" t="s">
        <v>38</v>
      </c>
      <c r="C40" s="31" t="s">
        <v>53</v>
      </c>
      <c r="D40" s="99">
        <v>283</v>
      </c>
      <c r="E40" s="32">
        <v>0</v>
      </c>
      <c r="F40" s="32">
        <v>0</v>
      </c>
      <c r="G40" s="32">
        <f t="shared" si="29"/>
        <v>0</v>
      </c>
      <c r="H40" s="32">
        <v>0</v>
      </c>
      <c r="I40" s="32">
        <v>0</v>
      </c>
      <c r="J40" s="33">
        <f t="shared" si="30"/>
        <v>0</v>
      </c>
      <c r="K40" s="32">
        <f t="shared" si="31"/>
        <v>0</v>
      </c>
      <c r="L40" s="32">
        <f t="shared" si="32"/>
        <v>0</v>
      </c>
      <c r="M40" s="32">
        <f t="shared" si="33"/>
        <v>0</v>
      </c>
      <c r="N40" s="32">
        <f t="shared" si="34"/>
        <v>0</v>
      </c>
      <c r="O40" s="33">
        <f t="shared" si="35"/>
        <v>0</v>
      </c>
    </row>
    <row r="41" spans="1:15">
      <c r="A41" s="34"/>
      <c r="B41" s="35" t="s">
        <v>45</v>
      </c>
      <c r="C41" s="36"/>
      <c r="D41" s="101"/>
      <c r="E41" s="37"/>
      <c r="F41" s="37"/>
      <c r="G41" s="37"/>
      <c r="H41" s="37"/>
      <c r="I41" s="37"/>
      <c r="J41" s="38"/>
      <c r="K41" s="37"/>
      <c r="L41" s="37"/>
      <c r="M41" s="37"/>
      <c r="N41" s="37"/>
      <c r="O41" s="39"/>
    </row>
    <row r="42" spans="1:15" ht="40.5">
      <c r="A42" s="29">
        <f>A40+1</f>
        <v>26</v>
      </c>
      <c r="B42" s="30" t="s">
        <v>44</v>
      </c>
      <c r="C42" s="31" t="s">
        <v>22</v>
      </c>
      <c r="D42" s="99">
        <v>22</v>
      </c>
      <c r="E42" s="32">
        <v>0</v>
      </c>
      <c r="F42" s="32">
        <v>0</v>
      </c>
      <c r="G42" s="32">
        <f t="shared" ref="G42:G46" si="49">ROUND(E42*F42,2)</f>
        <v>0</v>
      </c>
      <c r="H42" s="32">
        <v>0</v>
      </c>
      <c r="I42" s="32">
        <v>0</v>
      </c>
      <c r="J42" s="33">
        <f t="shared" ref="J42:J46" si="50">SUM(G42:I42)</f>
        <v>0</v>
      </c>
      <c r="K42" s="32">
        <f t="shared" ref="K42:K46" si="51">ROUND(E42*D42,2)</f>
        <v>0</v>
      </c>
      <c r="L42" s="32">
        <f t="shared" ref="L42:L46" si="52">ROUND(G42*D42,2)</f>
        <v>0</v>
      </c>
      <c r="M42" s="32">
        <f t="shared" ref="M42:M46" si="53">ROUND(H42*D42,2)</f>
        <v>0</v>
      </c>
      <c r="N42" s="32">
        <f t="shared" ref="N42:N46" si="54">ROUND(I42*D42,2)</f>
        <v>0</v>
      </c>
      <c r="O42" s="33">
        <f t="shared" ref="O42:O46" si="55">SUM(L42:N42)</f>
        <v>0</v>
      </c>
    </row>
    <row r="43" spans="1:15">
      <c r="A43" s="29">
        <f>A42+1</f>
        <v>27</v>
      </c>
      <c r="B43" s="30" t="s">
        <v>46</v>
      </c>
      <c r="C43" s="31" t="s">
        <v>53</v>
      </c>
      <c r="D43" s="99">
        <v>934</v>
      </c>
      <c r="E43" s="32">
        <v>0</v>
      </c>
      <c r="F43" s="32">
        <v>0</v>
      </c>
      <c r="G43" s="32">
        <f t="shared" si="49"/>
        <v>0</v>
      </c>
      <c r="H43" s="32">
        <v>0</v>
      </c>
      <c r="I43" s="32">
        <v>0</v>
      </c>
      <c r="J43" s="33">
        <f t="shared" si="50"/>
        <v>0</v>
      </c>
      <c r="K43" s="32">
        <f t="shared" si="51"/>
        <v>0</v>
      </c>
      <c r="L43" s="32">
        <f t="shared" si="52"/>
        <v>0</v>
      </c>
      <c r="M43" s="32">
        <f t="shared" si="53"/>
        <v>0</v>
      </c>
      <c r="N43" s="32">
        <f t="shared" si="54"/>
        <v>0</v>
      </c>
      <c r="O43" s="33">
        <f t="shared" si="55"/>
        <v>0</v>
      </c>
    </row>
    <row r="44" spans="1:15" ht="40.5">
      <c r="A44" s="29">
        <f t="shared" ref="A44:A72" si="56">A43+1</f>
        <v>28</v>
      </c>
      <c r="B44" s="30" t="s">
        <v>48</v>
      </c>
      <c r="C44" s="31" t="s">
        <v>53</v>
      </c>
      <c r="D44" s="99">
        <v>342</v>
      </c>
      <c r="E44" s="32">
        <v>0</v>
      </c>
      <c r="F44" s="32">
        <v>0</v>
      </c>
      <c r="G44" s="32">
        <f t="shared" si="49"/>
        <v>0</v>
      </c>
      <c r="H44" s="32">
        <v>0</v>
      </c>
      <c r="I44" s="32">
        <v>0</v>
      </c>
      <c r="J44" s="33">
        <f t="shared" si="50"/>
        <v>0</v>
      </c>
      <c r="K44" s="32">
        <f t="shared" si="51"/>
        <v>0</v>
      </c>
      <c r="L44" s="32">
        <f t="shared" si="52"/>
        <v>0</v>
      </c>
      <c r="M44" s="32">
        <f t="shared" si="53"/>
        <v>0</v>
      </c>
      <c r="N44" s="32">
        <f t="shared" si="54"/>
        <v>0</v>
      </c>
      <c r="O44" s="33">
        <f t="shared" si="55"/>
        <v>0</v>
      </c>
    </row>
    <row r="45" spans="1:15" ht="40.5">
      <c r="A45" s="29">
        <f t="shared" si="56"/>
        <v>29</v>
      </c>
      <c r="B45" s="30" t="s">
        <v>47</v>
      </c>
      <c r="C45" s="31" t="s">
        <v>53</v>
      </c>
      <c r="D45" s="99">
        <v>326</v>
      </c>
      <c r="E45" s="32">
        <v>0</v>
      </c>
      <c r="F45" s="32">
        <v>0</v>
      </c>
      <c r="G45" s="32">
        <f t="shared" ref="G45" si="57">ROUND(E45*F45,2)</f>
        <v>0</v>
      </c>
      <c r="H45" s="32">
        <v>0</v>
      </c>
      <c r="I45" s="32">
        <v>0</v>
      </c>
      <c r="J45" s="33">
        <f t="shared" ref="J45" si="58">SUM(G45:I45)</f>
        <v>0</v>
      </c>
      <c r="K45" s="32">
        <f t="shared" ref="K45" si="59">ROUND(E45*D45,2)</f>
        <v>0</v>
      </c>
      <c r="L45" s="32">
        <f t="shared" ref="L45" si="60">ROUND(G45*D45,2)</f>
        <v>0</v>
      </c>
      <c r="M45" s="32">
        <f t="shared" ref="M45" si="61">ROUND(H45*D45,2)</f>
        <v>0</v>
      </c>
      <c r="N45" s="32">
        <f t="shared" ref="N45" si="62">ROUND(I45*D45,2)</f>
        <v>0</v>
      </c>
      <c r="O45" s="33">
        <f t="shared" ref="O45" si="63">SUM(L45:N45)</f>
        <v>0</v>
      </c>
    </row>
    <row r="46" spans="1:15" ht="27">
      <c r="A46" s="29">
        <f t="shared" si="56"/>
        <v>30</v>
      </c>
      <c r="B46" s="30" t="s">
        <v>49</v>
      </c>
      <c r="C46" s="31" t="s">
        <v>52</v>
      </c>
      <c r="D46" s="99">
        <v>1616</v>
      </c>
      <c r="E46" s="32">
        <v>0</v>
      </c>
      <c r="F46" s="32">
        <v>0</v>
      </c>
      <c r="G46" s="32">
        <f t="shared" si="49"/>
        <v>0</v>
      </c>
      <c r="H46" s="32">
        <v>0</v>
      </c>
      <c r="I46" s="32">
        <v>0</v>
      </c>
      <c r="J46" s="33">
        <f t="shared" si="50"/>
        <v>0</v>
      </c>
      <c r="K46" s="32">
        <f t="shared" si="51"/>
        <v>0</v>
      </c>
      <c r="L46" s="32">
        <f t="shared" si="52"/>
        <v>0</v>
      </c>
      <c r="M46" s="32">
        <f t="shared" si="53"/>
        <v>0</v>
      </c>
      <c r="N46" s="32">
        <f t="shared" si="54"/>
        <v>0</v>
      </c>
      <c r="O46" s="33">
        <f t="shared" si="55"/>
        <v>0</v>
      </c>
    </row>
    <row r="47" spans="1:15">
      <c r="A47" s="29">
        <f t="shared" si="56"/>
        <v>31</v>
      </c>
      <c r="B47" s="30" t="s">
        <v>54</v>
      </c>
      <c r="C47" s="31" t="s">
        <v>23</v>
      </c>
      <c r="D47" s="99">
        <v>101</v>
      </c>
      <c r="E47" s="32">
        <v>0</v>
      </c>
      <c r="F47" s="32">
        <v>0</v>
      </c>
      <c r="G47" s="32">
        <f t="shared" ref="G47:G112" si="64">ROUND(E47*F47,2)</f>
        <v>0</v>
      </c>
      <c r="H47" s="32">
        <v>0</v>
      </c>
      <c r="I47" s="32">
        <v>0</v>
      </c>
      <c r="J47" s="33">
        <f t="shared" ref="J47:J112" si="65">SUM(G47:I47)</f>
        <v>0</v>
      </c>
      <c r="K47" s="32">
        <f t="shared" ref="K47:K112" si="66">ROUND(E47*D47,2)</f>
        <v>0</v>
      </c>
      <c r="L47" s="32">
        <f t="shared" ref="L47:L112" si="67">ROUND(G47*D47,2)</f>
        <v>0</v>
      </c>
      <c r="M47" s="32">
        <f t="shared" ref="M47:M112" si="68">ROUND(H47*D47,2)</f>
        <v>0</v>
      </c>
      <c r="N47" s="32">
        <f t="shared" ref="N47:N112" si="69">ROUND(I47*D47,2)</f>
        <v>0</v>
      </c>
      <c r="O47" s="33">
        <f t="shared" ref="O47:O112" si="70">SUM(L47:N47)</f>
        <v>0</v>
      </c>
    </row>
    <row r="48" spans="1:15">
      <c r="A48" s="29">
        <f t="shared" si="56"/>
        <v>32</v>
      </c>
      <c r="B48" s="30" t="s">
        <v>55</v>
      </c>
      <c r="C48" s="31" t="s">
        <v>23</v>
      </c>
      <c r="D48" s="99">
        <v>6</v>
      </c>
      <c r="E48" s="32">
        <v>0</v>
      </c>
      <c r="F48" s="32">
        <v>0</v>
      </c>
      <c r="G48" s="32">
        <f t="shared" si="64"/>
        <v>0</v>
      </c>
      <c r="H48" s="32">
        <v>0</v>
      </c>
      <c r="I48" s="32">
        <v>0</v>
      </c>
      <c r="J48" s="33">
        <f t="shared" si="65"/>
        <v>0</v>
      </c>
      <c r="K48" s="32">
        <f t="shared" si="66"/>
        <v>0</v>
      </c>
      <c r="L48" s="32">
        <f t="shared" si="67"/>
        <v>0</v>
      </c>
      <c r="M48" s="32">
        <f t="shared" si="68"/>
        <v>0</v>
      </c>
      <c r="N48" s="32">
        <f t="shared" si="69"/>
        <v>0</v>
      </c>
      <c r="O48" s="33">
        <f t="shared" si="70"/>
        <v>0</v>
      </c>
    </row>
    <row r="49" spans="1:15">
      <c r="A49" s="29">
        <f t="shared" si="56"/>
        <v>33</v>
      </c>
      <c r="B49" s="30" t="s">
        <v>56</v>
      </c>
      <c r="C49" s="31" t="s">
        <v>23</v>
      </c>
      <c r="D49" s="99">
        <v>24</v>
      </c>
      <c r="E49" s="32">
        <v>0</v>
      </c>
      <c r="F49" s="32">
        <v>0</v>
      </c>
      <c r="G49" s="32">
        <f t="shared" ref="G49" si="71">ROUND(E49*F49,2)</f>
        <v>0</v>
      </c>
      <c r="H49" s="32">
        <v>0</v>
      </c>
      <c r="I49" s="32">
        <v>0</v>
      </c>
      <c r="J49" s="33">
        <f t="shared" si="65"/>
        <v>0</v>
      </c>
      <c r="K49" s="32">
        <f t="shared" si="66"/>
        <v>0</v>
      </c>
      <c r="L49" s="32">
        <f t="shared" si="67"/>
        <v>0</v>
      </c>
      <c r="M49" s="32">
        <f t="shared" si="68"/>
        <v>0</v>
      </c>
      <c r="N49" s="32">
        <f t="shared" si="69"/>
        <v>0</v>
      </c>
      <c r="O49" s="33">
        <f t="shared" si="70"/>
        <v>0</v>
      </c>
    </row>
    <row r="50" spans="1:15">
      <c r="A50" s="29">
        <f t="shared" si="56"/>
        <v>34</v>
      </c>
      <c r="B50" s="30" t="s">
        <v>57</v>
      </c>
      <c r="C50" s="31" t="s">
        <v>23</v>
      </c>
      <c r="D50" s="99">
        <v>30</v>
      </c>
      <c r="E50" s="32">
        <v>0</v>
      </c>
      <c r="F50" s="32">
        <v>0</v>
      </c>
      <c r="G50" s="32">
        <f t="shared" ref="G50:G67" si="72">ROUND(E50*F50,2)</f>
        <v>0</v>
      </c>
      <c r="H50" s="32">
        <v>0</v>
      </c>
      <c r="I50" s="32">
        <v>0</v>
      </c>
      <c r="J50" s="33">
        <f t="shared" ref="J50:J67" si="73">SUM(G50:I50)</f>
        <v>0</v>
      </c>
      <c r="K50" s="32">
        <f t="shared" ref="K50:K67" si="74">ROUND(E50*D50,2)</f>
        <v>0</v>
      </c>
      <c r="L50" s="32">
        <f t="shared" ref="L50:L67" si="75">ROUND(G50*D50,2)</f>
        <v>0</v>
      </c>
      <c r="M50" s="32">
        <f t="shared" ref="M50:M67" si="76">ROUND(H50*D50,2)</f>
        <v>0</v>
      </c>
      <c r="N50" s="32">
        <f t="shared" ref="N50:N67" si="77">ROUND(I50*D50,2)</f>
        <v>0</v>
      </c>
      <c r="O50" s="33">
        <f t="shared" ref="O50:O67" si="78">SUM(L50:N50)</f>
        <v>0</v>
      </c>
    </row>
    <row r="51" spans="1:15">
      <c r="A51" s="29">
        <f t="shared" si="56"/>
        <v>35</v>
      </c>
      <c r="B51" s="30" t="s">
        <v>116</v>
      </c>
      <c r="C51" s="31" t="s">
        <v>23</v>
      </c>
      <c r="D51" s="99">
        <v>13</v>
      </c>
      <c r="E51" s="32">
        <v>0</v>
      </c>
      <c r="F51" s="32">
        <v>0</v>
      </c>
      <c r="G51" s="32">
        <f t="shared" si="72"/>
        <v>0</v>
      </c>
      <c r="H51" s="32">
        <v>0</v>
      </c>
      <c r="I51" s="32">
        <v>0</v>
      </c>
      <c r="J51" s="33">
        <f t="shared" si="73"/>
        <v>0</v>
      </c>
      <c r="K51" s="32">
        <f t="shared" si="74"/>
        <v>0</v>
      </c>
      <c r="L51" s="32">
        <f t="shared" si="75"/>
        <v>0</v>
      </c>
      <c r="M51" s="32">
        <f t="shared" si="76"/>
        <v>0</v>
      </c>
      <c r="N51" s="32">
        <f t="shared" si="77"/>
        <v>0</v>
      </c>
      <c r="O51" s="33">
        <f t="shared" si="78"/>
        <v>0</v>
      </c>
    </row>
    <row r="52" spans="1:15">
      <c r="A52" s="29">
        <f t="shared" si="56"/>
        <v>36</v>
      </c>
      <c r="B52" s="30" t="s">
        <v>117</v>
      </c>
      <c r="C52" s="31" t="s">
        <v>23</v>
      </c>
      <c r="D52" s="99">
        <v>35</v>
      </c>
      <c r="E52" s="32">
        <v>0</v>
      </c>
      <c r="F52" s="32">
        <v>0</v>
      </c>
      <c r="G52" s="32">
        <f t="shared" si="72"/>
        <v>0</v>
      </c>
      <c r="H52" s="32">
        <v>0</v>
      </c>
      <c r="I52" s="32">
        <v>0</v>
      </c>
      <c r="J52" s="33">
        <f t="shared" si="73"/>
        <v>0</v>
      </c>
      <c r="K52" s="32">
        <f t="shared" si="74"/>
        <v>0</v>
      </c>
      <c r="L52" s="32">
        <f t="shared" si="75"/>
        <v>0</v>
      </c>
      <c r="M52" s="32">
        <f t="shared" si="76"/>
        <v>0</v>
      </c>
      <c r="N52" s="32">
        <f t="shared" si="77"/>
        <v>0</v>
      </c>
      <c r="O52" s="33">
        <f t="shared" si="78"/>
        <v>0</v>
      </c>
    </row>
    <row r="53" spans="1:15">
      <c r="A53" s="29">
        <f t="shared" si="56"/>
        <v>37</v>
      </c>
      <c r="B53" s="30" t="s">
        <v>118</v>
      </c>
      <c r="C53" s="31" t="s">
        <v>23</v>
      </c>
      <c r="D53" s="99">
        <v>1</v>
      </c>
      <c r="E53" s="32">
        <v>0</v>
      </c>
      <c r="F53" s="32">
        <v>0</v>
      </c>
      <c r="G53" s="32">
        <f t="shared" si="72"/>
        <v>0</v>
      </c>
      <c r="H53" s="32">
        <v>0</v>
      </c>
      <c r="I53" s="32">
        <v>0</v>
      </c>
      <c r="J53" s="33">
        <f t="shared" si="73"/>
        <v>0</v>
      </c>
      <c r="K53" s="32">
        <f t="shared" si="74"/>
        <v>0</v>
      </c>
      <c r="L53" s="32">
        <f t="shared" si="75"/>
        <v>0</v>
      </c>
      <c r="M53" s="32">
        <f t="shared" si="76"/>
        <v>0</v>
      </c>
      <c r="N53" s="32">
        <f t="shared" si="77"/>
        <v>0</v>
      </c>
      <c r="O53" s="33">
        <f t="shared" si="78"/>
        <v>0</v>
      </c>
    </row>
    <row r="54" spans="1:15">
      <c r="A54" s="29">
        <f t="shared" si="56"/>
        <v>38</v>
      </c>
      <c r="B54" s="30" t="s">
        <v>119</v>
      </c>
      <c r="C54" s="31" t="s">
        <v>23</v>
      </c>
      <c r="D54" s="99">
        <v>21</v>
      </c>
      <c r="E54" s="32">
        <v>0</v>
      </c>
      <c r="F54" s="32">
        <v>0</v>
      </c>
      <c r="G54" s="32">
        <f t="shared" si="72"/>
        <v>0</v>
      </c>
      <c r="H54" s="32">
        <v>0</v>
      </c>
      <c r="I54" s="32">
        <v>0</v>
      </c>
      <c r="J54" s="33">
        <f t="shared" si="73"/>
        <v>0</v>
      </c>
      <c r="K54" s="32">
        <f t="shared" si="74"/>
        <v>0</v>
      </c>
      <c r="L54" s="32">
        <f t="shared" si="75"/>
        <v>0</v>
      </c>
      <c r="M54" s="32">
        <f t="shared" si="76"/>
        <v>0</v>
      </c>
      <c r="N54" s="32">
        <f t="shared" si="77"/>
        <v>0</v>
      </c>
      <c r="O54" s="33">
        <f t="shared" si="78"/>
        <v>0</v>
      </c>
    </row>
    <row r="55" spans="1:15" ht="27">
      <c r="A55" s="29">
        <f t="shared" si="56"/>
        <v>39</v>
      </c>
      <c r="B55" s="30" t="s">
        <v>120</v>
      </c>
      <c r="C55" s="31" t="s">
        <v>23</v>
      </c>
      <c r="D55" s="99">
        <v>21</v>
      </c>
      <c r="E55" s="32">
        <v>0</v>
      </c>
      <c r="F55" s="32">
        <v>0</v>
      </c>
      <c r="G55" s="32">
        <f t="shared" ref="G55" si="79">ROUND(E55*F55,2)</f>
        <v>0</v>
      </c>
      <c r="H55" s="32">
        <v>0</v>
      </c>
      <c r="I55" s="32">
        <v>0</v>
      </c>
      <c r="J55" s="33">
        <f t="shared" ref="J55" si="80">SUM(G55:I55)</f>
        <v>0</v>
      </c>
      <c r="K55" s="32">
        <f t="shared" ref="K55" si="81">ROUND(E55*D55,2)</f>
        <v>0</v>
      </c>
      <c r="L55" s="32">
        <f t="shared" ref="L55" si="82">ROUND(G55*D55,2)</f>
        <v>0</v>
      </c>
      <c r="M55" s="32">
        <f t="shared" ref="M55" si="83">ROUND(H55*D55,2)</f>
        <v>0</v>
      </c>
      <c r="N55" s="32">
        <f t="shared" ref="N55" si="84">ROUND(I55*D55,2)</f>
        <v>0</v>
      </c>
      <c r="O55" s="33">
        <f t="shared" ref="O55" si="85">SUM(L55:N55)</f>
        <v>0</v>
      </c>
    </row>
    <row r="56" spans="1:15">
      <c r="A56" s="29">
        <f t="shared" si="56"/>
        <v>40</v>
      </c>
      <c r="B56" s="30" t="s">
        <v>50</v>
      </c>
      <c r="C56" s="31" t="s">
        <v>53</v>
      </c>
      <c r="D56" s="99">
        <v>130</v>
      </c>
      <c r="E56" s="32">
        <v>0</v>
      </c>
      <c r="F56" s="32">
        <v>0</v>
      </c>
      <c r="G56" s="32">
        <f t="shared" ref="G56:G63" si="86">ROUND(E56*F56,2)</f>
        <v>0</v>
      </c>
      <c r="H56" s="32">
        <v>0</v>
      </c>
      <c r="I56" s="32">
        <v>0</v>
      </c>
      <c r="J56" s="33">
        <f>SUM(G56:I56)</f>
        <v>0</v>
      </c>
      <c r="K56" s="32">
        <f>ROUND(E56*D56,2)</f>
        <v>0</v>
      </c>
      <c r="L56" s="32">
        <f>ROUND(G56*D56,2)</f>
        <v>0</v>
      </c>
      <c r="M56" s="32">
        <f>ROUND(H56*D56,2)</f>
        <v>0</v>
      </c>
      <c r="N56" s="32">
        <f>ROUND(I56*D56,2)</f>
        <v>0</v>
      </c>
      <c r="O56" s="33">
        <f>SUM(L56:N56)</f>
        <v>0</v>
      </c>
    </row>
    <row r="57" spans="1:15" ht="27">
      <c r="A57" s="29">
        <f t="shared" si="56"/>
        <v>41</v>
      </c>
      <c r="B57" s="30" t="s">
        <v>58</v>
      </c>
      <c r="C57" s="31" t="s">
        <v>52</v>
      </c>
      <c r="D57" s="99">
        <v>207</v>
      </c>
      <c r="E57" s="32">
        <v>0</v>
      </c>
      <c r="F57" s="32">
        <v>0</v>
      </c>
      <c r="G57" s="32">
        <f t="shared" si="86"/>
        <v>0</v>
      </c>
      <c r="H57" s="32">
        <v>0</v>
      </c>
      <c r="I57" s="32">
        <v>0</v>
      </c>
      <c r="J57" s="33">
        <f>SUM(G57:I57)</f>
        <v>0</v>
      </c>
      <c r="K57" s="32">
        <f>ROUND(E57*D57,2)</f>
        <v>0</v>
      </c>
      <c r="L57" s="32">
        <f>ROUND(G57*D57,2)</f>
        <v>0</v>
      </c>
      <c r="M57" s="32">
        <f>ROUND(H57*D57,2)</f>
        <v>0</v>
      </c>
      <c r="N57" s="32">
        <f>ROUND(I57*D57,2)</f>
        <v>0</v>
      </c>
      <c r="O57" s="33">
        <f>SUM(L57:N57)</f>
        <v>0</v>
      </c>
    </row>
    <row r="58" spans="1:15">
      <c r="A58" s="29">
        <f t="shared" si="56"/>
        <v>42</v>
      </c>
      <c r="B58" s="30" t="s">
        <v>67</v>
      </c>
      <c r="C58" s="31" t="s">
        <v>63</v>
      </c>
      <c r="D58" s="99">
        <v>61.86</v>
      </c>
      <c r="E58" s="32">
        <v>0</v>
      </c>
      <c r="F58" s="32">
        <v>0</v>
      </c>
      <c r="G58" s="32">
        <f t="shared" si="86"/>
        <v>0</v>
      </c>
      <c r="H58" s="32">
        <v>0</v>
      </c>
      <c r="I58" s="32">
        <v>0</v>
      </c>
      <c r="J58" s="33">
        <f t="shared" ref="J58" si="87">SUM(G58:I58)</f>
        <v>0</v>
      </c>
      <c r="K58" s="32">
        <f t="shared" ref="K58" si="88">ROUND(E58*D58,2)</f>
        <v>0</v>
      </c>
      <c r="L58" s="32">
        <f t="shared" ref="L58" si="89">ROUND(G58*D58,2)</f>
        <v>0</v>
      </c>
      <c r="M58" s="32">
        <f t="shared" ref="M58" si="90">ROUND(H58*D58,2)</f>
        <v>0</v>
      </c>
      <c r="N58" s="32">
        <f t="shared" ref="N58" si="91">ROUND(I58*D58,2)</f>
        <v>0</v>
      </c>
      <c r="O58" s="33">
        <f t="shared" ref="O58" si="92">SUM(L58:N58)</f>
        <v>0</v>
      </c>
    </row>
    <row r="59" spans="1:15">
      <c r="A59" s="29">
        <f t="shared" si="56"/>
        <v>43</v>
      </c>
      <c r="B59" s="30" t="s">
        <v>68</v>
      </c>
      <c r="C59" s="31" t="s">
        <v>63</v>
      </c>
      <c r="D59" s="99">
        <v>15.7</v>
      </c>
      <c r="E59" s="32">
        <v>0</v>
      </c>
      <c r="F59" s="32">
        <v>0</v>
      </c>
      <c r="G59" s="32">
        <f t="shared" si="86"/>
        <v>0</v>
      </c>
      <c r="H59" s="32">
        <v>0</v>
      </c>
      <c r="I59" s="32">
        <v>0</v>
      </c>
      <c r="J59" s="33">
        <f t="shared" ref="J59" si="93">SUM(G59:I59)</f>
        <v>0</v>
      </c>
      <c r="K59" s="32">
        <f t="shared" ref="K59" si="94">ROUND(E59*D59,2)</f>
        <v>0</v>
      </c>
      <c r="L59" s="32">
        <f t="shared" ref="L59" si="95">ROUND(G59*D59,2)</f>
        <v>0</v>
      </c>
      <c r="M59" s="32">
        <f t="shared" ref="M59" si="96">ROUND(H59*D59,2)</f>
        <v>0</v>
      </c>
      <c r="N59" s="32">
        <f t="shared" ref="N59" si="97">ROUND(I59*D59,2)</f>
        <v>0</v>
      </c>
      <c r="O59" s="33">
        <f t="shared" ref="O59" si="98">SUM(L59:N59)</f>
        <v>0</v>
      </c>
    </row>
    <row r="60" spans="1:15">
      <c r="A60" s="29">
        <f t="shared" si="56"/>
        <v>44</v>
      </c>
      <c r="B60" s="30" t="s">
        <v>121</v>
      </c>
      <c r="C60" s="31" t="s">
        <v>63</v>
      </c>
      <c r="D60" s="99">
        <v>23.6</v>
      </c>
      <c r="E60" s="32">
        <v>0</v>
      </c>
      <c r="F60" s="32">
        <v>0</v>
      </c>
      <c r="G60" s="32">
        <f t="shared" si="86"/>
        <v>0</v>
      </c>
      <c r="H60" s="32">
        <v>0</v>
      </c>
      <c r="I60" s="32">
        <v>0</v>
      </c>
      <c r="J60" s="33">
        <f t="shared" ref="J60" si="99">SUM(G60:I60)</f>
        <v>0</v>
      </c>
      <c r="K60" s="32">
        <f t="shared" ref="K60" si="100">ROUND(E60*D60,2)</f>
        <v>0</v>
      </c>
      <c r="L60" s="32">
        <f t="shared" ref="L60" si="101">ROUND(G60*D60,2)</f>
        <v>0</v>
      </c>
      <c r="M60" s="32">
        <f t="shared" ref="M60" si="102">ROUND(H60*D60,2)</f>
        <v>0</v>
      </c>
      <c r="N60" s="32">
        <f t="shared" ref="N60" si="103">ROUND(I60*D60,2)</f>
        <v>0</v>
      </c>
      <c r="O60" s="33">
        <f t="shared" ref="O60" si="104">SUM(L60:N60)</f>
        <v>0</v>
      </c>
    </row>
    <row r="61" spans="1:15" ht="27">
      <c r="A61" s="29">
        <f t="shared" si="56"/>
        <v>45</v>
      </c>
      <c r="B61" s="30" t="s">
        <v>64</v>
      </c>
      <c r="C61" s="31" t="s">
        <v>22</v>
      </c>
      <c r="D61" s="99">
        <v>1457</v>
      </c>
      <c r="E61" s="32">
        <v>0</v>
      </c>
      <c r="F61" s="32">
        <v>0</v>
      </c>
      <c r="G61" s="32">
        <f t="shared" si="86"/>
        <v>0</v>
      </c>
      <c r="H61" s="32">
        <v>0</v>
      </c>
      <c r="I61" s="32">
        <v>0</v>
      </c>
      <c r="J61" s="33">
        <f t="shared" ref="J61:J62" si="105">SUM(G61:I61)</f>
        <v>0</v>
      </c>
      <c r="K61" s="32">
        <f t="shared" ref="K61:K62" si="106">ROUND(E61*D61,2)</f>
        <v>0</v>
      </c>
      <c r="L61" s="32">
        <f t="shared" ref="L61:L62" si="107">ROUND(G61*D61,2)</f>
        <v>0</v>
      </c>
      <c r="M61" s="32">
        <f t="shared" ref="M61:M62" si="108">ROUND(H61*D61,2)</f>
        <v>0</v>
      </c>
      <c r="N61" s="32">
        <f t="shared" ref="N61:N62" si="109">ROUND(I61*D61,2)</f>
        <v>0</v>
      </c>
      <c r="O61" s="33">
        <f t="shared" ref="O61:O62" si="110">SUM(L61:N61)</f>
        <v>0</v>
      </c>
    </row>
    <row r="62" spans="1:15" ht="27">
      <c r="A62" s="29">
        <f>A60+1</f>
        <v>45</v>
      </c>
      <c r="B62" s="30" t="s">
        <v>65</v>
      </c>
      <c r="C62" s="31" t="s">
        <v>20</v>
      </c>
      <c r="D62" s="99">
        <v>241.88</v>
      </c>
      <c r="E62" s="32">
        <v>0</v>
      </c>
      <c r="F62" s="32">
        <v>0</v>
      </c>
      <c r="G62" s="32">
        <f t="shared" ref="G62" si="111">ROUND(E62*F62,2)</f>
        <v>0</v>
      </c>
      <c r="H62" s="32">
        <v>0</v>
      </c>
      <c r="I62" s="32">
        <v>0</v>
      </c>
      <c r="J62" s="33">
        <f t="shared" si="105"/>
        <v>0</v>
      </c>
      <c r="K62" s="32">
        <f t="shared" si="106"/>
        <v>0</v>
      </c>
      <c r="L62" s="32">
        <f t="shared" si="107"/>
        <v>0</v>
      </c>
      <c r="M62" s="32">
        <f t="shared" si="108"/>
        <v>0</v>
      </c>
      <c r="N62" s="32">
        <f t="shared" si="109"/>
        <v>0</v>
      </c>
      <c r="O62" s="33">
        <f t="shared" si="110"/>
        <v>0</v>
      </c>
    </row>
    <row r="63" spans="1:15" ht="27">
      <c r="A63" s="29">
        <f>A61+1</f>
        <v>46</v>
      </c>
      <c r="B63" s="30" t="s">
        <v>579</v>
      </c>
      <c r="C63" s="31" t="s">
        <v>20</v>
      </c>
      <c r="D63" s="99">
        <v>372</v>
      </c>
      <c r="E63" s="32">
        <v>0</v>
      </c>
      <c r="F63" s="32">
        <v>0</v>
      </c>
      <c r="G63" s="32">
        <f t="shared" si="86"/>
        <v>0</v>
      </c>
      <c r="H63" s="32">
        <v>0</v>
      </c>
      <c r="I63" s="32">
        <v>0</v>
      </c>
      <c r="J63" s="33">
        <f t="shared" ref="J63" si="112">SUM(G63:I63)</f>
        <v>0</v>
      </c>
      <c r="K63" s="32">
        <f t="shared" ref="K63" si="113">ROUND(E63*D63,2)</f>
        <v>0</v>
      </c>
      <c r="L63" s="32">
        <f t="shared" ref="L63" si="114">ROUND(G63*D63,2)</f>
        <v>0</v>
      </c>
      <c r="M63" s="32">
        <f t="shared" ref="M63" si="115">ROUND(H63*D63,2)</f>
        <v>0</v>
      </c>
      <c r="N63" s="32">
        <f t="shared" ref="N63" si="116">ROUND(I63*D63,2)</f>
        <v>0</v>
      </c>
      <c r="O63" s="33">
        <f t="shared" ref="O63" si="117">SUM(L63:N63)</f>
        <v>0</v>
      </c>
    </row>
    <row r="64" spans="1:15" ht="27">
      <c r="A64" s="29">
        <f t="shared" si="56"/>
        <v>47</v>
      </c>
      <c r="B64" s="30" t="s">
        <v>59</v>
      </c>
      <c r="C64" s="31" t="s">
        <v>52</v>
      </c>
      <c r="D64" s="99">
        <v>1008</v>
      </c>
      <c r="E64" s="32">
        <v>0</v>
      </c>
      <c r="F64" s="32">
        <v>0</v>
      </c>
      <c r="G64" s="32">
        <f t="shared" si="72"/>
        <v>0</v>
      </c>
      <c r="H64" s="32">
        <v>0</v>
      </c>
      <c r="I64" s="32">
        <v>0</v>
      </c>
      <c r="J64" s="33">
        <f t="shared" si="73"/>
        <v>0</v>
      </c>
      <c r="K64" s="32">
        <f t="shared" si="74"/>
        <v>0</v>
      </c>
      <c r="L64" s="32">
        <f t="shared" si="75"/>
        <v>0</v>
      </c>
      <c r="M64" s="32">
        <f t="shared" si="76"/>
        <v>0</v>
      </c>
      <c r="N64" s="32">
        <f t="shared" si="77"/>
        <v>0</v>
      </c>
      <c r="O64" s="33">
        <f t="shared" si="78"/>
        <v>0</v>
      </c>
    </row>
    <row r="65" spans="1:15" ht="27">
      <c r="A65" s="29">
        <f t="shared" si="56"/>
        <v>48</v>
      </c>
      <c r="B65" s="30" t="s">
        <v>60</v>
      </c>
      <c r="C65" s="31" t="s">
        <v>23</v>
      </c>
      <c r="D65" s="99">
        <v>213</v>
      </c>
      <c r="E65" s="32">
        <v>0</v>
      </c>
      <c r="F65" s="32">
        <v>0</v>
      </c>
      <c r="G65" s="32">
        <f t="shared" si="72"/>
        <v>0</v>
      </c>
      <c r="H65" s="32">
        <v>0</v>
      </c>
      <c r="I65" s="32">
        <v>0</v>
      </c>
      <c r="J65" s="33">
        <f t="shared" si="73"/>
        <v>0</v>
      </c>
      <c r="K65" s="32">
        <f t="shared" si="74"/>
        <v>0</v>
      </c>
      <c r="L65" s="32">
        <f t="shared" si="75"/>
        <v>0</v>
      </c>
      <c r="M65" s="32">
        <f t="shared" si="76"/>
        <v>0</v>
      </c>
      <c r="N65" s="32">
        <f t="shared" si="77"/>
        <v>0</v>
      </c>
      <c r="O65" s="33">
        <f t="shared" si="78"/>
        <v>0</v>
      </c>
    </row>
    <row r="66" spans="1:15" ht="27">
      <c r="A66" s="29">
        <f t="shared" si="56"/>
        <v>49</v>
      </c>
      <c r="B66" s="30" t="s">
        <v>61</v>
      </c>
      <c r="C66" s="31" t="s">
        <v>20</v>
      </c>
      <c r="D66" s="99">
        <v>1065</v>
      </c>
      <c r="E66" s="32">
        <v>0</v>
      </c>
      <c r="F66" s="32">
        <v>0</v>
      </c>
      <c r="G66" s="32">
        <f t="shared" si="72"/>
        <v>0</v>
      </c>
      <c r="H66" s="32">
        <v>0</v>
      </c>
      <c r="I66" s="32">
        <v>0</v>
      </c>
      <c r="J66" s="33">
        <f t="shared" si="73"/>
        <v>0</v>
      </c>
      <c r="K66" s="32">
        <f t="shared" si="74"/>
        <v>0</v>
      </c>
      <c r="L66" s="32">
        <f t="shared" si="75"/>
        <v>0</v>
      </c>
      <c r="M66" s="32">
        <f t="shared" si="76"/>
        <v>0</v>
      </c>
      <c r="N66" s="32">
        <f t="shared" si="77"/>
        <v>0</v>
      </c>
      <c r="O66" s="33">
        <f t="shared" si="78"/>
        <v>0</v>
      </c>
    </row>
    <row r="67" spans="1:15" ht="27">
      <c r="A67" s="29">
        <f t="shared" si="56"/>
        <v>50</v>
      </c>
      <c r="B67" s="30" t="s">
        <v>62</v>
      </c>
      <c r="C67" s="31" t="s">
        <v>20</v>
      </c>
      <c r="D67" s="99">
        <v>934</v>
      </c>
      <c r="E67" s="32">
        <v>0</v>
      </c>
      <c r="F67" s="32">
        <v>0</v>
      </c>
      <c r="G67" s="32">
        <f t="shared" si="72"/>
        <v>0</v>
      </c>
      <c r="H67" s="32">
        <v>0</v>
      </c>
      <c r="I67" s="32">
        <v>0</v>
      </c>
      <c r="J67" s="33">
        <f t="shared" si="73"/>
        <v>0</v>
      </c>
      <c r="K67" s="32">
        <f t="shared" si="74"/>
        <v>0</v>
      </c>
      <c r="L67" s="32">
        <f t="shared" si="75"/>
        <v>0</v>
      </c>
      <c r="M67" s="32">
        <f t="shared" si="76"/>
        <v>0</v>
      </c>
      <c r="N67" s="32">
        <f t="shared" si="77"/>
        <v>0</v>
      </c>
      <c r="O67" s="33">
        <f t="shared" si="78"/>
        <v>0</v>
      </c>
    </row>
    <row r="68" spans="1:15">
      <c r="A68" s="29">
        <f t="shared" si="56"/>
        <v>51</v>
      </c>
      <c r="B68" s="30" t="s">
        <v>66</v>
      </c>
      <c r="C68" s="31" t="s">
        <v>23</v>
      </c>
      <c r="D68" s="99">
        <v>128</v>
      </c>
      <c r="E68" s="32">
        <v>0</v>
      </c>
      <c r="F68" s="32">
        <v>0</v>
      </c>
      <c r="G68" s="32">
        <f t="shared" ref="G68:G111" si="118">ROUND(E68*F68,2)</f>
        <v>0</v>
      </c>
      <c r="H68" s="32">
        <v>0</v>
      </c>
      <c r="I68" s="32">
        <v>0</v>
      </c>
      <c r="J68" s="33">
        <f t="shared" ref="J68:J111" si="119">SUM(G68:I68)</f>
        <v>0</v>
      </c>
      <c r="K68" s="32">
        <f t="shared" ref="K68:K111" si="120">ROUND(E68*D68,2)</f>
        <v>0</v>
      </c>
      <c r="L68" s="32">
        <f t="shared" ref="L68:L111" si="121">ROUND(G68*D68,2)</f>
        <v>0</v>
      </c>
      <c r="M68" s="32">
        <f t="shared" ref="M68:M111" si="122">ROUND(H68*D68,2)</f>
        <v>0</v>
      </c>
      <c r="N68" s="32">
        <f t="shared" ref="N68:N111" si="123">ROUND(I68*D68,2)</f>
        <v>0</v>
      </c>
      <c r="O68" s="33">
        <f t="shared" ref="O68:O111" si="124">SUM(L68:N68)</f>
        <v>0</v>
      </c>
    </row>
    <row r="69" spans="1:15" ht="60" customHeight="1">
      <c r="A69" s="29">
        <f t="shared" si="56"/>
        <v>52</v>
      </c>
      <c r="B69" s="30" t="s">
        <v>69</v>
      </c>
      <c r="C69" s="31" t="s">
        <v>20</v>
      </c>
      <c r="D69" s="99">
        <v>11</v>
      </c>
      <c r="E69" s="32">
        <v>0</v>
      </c>
      <c r="F69" s="32">
        <v>0</v>
      </c>
      <c r="G69" s="32">
        <f t="shared" si="118"/>
        <v>0</v>
      </c>
      <c r="H69" s="32">
        <v>0</v>
      </c>
      <c r="I69" s="32">
        <v>0</v>
      </c>
      <c r="J69" s="33">
        <f t="shared" si="119"/>
        <v>0</v>
      </c>
      <c r="K69" s="32">
        <f t="shared" si="120"/>
        <v>0</v>
      </c>
      <c r="L69" s="32">
        <f t="shared" si="121"/>
        <v>0</v>
      </c>
      <c r="M69" s="32">
        <f t="shared" si="122"/>
        <v>0</v>
      </c>
      <c r="N69" s="32">
        <f t="shared" si="123"/>
        <v>0</v>
      </c>
      <c r="O69" s="33">
        <f t="shared" si="124"/>
        <v>0</v>
      </c>
    </row>
    <row r="70" spans="1:15" ht="40.5">
      <c r="A70" s="29">
        <f t="shared" si="56"/>
        <v>53</v>
      </c>
      <c r="B70" s="30" t="s">
        <v>70</v>
      </c>
      <c r="C70" s="31" t="s">
        <v>23</v>
      </c>
      <c r="D70" s="99">
        <v>8</v>
      </c>
      <c r="E70" s="32">
        <v>0</v>
      </c>
      <c r="F70" s="32">
        <v>0</v>
      </c>
      <c r="G70" s="32">
        <f t="shared" ref="G70:G71" si="125">ROUND(E70*F70,2)</f>
        <v>0</v>
      </c>
      <c r="H70" s="32">
        <v>0</v>
      </c>
      <c r="I70" s="32">
        <v>0</v>
      </c>
      <c r="J70" s="33">
        <f t="shared" ref="J70:J71" si="126">SUM(G70:I70)</f>
        <v>0</v>
      </c>
      <c r="K70" s="32">
        <f t="shared" ref="K70:K71" si="127">ROUND(E70*D70,2)</f>
        <v>0</v>
      </c>
      <c r="L70" s="32">
        <f t="shared" ref="L70:L71" si="128">ROUND(G70*D70,2)</f>
        <v>0</v>
      </c>
      <c r="M70" s="32">
        <f t="shared" ref="M70:M71" si="129">ROUND(H70*D70,2)</f>
        <v>0</v>
      </c>
      <c r="N70" s="32">
        <f t="shared" ref="N70:N71" si="130">ROUND(I70*D70,2)</f>
        <v>0</v>
      </c>
      <c r="O70" s="33">
        <f t="shared" ref="O70:O71" si="131">SUM(L70:N70)</f>
        <v>0</v>
      </c>
    </row>
    <row r="71" spans="1:15" ht="40.5">
      <c r="A71" s="29">
        <f t="shared" si="56"/>
        <v>54</v>
      </c>
      <c r="B71" s="30" t="s">
        <v>98</v>
      </c>
      <c r="C71" s="31" t="s">
        <v>20</v>
      </c>
      <c r="D71" s="99">
        <v>190</v>
      </c>
      <c r="E71" s="32">
        <v>0</v>
      </c>
      <c r="F71" s="32">
        <v>0</v>
      </c>
      <c r="G71" s="32">
        <f t="shared" si="125"/>
        <v>0</v>
      </c>
      <c r="H71" s="32">
        <v>0</v>
      </c>
      <c r="I71" s="32">
        <v>0</v>
      </c>
      <c r="J71" s="33">
        <f t="shared" si="126"/>
        <v>0</v>
      </c>
      <c r="K71" s="32">
        <f t="shared" si="127"/>
        <v>0</v>
      </c>
      <c r="L71" s="32">
        <f t="shared" si="128"/>
        <v>0</v>
      </c>
      <c r="M71" s="32">
        <f t="shared" si="129"/>
        <v>0</v>
      </c>
      <c r="N71" s="32">
        <f t="shared" si="130"/>
        <v>0</v>
      </c>
      <c r="O71" s="33">
        <f t="shared" si="131"/>
        <v>0</v>
      </c>
    </row>
    <row r="72" spans="1:15" ht="27">
      <c r="A72" s="29">
        <f t="shared" si="56"/>
        <v>55</v>
      </c>
      <c r="B72" s="30" t="s">
        <v>99</v>
      </c>
      <c r="C72" s="31" t="s">
        <v>20</v>
      </c>
      <c r="D72" s="99">
        <v>1678</v>
      </c>
      <c r="E72" s="32">
        <v>0</v>
      </c>
      <c r="F72" s="32">
        <v>0</v>
      </c>
      <c r="G72" s="32">
        <f t="shared" si="118"/>
        <v>0</v>
      </c>
      <c r="H72" s="32">
        <v>0</v>
      </c>
      <c r="I72" s="32">
        <v>0</v>
      </c>
      <c r="J72" s="33">
        <f t="shared" si="119"/>
        <v>0</v>
      </c>
      <c r="K72" s="32">
        <f t="shared" si="120"/>
        <v>0</v>
      </c>
      <c r="L72" s="32">
        <f t="shared" si="121"/>
        <v>0</v>
      </c>
      <c r="M72" s="32">
        <f t="shared" si="122"/>
        <v>0</v>
      </c>
      <c r="N72" s="32">
        <f t="shared" si="123"/>
        <v>0</v>
      </c>
      <c r="O72" s="33">
        <f t="shared" si="124"/>
        <v>0</v>
      </c>
    </row>
    <row r="73" spans="1:15">
      <c r="A73" s="29">
        <v>56</v>
      </c>
      <c r="B73" s="30" t="s">
        <v>74</v>
      </c>
      <c r="C73" s="31" t="s">
        <v>22</v>
      </c>
      <c r="D73" s="99">
        <v>1</v>
      </c>
      <c r="E73" s="32">
        <v>0</v>
      </c>
      <c r="F73" s="32">
        <v>0</v>
      </c>
      <c r="G73" s="32">
        <f>ROUND(E73*F73,2)</f>
        <v>0</v>
      </c>
      <c r="H73" s="32">
        <v>0</v>
      </c>
      <c r="I73" s="32">
        <v>0</v>
      </c>
      <c r="J73" s="33">
        <f>SUM(G73:I73)</f>
        <v>0</v>
      </c>
      <c r="K73" s="32">
        <f>ROUND(E73*D73,2)</f>
        <v>0</v>
      </c>
      <c r="L73" s="32">
        <f>ROUND(G73*D73,2)</f>
        <v>0</v>
      </c>
      <c r="M73" s="32">
        <f>ROUND(H73*D73,2)</f>
        <v>0</v>
      </c>
      <c r="N73" s="32">
        <f>ROUND(I73*D73,2)</f>
        <v>0</v>
      </c>
      <c r="O73" s="33">
        <f>SUM(L73:N73)</f>
        <v>0</v>
      </c>
    </row>
    <row r="74" spans="1:15">
      <c r="A74" s="185">
        <v>57</v>
      </c>
      <c r="B74" s="30" t="s">
        <v>577</v>
      </c>
      <c r="C74" s="31" t="s">
        <v>22</v>
      </c>
      <c r="D74" s="99">
        <v>4</v>
      </c>
      <c r="E74" s="32">
        <v>0</v>
      </c>
      <c r="F74" s="32">
        <v>0</v>
      </c>
      <c r="G74" s="32">
        <f>ROUND(E74*F74,2)</f>
        <v>0</v>
      </c>
      <c r="H74" s="32">
        <v>0</v>
      </c>
      <c r="I74" s="32">
        <v>0</v>
      </c>
      <c r="J74" s="33">
        <f>SUM(G74:I74)</f>
        <v>0</v>
      </c>
      <c r="K74" s="32">
        <f>ROUND(E74*D74,2)</f>
        <v>0</v>
      </c>
      <c r="L74" s="32">
        <f>ROUND(G74*D74,2)</f>
        <v>0</v>
      </c>
      <c r="M74" s="32">
        <f>ROUND(H74*D74,2)</f>
        <v>0</v>
      </c>
      <c r="N74" s="32">
        <f>ROUND(I74*D74,2)</f>
        <v>0</v>
      </c>
      <c r="O74" s="33">
        <f>SUM(L74:N74)</f>
        <v>0</v>
      </c>
    </row>
    <row r="75" spans="1:15">
      <c r="A75" s="34"/>
      <c r="B75" s="35" t="s">
        <v>71</v>
      </c>
      <c r="C75" s="36"/>
      <c r="D75" s="183"/>
      <c r="E75" s="184">
        <v>0</v>
      </c>
      <c r="F75" s="37"/>
      <c r="G75" s="37"/>
      <c r="H75" s="37"/>
      <c r="I75" s="37"/>
      <c r="J75" s="38"/>
      <c r="K75" s="37"/>
      <c r="L75" s="37"/>
      <c r="M75" s="37"/>
      <c r="N75" s="37"/>
      <c r="O75" s="39"/>
    </row>
    <row r="76" spans="1:15" ht="40.5">
      <c r="A76" s="29">
        <f>A74+1</f>
        <v>58</v>
      </c>
      <c r="B76" s="30" t="s">
        <v>44</v>
      </c>
      <c r="C76" s="31" t="s">
        <v>22</v>
      </c>
      <c r="D76" s="99">
        <v>36</v>
      </c>
      <c r="E76" s="32">
        <v>0</v>
      </c>
      <c r="F76" s="32">
        <v>0</v>
      </c>
      <c r="G76" s="32">
        <f t="shared" ref="G76:G77" si="132">ROUND(E76*F76,2)</f>
        <v>0</v>
      </c>
      <c r="H76" s="32">
        <v>0</v>
      </c>
      <c r="I76" s="32">
        <v>0</v>
      </c>
      <c r="J76" s="33">
        <f t="shared" ref="J76:J77" si="133">SUM(G76:I76)</f>
        <v>0</v>
      </c>
      <c r="K76" s="32">
        <f t="shared" ref="K76:K77" si="134">ROUND(E76*D76,2)</f>
        <v>0</v>
      </c>
      <c r="L76" s="32">
        <f t="shared" ref="L76:L77" si="135">ROUND(G76*D76,2)</f>
        <v>0</v>
      </c>
      <c r="M76" s="32">
        <f t="shared" ref="M76:M77" si="136">ROUND(H76*D76,2)</f>
        <v>0</v>
      </c>
      <c r="N76" s="32">
        <f t="shared" ref="N76:N77" si="137">ROUND(I76*D76,2)</f>
        <v>0</v>
      </c>
      <c r="O76" s="33">
        <f t="shared" ref="O76:O77" si="138">SUM(L76:N76)</f>
        <v>0</v>
      </c>
    </row>
    <row r="77" spans="1:15">
      <c r="A77" s="29">
        <f>A76+1</f>
        <v>59</v>
      </c>
      <c r="B77" s="30" t="s">
        <v>73</v>
      </c>
      <c r="C77" s="31" t="s">
        <v>53</v>
      </c>
      <c r="D77" s="99">
        <v>1516</v>
      </c>
      <c r="E77" s="32">
        <v>0</v>
      </c>
      <c r="F77" s="32">
        <v>0</v>
      </c>
      <c r="G77" s="32">
        <f t="shared" si="132"/>
        <v>0</v>
      </c>
      <c r="H77" s="32">
        <v>0</v>
      </c>
      <c r="I77" s="32">
        <v>0</v>
      </c>
      <c r="J77" s="33">
        <f t="shared" si="133"/>
        <v>0</v>
      </c>
      <c r="K77" s="32">
        <f t="shared" si="134"/>
        <v>0</v>
      </c>
      <c r="L77" s="32">
        <f t="shared" si="135"/>
        <v>0</v>
      </c>
      <c r="M77" s="32">
        <f t="shared" si="136"/>
        <v>0</v>
      </c>
      <c r="N77" s="32">
        <f t="shared" si="137"/>
        <v>0</v>
      </c>
      <c r="O77" s="33">
        <f t="shared" si="138"/>
        <v>0</v>
      </c>
    </row>
    <row r="78" spans="1:15">
      <c r="A78" s="29">
        <f t="shared" ref="A78:A101" si="139">A77+1</f>
        <v>60</v>
      </c>
      <c r="B78" s="30" t="s">
        <v>72</v>
      </c>
      <c r="C78" s="31" t="s">
        <v>53</v>
      </c>
      <c r="D78" s="99">
        <v>386</v>
      </c>
      <c r="E78" s="32">
        <v>0</v>
      </c>
      <c r="F78" s="32">
        <v>0</v>
      </c>
      <c r="G78" s="32">
        <f t="shared" ref="G78:G80" si="140">ROUND(E78*F78,2)</f>
        <v>0</v>
      </c>
      <c r="H78" s="32">
        <v>0</v>
      </c>
      <c r="I78" s="32">
        <v>0</v>
      </c>
      <c r="J78" s="33">
        <f t="shared" ref="J78:J80" si="141">SUM(G78:I78)</f>
        <v>0</v>
      </c>
      <c r="K78" s="32">
        <f t="shared" ref="K78:K80" si="142">ROUND(E78*D78,2)</f>
        <v>0</v>
      </c>
      <c r="L78" s="32">
        <f t="shared" ref="L78:L80" si="143">ROUND(G78*D78,2)</f>
        <v>0</v>
      </c>
      <c r="M78" s="32">
        <f t="shared" ref="M78:M80" si="144">ROUND(H78*D78,2)</f>
        <v>0</v>
      </c>
      <c r="N78" s="32">
        <f t="shared" ref="N78:N80" si="145">ROUND(I78*D78,2)</f>
        <v>0</v>
      </c>
      <c r="O78" s="33">
        <f t="shared" ref="O78:O80" si="146">SUM(L78:N78)</f>
        <v>0</v>
      </c>
    </row>
    <row r="79" spans="1:15" ht="40.5">
      <c r="A79" s="29">
        <f t="shared" si="139"/>
        <v>61</v>
      </c>
      <c r="B79" s="30" t="s">
        <v>75</v>
      </c>
      <c r="C79" s="31" t="s">
        <v>53</v>
      </c>
      <c r="D79" s="99">
        <v>419</v>
      </c>
      <c r="E79" s="32">
        <v>0</v>
      </c>
      <c r="F79" s="32">
        <v>0</v>
      </c>
      <c r="G79" s="32">
        <f t="shared" si="140"/>
        <v>0</v>
      </c>
      <c r="H79" s="32">
        <v>0</v>
      </c>
      <c r="I79" s="32">
        <v>0</v>
      </c>
      <c r="J79" s="33">
        <f t="shared" si="141"/>
        <v>0</v>
      </c>
      <c r="K79" s="32">
        <f t="shared" si="142"/>
        <v>0</v>
      </c>
      <c r="L79" s="32">
        <f t="shared" si="143"/>
        <v>0</v>
      </c>
      <c r="M79" s="32">
        <f t="shared" si="144"/>
        <v>0</v>
      </c>
      <c r="N79" s="32">
        <f t="shared" si="145"/>
        <v>0</v>
      </c>
      <c r="O79" s="33">
        <f t="shared" si="146"/>
        <v>0</v>
      </c>
    </row>
    <row r="80" spans="1:15" ht="40.5">
      <c r="A80" s="29">
        <f t="shared" si="139"/>
        <v>62</v>
      </c>
      <c r="B80" s="30" t="s">
        <v>76</v>
      </c>
      <c r="C80" s="31" t="s">
        <v>53</v>
      </c>
      <c r="D80" s="99">
        <v>274</v>
      </c>
      <c r="E80" s="32">
        <v>0</v>
      </c>
      <c r="F80" s="32">
        <v>0</v>
      </c>
      <c r="G80" s="32">
        <f t="shared" si="140"/>
        <v>0</v>
      </c>
      <c r="H80" s="32">
        <v>0</v>
      </c>
      <c r="I80" s="32">
        <v>0</v>
      </c>
      <c r="J80" s="33">
        <f t="shared" si="141"/>
        <v>0</v>
      </c>
      <c r="K80" s="32">
        <f t="shared" si="142"/>
        <v>0</v>
      </c>
      <c r="L80" s="32">
        <f t="shared" si="143"/>
        <v>0</v>
      </c>
      <c r="M80" s="32">
        <f t="shared" si="144"/>
        <v>0</v>
      </c>
      <c r="N80" s="32">
        <f t="shared" si="145"/>
        <v>0</v>
      </c>
      <c r="O80" s="33">
        <f t="shared" si="146"/>
        <v>0</v>
      </c>
    </row>
    <row r="81" spans="1:15" ht="40.5">
      <c r="A81" s="29">
        <f t="shared" si="139"/>
        <v>63</v>
      </c>
      <c r="B81" s="30" t="s">
        <v>77</v>
      </c>
      <c r="C81" s="31" t="s">
        <v>53</v>
      </c>
      <c r="D81" s="99">
        <v>211</v>
      </c>
      <c r="E81" s="32">
        <v>0</v>
      </c>
      <c r="F81" s="32">
        <v>0</v>
      </c>
      <c r="G81" s="32">
        <f t="shared" ref="G81" si="147">ROUND(E81*F81,2)</f>
        <v>0</v>
      </c>
      <c r="H81" s="32">
        <v>0</v>
      </c>
      <c r="I81" s="32">
        <v>0</v>
      </c>
      <c r="J81" s="33">
        <f t="shared" ref="J81" si="148">SUM(G81:I81)</f>
        <v>0</v>
      </c>
      <c r="K81" s="32">
        <f t="shared" ref="K81" si="149">ROUND(E81*D81,2)</f>
        <v>0</v>
      </c>
      <c r="L81" s="32">
        <f t="shared" ref="L81" si="150">ROUND(G81*D81,2)</f>
        <v>0</v>
      </c>
      <c r="M81" s="32">
        <f t="shared" ref="M81" si="151">ROUND(H81*D81,2)</f>
        <v>0</v>
      </c>
      <c r="N81" s="32">
        <f t="shared" ref="N81" si="152">ROUND(I81*D81,2)</f>
        <v>0</v>
      </c>
      <c r="O81" s="33">
        <f t="shared" ref="O81" si="153">SUM(L81:N81)</f>
        <v>0</v>
      </c>
    </row>
    <row r="82" spans="1:15" ht="27">
      <c r="A82" s="29">
        <f t="shared" si="139"/>
        <v>64</v>
      </c>
      <c r="B82" s="30" t="s">
        <v>78</v>
      </c>
      <c r="C82" s="31" t="s">
        <v>20</v>
      </c>
      <c r="D82" s="99">
        <v>90</v>
      </c>
      <c r="E82" s="32">
        <v>0</v>
      </c>
      <c r="F82" s="32">
        <v>0</v>
      </c>
      <c r="G82" s="32">
        <f t="shared" si="118"/>
        <v>0</v>
      </c>
      <c r="H82" s="32">
        <v>0</v>
      </c>
      <c r="I82" s="32">
        <v>0</v>
      </c>
      <c r="J82" s="33">
        <f t="shared" si="119"/>
        <v>0</v>
      </c>
      <c r="K82" s="32">
        <f t="shared" si="120"/>
        <v>0</v>
      </c>
      <c r="L82" s="32">
        <f t="shared" si="121"/>
        <v>0</v>
      </c>
      <c r="M82" s="32">
        <f t="shared" si="122"/>
        <v>0</v>
      </c>
      <c r="N82" s="32">
        <f t="shared" si="123"/>
        <v>0</v>
      </c>
      <c r="O82" s="33">
        <f t="shared" si="124"/>
        <v>0</v>
      </c>
    </row>
    <row r="83" spans="1:15" ht="27">
      <c r="A83" s="29">
        <f t="shared" si="139"/>
        <v>65</v>
      </c>
      <c r="B83" s="30" t="s">
        <v>79</v>
      </c>
      <c r="C83" s="31" t="s">
        <v>20</v>
      </c>
      <c r="D83" s="99">
        <v>30</v>
      </c>
      <c r="E83" s="32">
        <v>0</v>
      </c>
      <c r="F83" s="32">
        <v>0</v>
      </c>
      <c r="G83" s="32">
        <f t="shared" si="118"/>
        <v>0</v>
      </c>
      <c r="H83" s="32">
        <v>0</v>
      </c>
      <c r="I83" s="32">
        <v>0</v>
      </c>
      <c r="J83" s="33">
        <f t="shared" si="119"/>
        <v>0</v>
      </c>
      <c r="K83" s="32">
        <f t="shared" si="120"/>
        <v>0</v>
      </c>
      <c r="L83" s="32">
        <f t="shared" si="121"/>
        <v>0</v>
      </c>
      <c r="M83" s="32">
        <f t="shared" si="122"/>
        <v>0</v>
      </c>
      <c r="N83" s="32">
        <f t="shared" si="123"/>
        <v>0</v>
      </c>
      <c r="O83" s="33">
        <f t="shared" si="124"/>
        <v>0</v>
      </c>
    </row>
    <row r="84" spans="1:15">
      <c r="A84" s="29">
        <f t="shared" si="139"/>
        <v>66</v>
      </c>
      <c r="B84" s="30" t="s">
        <v>80</v>
      </c>
      <c r="C84" s="31" t="s">
        <v>20</v>
      </c>
      <c r="D84" s="99">
        <v>453</v>
      </c>
      <c r="E84" s="32">
        <v>0</v>
      </c>
      <c r="F84" s="32">
        <v>0</v>
      </c>
      <c r="G84" s="32">
        <f t="shared" si="118"/>
        <v>0</v>
      </c>
      <c r="H84" s="32">
        <v>0</v>
      </c>
      <c r="I84" s="32">
        <v>0</v>
      </c>
      <c r="J84" s="33">
        <f t="shared" si="119"/>
        <v>0</v>
      </c>
      <c r="K84" s="32">
        <f t="shared" si="120"/>
        <v>0</v>
      </c>
      <c r="L84" s="32">
        <f t="shared" si="121"/>
        <v>0</v>
      </c>
      <c r="M84" s="32">
        <f t="shared" si="122"/>
        <v>0</v>
      </c>
      <c r="N84" s="32">
        <f t="shared" si="123"/>
        <v>0</v>
      </c>
      <c r="O84" s="33">
        <f t="shared" si="124"/>
        <v>0</v>
      </c>
    </row>
    <row r="85" spans="1:15">
      <c r="A85" s="29">
        <f t="shared" si="139"/>
        <v>67</v>
      </c>
      <c r="B85" s="30" t="s">
        <v>81</v>
      </c>
      <c r="C85" s="31" t="s">
        <v>20</v>
      </c>
      <c r="D85" s="99">
        <v>87</v>
      </c>
      <c r="E85" s="32">
        <v>0</v>
      </c>
      <c r="F85" s="32">
        <v>0</v>
      </c>
      <c r="G85" s="32">
        <f t="shared" si="118"/>
        <v>0</v>
      </c>
      <c r="H85" s="32">
        <v>0</v>
      </c>
      <c r="I85" s="32">
        <v>0</v>
      </c>
      <c r="J85" s="33">
        <f t="shared" si="119"/>
        <v>0</v>
      </c>
      <c r="K85" s="32">
        <f t="shared" si="120"/>
        <v>0</v>
      </c>
      <c r="L85" s="32">
        <f t="shared" si="121"/>
        <v>0</v>
      </c>
      <c r="M85" s="32">
        <f t="shared" si="122"/>
        <v>0</v>
      </c>
      <c r="N85" s="32">
        <f t="shared" si="123"/>
        <v>0</v>
      </c>
      <c r="O85" s="33">
        <f t="shared" si="124"/>
        <v>0</v>
      </c>
    </row>
    <row r="86" spans="1:15">
      <c r="A86" s="29">
        <f t="shared" si="139"/>
        <v>68</v>
      </c>
      <c r="B86" s="30" t="s">
        <v>82</v>
      </c>
      <c r="C86" s="31" t="s">
        <v>20</v>
      </c>
      <c r="D86" s="99">
        <v>20</v>
      </c>
      <c r="E86" s="32">
        <v>0</v>
      </c>
      <c r="F86" s="32">
        <v>0</v>
      </c>
      <c r="G86" s="32">
        <f t="shared" ref="G86:G88" si="154">ROUND(E86*F86,2)</f>
        <v>0</v>
      </c>
      <c r="H86" s="32">
        <v>0</v>
      </c>
      <c r="I86" s="32">
        <v>0</v>
      </c>
      <c r="J86" s="33">
        <f t="shared" si="119"/>
        <v>0</v>
      </c>
      <c r="K86" s="32">
        <f t="shared" si="120"/>
        <v>0</v>
      </c>
      <c r="L86" s="32">
        <f t="shared" si="121"/>
        <v>0</v>
      </c>
      <c r="M86" s="32">
        <f t="shared" si="122"/>
        <v>0</v>
      </c>
      <c r="N86" s="32">
        <f t="shared" si="123"/>
        <v>0</v>
      </c>
      <c r="O86" s="33">
        <f t="shared" si="124"/>
        <v>0</v>
      </c>
    </row>
    <row r="87" spans="1:15">
      <c r="A87" s="29">
        <f t="shared" si="139"/>
        <v>69</v>
      </c>
      <c r="B87" s="30" t="s">
        <v>83</v>
      </c>
      <c r="C87" s="31" t="s">
        <v>20</v>
      </c>
      <c r="D87" s="99">
        <v>36</v>
      </c>
      <c r="E87" s="32">
        <v>0</v>
      </c>
      <c r="F87" s="32">
        <v>0</v>
      </c>
      <c r="G87" s="32">
        <f t="shared" si="154"/>
        <v>0</v>
      </c>
      <c r="H87" s="32">
        <v>0</v>
      </c>
      <c r="I87" s="32">
        <v>0</v>
      </c>
      <c r="J87" s="33">
        <f t="shared" si="119"/>
        <v>0</v>
      </c>
      <c r="K87" s="32">
        <f t="shared" si="120"/>
        <v>0</v>
      </c>
      <c r="L87" s="32">
        <f t="shared" si="121"/>
        <v>0</v>
      </c>
      <c r="M87" s="32">
        <f t="shared" si="122"/>
        <v>0</v>
      </c>
      <c r="N87" s="32">
        <f t="shared" si="123"/>
        <v>0</v>
      </c>
      <c r="O87" s="33">
        <f t="shared" si="124"/>
        <v>0</v>
      </c>
    </row>
    <row r="88" spans="1:15">
      <c r="A88" s="29">
        <f t="shared" si="139"/>
        <v>70</v>
      </c>
      <c r="B88" s="30" t="s">
        <v>84</v>
      </c>
      <c r="C88" s="31" t="s">
        <v>20</v>
      </c>
      <c r="D88" s="99">
        <v>92</v>
      </c>
      <c r="E88" s="32">
        <v>0</v>
      </c>
      <c r="F88" s="32">
        <v>0</v>
      </c>
      <c r="G88" s="32">
        <f t="shared" si="154"/>
        <v>0</v>
      </c>
      <c r="H88" s="32">
        <v>0</v>
      </c>
      <c r="I88" s="32">
        <v>0</v>
      </c>
      <c r="J88" s="33">
        <f t="shared" si="119"/>
        <v>0</v>
      </c>
      <c r="K88" s="32">
        <f t="shared" si="120"/>
        <v>0</v>
      </c>
      <c r="L88" s="32">
        <f t="shared" si="121"/>
        <v>0</v>
      </c>
      <c r="M88" s="32">
        <f t="shared" si="122"/>
        <v>0</v>
      </c>
      <c r="N88" s="32">
        <f t="shared" si="123"/>
        <v>0</v>
      </c>
      <c r="O88" s="33">
        <f t="shared" si="124"/>
        <v>0</v>
      </c>
    </row>
    <row r="89" spans="1:15">
      <c r="A89" s="29">
        <f t="shared" si="139"/>
        <v>71</v>
      </c>
      <c r="B89" s="30" t="s">
        <v>85</v>
      </c>
      <c r="C89" s="31" t="s">
        <v>20</v>
      </c>
      <c r="D89" s="99">
        <v>57</v>
      </c>
      <c r="E89" s="32">
        <v>0</v>
      </c>
      <c r="F89" s="32">
        <v>0</v>
      </c>
      <c r="G89" s="32">
        <f t="shared" ref="G89" si="155">ROUND(E89*F89,2)</f>
        <v>0</v>
      </c>
      <c r="H89" s="32">
        <v>0</v>
      </c>
      <c r="I89" s="32">
        <v>0</v>
      </c>
      <c r="J89" s="33">
        <f t="shared" si="119"/>
        <v>0</v>
      </c>
      <c r="K89" s="32">
        <f t="shared" si="120"/>
        <v>0</v>
      </c>
      <c r="L89" s="32">
        <f t="shared" si="121"/>
        <v>0</v>
      </c>
      <c r="M89" s="32">
        <f t="shared" si="122"/>
        <v>0</v>
      </c>
      <c r="N89" s="32">
        <f t="shared" si="123"/>
        <v>0</v>
      </c>
      <c r="O89" s="33">
        <f t="shared" si="124"/>
        <v>0</v>
      </c>
    </row>
    <row r="90" spans="1:15" ht="27">
      <c r="A90" s="29">
        <f t="shared" si="139"/>
        <v>72</v>
      </c>
      <c r="B90" s="30" t="s">
        <v>86</v>
      </c>
      <c r="C90" s="31" t="s">
        <v>52</v>
      </c>
      <c r="D90" s="99">
        <v>2574</v>
      </c>
      <c r="E90" s="32">
        <v>0</v>
      </c>
      <c r="F90" s="32">
        <v>0</v>
      </c>
      <c r="G90" s="32">
        <f t="shared" si="118"/>
        <v>0</v>
      </c>
      <c r="H90" s="32">
        <v>0</v>
      </c>
      <c r="I90" s="32">
        <v>0</v>
      </c>
      <c r="J90" s="33">
        <f t="shared" si="119"/>
        <v>0</v>
      </c>
      <c r="K90" s="32">
        <f t="shared" si="120"/>
        <v>0</v>
      </c>
      <c r="L90" s="32">
        <f t="shared" si="121"/>
        <v>0</v>
      </c>
      <c r="M90" s="32">
        <f t="shared" si="122"/>
        <v>0</v>
      </c>
      <c r="N90" s="32">
        <f t="shared" si="123"/>
        <v>0</v>
      </c>
      <c r="O90" s="33">
        <f t="shared" si="124"/>
        <v>0</v>
      </c>
    </row>
    <row r="91" spans="1:15" ht="27">
      <c r="A91" s="29">
        <f t="shared" si="139"/>
        <v>73</v>
      </c>
      <c r="B91" s="30" t="s">
        <v>87</v>
      </c>
      <c r="C91" s="31" t="s">
        <v>52</v>
      </c>
      <c r="D91" s="99">
        <v>2525</v>
      </c>
      <c r="E91" s="32">
        <v>0</v>
      </c>
      <c r="F91" s="32">
        <v>0</v>
      </c>
      <c r="G91" s="32">
        <f t="shared" ref="G91" si="156">ROUND(E91*F91,2)</f>
        <v>0</v>
      </c>
      <c r="H91" s="32">
        <v>0</v>
      </c>
      <c r="I91" s="32">
        <v>0</v>
      </c>
      <c r="J91" s="33">
        <f t="shared" si="119"/>
        <v>0</v>
      </c>
      <c r="K91" s="32">
        <f t="shared" si="120"/>
        <v>0</v>
      </c>
      <c r="L91" s="32">
        <f t="shared" si="121"/>
        <v>0</v>
      </c>
      <c r="M91" s="32">
        <f t="shared" si="122"/>
        <v>0</v>
      </c>
      <c r="N91" s="32">
        <f t="shared" si="123"/>
        <v>0</v>
      </c>
      <c r="O91" s="33">
        <f t="shared" si="124"/>
        <v>0</v>
      </c>
    </row>
    <row r="92" spans="1:15" ht="27">
      <c r="A92" s="29">
        <f t="shared" si="139"/>
        <v>74</v>
      </c>
      <c r="B92" s="30" t="s">
        <v>88</v>
      </c>
      <c r="C92" s="31" t="s">
        <v>52</v>
      </c>
      <c r="D92" s="99">
        <v>2767</v>
      </c>
      <c r="E92" s="32">
        <v>0</v>
      </c>
      <c r="F92" s="32">
        <v>0</v>
      </c>
      <c r="G92" s="32">
        <f t="shared" ref="G92" si="157">ROUND(E92*F92,2)</f>
        <v>0</v>
      </c>
      <c r="H92" s="32">
        <v>0</v>
      </c>
      <c r="I92" s="32">
        <v>0</v>
      </c>
      <c r="J92" s="33">
        <f t="shared" si="119"/>
        <v>0</v>
      </c>
      <c r="K92" s="32">
        <f t="shared" si="120"/>
        <v>0</v>
      </c>
      <c r="L92" s="32">
        <f t="shared" si="121"/>
        <v>0</v>
      </c>
      <c r="M92" s="32">
        <f t="shared" si="122"/>
        <v>0</v>
      </c>
      <c r="N92" s="32">
        <f t="shared" si="123"/>
        <v>0</v>
      </c>
      <c r="O92" s="33">
        <f t="shared" si="124"/>
        <v>0</v>
      </c>
    </row>
    <row r="93" spans="1:15" ht="27">
      <c r="A93" s="29">
        <f t="shared" si="139"/>
        <v>75</v>
      </c>
      <c r="B93" s="30" t="s">
        <v>89</v>
      </c>
      <c r="C93" s="31" t="s">
        <v>52</v>
      </c>
      <c r="D93" s="99">
        <v>84</v>
      </c>
      <c r="E93" s="32">
        <v>0</v>
      </c>
      <c r="F93" s="32">
        <v>0</v>
      </c>
      <c r="G93" s="32">
        <f t="shared" ref="G93:G94" si="158">ROUND(E93*F93,2)</f>
        <v>0</v>
      </c>
      <c r="H93" s="32">
        <v>0</v>
      </c>
      <c r="I93" s="32">
        <v>0</v>
      </c>
      <c r="J93" s="33">
        <f t="shared" ref="J93:J101" si="159">SUM(G93:I93)</f>
        <v>0</v>
      </c>
      <c r="K93" s="32">
        <f t="shared" ref="K93:K101" si="160">ROUND(E93*D93,2)</f>
        <v>0</v>
      </c>
      <c r="L93" s="32">
        <f t="shared" ref="L93:L101" si="161">ROUND(G93*D93,2)</f>
        <v>0</v>
      </c>
      <c r="M93" s="32">
        <f t="shared" ref="M93:M101" si="162">ROUND(H93*D93,2)</f>
        <v>0</v>
      </c>
      <c r="N93" s="32">
        <f t="shared" ref="N93:N101" si="163">ROUND(I93*D93,2)</f>
        <v>0</v>
      </c>
      <c r="O93" s="33">
        <f t="shared" ref="O93:O101" si="164">SUM(L93:N93)</f>
        <v>0</v>
      </c>
    </row>
    <row r="94" spans="1:15" ht="27">
      <c r="A94" s="29">
        <f t="shared" si="139"/>
        <v>76</v>
      </c>
      <c r="B94" s="30" t="s">
        <v>90</v>
      </c>
      <c r="C94" s="31" t="s">
        <v>52</v>
      </c>
      <c r="D94" s="99">
        <v>55</v>
      </c>
      <c r="E94" s="32">
        <v>0</v>
      </c>
      <c r="F94" s="32">
        <v>0</v>
      </c>
      <c r="G94" s="32">
        <f t="shared" si="158"/>
        <v>0</v>
      </c>
      <c r="H94" s="32">
        <v>0</v>
      </c>
      <c r="I94" s="32">
        <v>0</v>
      </c>
      <c r="J94" s="33">
        <f t="shared" si="159"/>
        <v>0</v>
      </c>
      <c r="K94" s="32">
        <f t="shared" si="160"/>
        <v>0</v>
      </c>
      <c r="L94" s="32">
        <f t="shared" si="161"/>
        <v>0</v>
      </c>
      <c r="M94" s="32">
        <f t="shared" si="162"/>
        <v>0</v>
      </c>
      <c r="N94" s="32">
        <f t="shared" si="163"/>
        <v>0</v>
      </c>
      <c r="O94" s="33">
        <f t="shared" si="164"/>
        <v>0</v>
      </c>
    </row>
    <row r="95" spans="1:15" ht="40.5">
      <c r="A95" s="29">
        <f t="shared" si="139"/>
        <v>77</v>
      </c>
      <c r="B95" s="30" t="s">
        <v>91</v>
      </c>
      <c r="C95" s="31" t="s">
        <v>52</v>
      </c>
      <c r="D95" s="99">
        <v>920</v>
      </c>
      <c r="E95" s="32">
        <v>0</v>
      </c>
      <c r="F95" s="32">
        <v>0</v>
      </c>
      <c r="G95" s="32">
        <f t="shared" ref="G95:G101" si="165">ROUND(E95*F95,2)</f>
        <v>0</v>
      </c>
      <c r="H95" s="32">
        <v>0</v>
      </c>
      <c r="I95" s="32">
        <v>0</v>
      </c>
      <c r="J95" s="33">
        <f t="shared" si="159"/>
        <v>0</v>
      </c>
      <c r="K95" s="32">
        <f t="shared" si="160"/>
        <v>0</v>
      </c>
      <c r="L95" s="32">
        <f t="shared" si="161"/>
        <v>0</v>
      </c>
      <c r="M95" s="32">
        <f t="shared" si="162"/>
        <v>0</v>
      </c>
      <c r="N95" s="32">
        <f t="shared" si="163"/>
        <v>0</v>
      </c>
      <c r="O95" s="33">
        <f t="shared" si="164"/>
        <v>0</v>
      </c>
    </row>
    <row r="96" spans="1:15" ht="54" customHeight="1">
      <c r="A96" s="29">
        <f t="shared" si="139"/>
        <v>78</v>
      </c>
      <c r="B96" s="30" t="s">
        <v>93</v>
      </c>
      <c r="C96" s="31" t="s">
        <v>52</v>
      </c>
      <c r="D96" s="99">
        <v>84</v>
      </c>
      <c r="E96" s="32">
        <v>0</v>
      </c>
      <c r="F96" s="32">
        <v>0</v>
      </c>
      <c r="G96" s="32">
        <f t="shared" ref="G96:G97" si="166">ROUND(E96*F96,2)</f>
        <v>0</v>
      </c>
      <c r="H96" s="32">
        <v>0</v>
      </c>
      <c r="I96" s="32">
        <v>0</v>
      </c>
      <c r="J96" s="33">
        <f t="shared" ref="J96:J97" si="167">SUM(G96:I96)</f>
        <v>0</v>
      </c>
      <c r="K96" s="32">
        <f t="shared" ref="K96:K97" si="168">ROUND(E96*D96,2)</f>
        <v>0</v>
      </c>
      <c r="L96" s="32">
        <f t="shared" ref="L96:L97" si="169">ROUND(G96*D96,2)</f>
        <v>0</v>
      </c>
      <c r="M96" s="32">
        <f t="shared" ref="M96:M97" si="170">ROUND(H96*D96,2)</f>
        <v>0</v>
      </c>
      <c r="N96" s="32">
        <f t="shared" ref="N96:N97" si="171">ROUND(I96*D96,2)</f>
        <v>0</v>
      </c>
      <c r="O96" s="33">
        <f t="shared" ref="O96:O97" si="172">SUM(L96:N96)</f>
        <v>0</v>
      </c>
    </row>
    <row r="97" spans="1:15" ht="54" customHeight="1">
      <c r="A97" s="29">
        <f t="shared" si="139"/>
        <v>79</v>
      </c>
      <c r="B97" s="30" t="s">
        <v>94</v>
      </c>
      <c r="C97" s="31" t="s">
        <v>20</v>
      </c>
      <c r="D97" s="99">
        <v>35</v>
      </c>
      <c r="E97" s="32">
        <v>0</v>
      </c>
      <c r="F97" s="32">
        <v>0</v>
      </c>
      <c r="G97" s="32">
        <f t="shared" si="166"/>
        <v>0</v>
      </c>
      <c r="H97" s="32">
        <v>0</v>
      </c>
      <c r="I97" s="32">
        <v>0</v>
      </c>
      <c r="J97" s="33">
        <f t="shared" si="167"/>
        <v>0</v>
      </c>
      <c r="K97" s="32">
        <f t="shared" si="168"/>
        <v>0</v>
      </c>
      <c r="L97" s="32">
        <f t="shared" si="169"/>
        <v>0</v>
      </c>
      <c r="M97" s="32">
        <f t="shared" si="170"/>
        <v>0</v>
      </c>
      <c r="N97" s="32">
        <f t="shared" si="171"/>
        <v>0</v>
      </c>
      <c r="O97" s="33">
        <f t="shared" si="172"/>
        <v>0</v>
      </c>
    </row>
    <row r="98" spans="1:15" ht="27">
      <c r="A98" s="29">
        <f t="shared" si="139"/>
        <v>80</v>
      </c>
      <c r="B98" s="30" t="s">
        <v>92</v>
      </c>
      <c r="C98" s="31" t="s">
        <v>52</v>
      </c>
      <c r="D98" s="99">
        <v>444</v>
      </c>
      <c r="E98" s="32">
        <v>0</v>
      </c>
      <c r="F98" s="32">
        <v>0</v>
      </c>
      <c r="G98" s="32">
        <f t="shared" si="165"/>
        <v>0</v>
      </c>
      <c r="H98" s="32">
        <v>0</v>
      </c>
      <c r="I98" s="32">
        <v>0</v>
      </c>
      <c r="J98" s="33">
        <f t="shared" si="159"/>
        <v>0</v>
      </c>
      <c r="K98" s="32">
        <f t="shared" si="160"/>
        <v>0</v>
      </c>
      <c r="L98" s="32">
        <f t="shared" si="161"/>
        <v>0</v>
      </c>
      <c r="M98" s="32">
        <f t="shared" si="162"/>
        <v>0</v>
      </c>
      <c r="N98" s="32">
        <f t="shared" si="163"/>
        <v>0</v>
      </c>
      <c r="O98" s="33">
        <f t="shared" si="164"/>
        <v>0</v>
      </c>
    </row>
    <row r="99" spans="1:15" ht="54">
      <c r="A99" s="29">
        <f t="shared" si="139"/>
        <v>81</v>
      </c>
      <c r="B99" s="104" t="s">
        <v>532</v>
      </c>
      <c r="C99" s="31" t="s">
        <v>52</v>
      </c>
      <c r="D99" s="99">
        <v>197</v>
      </c>
      <c r="E99" s="32">
        <v>0</v>
      </c>
      <c r="F99" s="32">
        <v>0</v>
      </c>
      <c r="G99" s="32">
        <f t="shared" ref="G99" si="173">ROUND(E99*F99,2)</f>
        <v>0</v>
      </c>
      <c r="H99" s="32">
        <v>0</v>
      </c>
      <c r="I99" s="32">
        <v>0</v>
      </c>
      <c r="J99" s="33">
        <f t="shared" si="159"/>
        <v>0</v>
      </c>
      <c r="K99" s="32">
        <f t="shared" si="160"/>
        <v>0</v>
      </c>
      <c r="L99" s="32">
        <f t="shared" si="161"/>
        <v>0</v>
      </c>
      <c r="M99" s="32">
        <f t="shared" si="162"/>
        <v>0</v>
      </c>
      <c r="N99" s="32">
        <f t="shared" si="163"/>
        <v>0</v>
      </c>
      <c r="O99" s="33">
        <f t="shared" si="164"/>
        <v>0</v>
      </c>
    </row>
    <row r="100" spans="1:15" ht="45" customHeight="1">
      <c r="A100" s="29">
        <f t="shared" si="139"/>
        <v>82</v>
      </c>
      <c r="B100" s="30" t="s">
        <v>96</v>
      </c>
      <c r="C100" s="31" t="s">
        <v>52</v>
      </c>
      <c r="D100" s="99">
        <v>197</v>
      </c>
      <c r="E100" s="32">
        <v>0</v>
      </c>
      <c r="F100" s="32">
        <v>0</v>
      </c>
      <c r="G100" s="32">
        <f t="shared" si="165"/>
        <v>0</v>
      </c>
      <c r="H100" s="32">
        <v>0</v>
      </c>
      <c r="I100" s="32">
        <v>0</v>
      </c>
      <c r="J100" s="33">
        <f t="shared" si="159"/>
        <v>0</v>
      </c>
      <c r="K100" s="32">
        <f t="shared" si="160"/>
        <v>0</v>
      </c>
      <c r="L100" s="32">
        <f t="shared" si="161"/>
        <v>0</v>
      </c>
      <c r="M100" s="32">
        <f t="shared" si="162"/>
        <v>0</v>
      </c>
      <c r="N100" s="32">
        <f t="shared" si="163"/>
        <v>0</v>
      </c>
      <c r="O100" s="33">
        <f t="shared" si="164"/>
        <v>0</v>
      </c>
    </row>
    <row r="101" spans="1:15" ht="27">
      <c r="A101" s="29">
        <f t="shared" si="139"/>
        <v>83</v>
      </c>
      <c r="B101" s="30" t="s">
        <v>97</v>
      </c>
      <c r="C101" s="31" t="s">
        <v>20</v>
      </c>
      <c r="D101" s="99">
        <v>572</v>
      </c>
      <c r="E101" s="32">
        <v>0</v>
      </c>
      <c r="F101" s="32">
        <v>0</v>
      </c>
      <c r="G101" s="32">
        <f t="shared" si="165"/>
        <v>0</v>
      </c>
      <c r="H101" s="32">
        <v>0</v>
      </c>
      <c r="I101" s="32">
        <v>0</v>
      </c>
      <c r="J101" s="33">
        <f t="shared" si="159"/>
        <v>0</v>
      </c>
      <c r="K101" s="32">
        <f t="shared" si="160"/>
        <v>0</v>
      </c>
      <c r="L101" s="32">
        <f t="shared" si="161"/>
        <v>0</v>
      </c>
      <c r="M101" s="32">
        <f t="shared" si="162"/>
        <v>0</v>
      </c>
      <c r="N101" s="32">
        <f t="shared" si="163"/>
        <v>0</v>
      </c>
      <c r="O101" s="33">
        <f t="shared" si="164"/>
        <v>0</v>
      </c>
    </row>
    <row r="102" spans="1:15">
      <c r="A102" s="34"/>
      <c r="B102" s="35" t="s">
        <v>95</v>
      </c>
      <c r="C102" s="36"/>
      <c r="D102" s="101"/>
      <c r="E102" s="37"/>
      <c r="F102" s="37"/>
      <c r="G102" s="37"/>
      <c r="H102" s="37"/>
      <c r="I102" s="37"/>
      <c r="J102" s="38"/>
      <c r="K102" s="37"/>
      <c r="L102" s="37"/>
      <c r="M102" s="37"/>
      <c r="N102" s="37"/>
      <c r="O102" s="39"/>
    </row>
    <row r="103" spans="1:15" ht="55.5" customHeight="1">
      <c r="A103" s="29">
        <f>A101+1</f>
        <v>84</v>
      </c>
      <c r="B103" s="30" t="s">
        <v>100</v>
      </c>
      <c r="C103" s="31" t="s">
        <v>52</v>
      </c>
      <c r="D103" s="99">
        <v>109</v>
      </c>
      <c r="E103" s="32">
        <v>0</v>
      </c>
      <c r="F103" s="32">
        <v>0</v>
      </c>
      <c r="G103" s="32">
        <f t="shared" ref="G103:G107" si="174">ROUND(E103*F103,2)</f>
        <v>0</v>
      </c>
      <c r="H103" s="32">
        <v>0</v>
      </c>
      <c r="I103" s="32">
        <v>0</v>
      </c>
      <c r="J103" s="33">
        <f t="shared" ref="J103:J108" si="175">SUM(G103:I103)</f>
        <v>0</v>
      </c>
      <c r="K103" s="32">
        <f t="shared" ref="K103:K108" si="176">ROUND(E103*D103,2)</f>
        <v>0</v>
      </c>
      <c r="L103" s="32">
        <f t="shared" ref="L103:L108" si="177">ROUND(G103*D103,2)</f>
        <v>0</v>
      </c>
      <c r="M103" s="32">
        <f t="shared" ref="M103:M108" si="178">ROUND(H103*D103,2)</f>
        <v>0</v>
      </c>
      <c r="N103" s="32">
        <f t="shared" ref="N103:N108" si="179">ROUND(I103*D103,2)</f>
        <v>0</v>
      </c>
      <c r="O103" s="33">
        <f t="shared" ref="O103:O108" si="180">SUM(L103:N103)</f>
        <v>0</v>
      </c>
    </row>
    <row r="104" spans="1:15" ht="40.5">
      <c r="A104" s="29">
        <f>A103+1</f>
        <v>85</v>
      </c>
      <c r="B104" s="30" t="s">
        <v>101</v>
      </c>
      <c r="C104" s="31" t="s">
        <v>52</v>
      </c>
      <c r="D104" s="99">
        <v>151</v>
      </c>
      <c r="E104" s="32">
        <v>0</v>
      </c>
      <c r="F104" s="32">
        <v>0</v>
      </c>
      <c r="G104" s="32">
        <f t="shared" ref="G104" si="181">ROUND(E104*F104,2)</f>
        <v>0</v>
      </c>
      <c r="H104" s="32">
        <v>0</v>
      </c>
      <c r="I104" s="32">
        <v>0</v>
      </c>
      <c r="J104" s="33">
        <f t="shared" si="175"/>
        <v>0</v>
      </c>
      <c r="K104" s="32">
        <f t="shared" si="176"/>
        <v>0</v>
      </c>
      <c r="L104" s="32">
        <f t="shared" si="177"/>
        <v>0</v>
      </c>
      <c r="M104" s="32">
        <f t="shared" si="178"/>
        <v>0</v>
      </c>
      <c r="N104" s="32">
        <f t="shared" si="179"/>
        <v>0</v>
      </c>
      <c r="O104" s="33">
        <f t="shared" si="180"/>
        <v>0</v>
      </c>
    </row>
    <row r="105" spans="1:15" ht="27">
      <c r="A105" s="29">
        <f t="shared" ref="A105:A121" si="182">A104+1</f>
        <v>86</v>
      </c>
      <c r="B105" s="30" t="s">
        <v>102</v>
      </c>
      <c r="C105" s="31" t="s">
        <v>23</v>
      </c>
      <c r="D105" s="99">
        <v>125</v>
      </c>
      <c r="E105" s="32">
        <v>0</v>
      </c>
      <c r="F105" s="32">
        <v>0</v>
      </c>
      <c r="G105" s="32">
        <f t="shared" si="174"/>
        <v>0</v>
      </c>
      <c r="H105" s="32">
        <v>0</v>
      </c>
      <c r="I105" s="32">
        <v>0</v>
      </c>
      <c r="J105" s="33">
        <f t="shared" si="175"/>
        <v>0</v>
      </c>
      <c r="K105" s="32">
        <f t="shared" si="176"/>
        <v>0</v>
      </c>
      <c r="L105" s="32">
        <f t="shared" si="177"/>
        <v>0</v>
      </c>
      <c r="M105" s="32">
        <f t="shared" si="178"/>
        <v>0</v>
      </c>
      <c r="N105" s="32">
        <f t="shared" si="179"/>
        <v>0</v>
      </c>
      <c r="O105" s="33">
        <f t="shared" si="180"/>
        <v>0</v>
      </c>
    </row>
    <row r="106" spans="1:15" ht="73.5" customHeight="1">
      <c r="A106" s="29">
        <f t="shared" si="182"/>
        <v>87</v>
      </c>
      <c r="B106" s="30" t="s">
        <v>528</v>
      </c>
      <c r="C106" s="31" t="s">
        <v>23</v>
      </c>
      <c r="D106" s="99">
        <v>39</v>
      </c>
      <c r="E106" s="32">
        <v>0</v>
      </c>
      <c r="F106" s="32">
        <v>0</v>
      </c>
      <c r="G106" s="32">
        <f t="shared" si="174"/>
        <v>0</v>
      </c>
      <c r="H106" s="32">
        <v>0</v>
      </c>
      <c r="I106" s="32">
        <v>0</v>
      </c>
      <c r="J106" s="33">
        <f t="shared" si="175"/>
        <v>0</v>
      </c>
      <c r="K106" s="32">
        <f t="shared" si="176"/>
        <v>0</v>
      </c>
      <c r="L106" s="32">
        <f t="shared" si="177"/>
        <v>0</v>
      </c>
      <c r="M106" s="32">
        <f t="shared" si="178"/>
        <v>0</v>
      </c>
      <c r="N106" s="32">
        <f t="shared" si="179"/>
        <v>0</v>
      </c>
      <c r="O106" s="33">
        <f t="shared" si="180"/>
        <v>0</v>
      </c>
    </row>
    <row r="107" spans="1:15" ht="27">
      <c r="A107" s="29">
        <f t="shared" si="182"/>
        <v>88</v>
      </c>
      <c r="B107" s="30" t="s">
        <v>103</v>
      </c>
      <c r="C107" s="31" t="s">
        <v>23</v>
      </c>
      <c r="D107" s="99">
        <v>4</v>
      </c>
      <c r="E107" s="32">
        <v>0</v>
      </c>
      <c r="F107" s="32">
        <v>0</v>
      </c>
      <c r="G107" s="32">
        <f t="shared" si="174"/>
        <v>0</v>
      </c>
      <c r="H107" s="32">
        <v>0</v>
      </c>
      <c r="I107" s="32">
        <v>0</v>
      </c>
      <c r="J107" s="33">
        <f t="shared" si="175"/>
        <v>0</v>
      </c>
      <c r="K107" s="32">
        <f t="shared" si="176"/>
        <v>0</v>
      </c>
      <c r="L107" s="32">
        <f t="shared" si="177"/>
        <v>0</v>
      </c>
      <c r="M107" s="32">
        <f t="shared" si="178"/>
        <v>0</v>
      </c>
      <c r="N107" s="32">
        <f t="shared" si="179"/>
        <v>0</v>
      </c>
      <c r="O107" s="33">
        <f t="shared" si="180"/>
        <v>0</v>
      </c>
    </row>
    <row r="108" spans="1:15">
      <c r="A108" s="29">
        <f t="shared" si="182"/>
        <v>89</v>
      </c>
      <c r="B108" s="30" t="s">
        <v>104</v>
      </c>
      <c r="C108" s="31" t="s">
        <v>23</v>
      </c>
      <c r="D108" s="99">
        <v>7</v>
      </c>
      <c r="E108" s="32">
        <v>0</v>
      </c>
      <c r="F108" s="32">
        <v>0</v>
      </c>
      <c r="G108" s="32">
        <f t="shared" ref="G108" si="183">ROUND(E108*F108,2)</f>
        <v>0</v>
      </c>
      <c r="H108" s="32">
        <v>0</v>
      </c>
      <c r="I108" s="32">
        <v>0</v>
      </c>
      <c r="J108" s="33">
        <f t="shared" si="175"/>
        <v>0</v>
      </c>
      <c r="K108" s="32">
        <f t="shared" si="176"/>
        <v>0</v>
      </c>
      <c r="L108" s="32">
        <f t="shared" si="177"/>
        <v>0</v>
      </c>
      <c r="M108" s="32">
        <f t="shared" si="178"/>
        <v>0</v>
      </c>
      <c r="N108" s="32">
        <f t="shared" si="179"/>
        <v>0</v>
      </c>
      <c r="O108" s="33">
        <f t="shared" si="180"/>
        <v>0</v>
      </c>
    </row>
    <row r="109" spans="1:15">
      <c r="A109" s="29">
        <f t="shared" si="182"/>
        <v>90</v>
      </c>
      <c r="B109" s="30" t="s">
        <v>105</v>
      </c>
      <c r="C109" s="31" t="s">
        <v>23</v>
      </c>
      <c r="D109" s="99">
        <v>11</v>
      </c>
      <c r="E109" s="32">
        <v>0</v>
      </c>
      <c r="F109" s="32">
        <v>0</v>
      </c>
      <c r="G109" s="32">
        <f t="shared" si="118"/>
        <v>0</v>
      </c>
      <c r="H109" s="32">
        <v>0</v>
      </c>
      <c r="I109" s="32">
        <v>0</v>
      </c>
      <c r="J109" s="33">
        <f t="shared" si="119"/>
        <v>0</v>
      </c>
      <c r="K109" s="32">
        <f t="shared" si="120"/>
        <v>0</v>
      </c>
      <c r="L109" s="32">
        <f t="shared" si="121"/>
        <v>0</v>
      </c>
      <c r="M109" s="32">
        <f t="shared" si="122"/>
        <v>0</v>
      </c>
      <c r="N109" s="32">
        <f t="shared" si="123"/>
        <v>0</v>
      </c>
      <c r="O109" s="33">
        <f t="shared" si="124"/>
        <v>0</v>
      </c>
    </row>
    <row r="110" spans="1:15">
      <c r="A110" s="29">
        <f t="shared" si="182"/>
        <v>91</v>
      </c>
      <c r="B110" s="30" t="s">
        <v>106</v>
      </c>
      <c r="C110" s="31" t="s">
        <v>23</v>
      </c>
      <c r="D110" s="99">
        <v>4</v>
      </c>
      <c r="E110" s="32">
        <v>0</v>
      </c>
      <c r="F110" s="32">
        <v>0</v>
      </c>
      <c r="G110" s="32">
        <f t="shared" ref="G110" si="184">ROUND(E110*F110,2)</f>
        <v>0</v>
      </c>
      <c r="H110" s="32">
        <v>0</v>
      </c>
      <c r="I110" s="32">
        <v>0</v>
      </c>
      <c r="J110" s="33">
        <f t="shared" si="119"/>
        <v>0</v>
      </c>
      <c r="K110" s="32">
        <f t="shared" si="120"/>
        <v>0</v>
      </c>
      <c r="L110" s="32">
        <f t="shared" si="121"/>
        <v>0</v>
      </c>
      <c r="M110" s="32">
        <f t="shared" si="122"/>
        <v>0</v>
      </c>
      <c r="N110" s="32">
        <f t="shared" si="123"/>
        <v>0</v>
      </c>
      <c r="O110" s="33">
        <f t="shared" si="124"/>
        <v>0</v>
      </c>
    </row>
    <row r="111" spans="1:15">
      <c r="A111" s="29">
        <f t="shared" si="182"/>
        <v>92</v>
      </c>
      <c r="B111" s="30" t="s">
        <v>107</v>
      </c>
      <c r="C111" s="31" t="s">
        <v>23</v>
      </c>
      <c r="D111" s="99">
        <v>8</v>
      </c>
      <c r="E111" s="32">
        <v>0</v>
      </c>
      <c r="F111" s="32">
        <v>0</v>
      </c>
      <c r="G111" s="32">
        <f t="shared" si="118"/>
        <v>0</v>
      </c>
      <c r="H111" s="32">
        <v>0</v>
      </c>
      <c r="I111" s="32">
        <v>0</v>
      </c>
      <c r="J111" s="33">
        <f t="shared" si="119"/>
        <v>0</v>
      </c>
      <c r="K111" s="32">
        <f t="shared" si="120"/>
        <v>0</v>
      </c>
      <c r="L111" s="32">
        <f t="shared" si="121"/>
        <v>0</v>
      </c>
      <c r="M111" s="32">
        <f t="shared" si="122"/>
        <v>0</v>
      </c>
      <c r="N111" s="32">
        <f t="shared" si="123"/>
        <v>0</v>
      </c>
      <c r="O111" s="33">
        <f t="shared" si="124"/>
        <v>0</v>
      </c>
    </row>
    <row r="112" spans="1:15" ht="27">
      <c r="A112" s="29">
        <f t="shared" si="182"/>
        <v>93</v>
      </c>
      <c r="B112" s="30" t="s">
        <v>108</v>
      </c>
      <c r="C112" s="31" t="s">
        <v>22</v>
      </c>
      <c r="D112" s="99">
        <v>2</v>
      </c>
      <c r="E112" s="32">
        <v>0</v>
      </c>
      <c r="F112" s="32">
        <v>0</v>
      </c>
      <c r="G112" s="32">
        <f t="shared" si="64"/>
        <v>0</v>
      </c>
      <c r="H112" s="32">
        <v>0</v>
      </c>
      <c r="I112" s="32">
        <v>0</v>
      </c>
      <c r="J112" s="33">
        <f t="shared" si="65"/>
        <v>0</v>
      </c>
      <c r="K112" s="32">
        <f t="shared" si="66"/>
        <v>0</v>
      </c>
      <c r="L112" s="32">
        <f t="shared" si="67"/>
        <v>0</v>
      </c>
      <c r="M112" s="32">
        <f t="shared" si="68"/>
        <v>0</v>
      </c>
      <c r="N112" s="32">
        <f t="shared" si="69"/>
        <v>0</v>
      </c>
      <c r="O112" s="33">
        <f t="shared" si="70"/>
        <v>0</v>
      </c>
    </row>
    <row r="113" spans="1:15">
      <c r="A113" s="29">
        <f t="shared" si="182"/>
        <v>94</v>
      </c>
      <c r="B113" s="30" t="s">
        <v>109</v>
      </c>
      <c r="C113" s="31" t="s">
        <v>23</v>
      </c>
      <c r="D113" s="99">
        <v>1</v>
      </c>
      <c r="E113" s="32">
        <v>0</v>
      </c>
      <c r="F113" s="32">
        <v>0</v>
      </c>
      <c r="G113" s="32">
        <f t="shared" ref="G113:G121" si="185">ROUND(E113*F113,2)</f>
        <v>0</v>
      </c>
      <c r="H113" s="32">
        <v>0</v>
      </c>
      <c r="I113" s="32">
        <v>0</v>
      </c>
      <c r="J113" s="33">
        <f t="shared" ref="J113:J121" si="186">SUM(G113:I113)</f>
        <v>0</v>
      </c>
      <c r="K113" s="32">
        <f t="shared" ref="K113:K121" si="187">ROUND(E113*D113,2)</f>
        <v>0</v>
      </c>
      <c r="L113" s="32">
        <f t="shared" ref="L113:L121" si="188">ROUND(G113*D113,2)</f>
        <v>0</v>
      </c>
      <c r="M113" s="32">
        <f t="shared" ref="M113:M121" si="189">ROUND(H113*D113,2)</f>
        <v>0</v>
      </c>
      <c r="N113" s="32">
        <f t="shared" ref="N113:N121" si="190">ROUND(I113*D113,2)</f>
        <v>0</v>
      </c>
      <c r="O113" s="33">
        <f t="shared" ref="O113:O121" si="191">SUM(L113:N113)</f>
        <v>0</v>
      </c>
    </row>
    <row r="114" spans="1:15">
      <c r="A114" s="29">
        <f t="shared" si="182"/>
        <v>95</v>
      </c>
      <c r="B114" s="30" t="s">
        <v>110</v>
      </c>
      <c r="C114" s="31" t="s">
        <v>23</v>
      </c>
      <c r="D114" s="99">
        <v>1</v>
      </c>
      <c r="E114" s="32">
        <v>0</v>
      </c>
      <c r="F114" s="32">
        <v>0</v>
      </c>
      <c r="G114" s="32">
        <f t="shared" si="185"/>
        <v>0</v>
      </c>
      <c r="H114" s="32">
        <v>0</v>
      </c>
      <c r="I114" s="32">
        <v>0</v>
      </c>
      <c r="J114" s="33">
        <f t="shared" si="186"/>
        <v>0</v>
      </c>
      <c r="K114" s="32">
        <f t="shared" si="187"/>
        <v>0</v>
      </c>
      <c r="L114" s="32">
        <f t="shared" si="188"/>
        <v>0</v>
      </c>
      <c r="M114" s="32">
        <f t="shared" si="189"/>
        <v>0</v>
      </c>
      <c r="N114" s="32">
        <f t="shared" si="190"/>
        <v>0</v>
      </c>
      <c r="O114" s="33">
        <f t="shared" si="191"/>
        <v>0</v>
      </c>
    </row>
    <row r="115" spans="1:15">
      <c r="A115" s="29">
        <f t="shared" si="182"/>
        <v>96</v>
      </c>
      <c r="B115" s="30" t="s">
        <v>122</v>
      </c>
      <c r="C115" s="31" t="s">
        <v>23</v>
      </c>
      <c r="D115" s="99">
        <v>1</v>
      </c>
      <c r="E115" s="32">
        <v>0</v>
      </c>
      <c r="F115" s="32">
        <v>0</v>
      </c>
      <c r="G115" s="32">
        <f t="shared" si="185"/>
        <v>0</v>
      </c>
      <c r="H115" s="32">
        <v>0</v>
      </c>
      <c r="I115" s="32">
        <v>0</v>
      </c>
      <c r="J115" s="33">
        <f t="shared" si="186"/>
        <v>0</v>
      </c>
      <c r="K115" s="32">
        <f t="shared" si="187"/>
        <v>0</v>
      </c>
      <c r="L115" s="32">
        <f t="shared" si="188"/>
        <v>0</v>
      </c>
      <c r="M115" s="32">
        <f t="shared" si="189"/>
        <v>0</v>
      </c>
      <c r="N115" s="32">
        <f t="shared" si="190"/>
        <v>0</v>
      </c>
      <c r="O115" s="33">
        <f t="shared" si="191"/>
        <v>0</v>
      </c>
    </row>
    <row r="116" spans="1:15" ht="67.5">
      <c r="A116" s="29">
        <f t="shared" si="182"/>
        <v>97</v>
      </c>
      <c r="B116" s="30" t="s">
        <v>123</v>
      </c>
      <c r="C116" s="31" t="s">
        <v>23</v>
      </c>
      <c r="D116" s="99">
        <v>2</v>
      </c>
      <c r="E116" s="32">
        <v>0</v>
      </c>
      <c r="F116" s="32">
        <v>0</v>
      </c>
      <c r="G116" s="32">
        <f t="shared" ref="G116:G117" si="192">ROUND(E116*F116,2)</f>
        <v>0</v>
      </c>
      <c r="H116" s="32">
        <v>0</v>
      </c>
      <c r="I116" s="32">
        <v>0</v>
      </c>
      <c r="J116" s="33">
        <f t="shared" ref="J116:J117" si="193">SUM(G116:I116)</f>
        <v>0</v>
      </c>
      <c r="K116" s="32">
        <f t="shared" ref="K116:K117" si="194">ROUND(E116*D116,2)</f>
        <v>0</v>
      </c>
      <c r="L116" s="32">
        <f t="shared" ref="L116:L117" si="195">ROUND(G116*D116,2)</f>
        <v>0</v>
      </c>
      <c r="M116" s="32">
        <f t="shared" ref="M116:M117" si="196">ROUND(H116*D116,2)</f>
        <v>0</v>
      </c>
      <c r="N116" s="32">
        <f t="shared" ref="N116:N117" si="197">ROUND(I116*D116,2)</f>
        <v>0</v>
      </c>
      <c r="O116" s="33">
        <f t="shared" ref="O116:O117" si="198">SUM(L116:N116)</f>
        <v>0</v>
      </c>
    </row>
    <row r="117" spans="1:15" ht="27">
      <c r="A117" s="29">
        <f t="shared" si="182"/>
        <v>98</v>
      </c>
      <c r="B117" s="30" t="s">
        <v>124</v>
      </c>
      <c r="C117" s="31" t="s">
        <v>52</v>
      </c>
      <c r="D117" s="99">
        <v>330</v>
      </c>
      <c r="E117" s="32">
        <v>0</v>
      </c>
      <c r="F117" s="32">
        <v>0</v>
      </c>
      <c r="G117" s="32">
        <f t="shared" si="192"/>
        <v>0</v>
      </c>
      <c r="H117" s="32">
        <v>0</v>
      </c>
      <c r="I117" s="32">
        <v>0</v>
      </c>
      <c r="J117" s="33">
        <f t="shared" si="193"/>
        <v>0</v>
      </c>
      <c r="K117" s="32">
        <f t="shared" si="194"/>
        <v>0</v>
      </c>
      <c r="L117" s="32">
        <f t="shared" si="195"/>
        <v>0</v>
      </c>
      <c r="M117" s="32">
        <f t="shared" si="196"/>
        <v>0</v>
      </c>
      <c r="N117" s="32">
        <f t="shared" si="197"/>
        <v>0</v>
      </c>
      <c r="O117" s="33">
        <f t="shared" si="198"/>
        <v>0</v>
      </c>
    </row>
    <row r="118" spans="1:15" ht="27">
      <c r="A118" s="29">
        <f t="shared" si="182"/>
        <v>99</v>
      </c>
      <c r="B118" s="30" t="s">
        <v>125</v>
      </c>
      <c r="C118" s="31" t="s">
        <v>20</v>
      </c>
      <c r="D118" s="99">
        <v>18</v>
      </c>
      <c r="E118" s="32">
        <v>0</v>
      </c>
      <c r="F118" s="32">
        <v>0</v>
      </c>
      <c r="G118" s="32">
        <f t="shared" ref="G118" si="199">ROUND(E118*F118,2)</f>
        <v>0</v>
      </c>
      <c r="H118" s="32">
        <v>0</v>
      </c>
      <c r="I118" s="32">
        <v>0</v>
      </c>
      <c r="J118" s="33">
        <f t="shared" ref="J118" si="200">SUM(G118:I118)</f>
        <v>0</v>
      </c>
      <c r="K118" s="32">
        <f t="shared" ref="K118" si="201">ROUND(E118*D118,2)</f>
        <v>0</v>
      </c>
      <c r="L118" s="32">
        <f t="shared" ref="L118" si="202">ROUND(G118*D118,2)</f>
        <v>0</v>
      </c>
      <c r="M118" s="32">
        <f t="shared" ref="M118" si="203">ROUND(H118*D118,2)</f>
        <v>0</v>
      </c>
      <c r="N118" s="32">
        <f t="shared" ref="N118" si="204">ROUND(I118*D118,2)</f>
        <v>0</v>
      </c>
      <c r="O118" s="33">
        <f t="shared" ref="O118" si="205">SUM(L118:N118)</f>
        <v>0</v>
      </c>
    </row>
    <row r="119" spans="1:15" ht="27">
      <c r="A119" s="29">
        <f t="shared" si="182"/>
        <v>100</v>
      </c>
      <c r="B119" s="30" t="s">
        <v>111</v>
      </c>
      <c r="C119" s="31" t="s">
        <v>22</v>
      </c>
      <c r="D119" s="99">
        <v>14</v>
      </c>
      <c r="E119" s="32">
        <v>0</v>
      </c>
      <c r="F119" s="32">
        <v>0</v>
      </c>
      <c r="G119" s="32">
        <f t="shared" si="185"/>
        <v>0</v>
      </c>
      <c r="H119" s="32">
        <v>0</v>
      </c>
      <c r="I119" s="32">
        <v>0</v>
      </c>
      <c r="J119" s="33">
        <f t="shared" si="186"/>
        <v>0</v>
      </c>
      <c r="K119" s="32">
        <f t="shared" si="187"/>
        <v>0</v>
      </c>
      <c r="L119" s="32">
        <f t="shared" si="188"/>
        <v>0</v>
      </c>
      <c r="M119" s="32">
        <f t="shared" si="189"/>
        <v>0</v>
      </c>
      <c r="N119" s="32">
        <f t="shared" si="190"/>
        <v>0</v>
      </c>
      <c r="O119" s="33">
        <f t="shared" si="191"/>
        <v>0</v>
      </c>
    </row>
    <row r="120" spans="1:15" ht="27">
      <c r="A120" s="29">
        <f t="shared" si="182"/>
        <v>101</v>
      </c>
      <c r="B120" s="30" t="s">
        <v>126</v>
      </c>
      <c r="C120" s="31" t="s">
        <v>23</v>
      </c>
      <c r="D120" s="99">
        <v>3</v>
      </c>
      <c r="E120" s="32">
        <v>0</v>
      </c>
      <c r="F120" s="32">
        <v>0</v>
      </c>
      <c r="G120" s="32">
        <f t="shared" si="185"/>
        <v>0</v>
      </c>
      <c r="H120" s="32">
        <v>0</v>
      </c>
      <c r="I120" s="32">
        <v>0</v>
      </c>
      <c r="J120" s="33">
        <f t="shared" si="186"/>
        <v>0</v>
      </c>
      <c r="K120" s="32">
        <f t="shared" si="187"/>
        <v>0</v>
      </c>
      <c r="L120" s="32">
        <f t="shared" si="188"/>
        <v>0</v>
      </c>
      <c r="M120" s="32">
        <f t="shared" si="189"/>
        <v>0</v>
      </c>
      <c r="N120" s="32">
        <f t="shared" si="190"/>
        <v>0</v>
      </c>
      <c r="O120" s="33">
        <f t="shared" si="191"/>
        <v>0</v>
      </c>
    </row>
    <row r="121" spans="1:15">
      <c r="A121" s="29">
        <f t="shared" si="182"/>
        <v>102</v>
      </c>
      <c r="B121" s="30" t="s">
        <v>112</v>
      </c>
      <c r="C121" s="31" t="s">
        <v>52</v>
      </c>
      <c r="D121" s="99">
        <v>100</v>
      </c>
      <c r="E121" s="32">
        <v>0</v>
      </c>
      <c r="F121" s="32">
        <v>0</v>
      </c>
      <c r="G121" s="32">
        <f t="shared" si="185"/>
        <v>0</v>
      </c>
      <c r="H121" s="32">
        <v>0</v>
      </c>
      <c r="I121" s="32">
        <v>0</v>
      </c>
      <c r="J121" s="33">
        <f t="shared" si="186"/>
        <v>0</v>
      </c>
      <c r="K121" s="32">
        <f t="shared" si="187"/>
        <v>0</v>
      </c>
      <c r="L121" s="32">
        <f t="shared" si="188"/>
        <v>0</v>
      </c>
      <c r="M121" s="32">
        <f t="shared" si="189"/>
        <v>0</v>
      </c>
      <c r="N121" s="32">
        <f t="shared" si="190"/>
        <v>0</v>
      </c>
      <c r="O121" s="33">
        <f t="shared" si="191"/>
        <v>0</v>
      </c>
    </row>
    <row r="122" spans="1:15">
      <c r="A122" s="11"/>
      <c r="B122" s="175" t="s">
        <v>513</v>
      </c>
      <c r="C122" s="175"/>
      <c r="D122" s="175"/>
      <c r="E122" s="175"/>
      <c r="F122" s="175"/>
      <c r="G122" s="175"/>
      <c r="H122" s="175"/>
      <c r="I122" s="175"/>
      <c r="J122" s="176"/>
      <c r="K122" s="14">
        <f>SUM(K15:K121)</f>
        <v>0</v>
      </c>
      <c r="L122" s="14">
        <f>SUM(L15:L121)</f>
        <v>0</v>
      </c>
      <c r="M122" s="14">
        <f>SUM(M15:M121)</f>
        <v>0</v>
      </c>
      <c r="N122" s="14">
        <f>SUM(N15:N121)</f>
        <v>0</v>
      </c>
      <c r="O122" s="14">
        <f>SUM(O15:O121)</f>
        <v>0</v>
      </c>
    </row>
    <row r="123" spans="1:15" ht="15.6" customHeight="1">
      <c r="A123" s="7"/>
      <c r="B123" s="181" t="s">
        <v>529</v>
      </c>
      <c r="C123" s="181"/>
      <c r="D123" s="181"/>
      <c r="E123" s="181"/>
      <c r="F123" s="181"/>
      <c r="G123" s="181"/>
      <c r="H123" s="181"/>
      <c r="I123" s="181"/>
      <c r="J123" s="181"/>
      <c r="K123" s="7"/>
      <c r="L123" s="7"/>
      <c r="M123" s="7"/>
      <c r="N123" s="7"/>
      <c r="O123" s="7"/>
    </row>
    <row r="124" spans="1:15" s="43" customFormat="1" ht="17.25" customHeight="1">
      <c r="A124" s="41" t="s">
        <v>509</v>
      </c>
      <c r="B124" s="42"/>
      <c r="C124" s="42"/>
      <c r="D124" s="42"/>
      <c r="E124" s="42"/>
      <c r="F124" s="42"/>
      <c r="G124" s="42"/>
      <c r="H124" s="42"/>
      <c r="I124" s="42"/>
      <c r="J124" s="42"/>
      <c r="K124" s="42"/>
      <c r="L124" s="42"/>
      <c r="M124" s="42"/>
      <c r="N124" s="42"/>
      <c r="O124" s="42"/>
    </row>
    <row r="125" spans="1:15" s="43" customFormat="1">
      <c r="A125" s="42"/>
      <c r="B125" s="179" t="s">
        <v>9</v>
      </c>
      <c r="C125" s="179"/>
      <c r="D125" s="179"/>
      <c r="E125" s="179"/>
      <c r="F125" s="179"/>
      <c r="G125" s="179"/>
      <c r="H125" s="179"/>
      <c r="I125" s="179"/>
      <c r="J125" s="179"/>
      <c r="K125" s="179"/>
      <c r="L125" s="179"/>
      <c r="M125" s="179"/>
      <c r="N125" s="179"/>
      <c r="O125" s="179"/>
    </row>
    <row r="126" spans="1:15" s="43" customFormat="1">
      <c r="A126" s="42"/>
      <c r="B126" s="44"/>
      <c r="C126" s="44"/>
      <c r="D126" s="44"/>
      <c r="E126" s="44"/>
      <c r="F126" s="44"/>
      <c r="G126" s="44"/>
      <c r="H126" s="44"/>
      <c r="I126" s="44"/>
      <c r="J126" s="44"/>
      <c r="K126" s="44"/>
      <c r="L126" s="44"/>
      <c r="M126" s="44"/>
      <c r="N126" s="44"/>
      <c r="O126" s="44"/>
    </row>
    <row r="127" spans="1:15" s="43" customFormat="1">
      <c r="A127" s="45" t="s">
        <v>512</v>
      </c>
      <c r="B127" s="42"/>
      <c r="C127" s="42"/>
      <c r="D127" s="42"/>
      <c r="E127" s="42"/>
      <c r="F127" s="42"/>
      <c r="G127" s="46"/>
      <c r="H127" s="42"/>
      <c r="I127" s="42"/>
      <c r="J127" s="42"/>
      <c r="K127" s="42"/>
      <c r="L127" s="42"/>
      <c r="M127" s="42"/>
      <c r="N127" s="42"/>
      <c r="O127" s="42"/>
    </row>
    <row r="128" spans="1:15" s="43" customFormat="1">
      <c r="A128" s="45"/>
      <c r="B128" s="42"/>
      <c r="C128" s="42"/>
      <c r="D128" s="42"/>
      <c r="E128" s="42"/>
      <c r="F128" s="42"/>
      <c r="G128" s="46"/>
      <c r="H128" s="42"/>
      <c r="I128" s="42"/>
      <c r="J128" s="42"/>
      <c r="K128" s="42"/>
      <c r="L128" s="42"/>
      <c r="M128" s="42"/>
      <c r="N128" s="42"/>
      <c r="O128" s="42"/>
    </row>
    <row r="129" spans="1:15" s="43" customFormat="1">
      <c r="A129" s="45" t="s">
        <v>510</v>
      </c>
      <c r="B129" s="42"/>
      <c r="C129" s="42"/>
      <c r="D129" s="42"/>
      <c r="E129" s="42"/>
      <c r="F129" s="42"/>
      <c r="G129" s="42"/>
      <c r="H129" s="42"/>
      <c r="I129" s="42"/>
      <c r="J129" s="42"/>
      <c r="K129" s="42"/>
      <c r="L129" s="42"/>
      <c r="M129" s="42"/>
      <c r="N129" s="42"/>
      <c r="O129" s="42"/>
    </row>
    <row r="130" spans="1:15">
      <c r="A130" s="40"/>
      <c r="B130" s="180" t="s">
        <v>9</v>
      </c>
      <c r="C130" s="180"/>
      <c r="D130" s="180"/>
      <c r="E130" s="180"/>
      <c r="F130" s="180"/>
      <c r="G130" s="180"/>
      <c r="H130" s="180"/>
      <c r="I130" s="180"/>
      <c r="J130" s="180"/>
      <c r="K130" s="180"/>
      <c r="L130" s="180"/>
      <c r="M130" s="180"/>
      <c r="N130" s="180"/>
      <c r="O130" s="180"/>
    </row>
  </sheetData>
  <mergeCells count="15">
    <mergeCell ref="B122:J122"/>
    <mergeCell ref="E12:J12"/>
    <mergeCell ref="K12:O12"/>
    <mergeCell ref="B125:O125"/>
    <mergeCell ref="B130:O130"/>
    <mergeCell ref="B123:J123"/>
    <mergeCell ref="A2:O2"/>
    <mergeCell ref="A3:O3"/>
    <mergeCell ref="A4:O4"/>
    <mergeCell ref="A5:O5"/>
    <mergeCell ref="B12:B13"/>
    <mergeCell ref="G10:H10"/>
    <mergeCell ref="A12:A13"/>
    <mergeCell ref="C12:C13"/>
    <mergeCell ref="D12:D13"/>
  </mergeCells>
  <pageMargins left="0.23622047244094491" right="0.23622047244094491" top="0.74803149606299213" bottom="0.74803149606299213" header="0.31496062992125984" footer="0.31496062992125984"/>
  <pageSetup paperSize="9" scale="94" orientation="landscape" r:id="rId1"/>
  <headerFooter>
    <oddHeader>&amp;C&amp;"Arial Narrow,Regular"&amp;9 2.KĀRTA SLIEŽU CEĻU PĀRBŪVE POSMĀ NO MĀRTIŅA IELAS LĪDZ KALNCIEMA IELAI, IESKAITOT PLĀTŅU NOMAIŅU KRUSTOJUMĀ</oddHeader>
    <oddFooter>&amp;C&amp;"Arial Narrow,Regular"&amp;9Lokālā tāme Nr.1
Sliežu ceļi&amp;R&amp;"Arial Narrow,Regular"&amp;9&amp;P</oddFooter>
  </headerFooter>
  <ignoredErrors>
    <ignoredError sqref="J63"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FBD21D-83CE-417B-9987-B51F269C1398}">
  <dimension ref="A2:O90"/>
  <sheetViews>
    <sheetView showGridLines="0" showRuler="0" topLeftCell="A67" zoomScaleNormal="100" zoomScaleSheetLayoutView="100" workbookViewId="0">
      <selection activeCell="B32" sqref="B32"/>
    </sheetView>
  </sheetViews>
  <sheetFormatPr defaultColWidth="9.140625" defaultRowHeight="15.75"/>
  <cols>
    <col min="1" max="1" width="6.140625" style="1" customWidth="1"/>
    <col min="2" max="2" width="44.42578125" style="1" customWidth="1"/>
    <col min="3" max="3" width="6.7109375" style="1" customWidth="1"/>
    <col min="4" max="4" width="9" style="1" customWidth="1"/>
    <col min="5" max="5" width="6.5703125" style="1" customWidth="1"/>
    <col min="6" max="6" width="7.85546875" style="1" customWidth="1"/>
    <col min="7" max="7" width="7.7109375" style="1" customWidth="1"/>
    <col min="8" max="8" width="8" style="1" customWidth="1"/>
    <col min="9" max="9" width="7.5703125" style="1" customWidth="1"/>
    <col min="10" max="10" width="8.5703125" style="1" customWidth="1"/>
    <col min="11" max="11" width="7" style="1" customWidth="1"/>
    <col min="12" max="12" width="8.7109375" style="1" customWidth="1"/>
    <col min="13" max="14" width="8" style="1" customWidth="1"/>
    <col min="15" max="15" width="8.5703125" style="1" customWidth="1"/>
    <col min="16" max="16384" width="9.140625" style="1"/>
  </cols>
  <sheetData>
    <row r="2" spans="1:15" ht="33.75" customHeight="1">
      <c r="A2" s="166" t="s">
        <v>113</v>
      </c>
      <c r="B2" s="166"/>
      <c r="C2" s="166"/>
      <c r="D2" s="166"/>
      <c r="E2" s="166"/>
      <c r="F2" s="166"/>
      <c r="G2" s="166"/>
      <c r="H2" s="166"/>
      <c r="I2" s="166"/>
      <c r="J2" s="166"/>
      <c r="K2" s="166"/>
      <c r="L2" s="166"/>
      <c r="M2" s="166"/>
      <c r="N2" s="166"/>
      <c r="O2" s="166"/>
    </row>
    <row r="3" spans="1:15">
      <c r="A3" s="167" t="s">
        <v>130</v>
      </c>
      <c r="B3" s="167"/>
      <c r="C3" s="167"/>
      <c r="D3" s="167"/>
      <c r="E3" s="167"/>
      <c r="F3" s="167"/>
      <c r="G3" s="167"/>
      <c r="H3" s="167"/>
      <c r="I3" s="167"/>
      <c r="J3" s="167"/>
      <c r="K3" s="167"/>
      <c r="L3" s="167"/>
      <c r="M3" s="167"/>
      <c r="N3" s="167"/>
      <c r="O3" s="167"/>
    </row>
    <row r="4" spans="1:15">
      <c r="A4" s="168" t="s">
        <v>14</v>
      </c>
      <c r="B4" s="168"/>
      <c r="C4" s="168"/>
      <c r="D4" s="168"/>
      <c r="E4" s="168"/>
      <c r="F4" s="168"/>
      <c r="G4" s="168"/>
      <c r="H4" s="168"/>
      <c r="I4" s="168"/>
      <c r="J4" s="168"/>
      <c r="K4" s="168"/>
      <c r="L4" s="168"/>
      <c r="M4" s="168"/>
      <c r="N4" s="168"/>
      <c r="O4" s="168"/>
    </row>
    <row r="5" spans="1:15">
      <c r="A5" s="17"/>
      <c r="B5" s="17"/>
      <c r="C5" s="18"/>
      <c r="D5" s="17"/>
      <c r="E5" s="17"/>
      <c r="F5" s="17"/>
      <c r="G5" s="17"/>
      <c r="H5" s="17"/>
      <c r="I5" s="17"/>
      <c r="J5" s="17"/>
      <c r="K5" s="17"/>
      <c r="L5" s="17"/>
      <c r="M5" s="17"/>
      <c r="N5" s="17"/>
      <c r="O5" s="17"/>
    </row>
    <row r="6" spans="1:15" ht="51.75" customHeight="1">
      <c r="A6" s="169" t="s">
        <v>531</v>
      </c>
      <c r="B6" s="169"/>
      <c r="C6" s="169"/>
      <c r="D6" s="169"/>
      <c r="E6" s="169"/>
      <c r="F6" s="169"/>
      <c r="G6" s="169"/>
      <c r="H6" s="169"/>
      <c r="I6" s="169"/>
      <c r="J6" s="169"/>
      <c r="K6" s="169"/>
      <c r="L6" s="169"/>
      <c r="M6" s="169"/>
      <c r="N6" s="169"/>
      <c r="O6" s="169"/>
    </row>
    <row r="7" spans="1:15">
      <c r="A7" s="19" t="s">
        <v>127</v>
      </c>
      <c r="B7" s="17"/>
      <c r="C7" s="18"/>
      <c r="D7" s="17"/>
      <c r="E7" s="17"/>
      <c r="F7" s="17"/>
      <c r="G7" s="17"/>
      <c r="H7" s="17"/>
      <c r="I7" s="17"/>
      <c r="J7" s="17"/>
      <c r="K7" s="17"/>
      <c r="L7" s="17"/>
      <c r="M7" s="17"/>
      <c r="N7" s="17"/>
      <c r="O7" s="17"/>
    </row>
    <row r="8" spans="1:15">
      <c r="A8" s="17" t="s">
        <v>128</v>
      </c>
      <c r="B8" s="17"/>
      <c r="C8" s="18"/>
      <c r="D8" s="17"/>
      <c r="E8" s="17"/>
      <c r="F8" s="17"/>
      <c r="G8" s="17"/>
      <c r="H8" s="17"/>
      <c r="I8" s="17"/>
      <c r="J8" s="17"/>
      <c r="K8" s="17"/>
      <c r="L8" s="17"/>
      <c r="M8" s="17"/>
      <c r="N8" s="17"/>
      <c r="O8" s="17"/>
    </row>
    <row r="9" spans="1:15">
      <c r="A9" s="17" t="s">
        <v>129</v>
      </c>
      <c r="B9" s="17"/>
      <c r="C9" s="18"/>
      <c r="D9" s="17"/>
      <c r="E9" s="17"/>
      <c r="F9" s="17"/>
      <c r="G9" s="17"/>
      <c r="H9" s="17"/>
      <c r="I9" s="17"/>
      <c r="J9" s="17"/>
      <c r="K9" s="17"/>
      <c r="L9" s="17"/>
      <c r="M9" s="17"/>
      <c r="N9" s="17"/>
      <c r="O9" s="17"/>
    </row>
    <row r="10" spans="1:15">
      <c r="A10" s="17"/>
      <c r="B10" s="17"/>
      <c r="C10" s="18"/>
      <c r="D10" s="17"/>
      <c r="E10" s="17"/>
      <c r="F10" s="17"/>
      <c r="G10" s="17"/>
      <c r="H10" s="17"/>
      <c r="I10" s="17"/>
      <c r="J10" s="17"/>
      <c r="K10" s="17"/>
      <c r="L10" s="17"/>
      <c r="M10" s="17"/>
      <c r="N10" s="17"/>
      <c r="O10" s="17"/>
    </row>
    <row r="11" spans="1:15">
      <c r="A11" s="17" t="s">
        <v>514</v>
      </c>
      <c r="B11" s="17"/>
      <c r="C11" s="18"/>
      <c r="D11" s="17"/>
      <c r="E11" s="17"/>
      <c r="F11" s="172">
        <f>O82</f>
        <v>0</v>
      </c>
      <c r="G11" s="172"/>
      <c r="H11" s="20" t="s">
        <v>24</v>
      </c>
      <c r="I11" s="21"/>
      <c r="J11" s="21"/>
      <c r="K11" s="17"/>
      <c r="L11" s="17"/>
      <c r="M11" s="17"/>
      <c r="N11" s="17"/>
      <c r="O11" s="17"/>
    </row>
    <row r="12" spans="1:15">
      <c r="A12" s="3"/>
    </row>
    <row r="13" spans="1:15">
      <c r="A13" s="173" t="s">
        <v>0</v>
      </c>
      <c r="B13" s="170" t="s">
        <v>11</v>
      </c>
      <c r="C13" s="173" t="s">
        <v>18</v>
      </c>
      <c r="D13" s="173" t="s">
        <v>1</v>
      </c>
      <c r="E13" s="170" t="s">
        <v>2</v>
      </c>
      <c r="F13" s="177"/>
      <c r="G13" s="177"/>
      <c r="H13" s="177"/>
      <c r="I13" s="177"/>
      <c r="J13" s="178"/>
      <c r="K13" s="170" t="s">
        <v>3</v>
      </c>
      <c r="L13" s="177"/>
      <c r="M13" s="177"/>
      <c r="N13" s="177"/>
      <c r="O13" s="178"/>
    </row>
    <row r="14" spans="1:15" ht="54">
      <c r="A14" s="174"/>
      <c r="B14" s="171"/>
      <c r="C14" s="174"/>
      <c r="D14" s="174"/>
      <c r="E14" s="10" t="s">
        <v>4</v>
      </c>
      <c r="F14" s="10" t="s">
        <v>51</v>
      </c>
      <c r="G14" s="10" t="s">
        <v>5</v>
      </c>
      <c r="H14" s="10" t="s">
        <v>16</v>
      </c>
      <c r="I14" s="10" t="s">
        <v>17</v>
      </c>
      <c r="J14" s="10" t="s">
        <v>6</v>
      </c>
      <c r="K14" s="10" t="s">
        <v>15</v>
      </c>
      <c r="L14" s="10" t="s">
        <v>5</v>
      </c>
      <c r="M14" s="10" t="s">
        <v>16</v>
      </c>
      <c r="N14" s="10" t="s">
        <v>17</v>
      </c>
      <c r="O14" s="10" t="s">
        <v>7</v>
      </c>
    </row>
    <row r="15" spans="1:15" s="12" customFormat="1" ht="13.5">
      <c r="A15" s="22"/>
      <c r="B15" s="23" t="s">
        <v>132</v>
      </c>
      <c r="C15" s="24"/>
      <c r="D15" s="25"/>
      <c r="E15" s="26"/>
      <c r="F15" s="26"/>
      <c r="G15" s="26"/>
      <c r="H15" s="26"/>
      <c r="I15" s="26"/>
      <c r="J15" s="27"/>
      <c r="K15" s="26"/>
      <c r="L15" s="26"/>
      <c r="M15" s="26"/>
      <c r="N15" s="26"/>
      <c r="O15" s="28"/>
    </row>
    <row r="16" spans="1:15" s="12" customFormat="1" ht="40.5">
      <c r="A16" s="29">
        <v>1</v>
      </c>
      <c r="B16" s="30" t="s">
        <v>133</v>
      </c>
      <c r="C16" s="31" t="s">
        <v>20</v>
      </c>
      <c r="D16" s="99">
        <v>79</v>
      </c>
      <c r="E16" s="32">
        <v>0</v>
      </c>
      <c r="F16" s="32">
        <v>0</v>
      </c>
      <c r="G16" s="32">
        <f t="shared" ref="G16:G51" si="0">ROUND(E16*F16,2)</f>
        <v>0</v>
      </c>
      <c r="H16" s="32">
        <v>0</v>
      </c>
      <c r="I16" s="32">
        <v>0</v>
      </c>
      <c r="J16" s="33">
        <f t="shared" ref="J16:J73" si="1">SUM(G16:I16)</f>
        <v>0</v>
      </c>
      <c r="K16" s="32">
        <f t="shared" ref="K16:K79" si="2">ROUND(D16*E16,2)</f>
        <v>0</v>
      </c>
      <c r="L16" s="32">
        <f t="shared" ref="L16:L79" si="3">ROUND(D16*G16,2)</f>
        <v>0</v>
      </c>
      <c r="M16" s="32">
        <f t="shared" ref="M16:M79" si="4">ROUND(D16*H16,2)</f>
        <v>0</v>
      </c>
      <c r="N16" s="32">
        <f t="shared" ref="N16:N79" si="5">ROUND(I16*D16,2)</f>
        <v>0</v>
      </c>
      <c r="O16" s="33">
        <f t="shared" ref="O16:O79" si="6">SUM(L16:N16)</f>
        <v>0</v>
      </c>
    </row>
    <row r="17" spans="1:15" s="12" customFormat="1" ht="40.5">
      <c r="A17" s="29">
        <f>A16+1</f>
        <v>2</v>
      </c>
      <c r="B17" s="30" t="s">
        <v>134</v>
      </c>
      <c r="C17" s="31" t="s">
        <v>20</v>
      </c>
      <c r="D17" s="99">
        <v>88</v>
      </c>
      <c r="E17" s="32">
        <v>0</v>
      </c>
      <c r="F17" s="32">
        <v>0</v>
      </c>
      <c r="G17" s="32">
        <f t="shared" si="0"/>
        <v>0</v>
      </c>
      <c r="H17" s="32">
        <v>0</v>
      </c>
      <c r="I17" s="32">
        <v>0</v>
      </c>
      <c r="J17" s="33">
        <f t="shared" si="1"/>
        <v>0</v>
      </c>
      <c r="K17" s="32">
        <f t="shared" si="2"/>
        <v>0</v>
      </c>
      <c r="L17" s="32">
        <f t="shared" si="3"/>
        <v>0</v>
      </c>
      <c r="M17" s="32">
        <f t="shared" si="4"/>
        <v>0</v>
      </c>
      <c r="N17" s="32">
        <f t="shared" si="5"/>
        <v>0</v>
      </c>
      <c r="O17" s="33">
        <f t="shared" si="6"/>
        <v>0</v>
      </c>
    </row>
    <row r="18" spans="1:15" s="12" customFormat="1" ht="40.5">
      <c r="A18" s="29">
        <f t="shared" ref="A18:A51" si="7">A17+1</f>
        <v>3</v>
      </c>
      <c r="B18" s="30" t="s">
        <v>135</v>
      </c>
      <c r="C18" s="31" t="s">
        <v>20</v>
      </c>
      <c r="D18" s="99">
        <v>145</v>
      </c>
      <c r="E18" s="32">
        <v>0</v>
      </c>
      <c r="F18" s="32">
        <v>0</v>
      </c>
      <c r="G18" s="32">
        <f t="shared" si="0"/>
        <v>0</v>
      </c>
      <c r="H18" s="32">
        <v>0</v>
      </c>
      <c r="I18" s="32">
        <v>0</v>
      </c>
      <c r="J18" s="33">
        <f t="shared" si="1"/>
        <v>0</v>
      </c>
      <c r="K18" s="32">
        <f t="shared" si="2"/>
        <v>0</v>
      </c>
      <c r="L18" s="32">
        <f t="shared" si="3"/>
        <v>0</v>
      </c>
      <c r="M18" s="32">
        <f t="shared" si="4"/>
        <v>0</v>
      </c>
      <c r="N18" s="32">
        <f t="shared" si="5"/>
        <v>0</v>
      </c>
      <c r="O18" s="33">
        <f t="shared" si="6"/>
        <v>0</v>
      </c>
    </row>
    <row r="19" spans="1:15" s="12" customFormat="1" ht="40.5">
      <c r="A19" s="29">
        <f t="shared" si="7"/>
        <v>4</v>
      </c>
      <c r="B19" s="30" t="s">
        <v>136</v>
      </c>
      <c r="C19" s="31" t="s">
        <v>20</v>
      </c>
      <c r="D19" s="99">
        <v>130</v>
      </c>
      <c r="E19" s="32">
        <v>0</v>
      </c>
      <c r="F19" s="32">
        <v>0</v>
      </c>
      <c r="G19" s="32">
        <f t="shared" si="0"/>
        <v>0</v>
      </c>
      <c r="H19" s="32">
        <v>0</v>
      </c>
      <c r="I19" s="32">
        <v>0</v>
      </c>
      <c r="J19" s="33">
        <f t="shared" si="1"/>
        <v>0</v>
      </c>
      <c r="K19" s="32">
        <f t="shared" si="2"/>
        <v>0</v>
      </c>
      <c r="L19" s="32">
        <f t="shared" si="3"/>
        <v>0</v>
      </c>
      <c r="M19" s="32">
        <f t="shared" si="4"/>
        <v>0</v>
      </c>
      <c r="N19" s="32">
        <f t="shared" si="5"/>
        <v>0</v>
      </c>
      <c r="O19" s="33">
        <f t="shared" si="6"/>
        <v>0</v>
      </c>
    </row>
    <row r="20" spans="1:15" s="12" customFormat="1" ht="40.5">
      <c r="A20" s="29">
        <f t="shared" si="7"/>
        <v>5</v>
      </c>
      <c r="B20" s="30" t="s">
        <v>137</v>
      </c>
      <c r="C20" s="31" t="s">
        <v>20</v>
      </c>
      <c r="D20" s="99">
        <v>31</v>
      </c>
      <c r="E20" s="32">
        <v>0</v>
      </c>
      <c r="F20" s="32">
        <v>0</v>
      </c>
      <c r="G20" s="32">
        <f t="shared" si="0"/>
        <v>0</v>
      </c>
      <c r="H20" s="32">
        <v>0</v>
      </c>
      <c r="I20" s="32">
        <v>0</v>
      </c>
      <c r="J20" s="33">
        <f t="shared" si="1"/>
        <v>0</v>
      </c>
      <c r="K20" s="32">
        <f t="shared" si="2"/>
        <v>0</v>
      </c>
      <c r="L20" s="32">
        <f t="shared" si="3"/>
        <v>0</v>
      </c>
      <c r="M20" s="32">
        <f t="shared" si="4"/>
        <v>0</v>
      </c>
      <c r="N20" s="32">
        <f t="shared" si="5"/>
        <v>0</v>
      </c>
      <c r="O20" s="33">
        <f t="shared" si="6"/>
        <v>0</v>
      </c>
    </row>
    <row r="21" spans="1:15" s="12" customFormat="1" ht="27">
      <c r="A21" s="29">
        <f t="shared" si="7"/>
        <v>6</v>
      </c>
      <c r="B21" s="30" t="s">
        <v>138</v>
      </c>
      <c r="C21" s="31" t="s">
        <v>20</v>
      </c>
      <c r="D21" s="99">
        <v>89</v>
      </c>
      <c r="E21" s="32">
        <v>0</v>
      </c>
      <c r="F21" s="32">
        <v>0</v>
      </c>
      <c r="G21" s="32">
        <f t="shared" si="0"/>
        <v>0</v>
      </c>
      <c r="H21" s="32">
        <v>0</v>
      </c>
      <c r="I21" s="32">
        <v>0</v>
      </c>
      <c r="J21" s="33">
        <f t="shared" si="1"/>
        <v>0</v>
      </c>
      <c r="K21" s="32">
        <f t="shared" si="2"/>
        <v>0</v>
      </c>
      <c r="L21" s="32">
        <f t="shared" si="3"/>
        <v>0</v>
      </c>
      <c r="M21" s="32">
        <f t="shared" si="4"/>
        <v>0</v>
      </c>
      <c r="N21" s="32">
        <f t="shared" si="5"/>
        <v>0</v>
      </c>
      <c r="O21" s="33">
        <f t="shared" si="6"/>
        <v>0</v>
      </c>
    </row>
    <row r="22" spans="1:15" s="12" customFormat="1" ht="54">
      <c r="A22" s="29">
        <f t="shared" si="7"/>
        <v>7</v>
      </c>
      <c r="B22" s="30" t="s">
        <v>139</v>
      </c>
      <c r="C22" s="31" t="s">
        <v>20</v>
      </c>
      <c r="D22" s="99">
        <v>72</v>
      </c>
      <c r="E22" s="32">
        <v>0</v>
      </c>
      <c r="F22" s="32">
        <v>0</v>
      </c>
      <c r="G22" s="32">
        <f t="shared" si="0"/>
        <v>0</v>
      </c>
      <c r="H22" s="32">
        <v>0</v>
      </c>
      <c r="I22" s="32">
        <v>0</v>
      </c>
      <c r="J22" s="33">
        <f t="shared" si="1"/>
        <v>0</v>
      </c>
      <c r="K22" s="32">
        <f t="shared" si="2"/>
        <v>0</v>
      </c>
      <c r="L22" s="32">
        <f t="shared" si="3"/>
        <v>0</v>
      </c>
      <c r="M22" s="32">
        <f t="shared" si="4"/>
        <v>0</v>
      </c>
      <c r="N22" s="32">
        <f t="shared" si="5"/>
        <v>0</v>
      </c>
      <c r="O22" s="33">
        <f t="shared" si="6"/>
        <v>0</v>
      </c>
    </row>
    <row r="23" spans="1:15" s="12" customFormat="1" ht="40.5">
      <c r="A23" s="29">
        <f t="shared" si="7"/>
        <v>8</v>
      </c>
      <c r="B23" s="30" t="s">
        <v>140</v>
      </c>
      <c r="C23" s="31" t="s">
        <v>20</v>
      </c>
      <c r="D23" s="99">
        <v>4</v>
      </c>
      <c r="E23" s="32">
        <v>0</v>
      </c>
      <c r="F23" s="32">
        <v>0</v>
      </c>
      <c r="G23" s="32">
        <f t="shared" si="0"/>
        <v>0</v>
      </c>
      <c r="H23" s="32">
        <v>0</v>
      </c>
      <c r="I23" s="32">
        <v>0</v>
      </c>
      <c r="J23" s="33">
        <f t="shared" si="1"/>
        <v>0</v>
      </c>
      <c r="K23" s="32">
        <f t="shared" si="2"/>
        <v>0</v>
      </c>
      <c r="L23" s="32">
        <f t="shared" si="3"/>
        <v>0</v>
      </c>
      <c r="M23" s="32">
        <f t="shared" si="4"/>
        <v>0</v>
      </c>
      <c r="N23" s="32">
        <f t="shared" si="5"/>
        <v>0</v>
      </c>
      <c r="O23" s="33">
        <f t="shared" si="6"/>
        <v>0</v>
      </c>
    </row>
    <row r="24" spans="1:15" s="12" customFormat="1" ht="13.5">
      <c r="A24" s="29">
        <f t="shared" si="7"/>
        <v>9</v>
      </c>
      <c r="B24" s="30" t="s">
        <v>141</v>
      </c>
      <c r="C24" s="31" t="s">
        <v>142</v>
      </c>
      <c r="D24" s="99">
        <v>1</v>
      </c>
      <c r="E24" s="32">
        <v>0</v>
      </c>
      <c r="F24" s="32">
        <v>0</v>
      </c>
      <c r="G24" s="32">
        <f t="shared" si="0"/>
        <v>0</v>
      </c>
      <c r="H24" s="32">
        <v>0</v>
      </c>
      <c r="I24" s="32">
        <v>0</v>
      </c>
      <c r="J24" s="33">
        <f t="shared" si="1"/>
        <v>0</v>
      </c>
      <c r="K24" s="32">
        <f t="shared" si="2"/>
        <v>0</v>
      </c>
      <c r="L24" s="32">
        <f t="shared" si="3"/>
        <v>0</v>
      </c>
      <c r="M24" s="32">
        <f t="shared" si="4"/>
        <v>0</v>
      </c>
      <c r="N24" s="32">
        <f t="shared" si="5"/>
        <v>0</v>
      </c>
      <c r="O24" s="33">
        <f t="shared" si="6"/>
        <v>0</v>
      </c>
    </row>
    <row r="25" spans="1:15" s="12" customFormat="1" ht="138.75" customHeight="1">
      <c r="A25" s="29">
        <f t="shared" si="7"/>
        <v>10</v>
      </c>
      <c r="B25" s="30" t="s">
        <v>143</v>
      </c>
      <c r="C25" s="31" t="s">
        <v>142</v>
      </c>
      <c r="D25" s="99">
        <v>11</v>
      </c>
      <c r="E25" s="32">
        <v>0</v>
      </c>
      <c r="F25" s="32">
        <v>0</v>
      </c>
      <c r="G25" s="32">
        <f t="shared" si="0"/>
        <v>0</v>
      </c>
      <c r="H25" s="32">
        <v>0</v>
      </c>
      <c r="I25" s="32">
        <v>0</v>
      </c>
      <c r="J25" s="33">
        <f t="shared" si="1"/>
        <v>0</v>
      </c>
      <c r="K25" s="32">
        <f t="shared" si="2"/>
        <v>0</v>
      </c>
      <c r="L25" s="32">
        <f t="shared" si="3"/>
        <v>0</v>
      </c>
      <c r="M25" s="32">
        <f t="shared" si="4"/>
        <v>0</v>
      </c>
      <c r="N25" s="32">
        <f t="shared" si="5"/>
        <v>0</v>
      </c>
      <c r="O25" s="33">
        <f t="shared" si="6"/>
        <v>0</v>
      </c>
    </row>
    <row r="26" spans="1:15" s="12" customFormat="1" ht="144" customHeight="1">
      <c r="A26" s="29">
        <f t="shared" si="7"/>
        <v>11</v>
      </c>
      <c r="B26" s="30" t="s">
        <v>144</v>
      </c>
      <c r="C26" s="31" t="s">
        <v>142</v>
      </c>
      <c r="D26" s="99">
        <v>4</v>
      </c>
      <c r="E26" s="32">
        <v>0</v>
      </c>
      <c r="F26" s="32">
        <v>0</v>
      </c>
      <c r="G26" s="32">
        <f t="shared" si="0"/>
        <v>0</v>
      </c>
      <c r="H26" s="32">
        <v>0</v>
      </c>
      <c r="I26" s="32">
        <v>0</v>
      </c>
      <c r="J26" s="33">
        <f t="shared" si="1"/>
        <v>0</v>
      </c>
      <c r="K26" s="32">
        <f t="shared" si="2"/>
        <v>0</v>
      </c>
      <c r="L26" s="32">
        <f t="shared" si="3"/>
        <v>0</v>
      </c>
      <c r="M26" s="32">
        <f t="shared" si="4"/>
        <v>0</v>
      </c>
      <c r="N26" s="32">
        <f t="shared" si="5"/>
        <v>0</v>
      </c>
      <c r="O26" s="33">
        <f t="shared" si="6"/>
        <v>0</v>
      </c>
    </row>
    <row r="27" spans="1:15" s="12" customFormat="1" ht="121.5">
      <c r="A27" s="29">
        <f t="shared" si="7"/>
        <v>12</v>
      </c>
      <c r="B27" s="30" t="s">
        <v>145</v>
      </c>
      <c r="C27" s="31" t="s">
        <v>142</v>
      </c>
      <c r="D27" s="99">
        <v>1</v>
      </c>
      <c r="E27" s="32">
        <v>0</v>
      </c>
      <c r="F27" s="32">
        <v>0</v>
      </c>
      <c r="G27" s="32">
        <f t="shared" si="0"/>
        <v>0</v>
      </c>
      <c r="H27" s="32">
        <v>0</v>
      </c>
      <c r="I27" s="32">
        <v>0</v>
      </c>
      <c r="J27" s="33">
        <f t="shared" si="1"/>
        <v>0</v>
      </c>
      <c r="K27" s="32">
        <f t="shared" si="2"/>
        <v>0</v>
      </c>
      <c r="L27" s="32">
        <f t="shared" si="3"/>
        <v>0</v>
      </c>
      <c r="M27" s="32">
        <f t="shared" si="4"/>
        <v>0</v>
      </c>
      <c r="N27" s="32">
        <f t="shared" si="5"/>
        <v>0</v>
      </c>
      <c r="O27" s="33">
        <f t="shared" si="6"/>
        <v>0</v>
      </c>
    </row>
    <row r="28" spans="1:15" s="12" customFormat="1" ht="54">
      <c r="A28" s="29">
        <f t="shared" si="7"/>
        <v>13</v>
      </c>
      <c r="B28" s="30" t="s">
        <v>146</v>
      </c>
      <c r="C28" s="31" t="s">
        <v>142</v>
      </c>
      <c r="D28" s="99">
        <v>4</v>
      </c>
      <c r="E28" s="32">
        <v>0</v>
      </c>
      <c r="F28" s="32">
        <v>0</v>
      </c>
      <c r="G28" s="32">
        <f t="shared" si="0"/>
        <v>0</v>
      </c>
      <c r="H28" s="32">
        <v>0</v>
      </c>
      <c r="I28" s="32">
        <v>0</v>
      </c>
      <c r="J28" s="33">
        <f t="shared" si="1"/>
        <v>0</v>
      </c>
      <c r="K28" s="32">
        <f t="shared" si="2"/>
        <v>0</v>
      </c>
      <c r="L28" s="32">
        <f t="shared" si="3"/>
        <v>0</v>
      </c>
      <c r="M28" s="32">
        <f t="shared" si="4"/>
        <v>0</v>
      </c>
      <c r="N28" s="32">
        <f t="shared" si="5"/>
        <v>0</v>
      </c>
      <c r="O28" s="33">
        <f t="shared" si="6"/>
        <v>0</v>
      </c>
    </row>
    <row r="29" spans="1:15" s="12" customFormat="1" ht="148.5">
      <c r="A29" s="29">
        <f t="shared" si="7"/>
        <v>14</v>
      </c>
      <c r="B29" s="30" t="s">
        <v>147</v>
      </c>
      <c r="C29" s="31" t="s">
        <v>142</v>
      </c>
      <c r="D29" s="99">
        <v>2</v>
      </c>
      <c r="E29" s="32">
        <v>0</v>
      </c>
      <c r="F29" s="32">
        <v>0</v>
      </c>
      <c r="G29" s="32">
        <f t="shared" si="0"/>
        <v>0</v>
      </c>
      <c r="H29" s="32">
        <v>0</v>
      </c>
      <c r="I29" s="32">
        <v>0</v>
      </c>
      <c r="J29" s="33">
        <f t="shared" si="1"/>
        <v>0</v>
      </c>
      <c r="K29" s="32">
        <f t="shared" si="2"/>
        <v>0</v>
      </c>
      <c r="L29" s="32">
        <f t="shared" si="3"/>
        <v>0</v>
      </c>
      <c r="M29" s="32">
        <f t="shared" si="4"/>
        <v>0</v>
      </c>
      <c r="N29" s="32">
        <f t="shared" si="5"/>
        <v>0</v>
      </c>
      <c r="O29" s="33">
        <f t="shared" si="6"/>
        <v>0</v>
      </c>
    </row>
    <row r="30" spans="1:15" s="12" customFormat="1" ht="148.5">
      <c r="A30" s="29">
        <f t="shared" si="7"/>
        <v>15</v>
      </c>
      <c r="B30" s="30" t="s">
        <v>148</v>
      </c>
      <c r="C30" s="31" t="s">
        <v>142</v>
      </c>
      <c r="D30" s="99">
        <v>11</v>
      </c>
      <c r="E30" s="32">
        <v>0</v>
      </c>
      <c r="F30" s="32">
        <v>0</v>
      </c>
      <c r="G30" s="32">
        <f t="shared" si="0"/>
        <v>0</v>
      </c>
      <c r="H30" s="32">
        <v>0</v>
      </c>
      <c r="I30" s="32">
        <v>0</v>
      </c>
      <c r="J30" s="33">
        <f t="shared" si="1"/>
        <v>0</v>
      </c>
      <c r="K30" s="32">
        <f t="shared" si="2"/>
        <v>0</v>
      </c>
      <c r="L30" s="32">
        <f t="shared" si="3"/>
        <v>0</v>
      </c>
      <c r="M30" s="32">
        <f t="shared" si="4"/>
        <v>0</v>
      </c>
      <c r="N30" s="32">
        <f t="shared" si="5"/>
        <v>0</v>
      </c>
      <c r="O30" s="33">
        <f t="shared" si="6"/>
        <v>0</v>
      </c>
    </row>
    <row r="31" spans="1:15" s="12" customFormat="1" ht="148.5">
      <c r="A31" s="29">
        <f t="shared" si="7"/>
        <v>16</v>
      </c>
      <c r="B31" s="30" t="s">
        <v>149</v>
      </c>
      <c r="C31" s="31" t="s">
        <v>142</v>
      </c>
      <c r="D31" s="99">
        <v>1</v>
      </c>
      <c r="E31" s="32">
        <v>0</v>
      </c>
      <c r="F31" s="32">
        <v>0</v>
      </c>
      <c r="G31" s="32">
        <f t="shared" si="0"/>
        <v>0</v>
      </c>
      <c r="H31" s="32">
        <v>0</v>
      </c>
      <c r="I31" s="32">
        <v>0</v>
      </c>
      <c r="J31" s="33">
        <f t="shared" si="1"/>
        <v>0</v>
      </c>
      <c r="K31" s="32">
        <f t="shared" si="2"/>
        <v>0</v>
      </c>
      <c r="L31" s="32">
        <f t="shared" si="3"/>
        <v>0</v>
      </c>
      <c r="M31" s="32">
        <f t="shared" si="4"/>
        <v>0</v>
      </c>
      <c r="N31" s="32">
        <f t="shared" si="5"/>
        <v>0</v>
      </c>
      <c r="O31" s="33">
        <f t="shared" si="6"/>
        <v>0</v>
      </c>
    </row>
    <row r="32" spans="1:15" s="12" customFormat="1" ht="27">
      <c r="A32" s="29">
        <f t="shared" si="7"/>
        <v>17</v>
      </c>
      <c r="B32" s="132" t="s">
        <v>575</v>
      </c>
      <c r="C32" s="105" t="s">
        <v>142</v>
      </c>
      <c r="D32" s="106">
        <v>1</v>
      </c>
      <c r="E32" s="32">
        <v>0</v>
      </c>
      <c r="F32" s="32">
        <v>0</v>
      </c>
      <c r="G32" s="32">
        <f t="shared" si="0"/>
        <v>0</v>
      </c>
      <c r="H32" s="32">
        <v>0</v>
      </c>
      <c r="I32" s="32">
        <v>0</v>
      </c>
      <c r="J32" s="33">
        <f t="shared" si="1"/>
        <v>0</v>
      </c>
      <c r="K32" s="32">
        <f t="shared" si="2"/>
        <v>0</v>
      </c>
      <c r="L32" s="32">
        <f t="shared" si="3"/>
        <v>0</v>
      </c>
      <c r="M32" s="32">
        <f t="shared" si="4"/>
        <v>0</v>
      </c>
      <c r="N32" s="32">
        <f t="shared" si="5"/>
        <v>0</v>
      </c>
      <c r="O32" s="33">
        <f t="shared" si="6"/>
        <v>0</v>
      </c>
    </row>
    <row r="33" spans="1:15" s="12" customFormat="1" ht="48" customHeight="1">
      <c r="A33" s="29">
        <f t="shared" si="7"/>
        <v>18</v>
      </c>
      <c r="B33" s="132" t="s">
        <v>574</v>
      </c>
      <c r="C33" s="105" t="s">
        <v>142</v>
      </c>
      <c r="D33" s="106">
        <v>1</v>
      </c>
      <c r="E33" s="32">
        <v>0</v>
      </c>
      <c r="F33" s="32">
        <v>0</v>
      </c>
      <c r="G33" s="32">
        <f t="shared" si="0"/>
        <v>0</v>
      </c>
      <c r="H33" s="32">
        <v>0</v>
      </c>
      <c r="I33" s="32">
        <v>0</v>
      </c>
      <c r="J33" s="33">
        <f t="shared" si="1"/>
        <v>0</v>
      </c>
      <c r="K33" s="32">
        <f t="shared" si="2"/>
        <v>0</v>
      </c>
      <c r="L33" s="32">
        <f t="shared" si="3"/>
        <v>0</v>
      </c>
      <c r="M33" s="32">
        <f t="shared" si="4"/>
        <v>0</v>
      </c>
      <c r="N33" s="32">
        <f t="shared" si="5"/>
        <v>0</v>
      </c>
      <c r="O33" s="33">
        <f t="shared" si="6"/>
        <v>0</v>
      </c>
    </row>
    <row r="34" spans="1:15" s="12" customFormat="1" ht="27">
      <c r="A34" s="29">
        <f t="shared" si="7"/>
        <v>19</v>
      </c>
      <c r="B34" s="30" t="s">
        <v>150</v>
      </c>
      <c r="C34" s="31" t="s">
        <v>151</v>
      </c>
      <c r="D34" s="99">
        <v>6.4</v>
      </c>
      <c r="E34" s="32">
        <v>0</v>
      </c>
      <c r="F34" s="32">
        <v>0</v>
      </c>
      <c r="G34" s="32">
        <f t="shared" si="0"/>
        <v>0</v>
      </c>
      <c r="H34" s="32">
        <v>0</v>
      </c>
      <c r="I34" s="32">
        <v>0</v>
      </c>
      <c r="J34" s="33">
        <f t="shared" si="1"/>
        <v>0</v>
      </c>
      <c r="K34" s="32">
        <f t="shared" si="2"/>
        <v>0</v>
      </c>
      <c r="L34" s="32">
        <f t="shared" si="3"/>
        <v>0</v>
      </c>
      <c r="M34" s="32">
        <f t="shared" si="4"/>
        <v>0</v>
      </c>
      <c r="N34" s="32">
        <f t="shared" si="5"/>
        <v>0</v>
      </c>
      <c r="O34" s="33">
        <f t="shared" si="6"/>
        <v>0</v>
      </c>
    </row>
    <row r="35" spans="1:15" s="12" customFormat="1" ht="15">
      <c r="A35" s="29">
        <f t="shared" si="7"/>
        <v>20</v>
      </c>
      <c r="B35" s="30" t="s">
        <v>152</v>
      </c>
      <c r="C35" s="31" t="s">
        <v>151</v>
      </c>
      <c r="D35" s="99">
        <v>6.84</v>
      </c>
      <c r="E35" s="32">
        <v>0</v>
      </c>
      <c r="F35" s="32">
        <v>0</v>
      </c>
      <c r="G35" s="32">
        <f t="shared" si="0"/>
        <v>0</v>
      </c>
      <c r="H35" s="32">
        <v>0</v>
      </c>
      <c r="I35" s="32">
        <v>0</v>
      </c>
      <c r="J35" s="33">
        <f t="shared" si="1"/>
        <v>0</v>
      </c>
      <c r="K35" s="32">
        <f t="shared" si="2"/>
        <v>0</v>
      </c>
      <c r="L35" s="32">
        <f t="shared" si="3"/>
        <v>0</v>
      </c>
      <c r="M35" s="32">
        <f t="shared" si="4"/>
        <v>0</v>
      </c>
      <c r="N35" s="32">
        <f t="shared" si="5"/>
        <v>0</v>
      </c>
      <c r="O35" s="33">
        <f t="shared" si="6"/>
        <v>0</v>
      </c>
    </row>
    <row r="36" spans="1:15" s="12" customFormat="1" ht="13.5">
      <c r="A36" s="29">
        <f t="shared" si="7"/>
        <v>21</v>
      </c>
      <c r="B36" s="30" t="s">
        <v>153</v>
      </c>
      <c r="C36" s="31" t="s">
        <v>154</v>
      </c>
      <c r="D36" s="99">
        <v>8</v>
      </c>
      <c r="E36" s="32">
        <v>0</v>
      </c>
      <c r="F36" s="32">
        <v>0</v>
      </c>
      <c r="G36" s="32">
        <f t="shared" si="0"/>
        <v>0</v>
      </c>
      <c r="H36" s="32">
        <v>0</v>
      </c>
      <c r="I36" s="32">
        <v>0</v>
      </c>
      <c r="J36" s="33">
        <f t="shared" si="1"/>
        <v>0</v>
      </c>
      <c r="K36" s="32">
        <f t="shared" si="2"/>
        <v>0</v>
      </c>
      <c r="L36" s="32">
        <f t="shared" si="3"/>
        <v>0</v>
      </c>
      <c r="M36" s="32">
        <f t="shared" si="4"/>
        <v>0</v>
      </c>
      <c r="N36" s="32">
        <f t="shared" si="5"/>
        <v>0</v>
      </c>
      <c r="O36" s="33">
        <f t="shared" si="6"/>
        <v>0</v>
      </c>
    </row>
    <row r="37" spans="1:15" s="12" customFormat="1" ht="13.5">
      <c r="A37" s="29">
        <f t="shared" si="7"/>
        <v>22</v>
      </c>
      <c r="B37" s="30" t="s">
        <v>155</v>
      </c>
      <c r="C37" s="31" t="s">
        <v>154</v>
      </c>
      <c r="D37" s="99">
        <v>6</v>
      </c>
      <c r="E37" s="32">
        <v>0</v>
      </c>
      <c r="F37" s="32">
        <v>0</v>
      </c>
      <c r="G37" s="32">
        <f t="shared" si="0"/>
        <v>0</v>
      </c>
      <c r="H37" s="32">
        <v>0</v>
      </c>
      <c r="I37" s="32">
        <v>0</v>
      </c>
      <c r="J37" s="33">
        <f t="shared" si="1"/>
        <v>0</v>
      </c>
      <c r="K37" s="32">
        <f t="shared" si="2"/>
        <v>0</v>
      </c>
      <c r="L37" s="32">
        <f t="shared" si="3"/>
        <v>0</v>
      </c>
      <c r="M37" s="32">
        <f t="shared" si="4"/>
        <v>0</v>
      </c>
      <c r="N37" s="32">
        <f t="shared" si="5"/>
        <v>0</v>
      </c>
      <c r="O37" s="33">
        <f t="shared" si="6"/>
        <v>0</v>
      </c>
    </row>
    <row r="38" spans="1:15" s="12" customFormat="1" ht="13.5">
      <c r="A38" s="29">
        <f t="shared" si="7"/>
        <v>23</v>
      </c>
      <c r="B38" s="30" t="s">
        <v>156</v>
      </c>
      <c r="C38" s="31" t="s">
        <v>154</v>
      </c>
      <c r="D38" s="99">
        <v>13</v>
      </c>
      <c r="E38" s="32">
        <v>0</v>
      </c>
      <c r="F38" s="32">
        <v>0</v>
      </c>
      <c r="G38" s="32">
        <f t="shared" si="0"/>
        <v>0</v>
      </c>
      <c r="H38" s="32">
        <v>0</v>
      </c>
      <c r="I38" s="32">
        <v>0</v>
      </c>
      <c r="J38" s="33">
        <f t="shared" si="1"/>
        <v>0</v>
      </c>
      <c r="K38" s="32">
        <f t="shared" si="2"/>
        <v>0</v>
      </c>
      <c r="L38" s="32">
        <f t="shared" si="3"/>
        <v>0</v>
      </c>
      <c r="M38" s="32">
        <f t="shared" si="4"/>
        <v>0</v>
      </c>
      <c r="N38" s="32">
        <f t="shared" si="5"/>
        <v>0</v>
      </c>
      <c r="O38" s="33">
        <f t="shared" si="6"/>
        <v>0</v>
      </c>
    </row>
    <row r="39" spans="1:15" s="12" customFormat="1" ht="13.5">
      <c r="A39" s="29">
        <f t="shared" si="7"/>
        <v>24</v>
      </c>
      <c r="B39" s="30" t="s">
        <v>157</v>
      </c>
      <c r="C39" s="31" t="s">
        <v>154</v>
      </c>
      <c r="D39" s="99">
        <v>15</v>
      </c>
      <c r="E39" s="32">
        <v>0</v>
      </c>
      <c r="F39" s="32">
        <v>0</v>
      </c>
      <c r="G39" s="32">
        <f t="shared" si="0"/>
        <v>0</v>
      </c>
      <c r="H39" s="32">
        <v>0</v>
      </c>
      <c r="I39" s="32">
        <v>0</v>
      </c>
      <c r="J39" s="33">
        <f t="shared" si="1"/>
        <v>0</v>
      </c>
      <c r="K39" s="32">
        <f t="shared" si="2"/>
        <v>0</v>
      </c>
      <c r="L39" s="32">
        <f t="shared" si="3"/>
        <v>0</v>
      </c>
      <c r="M39" s="32">
        <f t="shared" si="4"/>
        <v>0</v>
      </c>
      <c r="N39" s="32">
        <f t="shared" si="5"/>
        <v>0</v>
      </c>
      <c r="O39" s="33">
        <f t="shared" si="6"/>
        <v>0</v>
      </c>
    </row>
    <row r="40" spans="1:15" s="12" customFormat="1" ht="13.5">
      <c r="A40" s="29">
        <f t="shared" si="7"/>
        <v>25</v>
      </c>
      <c r="B40" s="30" t="s">
        <v>158</v>
      </c>
      <c r="C40" s="31" t="s">
        <v>154</v>
      </c>
      <c r="D40" s="99">
        <v>4</v>
      </c>
      <c r="E40" s="32">
        <v>0</v>
      </c>
      <c r="F40" s="32">
        <v>0</v>
      </c>
      <c r="G40" s="32">
        <f t="shared" si="0"/>
        <v>0</v>
      </c>
      <c r="H40" s="32">
        <v>0</v>
      </c>
      <c r="I40" s="32">
        <v>0</v>
      </c>
      <c r="J40" s="33">
        <f t="shared" si="1"/>
        <v>0</v>
      </c>
      <c r="K40" s="32">
        <f t="shared" si="2"/>
        <v>0</v>
      </c>
      <c r="L40" s="32">
        <f t="shared" si="3"/>
        <v>0</v>
      </c>
      <c r="M40" s="32">
        <f t="shared" si="4"/>
        <v>0</v>
      </c>
      <c r="N40" s="32">
        <f t="shared" si="5"/>
        <v>0</v>
      </c>
      <c r="O40" s="33">
        <f t="shared" si="6"/>
        <v>0</v>
      </c>
    </row>
    <row r="41" spans="1:15" s="12" customFormat="1" ht="27">
      <c r="A41" s="29">
        <f t="shared" si="7"/>
        <v>26</v>
      </c>
      <c r="B41" s="30" t="s">
        <v>159</v>
      </c>
      <c r="C41" s="31" t="s">
        <v>154</v>
      </c>
      <c r="D41" s="99">
        <v>3</v>
      </c>
      <c r="E41" s="32">
        <v>0</v>
      </c>
      <c r="F41" s="32">
        <v>0</v>
      </c>
      <c r="G41" s="32">
        <f t="shared" si="0"/>
        <v>0</v>
      </c>
      <c r="H41" s="32">
        <v>0</v>
      </c>
      <c r="I41" s="32">
        <v>0</v>
      </c>
      <c r="J41" s="33">
        <f t="shared" si="1"/>
        <v>0</v>
      </c>
      <c r="K41" s="32">
        <f t="shared" si="2"/>
        <v>0</v>
      </c>
      <c r="L41" s="32">
        <f t="shared" si="3"/>
        <v>0</v>
      </c>
      <c r="M41" s="32">
        <f t="shared" si="4"/>
        <v>0</v>
      </c>
      <c r="N41" s="32">
        <f t="shared" si="5"/>
        <v>0</v>
      </c>
      <c r="O41" s="33">
        <f t="shared" si="6"/>
        <v>0</v>
      </c>
    </row>
    <row r="42" spans="1:15" s="12" customFormat="1" ht="27">
      <c r="A42" s="29">
        <f t="shared" si="7"/>
        <v>27</v>
      </c>
      <c r="B42" s="30" t="s">
        <v>160</v>
      </c>
      <c r="C42" s="31" t="s">
        <v>142</v>
      </c>
      <c r="D42" s="99">
        <v>36</v>
      </c>
      <c r="E42" s="32">
        <v>0</v>
      </c>
      <c r="F42" s="32">
        <v>0</v>
      </c>
      <c r="G42" s="32">
        <f t="shared" si="0"/>
        <v>0</v>
      </c>
      <c r="H42" s="32">
        <v>0</v>
      </c>
      <c r="I42" s="32">
        <v>0</v>
      </c>
      <c r="J42" s="33">
        <f t="shared" si="1"/>
        <v>0</v>
      </c>
      <c r="K42" s="32">
        <f t="shared" si="2"/>
        <v>0</v>
      </c>
      <c r="L42" s="32">
        <f t="shared" si="3"/>
        <v>0</v>
      </c>
      <c r="M42" s="32">
        <f t="shared" si="4"/>
        <v>0</v>
      </c>
      <c r="N42" s="32">
        <f t="shared" si="5"/>
        <v>0</v>
      </c>
      <c r="O42" s="33">
        <f t="shared" si="6"/>
        <v>0</v>
      </c>
    </row>
    <row r="43" spans="1:15" s="12" customFormat="1" ht="13.5">
      <c r="A43" s="29">
        <f t="shared" si="7"/>
        <v>28</v>
      </c>
      <c r="B43" s="30" t="s">
        <v>161</v>
      </c>
      <c r="C43" s="31" t="s">
        <v>20</v>
      </c>
      <c r="D43" s="99">
        <v>473</v>
      </c>
      <c r="E43" s="32">
        <v>0</v>
      </c>
      <c r="F43" s="32">
        <v>0</v>
      </c>
      <c r="G43" s="32">
        <f t="shared" si="0"/>
        <v>0</v>
      </c>
      <c r="H43" s="32">
        <v>0</v>
      </c>
      <c r="I43" s="32">
        <v>0</v>
      </c>
      <c r="J43" s="33">
        <f t="shared" si="1"/>
        <v>0</v>
      </c>
      <c r="K43" s="32">
        <f t="shared" si="2"/>
        <v>0</v>
      </c>
      <c r="L43" s="32">
        <f t="shared" si="3"/>
        <v>0</v>
      </c>
      <c r="M43" s="32">
        <f t="shared" si="4"/>
        <v>0</v>
      </c>
      <c r="N43" s="32">
        <f t="shared" si="5"/>
        <v>0</v>
      </c>
      <c r="O43" s="33">
        <f t="shared" si="6"/>
        <v>0</v>
      </c>
    </row>
    <row r="44" spans="1:15" s="12" customFormat="1" ht="81">
      <c r="A44" s="29">
        <f t="shared" si="7"/>
        <v>29</v>
      </c>
      <c r="B44" s="30" t="s">
        <v>162</v>
      </c>
      <c r="C44" s="31" t="s">
        <v>163</v>
      </c>
      <c r="D44" s="99">
        <v>17</v>
      </c>
      <c r="E44" s="32">
        <v>0</v>
      </c>
      <c r="F44" s="32">
        <v>0</v>
      </c>
      <c r="G44" s="32">
        <f t="shared" si="0"/>
        <v>0</v>
      </c>
      <c r="H44" s="32">
        <v>0</v>
      </c>
      <c r="I44" s="32">
        <v>0</v>
      </c>
      <c r="J44" s="33">
        <f t="shared" si="1"/>
        <v>0</v>
      </c>
      <c r="K44" s="32">
        <f t="shared" si="2"/>
        <v>0</v>
      </c>
      <c r="L44" s="32">
        <f t="shared" si="3"/>
        <v>0</v>
      </c>
      <c r="M44" s="32">
        <f t="shared" si="4"/>
        <v>0</v>
      </c>
      <c r="N44" s="32">
        <f>ROUND(I44*D44,2)</f>
        <v>0</v>
      </c>
      <c r="O44" s="33">
        <f t="shared" si="6"/>
        <v>0</v>
      </c>
    </row>
    <row r="45" spans="1:15" s="12" customFormat="1" ht="13.5">
      <c r="A45" s="29">
        <f t="shared" si="7"/>
        <v>30</v>
      </c>
      <c r="B45" s="30" t="s">
        <v>164</v>
      </c>
      <c r="C45" s="31" t="s">
        <v>163</v>
      </c>
      <c r="D45" s="99">
        <v>15</v>
      </c>
      <c r="E45" s="32">
        <v>0</v>
      </c>
      <c r="F45" s="32">
        <v>0</v>
      </c>
      <c r="G45" s="32">
        <f t="shared" si="0"/>
        <v>0</v>
      </c>
      <c r="H45" s="32">
        <v>0</v>
      </c>
      <c r="I45" s="32">
        <v>0</v>
      </c>
      <c r="J45" s="33">
        <f t="shared" si="1"/>
        <v>0</v>
      </c>
      <c r="K45" s="32">
        <f t="shared" si="2"/>
        <v>0</v>
      </c>
      <c r="L45" s="32">
        <f t="shared" si="3"/>
        <v>0</v>
      </c>
      <c r="M45" s="32">
        <f t="shared" si="4"/>
        <v>0</v>
      </c>
      <c r="N45" s="32">
        <f t="shared" si="5"/>
        <v>0</v>
      </c>
      <c r="O45" s="33">
        <f t="shared" si="6"/>
        <v>0</v>
      </c>
    </row>
    <row r="46" spans="1:15" s="12" customFormat="1" ht="13.5">
      <c r="A46" s="29">
        <f t="shared" si="7"/>
        <v>31</v>
      </c>
      <c r="B46" s="30" t="s">
        <v>165</v>
      </c>
      <c r="C46" s="31" t="s">
        <v>163</v>
      </c>
      <c r="D46" s="99">
        <v>31</v>
      </c>
      <c r="E46" s="32">
        <v>0</v>
      </c>
      <c r="F46" s="32">
        <v>0</v>
      </c>
      <c r="G46" s="32">
        <f t="shared" si="0"/>
        <v>0</v>
      </c>
      <c r="H46" s="32">
        <v>0</v>
      </c>
      <c r="I46" s="32">
        <v>0</v>
      </c>
      <c r="J46" s="33">
        <f t="shared" si="1"/>
        <v>0</v>
      </c>
      <c r="K46" s="32">
        <f t="shared" si="2"/>
        <v>0</v>
      </c>
      <c r="L46" s="32">
        <f t="shared" si="3"/>
        <v>0</v>
      </c>
      <c r="M46" s="32">
        <f t="shared" si="4"/>
        <v>0</v>
      </c>
      <c r="N46" s="32">
        <f t="shared" si="5"/>
        <v>0</v>
      </c>
      <c r="O46" s="33">
        <f t="shared" si="6"/>
        <v>0</v>
      </c>
    </row>
    <row r="47" spans="1:15" s="12" customFormat="1" ht="40.5">
      <c r="A47" s="29">
        <f t="shared" si="7"/>
        <v>32</v>
      </c>
      <c r="B47" s="30" t="s">
        <v>166</v>
      </c>
      <c r="C47" s="31" t="s">
        <v>142</v>
      </c>
      <c r="D47" s="99">
        <v>2</v>
      </c>
      <c r="E47" s="32">
        <v>0</v>
      </c>
      <c r="F47" s="32">
        <v>0</v>
      </c>
      <c r="G47" s="32">
        <f t="shared" si="0"/>
        <v>0</v>
      </c>
      <c r="H47" s="32">
        <v>0</v>
      </c>
      <c r="I47" s="32">
        <v>0</v>
      </c>
      <c r="J47" s="33">
        <f t="shared" si="1"/>
        <v>0</v>
      </c>
      <c r="K47" s="32">
        <f t="shared" si="2"/>
        <v>0</v>
      </c>
      <c r="L47" s="32">
        <f t="shared" si="3"/>
        <v>0</v>
      </c>
      <c r="M47" s="32">
        <f t="shared" si="4"/>
        <v>0</v>
      </c>
      <c r="N47" s="32">
        <f t="shared" si="5"/>
        <v>0</v>
      </c>
      <c r="O47" s="33">
        <f t="shared" si="6"/>
        <v>0</v>
      </c>
    </row>
    <row r="48" spans="1:15" s="12" customFormat="1" ht="27">
      <c r="A48" s="29">
        <f t="shared" si="7"/>
        <v>33</v>
      </c>
      <c r="B48" s="30" t="s">
        <v>167</v>
      </c>
      <c r="C48" s="31" t="s">
        <v>20</v>
      </c>
      <c r="D48" s="99">
        <v>473</v>
      </c>
      <c r="E48" s="32">
        <v>0</v>
      </c>
      <c r="F48" s="32">
        <v>0</v>
      </c>
      <c r="G48" s="32">
        <f t="shared" si="0"/>
        <v>0</v>
      </c>
      <c r="H48" s="32">
        <v>0</v>
      </c>
      <c r="I48" s="32">
        <v>0</v>
      </c>
      <c r="J48" s="33">
        <f t="shared" si="1"/>
        <v>0</v>
      </c>
      <c r="K48" s="32">
        <f t="shared" si="2"/>
        <v>0</v>
      </c>
      <c r="L48" s="32">
        <f t="shared" si="3"/>
        <v>0</v>
      </c>
      <c r="M48" s="32">
        <f t="shared" si="4"/>
        <v>0</v>
      </c>
      <c r="N48" s="32">
        <f t="shared" si="5"/>
        <v>0</v>
      </c>
      <c r="O48" s="33">
        <f t="shared" si="6"/>
        <v>0</v>
      </c>
    </row>
    <row r="49" spans="1:15" s="12" customFormat="1" ht="13.5">
      <c r="A49" s="29">
        <f t="shared" si="7"/>
        <v>34</v>
      </c>
      <c r="B49" s="30" t="s">
        <v>168</v>
      </c>
      <c r="C49" s="31" t="s">
        <v>142</v>
      </c>
      <c r="D49" s="99">
        <v>1</v>
      </c>
      <c r="E49" s="32">
        <v>0</v>
      </c>
      <c r="F49" s="32">
        <v>0</v>
      </c>
      <c r="G49" s="32">
        <f t="shared" si="0"/>
        <v>0</v>
      </c>
      <c r="H49" s="32">
        <v>0</v>
      </c>
      <c r="I49" s="32">
        <v>0</v>
      </c>
      <c r="J49" s="33">
        <f t="shared" si="1"/>
        <v>0</v>
      </c>
      <c r="K49" s="32">
        <f t="shared" si="2"/>
        <v>0</v>
      </c>
      <c r="L49" s="32">
        <f t="shared" si="3"/>
        <v>0</v>
      </c>
      <c r="M49" s="32">
        <f t="shared" si="4"/>
        <v>0</v>
      </c>
      <c r="N49" s="32">
        <f t="shared" si="5"/>
        <v>0</v>
      </c>
      <c r="O49" s="33">
        <f t="shared" si="6"/>
        <v>0</v>
      </c>
    </row>
    <row r="50" spans="1:15" s="12" customFormat="1" ht="13.5">
      <c r="A50" s="29">
        <f t="shared" si="7"/>
        <v>35</v>
      </c>
      <c r="B50" s="30" t="s">
        <v>169</v>
      </c>
      <c r="C50" s="31" t="s">
        <v>142</v>
      </c>
      <c r="D50" s="99">
        <v>1</v>
      </c>
      <c r="E50" s="32">
        <v>0</v>
      </c>
      <c r="F50" s="32">
        <v>0</v>
      </c>
      <c r="G50" s="32">
        <f t="shared" si="0"/>
        <v>0</v>
      </c>
      <c r="H50" s="32">
        <v>0</v>
      </c>
      <c r="I50" s="32">
        <v>0</v>
      </c>
      <c r="J50" s="33">
        <f>SUM(G50:I50)</f>
        <v>0</v>
      </c>
      <c r="K50" s="32">
        <f t="shared" si="2"/>
        <v>0</v>
      </c>
      <c r="L50" s="32">
        <f t="shared" si="3"/>
        <v>0</v>
      </c>
      <c r="M50" s="32">
        <f t="shared" si="4"/>
        <v>0</v>
      </c>
      <c r="N50" s="32">
        <f t="shared" si="5"/>
        <v>0</v>
      </c>
      <c r="O50" s="33">
        <f t="shared" si="6"/>
        <v>0</v>
      </c>
    </row>
    <row r="51" spans="1:15" s="12" customFormat="1" ht="13.5">
      <c r="A51" s="29">
        <f t="shared" si="7"/>
        <v>36</v>
      </c>
      <c r="B51" s="30" t="s">
        <v>170</v>
      </c>
      <c r="C51" s="31" t="s">
        <v>142</v>
      </c>
      <c r="D51" s="99">
        <v>1</v>
      </c>
      <c r="E51" s="32">
        <v>0</v>
      </c>
      <c r="F51" s="32">
        <v>0</v>
      </c>
      <c r="G51" s="32">
        <f t="shared" si="0"/>
        <v>0</v>
      </c>
      <c r="H51" s="32">
        <v>0</v>
      </c>
      <c r="I51" s="32">
        <v>0</v>
      </c>
      <c r="J51" s="33">
        <f t="shared" si="1"/>
        <v>0</v>
      </c>
      <c r="K51" s="32">
        <f t="shared" si="2"/>
        <v>0</v>
      </c>
      <c r="L51" s="32">
        <f t="shared" si="3"/>
        <v>0</v>
      </c>
      <c r="M51" s="32">
        <f t="shared" si="4"/>
        <v>0</v>
      </c>
      <c r="N51" s="32">
        <f t="shared" si="5"/>
        <v>0</v>
      </c>
      <c r="O51" s="33">
        <f t="shared" si="6"/>
        <v>0</v>
      </c>
    </row>
    <row r="52" spans="1:15" s="13" customFormat="1" ht="13.5">
      <c r="A52" s="34"/>
      <c r="B52" s="35" t="s">
        <v>171</v>
      </c>
      <c r="C52" s="36"/>
      <c r="D52" s="101"/>
      <c r="E52" s="37"/>
      <c r="F52" s="32"/>
      <c r="G52" s="37"/>
      <c r="H52" s="37"/>
      <c r="I52" s="37"/>
      <c r="J52" s="38"/>
      <c r="K52" s="37"/>
      <c r="L52" s="37"/>
      <c r="M52" s="37"/>
      <c r="N52" s="37"/>
      <c r="O52" s="39"/>
    </row>
    <row r="53" spans="1:15" s="13" customFormat="1" ht="27">
      <c r="A53" s="29">
        <f>A51+1</f>
        <v>37</v>
      </c>
      <c r="B53" s="30" t="s">
        <v>172</v>
      </c>
      <c r="C53" s="31" t="s">
        <v>151</v>
      </c>
      <c r="D53" s="99">
        <v>2648.7999999999997</v>
      </c>
      <c r="E53" s="32">
        <v>0</v>
      </c>
      <c r="F53" s="32">
        <v>0</v>
      </c>
      <c r="G53" s="32">
        <f t="shared" ref="G53:G60" si="8">ROUND(E53*F53,2)</f>
        <v>0</v>
      </c>
      <c r="H53" s="32">
        <v>0</v>
      </c>
      <c r="I53" s="32">
        <v>0</v>
      </c>
      <c r="J53" s="33">
        <f t="shared" ref="J53:J60" si="9">SUM(G53:I53)</f>
        <v>0</v>
      </c>
      <c r="K53" s="32">
        <f t="shared" si="2"/>
        <v>0</v>
      </c>
      <c r="L53" s="32">
        <f t="shared" si="3"/>
        <v>0</v>
      </c>
      <c r="M53" s="32">
        <f t="shared" si="4"/>
        <v>0</v>
      </c>
      <c r="N53" s="32">
        <f t="shared" si="5"/>
        <v>0</v>
      </c>
      <c r="O53" s="33">
        <f t="shared" si="6"/>
        <v>0</v>
      </c>
    </row>
    <row r="54" spans="1:15" s="13" customFormat="1" ht="15">
      <c r="A54" s="29">
        <f>A53+1</f>
        <v>38</v>
      </c>
      <c r="B54" s="30" t="s">
        <v>173</v>
      </c>
      <c r="C54" s="31" t="s">
        <v>151</v>
      </c>
      <c r="D54" s="99">
        <v>264.88</v>
      </c>
      <c r="E54" s="32">
        <v>0</v>
      </c>
      <c r="F54" s="32">
        <v>0</v>
      </c>
      <c r="G54" s="32">
        <f t="shared" si="8"/>
        <v>0</v>
      </c>
      <c r="H54" s="32">
        <v>0</v>
      </c>
      <c r="I54" s="32">
        <v>0</v>
      </c>
      <c r="J54" s="33">
        <f t="shared" si="9"/>
        <v>0</v>
      </c>
      <c r="K54" s="32">
        <f t="shared" si="2"/>
        <v>0</v>
      </c>
      <c r="L54" s="32">
        <f t="shared" si="3"/>
        <v>0</v>
      </c>
      <c r="M54" s="32">
        <f t="shared" si="4"/>
        <v>0</v>
      </c>
      <c r="N54" s="32">
        <f t="shared" si="5"/>
        <v>0</v>
      </c>
      <c r="O54" s="33">
        <f t="shared" si="6"/>
        <v>0</v>
      </c>
    </row>
    <row r="55" spans="1:15" s="13" customFormat="1" ht="15">
      <c r="A55" s="29">
        <f t="shared" ref="A55:A60" si="10">A54+1</f>
        <v>39</v>
      </c>
      <c r="B55" s="30" t="s">
        <v>174</v>
      </c>
      <c r="C55" s="31" t="s">
        <v>151</v>
      </c>
      <c r="D55" s="99">
        <v>85.14</v>
      </c>
      <c r="E55" s="32">
        <v>0</v>
      </c>
      <c r="F55" s="32">
        <v>0</v>
      </c>
      <c r="G55" s="32">
        <f t="shared" si="8"/>
        <v>0</v>
      </c>
      <c r="H55" s="32">
        <v>0</v>
      </c>
      <c r="I55" s="32">
        <v>0</v>
      </c>
      <c r="J55" s="33">
        <f t="shared" si="9"/>
        <v>0</v>
      </c>
      <c r="K55" s="32">
        <f t="shared" si="2"/>
        <v>0</v>
      </c>
      <c r="L55" s="32">
        <f t="shared" si="3"/>
        <v>0</v>
      </c>
      <c r="M55" s="32">
        <f t="shared" si="4"/>
        <v>0</v>
      </c>
      <c r="N55" s="32">
        <f t="shared" si="5"/>
        <v>0</v>
      </c>
      <c r="O55" s="33">
        <f t="shared" si="6"/>
        <v>0</v>
      </c>
    </row>
    <row r="56" spans="1:15" s="13" customFormat="1" ht="15">
      <c r="A56" s="29">
        <f t="shared" si="10"/>
        <v>40</v>
      </c>
      <c r="B56" s="30" t="s">
        <v>175</v>
      </c>
      <c r="C56" s="31" t="s">
        <v>151</v>
      </c>
      <c r="D56" s="99">
        <v>170.28</v>
      </c>
      <c r="E56" s="32">
        <v>0</v>
      </c>
      <c r="F56" s="32">
        <v>0</v>
      </c>
      <c r="G56" s="32">
        <f t="shared" si="8"/>
        <v>0</v>
      </c>
      <c r="H56" s="32">
        <v>0</v>
      </c>
      <c r="I56" s="32">
        <v>0</v>
      </c>
      <c r="J56" s="33">
        <f t="shared" si="9"/>
        <v>0</v>
      </c>
      <c r="K56" s="32">
        <f t="shared" si="2"/>
        <v>0</v>
      </c>
      <c r="L56" s="32">
        <f t="shared" si="3"/>
        <v>0</v>
      </c>
      <c r="M56" s="32">
        <f t="shared" si="4"/>
        <v>0</v>
      </c>
      <c r="N56" s="32">
        <f t="shared" si="5"/>
        <v>0</v>
      </c>
      <c r="O56" s="33">
        <f t="shared" si="6"/>
        <v>0</v>
      </c>
    </row>
    <row r="57" spans="1:15" s="13" customFormat="1" ht="54">
      <c r="A57" s="29">
        <f t="shared" si="10"/>
        <v>41</v>
      </c>
      <c r="B57" s="30" t="s">
        <v>176</v>
      </c>
      <c r="C57" s="31" t="s">
        <v>151</v>
      </c>
      <c r="D57" s="99">
        <v>2393.3799999999997</v>
      </c>
      <c r="E57" s="32">
        <v>0</v>
      </c>
      <c r="F57" s="32">
        <v>0</v>
      </c>
      <c r="G57" s="32">
        <f t="shared" si="8"/>
        <v>0</v>
      </c>
      <c r="H57" s="32">
        <v>0</v>
      </c>
      <c r="I57" s="32">
        <v>0</v>
      </c>
      <c r="J57" s="33">
        <f t="shared" si="9"/>
        <v>0</v>
      </c>
      <c r="K57" s="32">
        <f t="shared" si="2"/>
        <v>0</v>
      </c>
      <c r="L57" s="32">
        <f t="shared" si="3"/>
        <v>0</v>
      </c>
      <c r="M57" s="32">
        <f t="shared" si="4"/>
        <v>0</v>
      </c>
      <c r="N57" s="32">
        <f t="shared" si="5"/>
        <v>0</v>
      </c>
      <c r="O57" s="33">
        <f t="shared" si="6"/>
        <v>0</v>
      </c>
    </row>
    <row r="58" spans="1:15" s="13" customFormat="1" ht="15">
      <c r="A58" s="29">
        <f t="shared" si="10"/>
        <v>42</v>
      </c>
      <c r="B58" s="30" t="s">
        <v>177</v>
      </c>
      <c r="C58" s="31" t="s">
        <v>151</v>
      </c>
      <c r="D58" s="99">
        <v>2648.7999999999997</v>
      </c>
      <c r="E58" s="32">
        <v>0</v>
      </c>
      <c r="F58" s="32">
        <v>0</v>
      </c>
      <c r="G58" s="32">
        <f t="shared" si="8"/>
        <v>0</v>
      </c>
      <c r="H58" s="32">
        <v>0</v>
      </c>
      <c r="I58" s="32">
        <v>0</v>
      </c>
      <c r="J58" s="33">
        <f t="shared" si="9"/>
        <v>0</v>
      </c>
      <c r="K58" s="32">
        <f t="shared" si="2"/>
        <v>0</v>
      </c>
      <c r="L58" s="32">
        <f t="shared" si="3"/>
        <v>0</v>
      </c>
      <c r="M58" s="32">
        <f t="shared" si="4"/>
        <v>0</v>
      </c>
      <c r="N58" s="32">
        <f t="shared" si="5"/>
        <v>0</v>
      </c>
      <c r="O58" s="33">
        <f t="shared" si="6"/>
        <v>0</v>
      </c>
    </row>
    <row r="59" spans="1:15" s="13" customFormat="1" ht="27">
      <c r="A59" s="29">
        <f t="shared" si="10"/>
        <v>43</v>
      </c>
      <c r="B59" s="30" t="s">
        <v>178</v>
      </c>
      <c r="C59" s="31" t="s">
        <v>142</v>
      </c>
      <c r="D59" s="99">
        <v>1</v>
      </c>
      <c r="E59" s="32">
        <v>0</v>
      </c>
      <c r="F59" s="32">
        <v>0</v>
      </c>
      <c r="G59" s="32">
        <f t="shared" si="8"/>
        <v>0</v>
      </c>
      <c r="H59" s="32">
        <v>0</v>
      </c>
      <c r="I59" s="32">
        <v>0</v>
      </c>
      <c r="J59" s="33">
        <f t="shared" si="9"/>
        <v>0</v>
      </c>
      <c r="K59" s="32">
        <f t="shared" si="2"/>
        <v>0</v>
      </c>
      <c r="L59" s="32">
        <f t="shared" si="3"/>
        <v>0</v>
      </c>
      <c r="M59" s="32">
        <f t="shared" si="4"/>
        <v>0</v>
      </c>
      <c r="N59" s="32">
        <f t="shared" si="5"/>
        <v>0</v>
      </c>
      <c r="O59" s="33">
        <f t="shared" si="6"/>
        <v>0</v>
      </c>
    </row>
    <row r="60" spans="1:15" s="13" customFormat="1" ht="40.5">
      <c r="A60" s="29">
        <f t="shared" si="10"/>
        <v>44</v>
      </c>
      <c r="B60" s="30" t="s">
        <v>179</v>
      </c>
      <c r="C60" s="31" t="s">
        <v>20</v>
      </c>
      <c r="D60" s="99">
        <v>473</v>
      </c>
      <c r="E60" s="32">
        <v>0</v>
      </c>
      <c r="F60" s="32">
        <v>0</v>
      </c>
      <c r="G60" s="32">
        <f t="shared" si="8"/>
        <v>0</v>
      </c>
      <c r="H60" s="32">
        <v>0</v>
      </c>
      <c r="I60" s="32">
        <v>0</v>
      </c>
      <c r="J60" s="33">
        <f t="shared" si="9"/>
        <v>0</v>
      </c>
      <c r="K60" s="32">
        <f t="shared" si="2"/>
        <v>0</v>
      </c>
      <c r="L60" s="32">
        <f t="shared" si="3"/>
        <v>0</v>
      </c>
      <c r="M60" s="32">
        <f t="shared" si="4"/>
        <v>0</v>
      </c>
      <c r="N60" s="32">
        <f t="shared" si="5"/>
        <v>0</v>
      </c>
      <c r="O60" s="33">
        <f t="shared" si="6"/>
        <v>0</v>
      </c>
    </row>
    <row r="61" spans="1:15" s="12" customFormat="1" ht="13.5">
      <c r="A61" s="34"/>
      <c r="B61" s="35" t="s">
        <v>180</v>
      </c>
      <c r="C61" s="36"/>
      <c r="D61" s="101"/>
      <c r="E61" s="37"/>
      <c r="F61" s="32"/>
      <c r="G61" s="37"/>
      <c r="H61" s="37"/>
      <c r="I61" s="37"/>
      <c r="J61" s="38"/>
      <c r="K61" s="37"/>
      <c r="L61" s="37"/>
      <c r="M61" s="37"/>
      <c r="N61" s="37"/>
      <c r="O61" s="39"/>
    </row>
    <row r="62" spans="1:15" s="12" customFormat="1" ht="132" customHeight="1">
      <c r="A62" s="29">
        <f>A60+1</f>
        <v>45</v>
      </c>
      <c r="B62" s="30" t="s">
        <v>181</v>
      </c>
      <c r="C62" s="31" t="s">
        <v>20</v>
      </c>
      <c r="D62" s="99">
        <v>271</v>
      </c>
      <c r="E62" s="32">
        <v>0</v>
      </c>
      <c r="F62" s="32">
        <v>0</v>
      </c>
      <c r="G62" s="32">
        <f t="shared" ref="G62:G73" si="11">ROUND(E62*F62,2)</f>
        <v>0</v>
      </c>
      <c r="H62" s="32">
        <v>0</v>
      </c>
      <c r="I62" s="32">
        <v>0</v>
      </c>
      <c r="J62" s="33">
        <f t="shared" ref="J62:J68" si="12">SUM(G62:I62)</f>
        <v>0</v>
      </c>
      <c r="K62" s="32">
        <f t="shared" si="2"/>
        <v>0</v>
      </c>
      <c r="L62" s="32">
        <f t="shared" si="3"/>
        <v>0</v>
      </c>
      <c r="M62" s="32">
        <f t="shared" si="4"/>
        <v>0</v>
      </c>
      <c r="N62" s="32">
        <f t="shared" si="5"/>
        <v>0</v>
      </c>
      <c r="O62" s="33">
        <f t="shared" si="6"/>
        <v>0</v>
      </c>
    </row>
    <row r="63" spans="1:15" s="12" customFormat="1" ht="126.75" customHeight="1">
      <c r="A63" s="29">
        <f>A62+1</f>
        <v>46</v>
      </c>
      <c r="B63" s="30" t="s">
        <v>182</v>
      </c>
      <c r="C63" s="31" t="s">
        <v>142</v>
      </c>
      <c r="D63" s="99">
        <v>10</v>
      </c>
      <c r="E63" s="32">
        <v>0</v>
      </c>
      <c r="F63" s="32">
        <v>0</v>
      </c>
      <c r="G63" s="32">
        <f t="shared" si="11"/>
        <v>0</v>
      </c>
      <c r="H63" s="32">
        <v>0</v>
      </c>
      <c r="I63" s="32">
        <v>0</v>
      </c>
      <c r="J63" s="33">
        <f t="shared" si="12"/>
        <v>0</v>
      </c>
      <c r="K63" s="32">
        <f t="shared" si="2"/>
        <v>0</v>
      </c>
      <c r="L63" s="32">
        <f t="shared" si="3"/>
        <v>0</v>
      </c>
      <c r="M63" s="32">
        <f t="shared" si="4"/>
        <v>0</v>
      </c>
      <c r="N63" s="32">
        <f t="shared" si="5"/>
        <v>0</v>
      </c>
      <c r="O63" s="33">
        <f t="shared" si="6"/>
        <v>0</v>
      </c>
    </row>
    <row r="64" spans="1:15" s="12" customFormat="1" ht="15">
      <c r="A64" s="29">
        <f t="shared" ref="A64:A81" si="13">A63+1</f>
        <v>47</v>
      </c>
      <c r="B64" s="30" t="s">
        <v>183</v>
      </c>
      <c r="C64" s="31" t="s">
        <v>184</v>
      </c>
      <c r="D64" s="99">
        <v>731.7</v>
      </c>
      <c r="E64" s="32">
        <v>0</v>
      </c>
      <c r="F64" s="32">
        <v>0</v>
      </c>
      <c r="G64" s="32">
        <f t="shared" si="11"/>
        <v>0</v>
      </c>
      <c r="H64" s="32">
        <v>0</v>
      </c>
      <c r="I64" s="32">
        <v>0</v>
      </c>
      <c r="J64" s="33">
        <f t="shared" si="12"/>
        <v>0</v>
      </c>
      <c r="K64" s="32">
        <f t="shared" si="2"/>
        <v>0</v>
      </c>
      <c r="L64" s="32">
        <f t="shared" si="3"/>
        <v>0</v>
      </c>
      <c r="M64" s="32">
        <f t="shared" si="4"/>
        <v>0</v>
      </c>
      <c r="N64" s="32">
        <f t="shared" si="5"/>
        <v>0</v>
      </c>
      <c r="O64" s="33">
        <f t="shared" si="6"/>
        <v>0</v>
      </c>
    </row>
    <row r="65" spans="1:15" s="12" customFormat="1" ht="15">
      <c r="A65" s="29">
        <f t="shared" si="13"/>
        <v>48</v>
      </c>
      <c r="B65" s="30" t="s">
        <v>185</v>
      </c>
      <c r="C65" s="31" t="s">
        <v>151</v>
      </c>
      <c r="D65" s="99">
        <v>119.51</v>
      </c>
      <c r="E65" s="32">
        <v>0</v>
      </c>
      <c r="F65" s="32">
        <v>0</v>
      </c>
      <c r="G65" s="32">
        <f t="shared" si="11"/>
        <v>0</v>
      </c>
      <c r="H65" s="32">
        <v>0</v>
      </c>
      <c r="I65" s="32">
        <v>0</v>
      </c>
      <c r="J65" s="33">
        <f t="shared" si="12"/>
        <v>0</v>
      </c>
      <c r="K65" s="32">
        <f t="shared" si="2"/>
        <v>0</v>
      </c>
      <c r="L65" s="32">
        <f t="shared" si="3"/>
        <v>0</v>
      </c>
      <c r="M65" s="32">
        <f t="shared" si="4"/>
        <v>0</v>
      </c>
      <c r="N65" s="32">
        <f t="shared" si="5"/>
        <v>0</v>
      </c>
      <c r="O65" s="33">
        <f t="shared" si="6"/>
        <v>0</v>
      </c>
    </row>
    <row r="66" spans="1:15" s="12" customFormat="1" ht="27">
      <c r="A66" s="29">
        <f t="shared" si="13"/>
        <v>49</v>
      </c>
      <c r="B66" s="30" t="s">
        <v>186</v>
      </c>
      <c r="C66" s="31" t="s">
        <v>142</v>
      </c>
      <c r="D66" s="99">
        <v>10</v>
      </c>
      <c r="E66" s="32">
        <v>0</v>
      </c>
      <c r="F66" s="32">
        <v>0</v>
      </c>
      <c r="G66" s="32">
        <f t="shared" si="11"/>
        <v>0</v>
      </c>
      <c r="H66" s="32">
        <v>0</v>
      </c>
      <c r="I66" s="32">
        <v>0</v>
      </c>
      <c r="J66" s="33">
        <f t="shared" si="12"/>
        <v>0</v>
      </c>
      <c r="K66" s="32">
        <f t="shared" si="2"/>
        <v>0</v>
      </c>
      <c r="L66" s="32">
        <f t="shared" si="3"/>
        <v>0</v>
      </c>
      <c r="M66" s="32">
        <f t="shared" si="4"/>
        <v>0</v>
      </c>
      <c r="N66" s="32">
        <f t="shared" si="5"/>
        <v>0</v>
      </c>
      <c r="O66" s="33">
        <f t="shared" si="6"/>
        <v>0</v>
      </c>
    </row>
    <row r="67" spans="1:15" s="12" customFormat="1" ht="81">
      <c r="A67" s="29">
        <f t="shared" si="13"/>
        <v>50</v>
      </c>
      <c r="B67" s="30" t="s">
        <v>162</v>
      </c>
      <c r="C67" s="31" t="s">
        <v>163</v>
      </c>
      <c r="D67" s="99">
        <v>6</v>
      </c>
      <c r="E67" s="32">
        <v>0</v>
      </c>
      <c r="F67" s="32">
        <v>0</v>
      </c>
      <c r="G67" s="32">
        <f t="shared" si="11"/>
        <v>0</v>
      </c>
      <c r="H67" s="32">
        <v>0</v>
      </c>
      <c r="I67" s="32">
        <v>0</v>
      </c>
      <c r="J67" s="33">
        <f t="shared" si="12"/>
        <v>0</v>
      </c>
      <c r="K67" s="32">
        <f t="shared" si="2"/>
        <v>0</v>
      </c>
      <c r="L67" s="32">
        <f t="shared" si="3"/>
        <v>0</v>
      </c>
      <c r="M67" s="32">
        <f t="shared" si="4"/>
        <v>0</v>
      </c>
      <c r="N67" s="32">
        <f t="shared" si="5"/>
        <v>0</v>
      </c>
      <c r="O67" s="33">
        <f t="shared" si="6"/>
        <v>0</v>
      </c>
    </row>
    <row r="68" spans="1:15" s="12" customFormat="1" ht="13.5">
      <c r="A68" s="29">
        <f t="shared" si="13"/>
        <v>51</v>
      </c>
      <c r="B68" s="30" t="s">
        <v>164</v>
      </c>
      <c r="C68" s="31" t="s">
        <v>163</v>
      </c>
      <c r="D68" s="99">
        <v>4</v>
      </c>
      <c r="E68" s="32">
        <v>0</v>
      </c>
      <c r="F68" s="32">
        <v>0</v>
      </c>
      <c r="G68" s="32">
        <f t="shared" si="11"/>
        <v>0</v>
      </c>
      <c r="H68" s="32">
        <v>0</v>
      </c>
      <c r="I68" s="32">
        <v>0</v>
      </c>
      <c r="J68" s="33">
        <f t="shared" si="12"/>
        <v>0</v>
      </c>
      <c r="K68" s="32">
        <f t="shared" si="2"/>
        <v>0</v>
      </c>
      <c r="L68" s="32">
        <f t="shared" si="3"/>
        <v>0</v>
      </c>
      <c r="M68" s="32">
        <f t="shared" si="4"/>
        <v>0</v>
      </c>
      <c r="N68" s="32">
        <f t="shared" si="5"/>
        <v>0</v>
      </c>
      <c r="O68" s="33">
        <f t="shared" si="6"/>
        <v>0</v>
      </c>
    </row>
    <row r="69" spans="1:15" s="12" customFormat="1" ht="13.5">
      <c r="A69" s="29">
        <f t="shared" si="13"/>
        <v>52</v>
      </c>
      <c r="B69" s="30" t="s">
        <v>165</v>
      </c>
      <c r="C69" s="31" t="s">
        <v>163</v>
      </c>
      <c r="D69" s="99">
        <v>18</v>
      </c>
      <c r="E69" s="32">
        <v>0</v>
      </c>
      <c r="F69" s="32">
        <v>0</v>
      </c>
      <c r="G69" s="32">
        <f t="shared" si="11"/>
        <v>0</v>
      </c>
      <c r="H69" s="32">
        <v>0</v>
      </c>
      <c r="I69" s="32">
        <v>0</v>
      </c>
      <c r="J69" s="33">
        <f t="shared" si="1"/>
        <v>0</v>
      </c>
      <c r="K69" s="32">
        <f t="shared" si="2"/>
        <v>0</v>
      </c>
      <c r="L69" s="32">
        <f t="shared" si="3"/>
        <v>0</v>
      </c>
      <c r="M69" s="32">
        <f t="shared" si="4"/>
        <v>0</v>
      </c>
      <c r="N69" s="32">
        <f t="shared" si="5"/>
        <v>0</v>
      </c>
      <c r="O69" s="33">
        <f t="shared" si="6"/>
        <v>0</v>
      </c>
    </row>
    <row r="70" spans="1:15" s="12" customFormat="1" ht="27">
      <c r="A70" s="29">
        <f t="shared" si="13"/>
        <v>53</v>
      </c>
      <c r="B70" s="30" t="s">
        <v>167</v>
      </c>
      <c r="C70" s="31" t="s">
        <v>20</v>
      </c>
      <c r="D70" s="99">
        <v>271</v>
      </c>
      <c r="E70" s="32">
        <v>0</v>
      </c>
      <c r="F70" s="32">
        <v>0</v>
      </c>
      <c r="G70" s="32">
        <f t="shared" si="11"/>
        <v>0</v>
      </c>
      <c r="H70" s="32">
        <v>0</v>
      </c>
      <c r="I70" s="32">
        <v>0</v>
      </c>
      <c r="J70" s="33">
        <f t="shared" si="1"/>
        <v>0</v>
      </c>
      <c r="K70" s="32">
        <f t="shared" si="2"/>
        <v>0</v>
      </c>
      <c r="L70" s="32">
        <f t="shared" si="3"/>
        <v>0</v>
      </c>
      <c r="M70" s="32">
        <f t="shared" si="4"/>
        <v>0</v>
      </c>
      <c r="N70" s="32">
        <f t="shared" si="5"/>
        <v>0</v>
      </c>
      <c r="O70" s="33">
        <f t="shared" si="6"/>
        <v>0</v>
      </c>
    </row>
    <row r="71" spans="1:15" s="12" customFormat="1" ht="13.5">
      <c r="A71" s="29">
        <f t="shared" si="13"/>
        <v>54</v>
      </c>
      <c r="B71" s="30" t="s">
        <v>168</v>
      </c>
      <c r="C71" s="31" t="s">
        <v>142</v>
      </c>
      <c r="D71" s="99">
        <v>1</v>
      </c>
      <c r="E71" s="32">
        <v>0</v>
      </c>
      <c r="F71" s="32">
        <v>0</v>
      </c>
      <c r="G71" s="32">
        <f t="shared" si="11"/>
        <v>0</v>
      </c>
      <c r="H71" s="32">
        <v>0</v>
      </c>
      <c r="I71" s="32">
        <v>0</v>
      </c>
      <c r="J71" s="33">
        <f t="shared" si="1"/>
        <v>0</v>
      </c>
      <c r="K71" s="32">
        <f t="shared" si="2"/>
        <v>0</v>
      </c>
      <c r="L71" s="32">
        <f t="shared" si="3"/>
        <v>0</v>
      </c>
      <c r="M71" s="32">
        <f t="shared" si="4"/>
        <v>0</v>
      </c>
      <c r="N71" s="32">
        <f t="shared" si="5"/>
        <v>0</v>
      </c>
      <c r="O71" s="33">
        <f t="shared" si="6"/>
        <v>0</v>
      </c>
    </row>
    <row r="72" spans="1:15" s="12" customFormat="1" ht="13.5">
      <c r="A72" s="29">
        <f t="shared" si="13"/>
        <v>55</v>
      </c>
      <c r="B72" s="30" t="s">
        <v>169</v>
      </c>
      <c r="C72" s="31" t="s">
        <v>142</v>
      </c>
      <c r="D72" s="99">
        <v>1</v>
      </c>
      <c r="E72" s="32">
        <v>0</v>
      </c>
      <c r="F72" s="32">
        <v>0</v>
      </c>
      <c r="G72" s="32">
        <f t="shared" si="11"/>
        <v>0</v>
      </c>
      <c r="H72" s="32">
        <v>0</v>
      </c>
      <c r="I72" s="32">
        <v>0</v>
      </c>
      <c r="J72" s="33">
        <f t="shared" si="1"/>
        <v>0</v>
      </c>
      <c r="K72" s="32">
        <f t="shared" si="2"/>
        <v>0</v>
      </c>
      <c r="L72" s="32">
        <f t="shared" si="3"/>
        <v>0</v>
      </c>
      <c r="M72" s="32">
        <f t="shared" si="4"/>
        <v>0</v>
      </c>
      <c r="N72" s="32">
        <f t="shared" si="5"/>
        <v>0</v>
      </c>
      <c r="O72" s="33">
        <f t="shared" si="6"/>
        <v>0</v>
      </c>
    </row>
    <row r="73" spans="1:15" s="12" customFormat="1" ht="13.5">
      <c r="A73" s="29">
        <f t="shared" si="13"/>
        <v>56</v>
      </c>
      <c r="B73" s="30" t="s">
        <v>170</v>
      </c>
      <c r="C73" s="31" t="s">
        <v>142</v>
      </c>
      <c r="D73" s="99">
        <v>1</v>
      </c>
      <c r="E73" s="32">
        <v>0</v>
      </c>
      <c r="F73" s="32">
        <v>0</v>
      </c>
      <c r="G73" s="32">
        <f t="shared" si="11"/>
        <v>0</v>
      </c>
      <c r="H73" s="32">
        <v>0</v>
      </c>
      <c r="I73" s="32">
        <v>0</v>
      </c>
      <c r="J73" s="33">
        <f t="shared" si="1"/>
        <v>0</v>
      </c>
      <c r="K73" s="32">
        <f t="shared" si="2"/>
        <v>0</v>
      </c>
      <c r="L73" s="32">
        <f t="shared" si="3"/>
        <v>0</v>
      </c>
      <c r="M73" s="32">
        <f t="shared" si="4"/>
        <v>0</v>
      </c>
      <c r="N73" s="32">
        <f t="shared" si="5"/>
        <v>0</v>
      </c>
      <c r="O73" s="33">
        <f t="shared" si="6"/>
        <v>0</v>
      </c>
    </row>
    <row r="74" spans="1:15" s="12" customFormat="1" ht="13.5">
      <c r="A74" s="29"/>
      <c r="B74" s="35" t="s">
        <v>187</v>
      </c>
      <c r="C74" s="31"/>
      <c r="D74" s="99"/>
      <c r="E74" s="32"/>
      <c r="F74" s="32"/>
      <c r="G74" s="32"/>
      <c r="H74" s="32"/>
      <c r="I74" s="32"/>
      <c r="J74" s="33"/>
      <c r="K74" s="32"/>
      <c r="L74" s="32"/>
      <c r="M74" s="32"/>
      <c r="N74" s="32"/>
      <c r="O74" s="33"/>
    </row>
    <row r="75" spans="1:15" s="12" customFormat="1" ht="27">
      <c r="A75" s="29">
        <f>A73+1</f>
        <v>57</v>
      </c>
      <c r="B75" s="30" t="s">
        <v>188</v>
      </c>
      <c r="C75" s="31" t="s">
        <v>151</v>
      </c>
      <c r="D75" s="99">
        <v>894.30000000000007</v>
      </c>
      <c r="E75" s="32">
        <v>0</v>
      </c>
      <c r="F75" s="32">
        <v>0</v>
      </c>
      <c r="G75" s="32">
        <f t="shared" ref="G75:G81" si="14">ROUND(E75*F75,2)</f>
        <v>0</v>
      </c>
      <c r="H75" s="32">
        <v>0</v>
      </c>
      <c r="I75" s="32">
        <v>0</v>
      </c>
      <c r="J75" s="33">
        <f t="shared" ref="J75:J81" si="15">SUM(G75:I75)</f>
        <v>0</v>
      </c>
      <c r="K75" s="32">
        <f t="shared" si="2"/>
        <v>0</v>
      </c>
      <c r="L75" s="32">
        <f t="shared" si="3"/>
        <v>0</v>
      </c>
      <c r="M75" s="32">
        <f t="shared" si="4"/>
        <v>0</v>
      </c>
      <c r="N75" s="32">
        <f t="shared" si="5"/>
        <v>0</v>
      </c>
      <c r="O75" s="33">
        <f t="shared" si="6"/>
        <v>0</v>
      </c>
    </row>
    <row r="76" spans="1:15" s="12" customFormat="1" ht="15">
      <c r="A76" s="29">
        <f t="shared" si="13"/>
        <v>58</v>
      </c>
      <c r="B76" s="30" t="s">
        <v>173</v>
      </c>
      <c r="C76" s="31" t="s">
        <v>151</v>
      </c>
      <c r="D76" s="99">
        <v>89.43</v>
      </c>
      <c r="E76" s="32">
        <v>0</v>
      </c>
      <c r="F76" s="32">
        <v>0</v>
      </c>
      <c r="G76" s="32">
        <f t="shared" si="14"/>
        <v>0</v>
      </c>
      <c r="H76" s="32">
        <v>0</v>
      </c>
      <c r="I76" s="32">
        <v>0</v>
      </c>
      <c r="J76" s="33">
        <f t="shared" si="15"/>
        <v>0</v>
      </c>
      <c r="K76" s="32">
        <f t="shared" si="2"/>
        <v>0</v>
      </c>
      <c r="L76" s="32">
        <f t="shared" si="3"/>
        <v>0</v>
      </c>
      <c r="M76" s="32">
        <f t="shared" si="4"/>
        <v>0</v>
      </c>
      <c r="N76" s="32">
        <f t="shared" si="5"/>
        <v>0</v>
      </c>
      <c r="O76" s="33">
        <f t="shared" si="6"/>
        <v>0</v>
      </c>
    </row>
    <row r="77" spans="1:15" s="12" customFormat="1" ht="15">
      <c r="A77" s="29">
        <f t="shared" si="13"/>
        <v>59</v>
      </c>
      <c r="B77" s="30" t="s">
        <v>189</v>
      </c>
      <c r="C77" s="31" t="s">
        <v>151</v>
      </c>
      <c r="D77" s="99">
        <v>28.45</v>
      </c>
      <c r="E77" s="32">
        <v>0</v>
      </c>
      <c r="F77" s="32">
        <v>0</v>
      </c>
      <c r="G77" s="32">
        <f t="shared" si="14"/>
        <v>0</v>
      </c>
      <c r="H77" s="32">
        <v>0</v>
      </c>
      <c r="I77" s="32">
        <v>0</v>
      </c>
      <c r="J77" s="33">
        <f t="shared" si="15"/>
        <v>0</v>
      </c>
      <c r="K77" s="32">
        <f t="shared" si="2"/>
        <v>0</v>
      </c>
      <c r="L77" s="32">
        <f t="shared" si="3"/>
        <v>0</v>
      </c>
      <c r="M77" s="32">
        <f t="shared" si="4"/>
        <v>0</v>
      </c>
      <c r="N77" s="32">
        <f t="shared" si="5"/>
        <v>0</v>
      </c>
      <c r="O77" s="33">
        <f t="shared" si="6"/>
        <v>0</v>
      </c>
    </row>
    <row r="78" spans="1:15" s="12" customFormat="1" ht="54">
      <c r="A78" s="29">
        <f t="shared" si="13"/>
        <v>60</v>
      </c>
      <c r="B78" s="30" t="s">
        <v>190</v>
      </c>
      <c r="C78" s="31" t="s">
        <v>151</v>
      </c>
      <c r="D78" s="99">
        <v>746.33</v>
      </c>
      <c r="E78" s="32">
        <v>0</v>
      </c>
      <c r="F78" s="32">
        <v>0</v>
      </c>
      <c r="G78" s="32">
        <f t="shared" si="14"/>
        <v>0</v>
      </c>
      <c r="H78" s="32">
        <v>0</v>
      </c>
      <c r="I78" s="32">
        <v>0</v>
      </c>
      <c r="J78" s="33">
        <f t="shared" si="15"/>
        <v>0</v>
      </c>
      <c r="K78" s="32">
        <f t="shared" si="2"/>
        <v>0</v>
      </c>
      <c r="L78" s="32">
        <f t="shared" si="3"/>
        <v>0</v>
      </c>
      <c r="M78" s="32">
        <f t="shared" si="4"/>
        <v>0</v>
      </c>
      <c r="N78" s="32">
        <f t="shared" si="5"/>
        <v>0</v>
      </c>
      <c r="O78" s="33">
        <f t="shared" si="6"/>
        <v>0</v>
      </c>
    </row>
    <row r="79" spans="1:15" s="12" customFormat="1" ht="15">
      <c r="A79" s="29">
        <f t="shared" si="13"/>
        <v>61</v>
      </c>
      <c r="B79" s="30" t="s">
        <v>177</v>
      </c>
      <c r="C79" s="31" t="s">
        <v>151</v>
      </c>
      <c r="D79" s="99">
        <v>894.30000000000007</v>
      </c>
      <c r="E79" s="32">
        <v>0</v>
      </c>
      <c r="F79" s="32">
        <v>0</v>
      </c>
      <c r="G79" s="32">
        <f t="shared" si="14"/>
        <v>0</v>
      </c>
      <c r="H79" s="32">
        <v>0</v>
      </c>
      <c r="I79" s="32">
        <v>0</v>
      </c>
      <c r="J79" s="33">
        <f t="shared" si="15"/>
        <v>0</v>
      </c>
      <c r="K79" s="32">
        <f t="shared" si="2"/>
        <v>0</v>
      </c>
      <c r="L79" s="32">
        <f t="shared" si="3"/>
        <v>0</v>
      </c>
      <c r="M79" s="32">
        <f t="shared" si="4"/>
        <v>0</v>
      </c>
      <c r="N79" s="32">
        <f t="shared" si="5"/>
        <v>0</v>
      </c>
      <c r="O79" s="33">
        <f t="shared" si="6"/>
        <v>0</v>
      </c>
    </row>
    <row r="80" spans="1:15" s="12" customFormat="1" ht="27">
      <c r="A80" s="29">
        <f t="shared" si="13"/>
        <v>62</v>
      </c>
      <c r="B80" s="30" t="s">
        <v>178</v>
      </c>
      <c r="C80" s="31" t="s">
        <v>142</v>
      </c>
      <c r="D80" s="99">
        <v>1</v>
      </c>
      <c r="E80" s="32">
        <v>0</v>
      </c>
      <c r="F80" s="32">
        <v>0</v>
      </c>
      <c r="G80" s="32">
        <f t="shared" si="14"/>
        <v>0</v>
      </c>
      <c r="H80" s="32">
        <v>0</v>
      </c>
      <c r="I80" s="32">
        <v>0</v>
      </c>
      <c r="J80" s="33">
        <f t="shared" si="15"/>
        <v>0</v>
      </c>
      <c r="K80" s="32">
        <f t="shared" ref="K80:K81" si="16">ROUND(D80*E80,2)</f>
        <v>0</v>
      </c>
      <c r="L80" s="32">
        <f t="shared" ref="L80:L81" si="17">ROUND(D80*G80,2)</f>
        <v>0</v>
      </c>
      <c r="M80" s="32">
        <f t="shared" ref="M80:M81" si="18">ROUND(D80*H80,2)</f>
        <v>0</v>
      </c>
      <c r="N80" s="32">
        <f t="shared" ref="N80:N81" si="19">ROUND(I80*D80,2)</f>
        <v>0</v>
      </c>
      <c r="O80" s="33">
        <f t="shared" ref="O80:O81" si="20">SUM(L80:N80)</f>
        <v>0</v>
      </c>
    </row>
    <row r="81" spans="1:15" s="12" customFormat="1" ht="40.5">
      <c r="A81" s="29">
        <f t="shared" si="13"/>
        <v>63</v>
      </c>
      <c r="B81" s="30" t="s">
        <v>179</v>
      </c>
      <c r="C81" s="31" t="s">
        <v>20</v>
      </c>
      <c r="D81" s="99">
        <v>271</v>
      </c>
      <c r="E81" s="32">
        <v>0</v>
      </c>
      <c r="F81" s="32">
        <v>0</v>
      </c>
      <c r="G81" s="32">
        <f t="shared" si="14"/>
        <v>0</v>
      </c>
      <c r="H81" s="32">
        <v>0</v>
      </c>
      <c r="I81" s="32">
        <v>0</v>
      </c>
      <c r="J81" s="33">
        <f t="shared" si="15"/>
        <v>0</v>
      </c>
      <c r="K81" s="32">
        <f t="shared" si="16"/>
        <v>0</v>
      </c>
      <c r="L81" s="32">
        <f t="shared" si="17"/>
        <v>0</v>
      </c>
      <c r="M81" s="32">
        <f t="shared" si="18"/>
        <v>0</v>
      </c>
      <c r="N81" s="32">
        <f t="shared" si="19"/>
        <v>0</v>
      </c>
      <c r="O81" s="33">
        <f t="shared" si="20"/>
        <v>0</v>
      </c>
    </row>
    <row r="82" spans="1:15">
      <c r="A82" s="11"/>
      <c r="B82" s="175" t="s">
        <v>513</v>
      </c>
      <c r="C82" s="175"/>
      <c r="D82" s="175"/>
      <c r="E82" s="175"/>
      <c r="F82" s="175"/>
      <c r="G82" s="175"/>
      <c r="H82" s="175"/>
      <c r="I82" s="175"/>
      <c r="J82" s="176"/>
      <c r="K82" s="14">
        <f>SUM(K15:K81)</f>
        <v>0</v>
      </c>
      <c r="L82" s="14">
        <f>SUM(L15:L81)</f>
        <v>0</v>
      </c>
      <c r="M82" s="14">
        <f>SUM(M15:M81)</f>
        <v>0</v>
      </c>
      <c r="N82" s="14">
        <f>SUM(N15:N81)</f>
        <v>0</v>
      </c>
      <c r="O82" s="14">
        <f>SUM(O15:O81)</f>
        <v>0</v>
      </c>
    </row>
    <row r="83" spans="1:15">
      <c r="A83" s="7"/>
      <c r="B83" s="8"/>
      <c r="C83" s="8"/>
      <c r="D83" s="8"/>
      <c r="E83" s="8"/>
      <c r="F83" s="8"/>
      <c r="G83" s="8"/>
      <c r="H83" s="8"/>
      <c r="I83" s="8"/>
      <c r="J83" s="8"/>
      <c r="K83" s="7"/>
      <c r="L83" s="7"/>
      <c r="M83" s="7"/>
      <c r="N83" s="7"/>
      <c r="O83" s="7"/>
    </row>
    <row r="84" spans="1:15" s="43" customFormat="1" ht="17.25" customHeight="1">
      <c r="A84" s="41" t="s">
        <v>509</v>
      </c>
      <c r="B84" s="42"/>
      <c r="C84" s="42"/>
      <c r="D84" s="42"/>
      <c r="E84" s="42"/>
      <c r="F84" s="42"/>
      <c r="G84" s="42"/>
      <c r="H84" s="42"/>
      <c r="I84" s="42"/>
      <c r="J84" s="42"/>
      <c r="K84" s="42"/>
      <c r="L84" s="42"/>
      <c r="M84" s="42"/>
      <c r="N84" s="42"/>
      <c r="O84" s="42"/>
    </row>
    <row r="85" spans="1:15" s="43" customFormat="1">
      <c r="A85" s="42"/>
      <c r="B85" s="179" t="s">
        <v>9</v>
      </c>
      <c r="C85" s="179"/>
      <c r="D85" s="179"/>
      <c r="E85" s="179"/>
      <c r="F85" s="179"/>
      <c r="G85" s="179"/>
      <c r="H85" s="179"/>
      <c r="I85" s="179"/>
      <c r="J85" s="179"/>
      <c r="K85" s="179"/>
      <c r="L85" s="179"/>
      <c r="M85" s="179"/>
      <c r="N85" s="179"/>
      <c r="O85" s="179"/>
    </row>
    <row r="86" spans="1:15" s="43" customFormat="1">
      <c r="A86" s="42"/>
      <c r="B86" s="44"/>
      <c r="C86" s="44"/>
      <c r="D86" s="44"/>
      <c r="E86" s="44"/>
      <c r="F86" s="44"/>
      <c r="G86" s="44"/>
      <c r="H86" s="44"/>
      <c r="I86" s="44"/>
      <c r="J86" s="44"/>
      <c r="K86" s="44"/>
      <c r="L86" s="44"/>
      <c r="M86" s="44"/>
      <c r="N86" s="44"/>
      <c r="O86" s="44"/>
    </row>
    <row r="87" spans="1:15" s="43" customFormat="1">
      <c r="A87" s="45" t="s">
        <v>512</v>
      </c>
      <c r="B87" s="42"/>
      <c r="C87" s="42"/>
      <c r="D87" s="42"/>
      <c r="E87" s="42"/>
      <c r="F87" s="42"/>
      <c r="G87" s="46"/>
      <c r="H87" s="42"/>
      <c r="I87" s="42"/>
      <c r="J87" s="42"/>
      <c r="K87" s="42"/>
      <c r="L87" s="42"/>
      <c r="M87" s="42"/>
      <c r="N87" s="42"/>
      <c r="O87" s="42"/>
    </row>
    <row r="88" spans="1:15" s="43" customFormat="1">
      <c r="A88" s="45"/>
      <c r="B88" s="42"/>
      <c r="C88" s="42"/>
      <c r="D88" s="42"/>
      <c r="E88" s="42"/>
      <c r="F88" s="42"/>
      <c r="G88" s="46"/>
      <c r="H88" s="42"/>
      <c r="I88" s="42"/>
      <c r="J88" s="42"/>
      <c r="K88" s="42"/>
      <c r="L88" s="42"/>
      <c r="M88" s="42"/>
      <c r="N88" s="42"/>
      <c r="O88" s="42"/>
    </row>
    <row r="89" spans="1:15" s="43" customFormat="1">
      <c r="A89" s="45" t="s">
        <v>510</v>
      </c>
      <c r="B89" s="42"/>
      <c r="C89" s="42"/>
      <c r="D89" s="42"/>
      <c r="E89" s="42"/>
      <c r="F89" s="42"/>
      <c r="G89" s="42"/>
      <c r="H89" s="42"/>
      <c r="I89" s="42"/>
      <c r="J89" s="42"/>
      <c r="K89" s="42"/>
      <c r="L89" s="42"/>
      <c r="M89" s="42"/>
      <c r="N89" s="42"/>
      <c r="O89" s="42"/>
    </row>
    <row r="90" spans="1:15" s="43" customFormat="1">
      <c r="A90" s="42"/>
      <c r="B90" s="179" t="s">
        <v>9</v>
      </c>
      <c r="C90" s="179"/>
      <c r="D90" s="179"/>
      <c r="E90" s="179"/>
      <c r="F90" s="179"/>
      <c r="G90" s="179"/>
      <c r="H90" s="179"/>
      <c r="I90" s="179"/>
      <c r="J90" s="179"/>
      <c r="K90" s="179"/>
      <c r="L90" s="179"/>
      <c r="M90" s="179"/>
      <c r="N90" s="179"/>
      <c r="O90" s="179"/>
    </row>
  </sheetData>
  <mergeCells count="14">
    <mergeCell ref="A2:O2"/>
    <mergeCell ref="A3:O3"/>
    <mergeCell ref="A4:O4"/>
    <mergeCell ref="A6:O6"/>
    <mergeCell ref="A13:A14"/>
    <mergeCell ref="C13:C14"/>
    <mergeCell ref="D13:D14"/>
    <mergeCell ref="E13:J13"/>
    <mergeCell ref="K13:O13"/>
    <mergeCell ref="B82:J82"/>
    <mergeCell ref="B85:O85"/>
    <mergeCell ref="B90:O90"/>
    <mergeCell ref="F11:G11"/>
    <mergeCell ref="B13:B14"/>
  </mergeCells>
  <pageMargins left="0.23622047244094491" right="0.23622047244094491" top="0.7421875" bottom="0.74803149606299213" header="0.31496062992125984" footer="0.31496062992125984"/>
  <pageSetup paperSize="9" scale="93" orientation="landscape" r:id="rId1"/>
  <headerFooter>
    <oddHeader>&amp;C&amp;"Arial Narrow,Regular"&amp;9 2.KĀRTA SLIEŽU CEĻU PĀRBŪVE POSMĀ NO MĀRTIŅA IELAS LĪDZ KALNCIEMA IELAI, IESKAITOT PLĀTŅU NOMAIŅU KRUSTOJUMĀ</oddHeader>
    <oddFooter>&amp;C&amp;"Arial Narrow,Regular"&amp;9Lokālā tāme Nr.2
Lietus kanalizācijas tīkli&amp;R&amp;"Arial Narrow,Regular"&amp;9&amp;P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9BE27A-29C4-4DBF-B05B-576A93269A5B}">
  <dimension ref="A2:O134"/>
  <sheetViews>
    <sheetView showGridLines="0" showRuler="0" topLeftCell="A121" zoomScaleNormal="100" zoomScaleSheetLayoutView="100" zoomScalePageLayoutView="115" workbookViewId="0">
      <selection activeCell="B43" sqref="B43:E44"/>
    </sheetView>
  </sheetViews>
  <sheetFormatPr defaultColWidth="9.140625" defaultRowHeight="15.75"/>
  <cols>
    <col min="1" max="1" width="6.140625" style="1" customWidth="1"/>
    <col min="2" max="2" width="44.42578125" style="1" customWidth="1"/>
    <col min="3" max="3" width="6.7109375" style="1" customWidth="1"/>
    <col min="4" max="4" width="9" style="1" customWidth="1"/>
    <col min="5" max="5" width="6.5703125" style="1" customWidth="1"/>
    <col min="6" max="6" width="7.85546875" style="1" customWidth="1"/>
    <col min="7" max="7" width="7.7109375" style="1" customWidth="1"/>
    <col min="8" max="8" width="8" style="1" customWidth="1"/>
    <col min="9" max="9" width="7.5703125" style="1" customWidth="1"/>
    <col min="10" max="10" width="8.5703125" style="1" customWidth="1"/>
    <col min="11" max="11" width="7" style="1" customWidth="1"/>
    <col min="12" max="12" width="8.7109375" style="1" customWidth="1"/>
    <col min="13" max="14" width="8" style="1" customWidth="1"/>
    <col min="15" max="15" width="8.5703125" style="1" customWidth="1"/>
    <col min="16" max="16384" width="9.140625" style="1"/>
  </cols>
  <sheetData>
    <row r="2" spans="1:15" ht="33.75" customHeight="1">
      <c r="A2" s="166" t="s">
        <v>25</v>
      </c>
      <c r="B2" s="166"/>
      <c r="C2" s="166"/>
      <c r="D2" s="166"/>
      <c r="E2" s="166"/>
      <c r="F2" s="166"/>
      <c r="G2" s="166"/>
      <c r="H2" s="166"/>
      <c r="I2" s="166"/>
      <c r="J2" s="166"/>
      <c r="K2" s="166"/>
      <c r="L2" s="166"/>
      <c r="M2" s="166"/>
      <c r="N2" s="166"/>
      <c r="O2" s="166"/>
    </row>
    <row r="3" spans="1:15">
      <c r="A3" s="167" t="s">
        <v>26</v>
      </c>
      <c r="B3" s="167"/>
      <c r="C3" s="167"/>
      <c r="D3" s="167"/>
      <c r="E3" s="167"/>
      <c r="F3" s="167"/>
      <c r="G3" s="167"/>
      <c r="H3" s="167"/>
      <c r="I3" s="167"/>
      <c r="J3" s="167"/>
      <c r="K3" s="167"/>
      <c r="L3" s="167"/>
      <c r="M3" s="167"/>
      <c r="N3" s="167"/>
      <c r="O3" s="167"/>
    </row>
    <row r="4" spans="1:15">
      <c r="A4" s="168" t="s">
        <v>14</v>
      </c>
      <c r="B4" s="168"/>
      <c r="C4" s="168"/>
      <c r="D4" s="168"/>
      <c r="E4" s="168"/>
      <c r="F4" s="168"/>
      <c r="G4" s="168"/>
      <c r="H4" s="168"/>
      <c r="I4" s="168"/>
      <c r="J4" s="168"/>
      <c r="K4" s="168"/>
      <c r="L4" s="168"/>
      <c r="M4" s="168"/>
      <c r="N4" s="168"/>
      <c r="O4" s="168"/>
    </row>
    <row r="5" spans="1:15">
      <c r="A5" s="17"/>
      <c r="B5" s="17"/>
      <c r="C5" s="18"/>
      <c r="D5" s="17"/>
      <c r="E5" s="17"/>
      <c r="F5" s="17"/>
      <c r="G5" s="17"/>
      <c r="H5" s="17"/>
      <c r="I5" s="17"/>
      <c r="J5" s="17"/>
      <c r="K5" s="17"/>
      <c r="L5" s="17"/>
      <c r="M5" s="17"/>
      <c r="N5" s="17"/>
      <c r="O5" s="17"/>
    </row>
    <row r="6" spans="1:15" ht="51.75" customHeight="1">
      <c r="A6" s="169" t="s">
        <v>531</v>
      </c>
      <c r="B6" s="169"/>
      <c r="C6" s="169"/>
      <c r="D6" s="169"/>
      <c r="E6" s="169"/>
      <c r="F6" s="169"/>
      <c r="G6" s="169"/>
      <c r="H6" s="169"/>
      <c r="I6" s="169"/>
      <c r="J6" s="169"/>
      <c r="K6" s="169"/>
      <c r="L6" s="169"/>
      <c r="M6" s="169"/>
      <c r="N6" s="169"/>
      <c r="O6" s="169"/>
    </row>
    <row r="7" spans="1:15">
      <c r="A7" s="19" t="s">
        <v>127</v>
      </c>
      <c r="B7" s="17"/>
      <c r="C7" s="18"/>
      <c r="D7" s="17"/>
      <c r="E7" s="17"/>
      <c r="F7" s="17"/>
      <c r="G7" s="17"/>
      <c r="H7" s="17"/>
      <c r="I7" s="17"/>
      <c r="J7" s="17"/>
      <c r="K7" s="17"/>
      <c r="L7" s="17"/>
      <c r="M7" s="17"/>
      <c r="N7" s="17"/>
      <c r="O7" s="17"/>
    </row>
    <row r="8" spans="1:15">
      <c r="A8" s="17" t="s">
        <v>128</v>
      </c>
      <c r="B8" s="17"/>
      <c r="C8" s="18"/>
      <c r="D8" s="17"/>
      <c r="E8" s="17"/>
      <c r="F8" s="17"/>
      <c r="G8" s="17"/>
      <c r="H8" s="17"/>
      <c r="I8" s="17"/>
      <c r="J8" s="17"/>
      <c r="K8" s="17"/>
      <c r="L8" s="17"/>
      <c r="M8" s="17"/>
      <c r="N8" s="17"/>
      <c r="O8" s="17"/>
    </row>
    <row r="9" spans="1:15">
      <c r="A9" s="17" t="s">
        <v>129</v>
      </c>
      <c r="B9" s="17"/>
      <c r="C9" s="18"/>
      <c r="D9" s="17"/>
      <c r="E9" s="17"/>
      <c r="F9" s="17"/>
      <c r="G9" s="17"/>
      <c r="H9" s="17"/>
      <c r="I9" s="17"/>
      <c r="J9" s="17"/>
      <c r="K9" s="17"/>
      <c r="L9" s="17"/>
      <c r="M9" s="17"/>
      <c r="N9" s="17"/>
      <c r="O9" s="17"/>
    </row>
    <row r="10" spans="1:15">
      <c r="A10" s="17"/>
      <c r="B10" s="17"/>
      <c r="C10" s="18"/>
      <c r="D10" s="17"/>
      <c r="E10" s="17"/>
      <c r="F10" s="17"/>
      <c r="G10" s="17"/>
      <c r="H10" s="17"/>
      <c r="I10" s="17"/>
      <c r="J10" s="17"/>
      <c r="K10" s="17"/>
      <c r="L10" s="17"/>
      <c r="M10" s="17"/>
      <c r="N10" s="17"/>
      <c r="O10" s="17"/>
    </row>
    <row r="11" spans="1:15">
      <c r="A11" s="17" t="s">
        <v>515</v>
      </c>
      <c r="B11" s="17"/>
      <c r="C11" s="18"/>
      <c r="D11" s="17"/>
      <c r="E11" s="17"/>
      <c r="F11" s="172">
        <f>O126</f>
        <v>0</v>
      </c>
      <c r="G11" s="172"/>
      <c r="H11" s="20" t="s">
        <v>24</v>
      </c>
      <c r="I11" s="21"/>
      <c r="J11" s="21"/>
      <c r="K11" s="17"/>
      <c r="L11" s="17"/>
      <c r="M11" s="17"/>
      <c r="N11" s="17"/>
      <c r="O11" s="17"/>
    </row>
    <row r="12" spans="1:15">
      <c r="A12" s="3"/>
    </row>
    <row r="13" spans="1:15">
      <c r="A13" s="173" t="s">
        <v>0</v>
      </c>
      <c r="B13" s="170" t="s">
        <v>11</v>
      </c>
      <c r="C13" s="173" t="s">
        <v>18</v>
      </c>
      <c r="D13" s="173" t="s">
        <v>1</v>
      </c>
      <c r="E13" s="170" t="s">
        <v>2</v>
      </c>
      <c r="F13" s="177"/>
      <c r="G13" s="177"/>
      <c r="H13" s="177"/>
      <c r="I13" s="177"/>
      <c r="J13" s="178"/>
      <c r="K13" s="170" t="s">
        <v>3</v>
      </c>
      <c r="L13" s="177"/>
      <c r="M13" s="177"/>
      <c r="N13" s="177"/>
      <c r="O13" s="178"/>
    </row>
    <row r="14" spans="1:15" ht="54">
      <c r="A14" s="174"/>
      <c r="B14" s="171"/>
      <c r="C14" s="174"/>
      <c r="D14" s="174"/>
      <c r="E14" s="10" t="s">
        <v>4</v>
      </c>
      <c r="F14" s="10" t="s">
        <v>51</v>
      </c>
      <c r="G14" s="10" t="s">
        <v>5</v>
      </c>
      <c r="H14" s="10" t="s">
        <v>16</v>
      </c>
      <c r="I14" s="10" t="s">
        <v>17</v>
      </c>
      <c r="J14" s="10" t="s">
        <v>6</v>
      </c>
      <c r="K14" s="10" t="s">
        <v>15</v>
      </c>
      <c r="L14" s="10" t="s">
        <v>5</v>
      </c>
      <c r="M14" s="10" t="s">
        <v>16</v>
      </c>
      <c r="N14" s="10" t="s">
        <v>17</v>
      </c>
      <c r="O14" s="10" t="s">
        <v>7</v>
      </c>
    </row>
    <row r="15" spans="1:15" s="47" customFormat="1" ht="13.5">
      <c r="A15" s="22"/>
      <c r="B15" s="23" t="s">
        <v>191</v>
      </c>
      <c r="C15" s="24"/>
      <c r="D15" s="25"/>
      <c r="E15" s="26"/>
      <c r="F15" s="26"/>
      <c r="G15" s="26"/>
      <c r="H15" s="26"/>
      <c r="I15" s="26"/>
      <c r="J15" s="27"/>
      <c r="K15" s="26"/>
      <c r="L15" s="26"/>
      <c r="M15" s="26"/>
      <c r="N15" s="26"/>
      <c r="O15" s="28"/>
    </row>
    <row r="16" spans="1:15" s="47" customFormat="1" ht="13.5">
      <c r="A16" s="29">
        <v>1</v>
      </c>
      <c r="B16" s="30" t="s">
        <v>169</v>
      </c>
      <c r="C16" s="31" t="s">
        <v>192</v>
      </c>
      <c r="D16" s="99">
        <v>1</v>
      </c>
      <c r="E16" s="32">
        <v>0</v>
      </c>
      <c r="F16" s="32">
        <v>0</v>
      </c>
      <c r="G16" s="32">
        <f t="shared" ref="G16:G79" si="0">ROUND(E16*F16,2)</f>
        <v>0</v>
      </c>
      <c r="H16" s="32">
        <v>0</v>
      </c>
      <c r="I16" s="32">
        <v>0</v>
      </c>
      <c r="J16" s="33">
        <f t="shared" ref="J16:J51" si="1">SUM(G16:I16)</f>
        <v>0</v>
      </c>
      <c r="K16" s="32">
        <f t="shared" ref="K16:K51" si="2">ROUND(E16*D16,2)</f>
        <v>0</v>
      </c>
      <c r="L16" s="32">
        <f t="shared" ref="L16:L51" si="3">ROUND(G16*D16,2)</f>
        <v>0</v>
      </c>
      <c r="M16" s="32">
        <f t="shared" ref="M16:M51" si="4">ROUND(H16*D16,2)</f>
        <v>0</v>
      </c>
      <c r="N16" s="32">
        <f t="shared" ref="N16:N51" si="5">ROUND(I16*D16,2)</f>
        <v>0</v>
      </c>
      <c r="O16" s="33">
        <f t="shared" ref="O16:O51" si="6">SUM(L16:N16)</f>
        <v>0</v>
      </c>
    </row>
    <row r="17" spans="1:15" s="47" customFormat="1" ht="13.5">
      <c r="A17" s="29">
        <f>A16+1</f>
        <v>2</v>
      </c>
      <c r="B17" s="30" t="s">
        <v>193</v>
      </c>
      <c r="C17" s="31" t="s">
        <v>194</v>
      </c>
      <c r="D17" s="99">
        <v>4800</v>
      </c>
      <c r="E17" s="32">
        <v>0</v>
      </c>
      <c r="F17" s="32">
        <v>0</v>
      </c>
      <c r="G17" s="32">
        <f t="shared" ref="G17:G18" si="7">ROUND(E17*F17,2)</f>
        <v>0</v>
      </c>
      <c r="H17" s="32">
        <v>0</v>
      </c>
      <c r="I17" s="32">
        <v>0</v>
      </c>
      <c r="J17" s="33">
        <f t="shared" si="1"/>
        <v>0</v>
      </c>
      <c r="K17" s="32">
        <f t="shared" si="2"/>
        <v>0</v>
      </c>
      <c r="L17" s="32">
        <f t="shared" si="3"/>
        <v>0</v>
      </c>
      <c r="M17" s="32">
        <f t="shared" si="4"/>
        <v>0</v>
      </c>
      <c r="N17" s="32">
        <f t="shared" si="5"/>
        <v>0</v>
      </c>
      <c r="O17" s="33">
        <f t="shared" si="6"/>
        <v>0</v>
      </c>
    </row>
    <row r="18" spans="1:15" s="47" customFormat="1" ht="13.5">
      <c r="A18" s="29">
        <f t="shared" ref="A18:A25" si="8">A17+1</f>
        <v>3</v>
      </c>
      <c r="B18" s="30" t="s">
        <v>195</v>
      </c>
      <c r="C18" s="31" t="s">
        <v>194</v>
      </c>
      <c r="D18" s="99">
        <v>4800</v>
      </c>
      <c r="E18" s="32">
        <v>0</v>
      </c>
      <c r="F18" s="32">
        <v>0</v>
      </c>
      <c r="G18" s="32">
        <f t="shared" si="7"/>
        <v>0</v>
      </c>
      <c r="H18" s="32">
        <v>0</v>
      </c>
      <c r="I18" s="32">
        <v>0</v>
      </c>
      <c r="J18" s="33">
        <f t="shared" si="1"/>
        <v>0</v>
      </c>
      <c r="K18" s="32">
        <f t="shared" si="2"/>
        <v>0</v>
      </c>
      <c r="L18" s="32">
        <f t="shared" si="3"/>
        <v>0</v>
      </c>
      <c r="M18" s="32">
        <f t="shared" si="4"/>
        <v>0</v>
      </c>
      <c r="N18" s="32">
        <f t="shared" si="5"/>
        <v>0</v>
      </c>
      <c r="O18" s="33">
        <f t="shared" si="6"/>
        <v>0</v>
      </c>
    </row>
    <row r="19" spans="1:15" s="47" customFormat="1" ht="13.5">
      <c r="A19" s="29">
        <f t="shared" si="8"/>
        <v>4</v>
      </c>
      <c r="B19" s="30" t="s">
        <v>196</v>
      </c>
      <c r="C19" s="31" t="s">
        <v>20</v>
      </c>
      <c r="D19" s="99">
        <v>945</v>
      </c>
      <c r="E19" s="32">
        <v>0</v>
      </c>
      <c r="F19" s="32">
        <v>0</v>
      </c>
      <c r="G19" s="32">
        <f t="shared" si="0"/>
        <v>0</v>
      </c>
      <c r="H19" s="32">
        <v>0</v>
      </c>
      <c r="I19" s="32">
        <v>0</v>
      </c>
      <c r="J19" s="33">
        <f t="shared" si="1"/>
        <v>0</v>
      </c>
      <c r="K19" s="32">
        <f t="shared" si="2"/>
        <v>0</v>
      </c>
      <c r="L19" s="32">
        <f t="shared" si="3"/>
        <v>0</v>
      </c>
      <c r="M19" s="32">
        <f t="shared" si="4"/>
        <v>0</v>
      </c>
      <c r="N19" s="32">
        <f t="shared" si="5"/>
        <v>0</v>
      </c>
      <c r="O19" s="33">
        <f t="shared" si="6"/>
        <v>0</v>
      </c>
    </row>
    <row r="20" spans="1:15" s="47" customFormat="1" ht="27">
      <c r="A20" s="29">
        <f t="shared" si="8"/>
        <v>5</v>
      </c>
      <c r="B20" s="30" t="s">
        <v>197</v>
      </c>
      <c r="C20" s="31" t="s">
        <v>20</v>
      </c>
      <c r="D20" s="99">
        <v>580</v>
      </c>
      <c r="E20" s="32">
        <v>0</v>
      </c>
      <c r="F20" s="32">
        <v>0</v>
      </c>
      <c r="G20" s="32">
        <f t="shared" si="0"/>
        <v>0</v>
      </c>
      <c r="H20" s="32">
        <v>0</v>
      </c>
      <c r="I20" s="32">
        <v>0</v>
      </c>
      <c r="J20" s="33">
        <f t="shared" si="1"/>
        <v>0</v>
      </c>
      <c r="K20" s="32">
        <f t="shared" si="2"/>
        <v>0</v>
      </c>
      <c r="L20" s="32">
        <f t="shared" si="3"/>
        <v>0</v>
      </c>
      <c r="M20" s="32">
        <f t="shared" si="4"/>
        <v>0</v>
      </c>
      <c r="N20" s="32">
        <f t="shared" si="5"/>
        <v>0</v>
      </c>
      <c r="O20" s="33">
        <f t="shared" si="6"/>
        <v>0</v>
      </c>
    </row>
    <row r="21" spans="1:15" s="47" customFormat="1" ht="27">
      <c r="A21" s="29">
        <f t="shared" si="8"/>
        <v>6</v>
      </c>
      <c r="B21" s="30" t="s">
        <v>198</v>
      </c>
      <c r="C21" s="31" t="s">
        <v>20</v>
      </c>
      <c r="D21" s="99">
        <v>5</v>
      </c>
      <c r="E21" s="32">
        <v>0</v>
      </c>
      <c r="F21" s="32">
        <v>0</v>
      </c>
      <c r="G21" s="32">
        <f t="shared" si="0"/>
        <v>0</v>
      </c>
      <c r="H21" s="32">
        <v>0</v>
      </c>
      <c r="I21" s="32">
        <v>0</v>
      </c>
      <c r="J21" s="33">
        <f t="shared" si="1"/>
        <v>0</v>
      </c>
      <c r="K21" s="32">
        <f t="shared" si="2"/>
        <v>0</v>
      </c>
      <c r="L21" s="32">
        <f t="shared" si="3"/>
        <v>0</v>
      </c>
      <c r="M21" s="32">
        <f t="shared" si="4"/>
        <v>0</v>
      </c>
      <c r="N21" s="32">
        <f t="shared" si="5"/>
        <v>0</v>
      </c>
      <c r="O21" s="33">
        <f t="shared" si="6"/>
        <v>0</v>
      </c>
    </row>
    <row r="22" spans="1:15" s="47" customFormat="1" ht="27">
      <c r="A22" s="29">
        <f t="shared" si="8"/>
        <v>7</v>
      </c>
      <c r="B22" s="30" t="s">
        <v>199</v>
      </c>
      <c r="C22" s="31" t="s">
        <v>194</v>
      </c>
      <c r="D22" s="99">
        <v>145</v>
      </c>
      <c r="E22" s="32">
        <v>0</v>
      </c>
      <c r="F22" s="32">
        <v>0</v>
      </c>
      <c r="G22" s="32">
        <f t="shared" si="0"/>
        <v>0</v>
      </c>
      <c r="H22" s="32">
        <v>0</v>
      </c>
      <c r="I22" s="32">
        <v>0</v>
      </c>
      <c r="J22" s="33">
        <f t="shared" si="1"/>
        <v>0</v>
      </c>
      <c r="K22" s="32">
        <f t="shared" si="2"/>
        <v>0</v>
      </c>
      <c r="L22" s="32">
        <f t="shared" si="3"/>
        <v>0</v>
      </c>
      <c r="M22" s="32">
        <f t="shared" si="4"/>
        <v>0</v>
      </c>
      <c r="N22" s="32">
        <f t="shared" si="5"/>
        <v>0</v>
      </c>
      <c r="O22" s="33">
        <f t="shared" si="6"/>
        <v>0</v>
      </c>
    </row>
    <row r="23" spans="1:15" s="47" customFormat="1" ht="40.5">
      <c r="A23" s="29">
        <f t="shared" si="8"/>
        <v>8</v>
      </c>
      <c r="B23" s="30" t="s">
        <v>200</v>
      </c>
      <c r="C23" s="31" t="s">
        <v>194</v>
      </c>
      <c r="D23" s="99">
        <v>4655</v>
      </c>
      <c r="E23" s="32">
        <v>0</v>
      </c>
      <c r="F23" s="32">
        <v>0</v>
      </c>
      <c r="G23" s="32">
        <f>ROUND(E23*F23,2)</f>
        <v>0</v>
      </c>
      <c r="H23" s="32">
        <v>0</v>
      </c>
      <c r="I23" s="32">
        <v>0</v>
      </c>
      <c r="J23" s="33">
        <f t="shared" si="1"/>
        <v>0</v>
      </c>
      <c r="K23" s="32">
        <f t="shared" si="2"/>
        <v>0</v>
      </c>
      <c r="L23" s="32">
        <f t="shared" si="3"/>
        <v>0</v>
      </c>
      <c r="M23" s="32">
        <f t="shared" si="4"/>
        <v>0</v>
      </c>
      <c r="N23" s="32">
        <f t="shared" si="5"/>
        <v>0</v>
      </c>
      <c r="O23" s="33">
        <f t="shared" si="6"/>
        <v>0</v>
      </c>
    </row>
    <row r="24" spans="1:15" s="47" customFormat="1" ht="13.5">
      <c r="A24" s="29">
        <f t="shared" si="8"/>
        <v>9</v>
      </c>
      <c r="B24" s="30" t="s">
        <v>201</v>
      </c>
      <c r="C24" s="31" t="s">
        <v>20</v>
      </c>
      <c r="D24" s="99">
        <v>980</v>
      </c>
      <c r="E24" s="32">
        <v>0</v>
      </c>
      <c r="F24" s="32">
        <v>0</v>
      </c>
      <c r="G24" s="32">
        <f t="shared" si="0"/>
        <v>0</v>
      </c>
      <c r="H24" s="32">
        <v>0</v>
      </c>
      <c r="I24" s="32">
        <v>0</v>
      </c>
      <c r="J24" s="33">
        <f t="shared" si="1"/>
        <v>0</v>
      </c>
      <c r="K24" s="32">
        <f t="shared" si="2"/>
        <v>0</v>
      </c>
      <c r="L24" s="32">
        <f t="shared" si="3"/>
        <v>0</v>
      </c>
      <c r="M24" s="32">
        <f t="shared" si="4"/>
        <v>0</v>
      </c>
      <c r="N24" s="32">
        <f t="shared" si="5"/>
        <v>0</v>
      </c>
      <c r="O24" s="33">
        <f t="shared" si="6"/>
        <v>0</v>
      </c>
    </row>
    <row r="25" spans="1:15" s="47" customFormat="1" ht="13.5">
      <c r="A25" s="29">
        <f t="shared" si="8"/>
        <v>10</v>
      </c>
      <c r="B25" s="30" t="s">
        <v>202</v>
      </c>
      <c r="C25" s="31" t="s">
        <v>23</v>
      </c>
      <c r="D25" s="99">
        <v>20</v>
      </c>
      <c r="E25" s="32">
        <v>0</v>
      </c>
      <c r="F25" s="32">
        <v>0</v>
      </c>
      <c r="G25" s="32">
        <f t="shared" si="0"/>
        <v>0</v>
      </c>
      <c r="H25" s="32">
        <v>0</v>
      </c>
      <c r="I25" s="32">
        <v>0</v>
      </c>
      <c r="J25" s="33">
        <f t="shared" si="1"/>
        <v>0</v>
      </c>
      <c r="K25" s="32">
        <f t="shared" si="2"/>
        <v>0</v>
      </c>
      <c r="L25" s="32">
        <f t="shared" si="3"/>
        <v>0</v>
      </c>
      <c r="M25" s="32">
        <f t="shared" si="4"/>
        <v>0</v>
      </c>
      <c r="N25" s="32">
        <f t="shared" si="5"/>
        <v>0</v>
      </c>
      <c r="O25" s="33">
        <f t="shared" si="6"/>
        <v>0</v>
      </c>
    </row>
    <row r="26" spans="1:15" s="47" customFormat="1" ht="13.5">
      <c r="A26" s="29"/>
      <c r="B26" s="35" t="s">
        <v>203</v>
      </c>
      <c r="C26" s="36"/>
      <c r="D26" s="101"/>
      <c r="E26" s="37"/>
      <c r="F26" s="37"/>
      <c r="G26" s="37"/>
      <c r="H26" s="37"/>
      <c r="I26" s="37"/>
      <c r="J26" s="38"/>
      <c r="K26" s="37"/>
      <c r="L26" s="37"/>
      <c r="M26" s="37"/>
      <c r="N26" s="37"/>
      <c r="O26" s="39"/>
    </row>
    <row r="27" spans="1:15" s="47" customFormat="1" ht="40.5">
      <c r="A27" s="29">
        <f>A25+1</f>
        <v>11</v>
      </c>
      <c r="B27" s="30" t="s">
        <v>204</v>
      </c>
      <c r="C27" s="31" t="s">
        <v>205</v>
      </c>
      <c r="D27" s="99">
        <v>37</v>
      </c>
      <c r="E27" s="32">
        <v>0</v>
      </c>
      <c r="F27" s="32">
        <v>0</v>
      </c>
      <c r="G27" s="32">
        <f t="shared" si="0"/>
        <v>0</v>
      </c>
      <c r="H27" s="32">
        <v>0</v>
      </c>
      <c r="I27" s="32">
        <v>0</v>
      </c>
      <c r="J27" s="33">
        <f t="shared" si="1"/>
        <v>0</v>
      </c>
      <c r="K27" s="32">
        <f t="shared" si="2"/>
        <v>0</v>
      </c>
      <c r="L27" s="32">
        <f t="shared" si="3"/>
        <v>0</v>
      </c>
      <c r="M27" s="32">
        <f t="shared" si="4"/>
        <v>0</v>
      </c>
      <c r="N27" s="32">
        <f t="shared" si="5"/>
        <v>0</v>
      </c>
      <c r="O27" s="33">
        <f t="shared" si="6"/>
        <v>0</v>
      </c>
    </row>
    <row r="28" spans="1:15" s="47" customFormat="1" ht="40.5">
      <c r="A28" s="29">
        <f>A27+1</f>
        <v>12</v>
      </c>
      <c r="B28" s="30" t="s">
        <v>206</v>
      </c>
      <c r="C28" s="31" t="s">
        <v>205</v>
      </c>
      <c r="D28" s="99">
        <v>37</v>
      </c>
      <c r="E28" s="32">
        <v>0</v>
      </c>
      <c r="F28" s="32">
        <v>0</v>
      </c>
      <c r="G28" s="32">
        <f t="shared" si="0"/>
        <v>0</v>
      </c>
      <c r="H28" s="32">
        <v>0</v>
      </c>
      <c r="I28" s="32">
        <v>0</v>
      </c>
      <c r="J28" s="33">
        <f t="shared" si="1"/>
        <v>0</v>
      </c>
      <c r="K28" s="32">
        <f t="shared" si="2"/>
        <v>0</v>
      </c>
      <c r="L28" s="32">
        <f t="shared" si="3"/>
        <v>0</v>
      </c>
      <c r="M28" s="32">
        <f t="shared" si="4"/>
        <v>0</v>
      </c>
      <c r="N28" s="32">
        <f t="shared" si="5"/>
        <v>0</v>
      </c>
      <c r="O28" s="33">
        <f t="shared" si="6"/>
        <v>0</v>
      </c>
    </row>
    <row r="29" spans="1:15" s="47" customFormat="1" ht="42" customHeight="1">
      <c r="A29" s="29">
        <f>A28+1</f>
        <v>13</v>
      </c>
      <c r="B29" s="30" t="s">
        <v>207</v>
      </c>
      <c r="C29" s="31" t="s">
        <v>20</v>
      </c>
      <c r="D29" s="99">
        <v>65</v>
      </c>
      <c r="E29" s="32">
        <v>0</v>
      </c>
      <c r="F29" s="32">
        <v>0</v>
      </c>
      <c r="G29" s="32">
        <f t="shared" si="0"/>
        <v>0</v>
      </c>
      <c r="H29" s="32">
        <v>0</v>
      </c>
      <c r="I29" s="32">
        <v>0</v>
      </c>
      <c r="J29" s="33">
        <f t="shared" si="1"/>
        <v>0</v>
      </c>
      <c r="K29" s="32">
        <f t="shared" si="2"/>
        <v>0</v>
      </c>
      <c r="L29" s="32">
        <f t="shared" si="3"/>
        <v>0</v>
      </c>
      <c r="M29" s="32">
        <f t="shared" si="4"/>
        <v>0</v>
      </c>
      <c r="N29" s="32">
        <f t="shared" si="5"/>
        <v>0</v>
      </c>
      <c r="O29" s="33">
        <f t="shared" si="6"/>
        <v>0</v>
      </c>
    </row>
    <row r="30" spans="1:15" s="47" customFormat="1" ht="13.5">
      <c r="A30" s="29"/>
      <c r="B30" s="35" t="s">
        <v>208</v>
      </c>
      <c r="C30" s="36"/>
      <c r="D30" s="101"/>
      <c r="E30" s="37"/>
      <c r="F30" s="37"/>
      <c r="G30" s="37"/>
      <c r="H30" s="37"/>
      <c r="I30" s="37"/>
      <c r="J30" s="38"/>
      <c r="K30" s="37"/>
      <c r="L30" s="37"/>
      <c r="M30" s="37"/>
      <c r="N30" s="37"/>
      <c r="O30" s="39"/>
    </row>
    <row r="31" spans="1:15" s="47" customFormat="1" ht="40.5">
      <c r="A31" s="29">
        <f t="shared" ref="A31" si="9">A29+1</f>
        <v>14</v>
      </c>
      <c r="B31" s="30" t="s">
        <v>204</v>
      </c>
      <c r="C31" s="31" t="s">
        <v>205</v>
      </c>
      <c r="D31" s="99">
        <v>10</v>
      </c>
      <c r="E31" s="32">
        <v>0</v>
      </c>
      <c r="F31" s="32">
        <v>0</v>
      </c>
      <c r="G31" s="32">
        <f>ROUND(E31*F31,2)</f>
        <v>0</v>
      </c>
      <c r="H31" s="32">
        <v>0</v>
      </c>
      <c r="I31" s="32">
        <v>0</v>
      </c>
      <c r="J31" s="33">
        <f t="shared" si="1"/>
        <v>0</v>
      </c>
      <c r="K31" s="32">
        <f t="shared" si="2"/>
        <v>0</v>
      </c>
      <c r="L31" s="32">
        <f t="shared" si="3"/>
        <v>0</v>
      </c>
      <c r="M31" s="32">
        <f t="shared" si="4"/>
        <v>0</v>
      </c>
      <c r="N31" s="32">
        <f t="shared" si="5"/>
        <v>0</v>
      </c>
      <c r="O31" s="33">
        <f t="shared" si="6"/>
        <v>0</v>
      </c>
    </row>
    <row r="32" spans="1:15" s="47" customFormat="1" ht="40.5">
      <c r="A32" s="29">
        <f>A31+1</f>
        <v>15</v>
      </c>
      <c r="B32" s="30" t="s">
        <v>206</v>
      </c>
      <c r="C32" s="31" t="s">
        <v>205</v>
      </c>
      <c r="D32" s="99">
        <v>10</v>
      </c>
      <c r="E32" s="32">
        <v>0</v>
      </c>
      <c r="F32" s="32">
        <v>0</v>
      </c>
      <c r="G32" s="32">
        <f>ROUND(E32*F32,2)</f>
        <v>0</v>
      </c>
      <c r="H32" s="32">
        <v>0</v>
      </c>
      <c r="I32" s="32">
        <v>0</v>
      </c>
      <c r="J32" s="33">
        <f t="shared" si="1"/>
        <v>0</v>
      </c>
      <c r="K32" s="32">
        <f t="shared" si="2"/>
        <v>0</v>
      </c>
      <c r="L32" s="32">
        <f t="shared" si="3"/>
        <v>0</v>
      </c>
      <c r="M32" s="32">
        <f t="shared" si="4"/>
        <v>0</v>
      </c>
      <c r="N32" s="32">
        <f t="shared" si="5"/>
        <v>0</v>
      </c>
      <c r="O32" s="33">
        <f t="shared" si="6"/>
        <v>0</v>
      </c>
    </row>
    <row r="33" spans="1:15" s="47" customFormat="1" ht="43.5" customHeight="1">
      <c r="A33" s="29">
        <f t="shared" ref="A33:A96" si="10">A32+1</f>
        <v>16</v>
      </c>
      <c r="B33" s="30" t="s">
        <v>207</v>
      </c>
      <c r="C33" s="31" t="s">
        <v>20</v>
      </c>
      <c r="D33" s="99">
        <v>6</v>
      </c>
      <c r="E33" s="32">
        <v>0</v>
      </c>
      <c r="F33" s="32">
        <v>0</v>
      </c>
      <c r="G33" s="32">
        <f>ROUND(E33*F33,2)</f>
        <v>0</v>
      </c>
      <c r="H33" s="32">
        <v>0</v>
      </c>
      <c r="I33" s="32">
        <v>0</v>
      </c>
      <c r="J33" s="33">
        <f t="shared" si="1"/>
        <v>0</v>
      </c>
      <c r="K33" s="32">
        <f t="shared" si="2"/>
        <v>0</v>
      </c>
      <c r="L33" s="32">
        <f t="shared" si="3"/>
        <v>0</v>
      </c>
      <c r="M33" s="32">
        <f t="shared" si="4"/>
        <v>0</v>
      </c>
      <c r="N33" s="32">
        <f t="shared" si="5"/>
        <v>0</v>
      </c>
      <c r="O33" s="33">
        <f t="shared" si="6"/>
        <v>0</v>
      </c>
    </row>
    <row r="34" spans="1:15" s="47" customFormat="1" ht="13.5">
      <c r="A34" s="29"/>
      <c r="B34" s="35" t="s">
        <v>209</v>
      </c>
      <c r="C34" s="36"/>
      <c r="D34" s="101"/>
      <c r="E34" s="37"/>
      <c r="F34" s="37"/>
      <c r="G34" s="37"/>
      <c r="H34" s="37"/>
      <c r="I34" s="37"/>
      <c r="J34" s="38"/>
      <c r="K34" s="37"/>
      <c r="L34" s="37"/>
      <c r="M34" s="37"/>
      <c r="N34" s="37"/>
      <c r="O34" s="39"/>
    </row>
    <row r="35" spans="1:15" s="47" customFormat="1" ht="40.5">
      <c r="A35" s="29">
        <f>A33+1</f>
        <v>17</v>
      </c>
      <c r="B35" s="30" t="s">
        <v>210</v>
      </c>
      <c r="C35" s="31" t="s">
        <v>205</v>
      </c>
      <c r="D35" s="99">
        <v>27</v>
      </c>
      <c r="E35" s="32">
        <v>0</v>
      </c>
      <c r="F35" s="32">
        <v>0</v>
      </c>
      <c r="G35" s="32">
        <f t="shared" si="0"/>
        <v>0</v>
      </c>
      <c r="H35" s="32">
        <v>0</v>
      </c>
      <c r="I35" s="32">
        <v>0</v>
      </c>
      <c r="J35" s="33">
        <f t="shared" si="1"/>
        <v>0</v>
      </c>
      <c r="K35" s="32">
        <f t="shared" si="2"/>
        <v>0</v>
      </c>
      <c r="L35" s="32">
        <f t="shared" si="3"/>
        <v>0</v>
      </c>
      <c r="M35" s="32">
        <f t="shared" si="4"/>
        <v>0</v>
      </c>
      <c r="N35" s="32">
        <f t="shared" si="5"/>
        <v>0</v>
      </c>
      <c r="O35" s="33">
        <f t="shared" si="6"/>
        <v>0</v>
      </c>
    </row>
    <row r="36" spans="1:15" s="47" customFormat="1" ht="40.5">
      <c r="A36" s="29">
        <f t="shared" si="10"/>
        <v>18</v>
      </c>
      <c r="B36" s="30" t="s">
        <v>211</v>
      </c>
      <c r="C36" s="31" t="s">
        <v>205</v>
      </c>
      <c r="D36" s="99">
        <v>27</v>
      </c>
      <c r="E36" s="32">
        <v>0</v>
      </c>
      <c r="F36" s="32">
        <v>0</v>
      </c>
      <c r="G36" s="32">
        <f t="shared" si="0"/>
        <v>0</v>
      </c>
      <c r="H36" s="32">
        <v>0</v>
      </c>
      <c r="I36" s="32">
        <v>0</v>
      </c>
      <c r="J36" s="33">
        <f t="shared" si="1"/>
        <v>0</v>
      </c>
      <c r="K36" s="32">
        <f t="shared" si="2"/>
        <v>0</v>
      </c>
      <c r="L36" s="32">
        <f t="shared" si="3"/>
        <v>0</v>
      </c>
      <c r="M36" s="32">
        <f t="shared" si="4"/>
        <v>0</v>
      </c>
      <c r="N36" s="32">
        <f t="shared" si="5"/>
        <v>0</v>
      </c>
      <c r="O36" s="33">
        <f t="shared" si="6"/>
        <v>0</v>
      </c>
    </row>
    <row r="37" spans="1:15" s="47" customFormat="1" ht="13.5">
      <c r="A37" s="29"/>
      <c r="B37" s="35" t="s">
        <v>212</v>
      </c>
      <c r="C37" s="36"/>
      <c r="D37" s="101"/>
      <c r="E37" s="37"/>
      <c r="F37" s="37"/>
      <c r="G37" s="37"/>
      <c r="H37" s="37"/>
      <c r="I37" s="37"/>
      <c r="J37" s="38"/>
      <c r="K37" s="37"/>
      <c r="L37" s="37"/>
      <c r="M37" s="37"/>
      <c r="N37" s="37"/>
      <c r="O37" s="39"/>
    </row>
    <row r="38" spans="1:15" s="47" customFormat="1" ht="67.5">
      <c r="A38" s="29">
        <f>A36+1</f>
        <v>19</v>
      </c>
      <c r="B38" s="30" t="s">
        <v>213</v>
      </c>
      <c r="C38" s="31" t="s">
        <v>20</v>
      </c>
      <c r="D38" s="99">
        <v>36.6</v>
      </c>
      <c r="E38" s="32">
        <v>0</v>
      </c>
      <c r="F38" s="32">
        <v>0</v>
      </c>
      <c r="G38" s="32">
        <f t="shared" si="0"/>
        <v>0</v>
      </c>
      <c r="H38" s="32">
        <v>0</v>
      </c>
      <c r="I38" s="32">
        <v>0</v>
      </c>
      <c r="J38" s="33">
        <f t="shared" si="1"/>
        <v>0</v>
      </c>
      <c r="K38" s="32">
        <f t="shared" si="2"/>
        <v>0</v>
      </c>
      <c r="L38" s="32">
        <f t="shared" si="3"/>
        <v>0</v>
      </c>
      <c r="M38" s="32">
        <f t="shared" si="4"/>
        <v>0</v>
      </c>
      <c r="N38" s="32">
        <f t="shared" si="5"/>
        <v>0</v>
      </c>
      <c r="O38" s="33">
        <f t="shared" si="6"/>
        <v>0</v>
      </c>
    </row>
    <row r="39" spans="1:15" s="47" customFormat="1" ht="67.5">
      <c r="A39" s="29">
        <f t="shared" si="10"/>
        <v>20</v>
      </c>
      <c r="B39" s="30" t="s">
        <v>214</v>
      </c>
      <c r="C39" s="31" t="s">
        <v>20</v>
      </c>
      <c r="D39" s="99">
        <v>15.39</v>
      </c>
      <c r="E39" s="32">
        <v>0</v>
      </c>
      <c r="F39" s="32">
        <v>0</v>
      </c>
      <c r="G39" s="32">
        <f t="shared" si="0"/>
        <v>0</v>
      </c>
      <c r="H39" s="32">
        <v>0</v>
      </c>
      <c r="I39" s="32">
        <v>0</v>
      </c>
      <c r="J39" s="33">
        <f t="shared" si="1"/>
        <v>0</v>
      </c>
      <c r="K39" s="32">
        <f t="shared" si="2"/>
        <v>0</v>
      </c>
      <c r="L39" s="32">
        <f t="shared" si="3"/>
        <v>0</v>
      </c>
      <c r="M39" s="32">
        <f t="shared" si="4"/>
        <v>0</v>
      </c>
      <c r="N39" s="32">
        <f t="shared" si="5"/>
        <v>0</v>
      </c>
      <c r="O39" s="33">
        <f t="shared" si="6"/>
        <v>0</v>
      </c>
    </row>
    <row r="40" spans="1:15" s="47" customFormat="1" ht="67.5">
      <c r="A40" s="29">
        <f t="shared" si="10"/>
        <v>21</v>
      </c>
      <c r="B40" s="30" t="s">
        <v>215</v>
      </c>
      <c r="C40" s="31" t="s">
        <v>20</v>
      </c>
      <c r="D40" s="99">
        <v>372.61</v>
      </c>
      <c r="E40" s="32">
        <v>0</v>
      </c>
      <c r="F40" s="32">
        <v>0</v>
      </c>
      <c r="G40" s="32">
        <f t="shared" si="0"/>
        <v>0</v>
      </c>
      <c r="H40" s="32">
        <v>0</v>
      </c>
      <c r="I40" s="32">
        <v>0</v>
      </c>
      <c r="J40" s="33">
        <f t="shared" si="1"/>
        <v>0</v>
      </c>
      <c r="K40" s="32">
        <f t="shared" si="2"/>
        <v>0</v>
      </c>
      <c r="L40" s="32">
        <f t="shared" si="3"/>
        <v>0</v>
      </c>
      <c r="M40" s="32">
        <f t="shared" si="4"/>
        <v>0</v>
      </c>
      <c r="N40" s="32">
        <f t="shared" si="5"/>
        <v>0</v>
      </c>
      <c r="O40" s="33">
        <f t="shared" si="6"/>
        <v>0</v>
      </c>
    </row>
    <row r="41" spans="1:15" s="47" customFormat="1" ht="67.5">
      <c r="A41" s="29">
        <f t="shared" si="10"/>
        <v>22</v>
      </c>
      <c r="B41" s="30" t="s">
        <v>216</v>
      </c>
      <c r="C41" s="31" t="s">
        <v>20</v>
      </c>
      <c r="D41" s="99">
        <v>19.75</v>
      </c>
      <c r="E41" s="32">
        <v>0</v>
      </c>
      <c r="F41" s="32">
        <v>0</v>
      </c>
      <c r="G41" s="32">
        <f t="shared" si="0"/>
        <v>0</v>
      </c>
      <c r="H41" s="32">
        <v>0</v>
      </c>
      <c r="I41" s="32">
        <v>0</v>
      </c>
      <c r="J41" s="33">
        <f t="shared" si="1"/>
        <v>0</v>
      </c>
      <c r="K41" s="32">
        <f t="shared" si="2"/>
        <v>0</v>
      </c>
      <c r="L41" s="32">
        <f t="shared" si="3"/>
        <v>0</v>
      </c>
      <c r="M41" s="32">
        <f t="shared" si="4"/>
        <v>0</v>
      </c>
      <c r="N41" s="32">
        <f t="shared" si="5"/>
        <v>0</v>
      </c>
      <c r="O41" s="33">
        <f t="shared" si="6"/>
        <v>0</v>
      </c>
    </row>
    <row r="42" spans="1:15" s="47" customFormat="1" ht="54">
      <c r="A42" s="29">
        <f t="shared" si="10"/>
        <v>23</v>
      </c>
      <c r="B42" s="30" t="s">
        <v>217</v>
      </c>
      <c r="C42" s="31" t="s">
        <v>20</v>
      </c>
      <c r="D42" s="99">
        <v>16.91</v>
      </c>
      <c r="E42" s="32">
        <v>0</v>
      </c>
      <c r="F42" s="32">
        <v>0</v>
      </c>
      <c r="G42" s="32">
        <f t="shared" si="0"/>
        <v>0</v>
      </c>
      <c r="H42" s="32">
        <v>0</v>
      </c>
      <c r="I42" s="32">
        <v>0</v>
      </c>
      <c r="J42" s="33">
        <f t="shared" si="1"/>
        <v>0</v>
      </c>
      <c r="K42" s="32">
        <f t="shared" si="2"/>
        <v>0</v>
      </c>
      <c r="L42" s="32">
        <f t="shared" si="3"/>
        <v>0</v>
      </c>
      <c r="M42" s="32">
        <f t="shared" si="4"/>
        <v>0</v>
      </c>
      <c r="N42" s="32">
        <f t="shared" si="5"/>
        <v>0</v>
      </c>
      <c r="O42" s="33">
        <f t="shared" si="6"/>
        <v>0</v>
      </c>
    </row>
    <row r="43" spans="1:15" s="47" customFormat="1" ht="54">
      <c r="A43" s="29">
        <f t="shared" si="10"/>
        <v>24</v>
      </c>
      <c r="B43" s="30" t="s">
        <v>218</v>
      </c>
      <c r="C43" s="31" t="s">
        <v>20</v>
      </c>
      <c r="D43" s="99">
        <v>24.12</v>
      </c>
      <c r="E43" s="32">
        <v>0</v>
      </c>
      <c r="F43" s="32">
        <v>0</v>
      </c>
      <c r="G43" s="32">
        <f t="shared" si="0"/>
        <v>0</v>
      </c>
      <c r="H43" s="32">
        <v>0</v>
      </c>
      <c r="I43" s="32">
        <v>0</v>
      </c>
      <c r="J43" s="33">
        <f t="shared" si="1"/>
        <v>0</v>
      </c>
      <c r="K43" s="32">
        <f t="shared" si="2"/>
        <v>0</v>
      </c>
      <c r="L43" s="32">
        <f t="shared" si="3"/>
        <v>0</v>
      </c>
      <c r="M43" s="32">
        <f t="shared" si="4"/>
        <v>0</v>
      </c>
      <c r="N43" s="32">
        <f t="shared" si="5"/>
        <v>0</v>
      </c>
      <c r="O43" s="33">
        <f t="shared" si="6"/>
        <v>0</v>
      </c>
    </row>
    <row r="44" spans="1:15" s="47" customFormat="1" ht="27">
      <c r="A44" s="29">
        <f t="shared" si="10"/>
        <v>25</v>
      </c>
      <c r="B44" s="30" t="s">
        <v>576</v>
      </c>
      <c r="C44" s="31" t="s">
        <v>22</v>
      </c>
      <c r="D44" s="99">
        <v>1</v>
      </c>
      <c r="E44" s="32">
        <v>0</v>
      </c>
      <c r="F44" s="32">
        <v>0</v>
      </c>
      <c r="G44" s="32">
        <f t="shared" si="0"/>
        <v>0</v>
      </c>
      <c r="H44" s="32">
        <v>0</v>
      </c>
      <c r="I44" s="32">
        <v>0</v>
      </c>
      <c r="J44" s="33">
        <f t="shared" si="1"/>
        <v>0</v>
      </c>
      <c r="K44" s="32">
        <f t="shared" si="2"/>
        <v>0</v>
      </c>
      <c r="L44" s="32">
        <f t="shared" si="3"/>
        <v>0</v>
      </c>
      <c r="M44" s="32">
        <f t="shared" si="4"/>
        <v>0</v>
      </c>
      <c r="N44" s="32">
        <f t="shared" si="5"/>
        <v>0</v>
      </c>
      <c r="O44" s="33">
        <f t="shared" si="6"/>
        <v>0</v>
      </c>
    </row>
    <row r="45" spans="1:15" s="47" customFormat="1" ht="54">
      <c r="A45" s="29">
        <f t="shared" si="10"/>
        <v>26</v>
      </c>
      <c r="B45" s="30" t="s">
        <v>219</v>
      </c>
      <c r="C45" s="31" t="s">
        <v>20</v>
      </c>
      <c r="D45" s="99">
        <v>95.41</v>
      </c>
      <c r="E45" s="32">
        <v>0</v>
      </c>
      <c r="F45" s="32">
        <v>0</v>
      </c>
      <c r="G45" s="32">
        <f t="shared" si="0"/>
        <v>0</v>
      </c>
      <c r="H45" s="32">
        <v>0</v>
      </c>
      <c r="I45" s="32">
        <v>0</v>
      </c>
      <c r="J45" s="33">
        <f t="shared" si="1"/>
        <v>0</v>
      </c>
      <c r="K45" s="32">
        <f t="shared" si="2"/>
        <v>0</v>
      </c>
      <c r="L45" s="32">
        <f t="shared" si="3"/>
        <v>0</v>
      </c>
      <c r="M45" s="32">
        <f t="shared" si="4"/>
        <v>0</v>
      </c>
      <c r="N45" s="32">
        <f t="shared" si="5"/>
        <v>0</v>
      </c>
      <c r="O45" s="33">
        <f t="shared" si="6"/>
        <v>0</v>
      </c>
    </row>
    <row r="46" spans="1:15" s="47" customFormat="1" ht="13.5">
      <c r="A46" s="29">
        <f t="shared" si="10"/>
        <v>27</v>
      </c>
      <c r="B46" s="30" t="s">
        <v>220</v>
      </c>
      <c r="C46" s="31" t="s">
        <v>163</v>
      </c>
      <c r="D46" s="99">
        <v>24</v>
      </c>
      <c r="E46" s="32">
        <v>0</v>
      </c>
      <c r="F46" s="32">
        <v>0</v>
      </c>
      <c r="G46" s="32">
        <f t="shared" si="0"/>
        <v>0</v>
      </c>
      <c r="H46" s="32">
        <v>0</v>
      </c>
      <c r="I46" s="32">
        <v>0</v>
      </c>
      <c r="J46" s="33">
        <f t="shared" si="1"/>
        <v>0</v>
      </c>
      <c r="K46" s="32">
        <f t="shared" si="2"/>
        <v>0</v>
      </c>
      <c r="L46" s="32">
        <f t="shared" si="3"/>
        <v>0</v>
      </c>
      <c r="M46" s="32">
        <f t="shared" si="4"/>
        <v>0</v>
      </c>
      <c r="N46" s="32">
        <f t="shared" si="5"/>
        <v>0</v>
      </c>
      <c r="O46" s="33">
        <f t="shared" si="6"/>
        <v>0</v>
      </c>
    </row>
    <row r="47" spans="1:15" s="47" customFormat="1" ht="13.5">
      <c r="A47" s="29">
        <f t="shared" si="10"/>
        <v>28</v>
      </c>
      <c r="B47" s="30" t="s">
        <v>221</v>
      </c>
      <c r="C47" s="31" t="s">
        <v>154</v>
      </c>
      <c r="D47" s="99">
        <v>3</v>
      </c>
      <c r="E47" s="32">
        <v>0</v>
      </c>
      <c r="F47" s="32">
        <v>0</v>
      </c>
      <c r="G47" s="32">
        <f t="shared" si="0"/>
        <v>0</v>
      </c>
      <c r="H47" s="32">
        <v>0</v>
      </c>
      <c r="I47" s="32">
        <v>0</v>
      </c>
      <c r="J47" s="33">
        <f t="shared" si="1"/>
        <v>0</v>
      </c>
      <c r="K47" s="32">
        <f t="shared" si="2"/>
        <v>0</v>
      </c>
      <c r="L47" s="32">
        <f t="shared" si="3"/>
        <v>0</v>
      </c>
      <c r="M47" s="32">
        <f t="shared" si="4"/>
        <v>0</v>
      </c>
      <c r="N47" s="32">
        <f t="shared" si="5"/>
        <v>0</v>
      </c>
      <c r="O47" s="33">
        <f t="shared" si="6"/>
        <v>0</v>
      </c>
    </row>
    <row r="48" spans="1:15" s="47" customFormat="1" ht="13.5">
      <c r="A48" s="29">
        <f t="shared" si="10"/>
        <v>29</v>
      </c>
      <c r="B48" s="30" t="s">
        <v>222</v>
      </c>
      <c r="C48" s="31" t="s">
        <v>154</v>
      </c>
      <c r="D48" s="99">
        <v>13</v>
      </c>
      <c r="E48" s="32">
        <v>0</v>
      </c>
      <c r="F48" s="32">
        <v>0</v>
      </c>
      <c r="G48" s="32">
        <f t="shared" si="0"/>
        <v>0</v>
      </c>
      <c r="H48" s="32">
        <v>0</v>
      </c>
      <c r="I48" s="32">
        <v>0</v>
      </c>
      <c r="J48" s="33">
        <f t="shared" si="1"/>
        <v>0</v>
      </c>
      <c r="K48" s="32">
        <f t="shared" si="2"/>
        <v>0</v>
      </c>
      <c r="L48" s="32">
        <f t="shared" si="3"/>
        <v>0</v>
      </c>
      <c r="M48" s="32">
        <f t="shared" si="4"/>
        <v>0</v>
      </c>
      <c r="N48" s="32">
        <f t="shared" si="5"/>
        <v>0</v>
      </c>
      <c r="O48" s="33">
        <f t="shared" si="6"/>
        <v>0</v>
      </c>
    </row>
    <row r="49" spans="1:15" s="47" customFormat="1" ht="13.5">
      <c r="A49" s="29">
        <f t="shared" si="10"/>
        <v>30</v>
      </c>
      <c r="B49" s="30" t="s">
        <v>223</v>
      </c>
      <c r="C49" s="31" t="s">
        <v>154</v>
      </c>
      <c r="D49" s="99">
        <v>1</v>
      </c>
      <c r="E49" s="32">
        <v>0</v>
      </c>
      <c r="F49" s="32">
        <v>0</v>
      </c>
      <c r="G49" s="32">
        <f t="shared" si="0"/>
        <v>0</v>
      </c>
      <c r="H49" s="32">
        <v>0</v>
      </c>
      <c r="I49" s="32">
        <v>0</v>
      </c>
      <c r="J49" s="33">
        <f t="shared" si="1"/>
        <v>0</v>
      </c>
      <c r="K49" s="32">
        <f t="shared" si="2"/>
        <v>0</v>
      </c>
      <c r="L49" s="32">
        <f t="shared" si="3"/>
        <v>0</v>
      </c>
      <c r="M49" s="32">
        <f t="shared" si="4"/>
        <v>0</v>
      </c>
      <c r="N49" s="32">
        <f t="shared" si="5"/>
        <v>0</v>
      </c>
      <c r="O49" s="33">
        <f t="shared" si="6"/>
        <v>0</v>
      </c>
    </row>
    <row r="50" spans="1:15" s="47" customFormat="1" ht="13.5">
      <c r="A50" s="29">
        <f t="shared" si="10"/>
        <v>31</v>
      </c>
      <c r="B50" s="30" t="s">
        <v>224</v>
      </c>
      <c r="C50" s="31" t="s">
        <v>154</v>
      </c>
      <c r="D50" s="99">
        <v>1</v>
      </c>
      <c r="E50" s="32">
        <v>0</v>
      </c>
      <c r="F50" s="32">
        <v>0</v>
      </c>
      <c r="G50" s="32">
        <f t="shared" si="0"/>
        <v>0</v>
      </c>
      <c r="H50" s="32">
        <v>0</v>
      </c>
      <c r="I50" s="32">
        <v>0</v>
      </c>
      <c r="J50" s="33">
        <f t="shared" si="1"/>
        <v>0</v>
      </c>
      <c r="K50" s="32">
        <f t="shared" si="2"/>
        <v>0</v>
      </c>
      <c r="L50" s="32">
        <f t="shared" si="3"/>
        <v>0</v>
      </c>
      <c r="M50" s="32">
        <f t="shared" si="4"/>
        <v>0</v>
      </c>
      <c r="N50" s="32">
        <f t="shared" si="5"/>
        <v>0</v>
      </c>
      <c r="O50" s="33">
        <f t="shared" si="6"/>
        <v>0</v>
      </c>
    </row>
    <row r="51" spans="1:15" s="47" customFormat="1" ht="13.5">
      <c r="A51" s="29">
        <f t="shared" si="10"/>
        <v>32</v>
      </c>
      <c r="B51" s="30" t="s">
        <v>225</v>
      </c>
      <c r="C51" s="31" t="s">
        <v>154</v>
      </c>
      <c r="D51" s="99">
        <v>1</v>
      </c>
      <c r="E51" s="32">
        <v>0</v>
      </c>
      <c r="F51" s="32">
        <v>0</v>
      </c>
      <c r="G51" s="32">
        <f t="shared" si="0"/>
        <v>0</v>
      </c>
      <c r="H51" s="32">
        <v>0</v>
      </c>
      <c r="I51" s="32">
        <v>0</v>
      </c>
      <c r="J51" s="33">
        <f t="shared" si="1"/>
        <v>0</v>
      </c>
      <c r="K51" s="32">
        <f t="shared" si="2"/>
        <v>0</v>
      </c>
      <c r="L51" s="32">
        <f t="shared" si="3"/>
        <v>0</v>
      </c>
      <c r="M51" s="32">
        <f t="shared" si="4"/>
        <v>0</v>
      </c>
      <c r="N51" s="32">
        <f t="shared" si="5"/>
        <v>0</v>
      </c>
      <c r="O51" s="33">
        <f t="shared" si="6"/>
        <v>0</v>
      </c>
    </row>
    <row r="52" spans="1:15" s="47" customFormat="1" ht="13.5">
      <c r="A52" s="29">
        <f t="shared" si="10"/>
        <v>33</v>
      </c>
      <c r="B52" s="30" t="s">
        <v>226</v>
      </c>
      <c r="C52" s="31" t="s">
        <v>154</v>
      </c>
      <c r="D52" s="99">
        <v>2</v>
      </c>
      <c r="E52" s="32">
        <v>0</v>
      </c>
      <c r="F52" s="32">
        <v>0</v>
      </c>
      <c r="G52" s="32">
        <f t="shared" si="0"/>
        <v>0</v>
      </c>
      <c r="H52" s="32">
        <v>0</v>
      </c>
      <c r="I52" s="32">
        <v>0</v>
      </c>
      <c r="J52" s="33">
        <f>SUM(G52:I52)</f>
        <v>0</v>
      </c>
      <c r="K52" s="32">
        <f>ROUND(E52*D52,2)</f>
        <v>0</v>
      </c>
      <c r="L52" s="32">
        <f>ROUND(G52*D52,2)</f>
        <v>0</v>
      </c>
      <c r="M52" s="32">
        <f>ROUND(H52*D52,2)</f>
        <v>0</v>
      </c>
      <c r="N52" s="32">
        <f>ROUND(I52*D52,2)</f>
        <v>0</v>
      </c>
      <c r="O52" s="33">
        <f>SUM(L52:N52)</f>
        <v>0</v>
      </c>
    </row>
    <row r="53" spans="1:15" s="47" customFormat="1" ht="13.5">
      <c r="A53" s="29">
        <f t="shared" si="10"/>
        <v>34</v>
      </c>
      <c r="B53" s="30" t="s">
        <v>227</v>
      </c>
      <c r="C53" s="31" t="s">
        <v>154</v>
      </c>
      <c r="D53" s="99">
        <v>2</v>
      </c>
      <c r="E53" s="32">
        <v>0</v>
      </c>
      <c r="F53" s="32">
        <v>0</v>
      </c>
      <c r="G53" s="32">
        <f t="shared" si="0"/>
        <v>0</v>
      </c>
      <c r="H53" s="32">
        <v>0</v>
      </c>
      <c r="I53" s="32">
        <v>0</v>
      </c>
      <c r="J53" s="33">
        <f t="shared" ref="J53:J116" si="11">SUM(G53:I53)</f>
        <v>0</v>
      </c>
      <c r="K53" s="32">
        <f t="shared" ref="K53:K116" si="12">ROUND(E53*D53,2)</f>
        <v>0</v>
      </c>
      <c r="L53" s="32">
        <f t="shared" ref="L53:L116" si="13">ROUND(G53*D53,2)</f>
        <v>0</v>
      </c>
      <c r="M53" s="32">
        <f t="shared" ref="M53:M116" si="14">ROUND(H53*D53,2)</f>
        <v>0</v>
      </c>
      <c r="N53" s="32">
        <f t="shared" ref="N53:N116" si="15">ROUND(I53*D53,2)</f>
        <v>0</v>
      </c>
      <c r="O53" s="33">
        <f t="shared" ref="O53:O116" si="16">SUM(L53:N53)</f>
        <v>0</v>
      </c>
    </row>
    <row r="54" spans="1:15" s="47" customFormat="1" ht="13.5">
      <c r="A54" s="29">
        <f t="shared" si="10"/>
        <v>35</v>
      </c>
      <c r="B54" s="30" t="s">
        <v>228</v>
      </c>
      <c r="C54" s="31" t="s">
        <v>154</v>
      </c>
      <c r="D54" s="99">
        <v>1</v>
      </c>
      <c r="E54" s="32">
        <v>0</v>
      </c>
      <c r="F54" s="32">
        <v>0</v>
      </c>
      <c r="G54" s="32">
        <f t="shared" si="0"/>
        <v>0</v>
      </c>
      <c r="H54" s="32">
        <v>0</v>
      </c>
      <c r="I54" s="32">
        <v>0</v>
      </c>
      <c r="J54" s="33">
        <f t="shared" si="11"/>
        <v>0</v>
      </c>
      <c r="K54" s="32">
        <f t="shared" si="12"/>
        <v>0</v>
      </c>
      <c r="L54" s="32">
        <f t="shared" si="13"/>
        <v>0</v>
      </c>
      <c r="M54" s="32">
        <f t="shared" si="14"/>
        <v>0</v>
      </c>
      <c r="N54" s="32">
        <f t="shared" si="15"/>
        <v>0</v>
      </c>
      <c r="O54" s="33">
        <f t="shared" si="16"/>
        <v>0</v>
      </c>
    </row>
    <row r="55" spans="1:15" s="47" customFormat="1" ht="54">
      <c r="A55" s="29">
        <f t="shared" si="10"/>
        <v>36</v>
      </c>
      <c r="B55" s="30" t="s">
        <v>229</v>
      </c>
      <c r="C55" s="31" t="s">
        <v>154</v>
      </c>
      <c r="D55" s="99">
        <v>1</v>
      </c>
      <c r="E55" s="32">
        <v>0</v>
      </c>
      <c r="F55" s="32">
        <v>0</v>
      </c>
      <c r="G55" s="32">
        <f t="shared" si="0"/>
        <v>0</v>
      </c>
      <c r="H55" s="32">
        <v>0</v>
      </c>
      <c r="I55" s="32">
        <v>0</v>
      </c>
      <c r="J55" s="33">
        <f t="shared" si="11"/>
        <v>0</v>
      </c>
      <c r="K55" s="32">
        <f t="shared" si="12"/>
        <v>0</v>
      </c>
      <c r="L55" s="32">
        <f t="shared" si="13"/>
        <v>0</v>
      </c>
      <c r="M55" s="32">
        <f t="shared" si="14"/>
        <v>0</v>
      </c>
      <c r="N55" s="32">
        <f t="shared" si="15"/>
        <v>0</v>
      </c>
      <c r="O55" s="33">
        <f t="shared" si="16"/>
        <v>0</v>
      </c>
    </row>
    <row r="56" spans="1:15" s="47" customFormat="1" ht="54">
      <c r="A56" s="29">
        <f t="shared" si="10"/>
        <v>37</v>
      </c>
      <c r="B56" s="30" t="s">
        <v>230</v>
      </c>
      <c r="C56" s="31" t="s">
        <v>154</v>
      </c>
      <c r="D56" s="99">
        <v>1</v>
      </c>
      <c r="E56" s="32">
        <v>0</v>
      </c>
      <c r="F56" s="32">
        <v>0</v>
      </c>
      <c r="G56" s="32">
        <f t="shared" si="0"/>
        <v>0</v>
      </c>
      <c r="H56" s="32">
        <v>0</v>
      </c>
      <c r="I56" s="32">
        <v>0</v>
      </c>
      <c r="J56" s="33">
        <f t="shared" si="11"/>
        <v>0</v>
      </c>
      <c r="K56" s="32">
        <f t="shared" si="12"/>
        <v>0</v>
      </c>
      <c r="L56" s="32">
        <f t="shared" si="13"/>
        <v>0</v>
      </c>
      <c r="M56" s="32">
        <f t="shared" si="14"/>
        <v>0</v>
      </c>
      <c r="N56" s="32">
        <f t="shared" si="15"/>
        <v>0</v>
      </c>
      <c r="O56" s="33">
        <f t="shared" si="16"/>
        <v>0</v>
      </c>
    </row>
    <row r="57" spans="1:15" s="47" customFormat="1" ht="54">
      <c r="A57" s="29">
        <f t="shared" si="10"/>
        <v>38</v>
      </c>
      <c r="B57" s="30" t="s">
        <v>231</v>
      </c>
      <c r="C57" s="31" t="s">
        <v>154</v>
      </c>
      <c r="D57" s="99">
        <v>5</v>
      </c>
      <c r="E57" s="32">
        <v>0</v>
      </c>
      <c r="F57" s="32">
        <v>0</v>
      </c>
      <c r="G57" s="32">
        <f t="shared" si="0"/>
        <v>0</v>
      </c>
      <c r="H57" s="32">
        <v>0</v>
      </c>
      <c r="I57" s="32">
        <v>0</v>
      </c>
      <c r="J57" s="33">
        <f t="shared" si="11"/>
        <v>0</v>
      </c>
      <c r="K57" s="32">
        <f t="shared" si="12"/>
        <v>0</v>
      </c>
      <c r="L57" s="32">
        <f t="shared" si="13"/>
        <v>0</v>
      </c>
      <c r="M57" s="32">
        <f t="shared" si="14"/>
        <v>0</v>
      </c>
      <c r="N57" s="32">
        <f t="shared" si="15"/>
        <v>0</v>
      </c>
      <c r="O57" s="33">
        <f t="shared" si="16"/>
        <v>0</v>
      </c>
    </row>
    <row r="58" spans="1:15" s="47" customFormat="1" ht="54">
      <c r="A58" s="29">
        <f t="shared" si="10"/>
        <v>39</v>
      </c>
      <c r="B58" s="30" t="s">
        <v>232</v>
      </c>
      <c r="C58" s="31" t="s">
        <v>154</v>
      </c>
      <c r="D58" s="99">
        <v>1</v>
      </c>
      <c r="E58" s="32">
        <v>0</v>
      </c>
      <c r="F58" s="32">
        <v>0</v>
      </c>
      <c r="G58" s="32">
        <f t="shared" si="0"/>
        <v>0</v>
      </c>
      <c r="H58" s="32">
        <v>0</v>
      </c>
      <c r="I58" s="32">
        <v>0</v>
      </c>
      <c r="J58" s="33">
        <f t="shared" si="11"/>
        <v>0</v>
      </c>
      <c r="K58" s="32">
        <f t="shared" si="12"/>
        <v>0</v>
      </c>
      <c r="L58" s="32">
        <f t="shared" si="13"/>
        <v>0</v>
      </c>
      <c r="M58" s="32">
        <f t="shared" si="14"/>
        <v>0</v>
      </c>
      <c r="N58" s="32">
        <f t="shared" si="15"/>
        <v>0</v>
      </c>
      <c r="O58" s="33">
        <f t="shared" si="16"/>
        <v>0</v>
      </c>
    </row>
    <row r="59" spans="1:15" s="47" customFormat="1" ht="54">
      <c r="A59" s="29">
        <f t="shared" si="10"/>
        <v>40</v>
      </c>
      <c r="B59" s="30" t="s">
        <v>233</v>
      </c>
      <c r="C59" s="31" t="s">
        <v>154</v>
      </c>
      <c r="D59" s="99">
        <v>1</v>
      </c>
      <c r="E59" s="32">
        <v>0</v>
      </c>
      <c r="F59" s="32">
        <v>0</v>
      </c>
      <c r="G59" s="32">
        <f t="shared" si="0"/>
        <v>0</v>
      </c>
      <c r="H59" s="32">
        <v>0</v>
      </c>
      <c r="I59" s="32">
        <v>0</v>
      </c>
      <c r="J59" s="33">
        <f t="shared" si="11"/>
        <v>0</v>
      </c>
      <c r="K59" s="32">
        <f t="shared" si="12"/>
        <v>0</v>
      </c>
      <c r="L59" s="32">
        <f t="shared" si="13"/>
        <v>0</v>
      </c>
      <c r="M59" s="32">
        <f t="shared" si="14"/>
        <v>0</v>
      </c>
      <c r="N59" s="32">
        <f t="shared" si="15"/>
        <v>0</v>
      </c>
      <c r="O59" s="33">
        <f t="shared" si="16"/>
        <v>0</v>
      </c>
    </row>
    <row r="60" spans="1:15" s="47" customFormat="1" ht="54">
      <c r="A60" s="29">
        <f t="shared" si="10"/>
        <v>41</v>
      </c>
      <c r="B60" s="30" t="s">
        <v>234</v>
      </c>
      <c r="C60" s="31" t="s">
        <v>154</v>
      </c>
      <c r="D60" s="99">
        <v>3</v>
      </c>
      <c r="E60" s="32">
        <v>0</v>
      </c>
      <c r="F60" s="32">
        <v>0</v>
      </c>
      <c r="G60" s="32">
        <f t="shared" si="0"/>
        <v>0</v>
      </c>
      <c r="H60" s="32">
        <v>0</v>
      </c>
      <c r="I60" s="32">
        <v>0</v>
      </c>
      <c r="J60" s="33">
        <f t="shared" si="11"/>
        <v>0</v>
      </c>
      <c r="K60" s="32">
        <f t="shared" si="12"/>
        <v>0</v>
      </c>
      <c r="L60" s="32">
        <f t="shared" si="13"/>
        <v>0</v>
      </c>
      <c r="M60" s="32">
        <f t="shared" si="14"/>
        <v>0</v>
      </c>
      <c r="N60" s="32">
        <f t="shared" si="15"/>
        <v>0</v>
      </c>
      <c r="O60" s="33">
        <f t="shared" si="16"/>
        <v>0</v>
      </c>
    </row>
    <row r="61" spans="1:15" s="47" customFormat="1" ht="54">
      <c r="A61" s="29">
        <f t="shared" si="10"/>
        <v>42</v>
      </c>
      <c r="B61" s="30" t="s">
        <v>235</v>
      </c>
      <c r="C61" s="31" t="s">
        <v>154</v>
      </c>
      <c r="D61" s="99">
        <v>13</v>
      </c>
      <c r="E61" s="32">
        <v>0</v>
      </c>
      <c r="F61" s="32">
        <v>0</v>
      </c>
      <c r="G61" s="32">
        <f t="shared" si="0"/>
        <v>0</v>
      </c>
      <c r="H61" s="32">
        <v>0</v>
      </c>
      <c r="I61" s="32">
        <v>0</v>
      </c>
      <c r="J61" s="33">
        <f t="shared" si="11"/>
        <v>0</v>
      </c>
      <c r="K61" s="32">
        <f t="shared" si="12"/>
        <v>0</v>
      </c>
      <c r="L61" s="32">
        <f t="shared" si="13"/>
        <v>0</v>
      </c>
      <c r="M61" s="32">
        <f t="shared" si="14"/>
        <v>0</v>
      </c>
      <c r="N61" s="32">
        <f t="shared" si="15"/>
        <v>0</v>
      </c>
      <c r="O61" s="33">
        <f t="shared" si="16"/>
        <v>0</v>
      </c>
    </row>
    <row r="62" spans="1:15" s="47" customFormat="1" ht="67.5">
      <c r="A62" s="29">
        <f t="shared" si="10"/>
        <v>43</v>
      </c>
      <c r="B62" s="30" t="s">
        <v>236</v>
      </c>
      <c r="C62" s="31" t="s">
        <v>154</v>
      </c>
      <c r="D62" s="99">
        <v>8</v>
      </c>
      <c r="E62" s="32">
        <v>0</v>
      </c>
      <c r="F62" s="32">
        <v>0</v>
      </c>
      <c r="G62" s="32">
        <f t="shared" si="0"/>
        <v>0</v>
      </c>
      <c r="H62" s="32">
        <v>0</v>
      </c>
      <c r="I62" s="32">
        <v>0</v>
      </c>
      <c r="J62" s="33">
        <f t="shared" si="11"/>
        <v>0</v>
      </c>
      <c r="K62" s="32">
        <f t="shared" si="12"/>
        <v>0</v>
      </c>
      <c r="L62" s="32">
        <f t="shared" si="13"/>
        <v>0</v>
      </c>
      <c r="M62" s="32">
        <f t="shared" si="14"/>
        <v>0</v>
      </c>
      <c r="N62" s="32">
        <f t="shared" si="15"/>
        <v>0</v>
      </c>
      <c r="O62" s="33">
        <f t="shared" si="16"/>
        <v>0</v>
      </c>
    </row>
    <row r="63" spans="1:15" s="47" customFormat="1" ht="40.5">
      <c r="A63" s="29">
        <f t="shared" si="10"/>
        <v>44</v>
      </c>
      <c r="B63" s="30" t="s">
        <v>237</v>
      </c>
      <c r="C63" s="31" t="s">
        <v>154</v>
      </c>
      <c r="D63" s="99">
        <v>2</v>
      </c>
      <c r="E63" s="32">
        <v>0</v>
      </c>
      <c r="F63" s="32">
        <v>0</v>
      </c>
      <c r="G63" s="32">
        <f t="shared" si="0"/>
        <v>0</v>
      </c>
      <c r="H63" s="32">
        <v>0</v>
      </c>
      <c r="I63" s="32">
        <v>0</v>
      </c>
      <c r="J63" s="33">
        <f t="shared" si="11"/>
        <v>0</v>
      </c>
      <c r="K63" s="32">
        <f t="shared" si="12"/>
        <v>0</v>
      </c>
      <c r="L63" s="32">
        <f t="shared" si="13"/>
        <v>0</v>
      </c>
      <c r="M63" s="32">
        <f t="shared" si="14"/>
        <v>0</v>
      </c>
      <c r="N63" s="32">
        <f t="shared" si="15"/>
        <v>0</v>
      </c>
      <c r="O63" s="33">
        <f t="shared" si="16"/>
        <v>0</v>
      </c>
    </row>
    <row r="64" spans="1:15" s="47" customFormat="1" ht="40.5">
      <c r="A64" s="29">
        <f t="shared" si="10"/>
        <v>45</v>
      </c>
      <c r="B64" s="30" t="s">
        <v>238</v>
      </c>
      <c r="C64" s="31" t="s">
        <v>154</v>
      </c>
      <c r="D64" s="99">
        <v>2</v>
      </c>
      <c r="E64" s="32">
        <v>0</v>
      </c>
      <c r="F64" s="32">
        <v>0</v>
      </c>
      <c r="G64" s="32">
        <f t="shared" si="0"/>
        <v>0</v>
      </c>
      <c r="H64" s="32">
        <v>0</v>
      </c>
      <c r="I64" s="32">
        <v>0</v>
      </c>
      <c r="J64" s="33">
        <f t="shared" si="11"/>
        <v>0</v>
      </c>
      <c r="K64" s="32">
        <f t="shared" si="12"/>
        <v>0</v>
      </c>
      <c r="L64" s="32">
        <f t="shared" si="13"/>
        <v>0</v>
      </c>
      <c r="M64" s="32">
        <f t="shared" si="14"/>
        <v>0</v>
      </c>
      <c r="N64" s="32">
        <f t="shared" si="15"/>
        <v>0</v>
      </c>
      <c r="O64" s="33">
        <f t="shared" si="16"/>
        <v>0</v>
      </c>
    </row>
    <row r="65" spans="1:15" s="47" customFormat="1" ht="40.5">
      <c r="A65" s="29">
        <f t="shared" si="10"/>
        <v>46</v>
      </c>
      <c r="B65" s="30" t="s">
        <v>239</v>
      </c>
      <c r="C65" s="31" t="s">
        <v>154</v>
      </c>
      <c r="D65" s="99">
        <v>1</v>
      </c>
      <c r="E65" s="32">
        <v>0</v>
      </c>
      <c r="F65" s="32">
        <v>0</v>
      </c>
      <c r="G65" s="32">
        <f t="shared" si="0"/>
        <v>0</v>
      </c>
      <c r="H65" s="32">
        <v>0</v>
      </c>
      <c r="I65" s="32">
        <v>0</v>
      </c>
      <c r="J65" s="33">
        <f t="shared" si="11"/>
        <v>0</v>
      </c>
      <c r="K65" s="32">
        <f t="shared" si="12"/>
        <v>0</v>
      </c>
      <c r="L65" s="32">
        <f t="shared" si="13"/>
        <v>0</v>
      </c>
      <c r="M65" s="32">
        <f t="shared" si="14"/>
        <v>0</v>
      </c>
      <c r="N65" s="32">
        <f t="shared" si="15"/>
        <v>0</v>
      </c>
      <c r="O65" s="33">
        <f t="shared" si="16"/>
        <v>0</v>
      </c>
    </row>
    <row r="66" spans="1:15" s="47" customFormat="1" ht="40.5">
      <c r="A66" s="29">
        <f t="shared" si="10"/>
        <v>47</v>
      </c>
      <c r="B66" s="30" t="s">
        <v>240</v>
      </c>
      <c r="C66" s="31" t="s">
        <v>154</v>
      </c>
      <c r="D66" s="99">
        <v>17</v>
      </c>
      <c r="E66" s="32">
        <v>0</v>
      </c>
      <c r="F66" s="32">
        <v>0</v>
      </c>
      <c r="G66" s="32">
        <f t="shared" si="0"/>
        <v>0</v>
      </c>
      <c r="H66" s="32">
        <v>0</v>
      </c>
      <c r="I66" s="32">
        <v>0</v>
      </c>
      <c r="J66" s="33">
        <f t="shared" si="11"/>
        <v>0</v>
      </c>
      <c r="K66" s="32">
        <f t="shared" si="12"/>
        <v>0</v>
      </c>
      <c r="L66" s="32">
        <f t="shared" si="13"/>
        <v>0</v>
      </c>
      <c r="M66" s="32">
        <f t="shared" si="14"/>
        <v>0</v>
      </c>
      <c r="N66" s="32">
        <f t="shared" si="15"/>
        <v>0</v>
      </c>
      <c r="O66" s="33">
        <f t="shared" si="16"/>
        <v>0</v>
      </c>
    </row>
    <row r="67" spans="1:15" s="47" customFormat="1" ht="40.5">
      <c r="A67" s="29">
        <f t="shared" si="10"/>
        <v>48</v>
      </c>
      <c r="B67" s="30" t="s">
        <v>241</v>
      </c>
      <c r="C67" s="31" t="s">
        <v>154</v>
      </c>
      <c r="D67" s="99">
        <v>2</v>
      </c>
      <c r="E67" s="32">
        <v>0</v>
      </c>
      <c r="F67" s="32">
        <v>0</v>
      </c>
      <c r="G67" s="32">
        <f t="shared" si="0"/>
        <v>0</v>
      </c>
      <c r="H67" s="32">
        <v>0</v>
      </c>
      <c r="I67" s="32">
        <v>0</v>
      </c>
      <c r="J67" s="33">
        <f t="shared" si="11"/>
        <v>0</v>
      </c>
      <c r="K67" s="32">
        <f t="shared" si="12"/>
        <v>0</v>
      </c>
      <c r="L67" s="32">
        <f t="shared" si="13"/>
        <v>0</v>
      </c>
      <c r="M67" s="32">
        <f t="shared" si="14"/>
        <v>0</v>
      </c>
      <c r="N67" s="32">
        <f t="shared" si="15"/>
        <v>0</v>
      </c>
      <c r="O67" s="33">
        <f t="shared" si="16"/>
        <v>0</v>
      </c>
    </row>
    <row r="68" spans="1:15" s="47" customFormat="1" ht="40.5">
      <c r="A68" s="29">
        <f t="shared" si="10"/>
        <v>49</v>
      </c>
      <c r="B68" s="30" t="s">
        <v>242</v>
      </c>
      <c r="C68" s="31" t="s">
        <v>154</v>
      </c>
      <c r="D68" s="99">
        <v>1</v>
      </c>
      <c r="E68" s="32">
        <v>0</v>
      </c>
      <c r="F68" s="32">
        <v>0</v>
      </c>
      <c r="G68" s="32">
        <f t="shared" si="0"/>
        <v>0</v>
      </c>
      <c r="H68" s="32">
        <v>0</v>
      </c>
      <c r="I68" s="32">
        <v>0</v>
      </c>
      <c r="J68" s="33">
        <f t="shared" si="11"/>
        <v>0</v>
      </c>
      <c r="K68" s="32">
        <f t="shared" si="12"/>
        <v>0</v>
      </c>
      <c r="L68" s="32">
        <f t="shared" si="13"/>
        <v>0</v>
      </c>
      <c r="M68" s="32">
        <f t="shared" si="14"/>
        <v>0</v>
      </c>
      <c r="N68" s="32">
        <f t="shared" si="15"/>
        <v>0</v>
      </c>
      <c r="O68" s="33">
        <f t="shared" si="16"/>
        <v>0</v>
      </c>
    </row>
    <row r="69" spans="1:15" s="47" customFormat="1" ht="40.5">
      <c r="A69" s="29">
        <f t="shared" si="10"/>
        <v>50</v>
      </c>
      <c r="B69" s="30" t="s">
        <v>243</v>
      </c>
      <c r="C69" s="31" t="s">
        <v>154</v>
      </c>
      <c r="D69" s="99">
        <v>1</v>
      </c>
      <c r="E69" s="32">
        <v>0</v>
      </c>
      <c r="F69" s="32">
        <v>0</v>
      </c>
      <c r="G69" s="32">
        <f t="shared" si="0"/>
        <v>0</v>
      </c>
      <c r="H69" s="32">
        <v>0</v>
      </c>
      <c r="I69" s="32">
        <v>0</v>
      </c>
      <c r="J69" s="33">
        <f t="shared" si="11"/>
        <v>0</v>
      </c>
      <c r="K69" s="32">
        <f t="shared" si="12"/>
        <v>0</v>
      </c>
      <c r="L69" s="32">
        <f t="shared" si="13"/>
        <v>0</v>
      </c>
      <c r="M69" s="32">
        <f t="shared" si="14"/>
        <v>0</v>
      </c>
      <c r="N69" s="32">
        <f t="shared" si="15"/>
        <v>0</v>
      </c>
      <c r="O69" s="33">
        <f t="shared" si="16"/>
        <v>0</v>
      </c>
    </row>
    <row r="70" spans="1:15" s="47" customFormat="1" ht="40.5">
      <c r="A70" s="29">
        <f t="shared" si="10"/>
        <v>51</v>
      </c>
      <c r="B70" s="30" t="s">
        <v>244</v>
      </c>
      <c r="C70" s="31" t="s">
        <v>154</v>
      </c>
      <c r="D70" s="99">
        <v>1</v>
      </c>
      <c r="E70" s="32">
        <v>0</v>
      </c>
      <c r="F70" s="32">
        <v>0</v>
      </c>
      <c r="G70" s="32">
        <f t="shared" si="0"/>
        <v>0</v>
      </c>
      <c r="H70" s="32">
        <v>0</v>
      </c>
      <c r="I70" s="32">
        <v>0</v>
      </c>
      <c r="J70" s="33">
        <f t="shared" si="11"/>
        <v>0</v>
      </c>
      <c r="K70" s="32">
        <f t="shared" si="12"/>
        <v>0</v>
      </c>
      <c r="L70" s="32">
        <f t="shared" si="13"/>
        <v>0</v>
      </c>
      <c r="M70" s="32">
        <f t="shared" si="14"/>
        <v>0</v>
      </c>
      <c r="N70" s="32">
        <f t="shared" si="15"/>
        <v>0</v>
      </c>
      <c r="O70" s="33">
        <f t="shared" si="16"/>
        <v>0</v>
      </c>
    </row>
    <row r="71" spans="1:15" s="47" customFormat="1" ht="40.5">
      <c r="A71" s="29">
        <f t="shared" si="10"/>
        <v>52</v>
      </c>
      <c r="B71" s="30" t="s">
        <v>245</v>
      </c>
      <c r="C71" s="31" t="s">
        <v>154</v>
      </c>
      <c r="D71" s="99">
        <v>1</v>
      </c>
      <c r="E71" s="32">
        <v>0</v>
      </c>
      <c r="F71" s="32">
        <v>0</v>
      </c>
      <c r="G71" s="32">
        <f t="shared" si="0"/>
        <v>0</v>
      </c>
      <c r="H71" s="32">
        <v>0</v>
      </c>
      <c r="I71" s="32">
        <v>0</v>
      </c>
      <c r="J71" s="33">
        <f t="shared" si="11"/>
        <v>0</v>
      </c>
      <c r="K71" s="32">
        <f t="shared" si="12"/>
        <v>0</v>
      </c>
      <c r="L71" s="32">
        <f t="shared" si="13"/>
        <v>0</v>
      </c>
      <c r="M71" s="32">
        <f t="shared" si="14"/>
        <v>0</v>
      </c>
      <c r="N71" s="32">
        <f t="shared" si="15"/>
        <v>0</v>
      </c>
      <c r="O71" s="33">
        <f t="shared" si="16"/>
        <v>0</v>
      </c>
    </row>
    <row r="72" spans="1:15" s="47" customFormat="1" ht="27">
      <c r="A72" s="29">
        <f t="shared" si="10"/>
        <v>53</v>
      </c>
      <c r="B72" s="30" t="s">
        <v>246</v>
      </c>
      <c r="C72" s="31" t="s">
        <v>154</v>
      </c>
      <c r="D72" s="99">
        <v>13</v>
      </c>
      <c r="E72" s="32">
        <v>0</v>
      </c>
      <c r="F72" s="32">
        <v>0</v>
      </c>
      <c r="G72" s="32">
        <f t="shared" si="0"/>
        <v>0</v>
      </c>
      <c r="H72" s="32">
        <v>0</v>
      </c>
      <c r="I72" s="32">
        <v>0</v>
      </c>
      <c r="J72" s="33">
        <f t="shared" si="11"/>
        <v>0</v>
      </c>
      <c r="K72" s="32">
        <f t="shared" si="12"/>
        <v>0</v>
      </c>
      <c r="L72" s="32">
        <f t="shared" si="13"/>
        <v>0</v>
      </c>
      <c r="M72" s="32">
        <f t="shared" si="14"/>
        <v>0</v>
      </c>
      <c r="N72" s="32">
        <f t="shared" si="15"/>
        <v>0</v>
      </c>
      <c r="O72" s="33">
        <f t="shared" si="16"/>
        <v>0</v>
      </c>
    </row>
    <row r="73" spans="1:15" s="47" customFormat="1" ht="27">
      <c r="A73" s="29">
        <f t="shared" si="10"/>
        <v>54</v>
      </c>
      <c r="B73" s="30" t="s">
        <v>247</v>
      </c>
      <c r="C73" s="31" t="s">
        <v>154</v>
      </c>
      <c r="D73" s="99">
        <v>3</v>
      </c>
      <c r="E73" s="32">
        <v>0</v>
      </c>
      <c r="F73" s="32">
        <v>0</v>
      </c>
      <c r="G73" s="32">
        <f t="shared" si="0"/>
        <v>0</v>
      </c>
      <c r="H73" s="32">
        <v>0</v>
      </c>
      <c r="I73" s="32">
        <v>0</v>
      </c>
      <c r="J73" s="33">
        <f t="shared" si="11"/>
        <v>0</v>
      </c>
      <c r="K73" s="32">
        <f t="shared" si="12"/>
        <v>0</v>
      </c>
      <c r="L73" s="32">
        <f t="shared" si="13"/>
        <v>0</v>
      </c>
      <c r="M73" s="32">
        <f t="shared" si="14"/>
        <v>0</v>
      </c>
      <c r="N73" s="32">
        <f t="shared" si="15"/>
        <v>0</v>
      </c>
      <c r="O73" s="33">
        <f t="shared" si="16"/>
        <v>0</v>
      </c>
    </row>
    <row r="74" spans="1:15" s="47" customFormat="1" ht="27">
      <c r="A74" s="29">
        <f t="shared" si="10"/>
        <v>55</v>
      </c>
      <c r="B74" s="30" t="s">
        <v>248</v>
      </c>
      <c r="C74" s="31" t="s">
        <v>154</v>
      </c>
      <c r="D74" s="99">
        <v>2</v>
      </c>
      <c r="E74" s="32">
        <v>0</v>
      </c>
      <c r="F74" s="32">
        <v>0</v>
      </c>
      <c r="G74" s="32">
        <f t="shared" si="0"/>
        <v>0</v>
      </c>
      <c r="H74" s="32">
        <v>0</v>
      </c>
      <c r="I74" s="32">
        <v>0</v>
      </c>
      <c r="J74" s="33">
        <f t="shared" si="11"/>
        <v>0</v>
      </c>
      <c r="K74" s="32">
        <f t="shared" si="12"/>
        <v>0</v>
      </c>
      <c r="L74" s="32">
        <f t="shared" si="13"/>
        <v>0</v>
      </c>
      <c r="M74" s="32">
        <f t="shared" si="14"/>
        <v>0</v>
      </c>
      <c r="N74" s="32">
        <f t="shared" si="15"/>
        <v>0</v>
      </c>
      <c r="O74" s="33">
        <f t="shared" si="16"/>
        <v>0</v>
      </c>
    </row>
    <row r="75" spans="1:15" s="47" customFormat="1" ht="27">
      <c r="A75" s="29">
        <f t="shared" si="10"/>
        <v>56</v>
      </c>
      <c r="B75" s="30" t="s">
        <v>249</v>
      </c>
      <c r="C75" s="31" t="s">
        <v>154</v>
      </c>
      <c r="D75" s="99">
        <v>7</v>
      </c>
      <c r="E75" s="32">
        <v>0</v>
      </c>
      <c r="F75" s="32">
        <v>0</v>
      </c>
      <c r="G75" s="32">
        <f t="shared" si="0"/>
        <v>0</v>
      </c>
      <c r="H75" s="32">
        <v>0</v>
      </c>
      <c r="I75" s="32">
        <v>0</v>
      </c>
      <c r="J75" s="33">
        <f t="shared" si="11"/>
        <v>0</v>
      </c>
      <c r="K75" s="32">
        <f t="shared" si="12"/>
        <v>0</v>
      </c>
      <c r="L75" s="32">
        <f t="shared" si="13"/>
        <v>0</v>
      </c>
      <c r="M75" s="32">
        <f t="shared" si="14"/>
        <v>0</v>
      </c>
      <c r="N75" s="32">
        <f t="shared" si="15"/>
        <v>0</v>
      </c>
      <c r="O75" s="33">
        <f t="shared" si="16"/>
        <v>0</v>
      </c>
    </row>
    <row r="76" spans="1:15" s="47" customFormat="1" ht="27">
      <c r="A76" s="29">
        <f t="shared" si="10"/>
        <v>57</v>
      </c>
      <c r="B76" s="30" t="s">
        <v>250</v>
      </c>
      <c r="C76" s="31" t="s">
        <v>154</v>
      </c>
      <c r="D76" s="99">
        <v>4</v>
      </c>
      <c r="E76" s="32">
        <v>0</v>
      </c>
      <c r="F76" s="32">
        <v>0</v>
      </c>
      <c r="G76" s="32">
        <f t="shared" si="0"/>
        <v>0</v>
      </c>
      <c r="H76" s="32">
        <v>0</v>
      </c>
      <c r="I76" s="32">
        <v>0</v>
      </c>
      <c r="J76" s="33">
        <f t="shared" si="11"/>
        <v>0</v>
      </c>
      <c r="K76" s="32">
        <f t="shared" si="12"/>
        <v>0</v>
      </c>
      <c r="L76" s="32">
        <f t="shared" si="13"/>
        <v>0</v>
      </c>
      <c r="M76" s="32">
        <f t="shared" si="14"/>
        <v>0</v>
      </c>
      <c r="N76" s="32">
        <f t="shared" si="15"/>
        <v>0</v>
      </c>
      <c r="O76" s="33">
        <f t="shared" si="16"/>
        <v>0</v>
      </c>
    </row>
    <row r="77" spans="1:15" s="47" customFormat="1" ht="27">
      <c r="A77" s="29">
        <f t="shared" si="10"/>
        <v>58</v>
      </c>
      <c r="B77" s="30" t="s">
        <v>251</v>
      </c>
      <c r="C77" s="31" t="s">
        <v>154</v>
      </c>
      <c r="D77" s="99">
        <v>3</v>
      </c>
      <c r="E77" s="32">
        <v>0</v>
      </c>
      <c r="F77" s="32">
        <v>0</v>
      </c>
      <c r="G77" s="32">
        <f t="shared" si="0"/>
        <v>0</v>
      </c>
      <c r="H77" s="32">
        <v>0</v>
      </c>
      <c r="I77" s="32">
        <v>0</v>
      </c>
      <c r="J77" s="33">
        <f t="shared" si="11"/>
        <v>0</v>
      </c>
      <c r="K77" s="32">
        <f t="shared" si="12"/>
        <v>0</v>
      </c>
      <c r="L77" s="32">
        <f t="shared" si="13"/>
        <v>0</v>
      </c>
      <c r="M77" s="32">
        <f t="shared" si="14"/>
        <v>0</v>
      </c>
      <c r="N77" s="32">
        <f t="shared" si="15"/>
        <v>0</v>
      </c>
      <c r="O77" s="33">
        <f t="shared" si="16"/>
        <v>0</v>
      </c>
    </row>
    <row r="78" spans="1:15" s="47" customFormat="1" ht="27">
      <c r="A78" s="29">
        <f t="shared" si="10"/>
        <v>59</v>
      </c>
      <c r="B78" s="30" t="s">
        <v>252</v>
      </c>
      <c r="C78" s="31" t="s">
        <v>154</v>
      </c>
      <c r="D78" s="99">
        <v>1</v>
      </c>
      <c r="E78" s="32">
        <v>0</v>
      </c>
      <c r="F78" s="32">
        <v>0</v>
      </c>
      <c r="G78" s="32">
        <f t="shared" si="0"/>
        <v>0</v>
      </c>
      <c r="H78" s="32">
        <v>0</v>
      </c>
      <c r="I78" s="32">
        <v>0</v>
      </c>
      <c r="J78" s="33">
        <f t="shared" si="11"/>
        <v>0</v>
      </c>
      <c r="K78" s="32">
        <f t="shared" si="12"/>
        <v>0</v>
      </c>
      <c r="L78" s="32">
        <f t="shared" si="13"/>
        <v>0</v>
      </c>
      <c r="M78" s="32">
        <f t="shared" si="14"/>
        <v>0</v>
      </c>
      <c r="N78" s="32">
        <f t="shared" si="15"/>
        <v>0</v>
      </c>
      <c r="O78" s="33">
        <f t="shared" si="16"/>
        <v>0</v>
      </c>
    </row>
    <row r="79" spans="1:15" s="47" customFormat="1" ht="40.5">
      <c r="A79" s="29">
        <f t="shared" si="10"/>
        <v>60</v>
      </c>
      <c r="B79" s="30" t="s">
        <v>253</v>
      </c>
      <c r="C79" s="31" t="s">
        <v>154</v>
      </c>
      <c r="D79" s="99">
        <v>1</v>
      </c>
      <c r="E79" s="32">
        <v>0</v>
      </c>
      <c r="F79" s="32">
        <v>0</v>
      </c>
      <c r="G79" s="32">
        <f t="shared" si="0"/>
        <v>0</v>
      </c>
      <c r="H79" s="32">
        <v>0</v>
      </c>
      <c r="I79" s="32">
        <v>0</v>
      </c>
      <c r="J79" s="33">
        <f t="shared" si="11"/>
        <v>0</v>
      </c>
      <c r="K79" s="32">
        <f t="shared" si="12"/>
        <v>0</v>
      </c>
      <c r="L79" s="32">
        <f t="shared" si="13"/>
        <v>0</v>
      </c>
      <c r="M79" s="32">
        <f t="shared" si="14"/>
        <v>0</v>
      </c>
      <c r="N79" s="32">
        <f t="shared" si="15"/>
        <v>0</v>
      </c>
      <c r="O79" s="33">
        <f t="shared" si="16"/>
        <v>0</v>
      </c>
    </row>
    <row r="80" spans="1:15" s="47" customFormat="1" ht="13.5">
      <c r="A80" s="29">
        <f t="shared" si="10"/>
        <v>61</v>
      </c>
      <c r="B80" s="30" t="s">
        <v>254</v>
      </c>
      <c r="C80" s="31" t="s">
        <v>154</v>
      </c>
      <c r="D80" s="99">
        <v>1</v>
      </c>
      <c r="E80" s="32">
        <v>0</v>
      </c>
      <c r="F80" s="32">
        <v>0</v>
      </c>
      <c r="G80" s="32">
        <f t="shared" ref="G80:G123" si="17">ROUND(E80*F80,2)</f>
        <v>0</v>
      </c>
      <c r="H80" s="32">
        <v>0</v>
      </c>
      <c r="I80" s="32">
        <v>0</v>
      </c>
      <c r="J80" s="33">
        <f t="shared" si="11"/>
        <v>0</v>
      </c>
      <c r="K80" s="32">
        <f t="shared" si="12"/>
        <v>0</v>
      </c>
      <c r="L80" s="32">
        <f t="shared" si="13"/>
        <v>0</v>
      </c>
      <c r="M80" s="32">
        <f t="shared" si="14"/>
        <v>0</v>
      </c>
      <c r="N80" s="32">
        <f t="shared" si="15"/>
        <v>0</v>
      </c>
      <c r="O80" s="33">
        <f t="shared" si="16"/>
        <v>0</v>
      </c>
    </row>
    <row r="81" spans="1:15" s="47" customFormat="1" ht="13.5">
      <c r="A81" s="29">
        <f t="shared" si="10"/>
        <v>62</v>
      </c>
      <c r="B81" s="30" t="s">
        <v>255</v>
      </c>
      <c r="C81" s="31" t="s">
        <v>154</v>
      </c>
      <c r="D81" s="99">
        <v>1</v>
      </c>
      <c r="E81" s="32">
        <v>0</v>
      </c>
      <c r="F81" s="32">
        <v>0</v>
      </c>
      <c r="G81" s="32">
        <f t="shared" si="17"/>
        <v>0</v>
      </c>
      <c r="H81" s="32">
        <v>0</v>
      </c>
      <c r="I81" s="32">
        <v>0</v>
      </c>
      <c r="J81" s="33">
        <f t="shared" si="11"/>
        <v>0</v>
      </c>
      <c r="K81" s="32">
        <f t="shared" si="12"/>
        <v>0</v>
      </c>
      <c r="L81" s="32">
        <f t="shared" si="13"/>
        <v>0</v>
      </c>
      <c r="M81" s="32">
        <f t="shared" si="14"/>
        <v>0</v>
      </c>
      <c r="N81" s="32">
        <f t="shared" si="15"/>
        <v>0</v>
      </c>
      <c r="O81" s="33">
        <f t="shared" si="16"/>
        <v>0</v>
      </c>
    </row>
    <row r="82" spans="1:15" s="47" customFormat="1" ht="40.5">
      <c r="A82" s="29">
        <f t="shared" si="10"/>
        <v>63</v>
      </c>
      <c r="B82" s="30" t="s">
        <v>256</v>
      </c>
      <c r="C82" s="31" t="s">
        <v>154</v>
      </c>
      <c r="D82" s="99">
        <v>2</v>
      </c>
      <c r="E82" s="32">
        <v>0</v>
      </c>
      <c r="F82" s="32">
        <v>0</v>
      </c>
      <c r="G82" s="32">
        <f t="shared" si="17"/>
        <v>0</v>
      </c>
      <c r="H82" s="32">
        <v>0</v>
      </c>
      <c r="I82" s="32">
        <v>0</v>
      </c>
      <c r="J82" s="33">
        <f t="shared" si="11"/>
        <v>0</v>
      </c>
      <c r="K82" s="32">
        <f t="shared" si="12"/>
        <v>0</v>
      </c>
      <c r="L82" s="32">
        <f t="shared" si="13"/>
        <v>0</v>
      </c>
      <c r="M82" s="32">
        <f t="shared" si="14"/>
        <v>0</v>
      </c>
      <c r="N82" s="32">
        <f t="shared" si="15"/>
        <v>0</v>
      </c>
      <c r="O82" s="33">
        <f t="shared" si="16"/>
        <v>0</v>
      </c>
    </row>
    <row r="83" spans="1:15" s="47" customFormat="1" ht="13.5">
      <c r="A83" s="29">
        <f t="shared" si="10"/>
        <v>64</v>
      </c>
      <c r="B83" s="30" t="s">
        <v>257</v>
      </c>
      <c r="C83" s="31" t="s">
        <v>154</v>
      </c>
      <c r="D83" s="99">
        <v>2</v>
      </c>
      <c r="E83" s="32">
        <v>0</v>
      </c>
      <c r="F83" s="32">
        <v>0</v>
      </c>
      <c r="G83" s="32">
        <f t="shared" si="17"/>
        <v>0</v>
      </c>
      <c r="H83" s="32">
        <v>0</v>
      </c>
      <c r="I83" s="32">
        <v>0</v>
      </c>
      <c r="J83" s="33">
        <f t="shared" si="11"/>
        <v>0</v>
      </c>
      <c r="K83" s="32">
        <f t="shared" si="12"/>
        <v>0</v>
      </c>
      <c r="L83" s="32">
        <f t="shared" si="13"/>
        <v>0</v>
      </c>
      <c r="M83" s="32">
        <f t="shared" si="14"/>
        <v>0</v>
      </c>
      <c r="N83" s="32">
        <f t="shared" si="15"/>
        <v>0</v>
      </c>
      <c r="O83" s="33">
        <f t="shared" si="16"/>
        <v>0</v>
      </c>
    </row>
    <row r="84" spans="1:15" s="47" customFormat="1" ht="27">
      <c r="A84" s="29">
        <f t="shared" si="10"/>
        <v>65</v>
      </c>
      <c r="B84" s="30" t="s">
        <v>258</v>
      </c>
      <c r="C84" s="31" t="s">
        <v>154</v>
      </c>
      <c r="D84" s="99">
        <v>1</v>
      </c>
      <c r="E84" s="32">
        <v>0</v>
      </c>
      <c r="F84" s="32">
        <v>0</v>
      </c>
      <c r="G84" s="32">
        <f t="shared" si="17"/>
        <v>0</v>
      </c>
      <c r="H84" s="32">
        <v>0</v>
      </c>
      <c r="I84" s="32">
        <v>0</v>
      </c>
      <c r="J84" s="33">
        <f t="shared" si="11"/>
        <v>0</v>
      </c>
      <c r="K84" s="32">
        <f t="shared" si="12"/>
        <v>0</v>
      </c>
      <c r="L84" s="32">
        <f t="shared" si="13"/>
        <v>0</v>
      </c>
      <c r="M84" s="32">
        <f t="shared" si="14"/>
        <v>0</v>
      </c>
      <c r="N84" s="32">
        <f t="shared" si="15"/>
        <v>0</v>
      </c>
      <c r="O84" s="33">
        <f t="shared" si="16"/>
        <v>0</v>
      </c>
    </row>
    <row r="85" spans="1:15" s="47" customFormat="1" ht="13.5">
      <c r="A85" s="29">
        <f t="shared" si="10"/>
        <v>66</v>
      </c>
      <c r="B85" s="30" t="s">
        <v>259</v>
      </c>
      <c r="C85" s="31" t="s">
        <v>142</v>
      </c>
      <c r="D85" s="99">
        <v>2</v>
      </c>
      <c r="E85" s="32">
        <v>0</v>
      </c>
      <c r="F85" s="32">
        <v>0</v>
      </c>
      <c r="G85" s="32">
        <f t="shared" si="17"/>
        <v>0</v>
      </c>
      <c r="H85" s="32">
        <v>0</v>
      </c>
      <c r="I85" s="32">
        <v>0</v>
      </c>
      <c r="J85" s="33">
        <f t="shared" si="11"/>
        <v>0</v>
      </c>
      <c r="K85" s="32">
        <f t="shared" si="12"/>
        <v>0</v>
      </c>
      <c r="L85" s="32">
        <f t="shared" si="13"/>
        <v>0</v>
      </c>
      <c r="M85" s="32">
        <f t="shared" si="14"/>
        <v>0</v>
      </c>
      <c r="N85" s="32">
        <f t="shared" si="15"/>
        <v>0</v>
      </c>
      <c r="O85" s="33">
        <f t="shared" si="16"/>
        <v>0</v>
      </c>
    </row>
    <row r="86" spans="1:15" s="47" customFormat="1" ht="13.5">
      <c r="A86" s="29">
        <f t="shared" si="10"/>
        <v>67</v>
      </c>
      <c r="B86" s="30" t="s">
        <v>260</v>
      </c>
      <c r="C86" s="31" t="s">
        <v>142</v>
      </c>
      <c r="D86" s="99">
        <v>2</v>
      </c>
      <c r="E86" s="32">
        <v>0</v>
      </c>
      <c r="F86" s="32">
        <v>0</v>
      </c>
      <c r="G86" s="32">
        <f t="shared" si="17"/>
        <v>0</v>
      </c>
      <c r="H86" s="32">
        <v>0</v>
      </c>
      <c r="I86" s="32">
        <v>0</v>
      </c>
      <c r="J86" s="33">
        <f t="shared" si="11"/>
        <v>0</v>
      </c>
      <c r="K86" s="32">
        <f t="shared" si="12"/>
        <v>0</v>
      </c>
      <c r="L86" s="32">
        <f t="shared" si="13"/>
        <v>0</v>
      </c>
      <c r="M86" s="32">
        <f t="shared" si="14"/>
        <v>0</v>
      </c>
      <c r="N86" s="32">
        <f t="shared" si="15"/>
        <v>0</v>
      </c>
      <c r="O86" s="33">
        <f t="shared" si="16"/>
        <v>0</v>
      </c>
    </row>
    <row r="87" spans="1:15" s="47" customFormat="1" ht="13.5">
      <c r="A87" s="29">
        <f t="shared" si="10"/>
        <v>68</v>
      </c>
      <c r="B87" s="30" t="s">
        <v>261</v>
      </c>
      <c r="C87" s="31" t="s">
        <v>142</v>
      </c>
      <c r="D87" s="99">
        <v>2</v>
      </c>
      <c r="E87" s="32">
        <v>0</v>
      </c>
      <c r="F87" s="32">
        <v>0</v>
      </c>
      <c r="G87" s="32">
        <f t="shared" si="17"/>
        <v>0</v>
      </c>
      <c r="H87" s="32">
        <v>0</v>
      </c>
      <c r="I87" s="32">
        <v>0</v>
      </c>
      <c r="J87" s="33">
        <f t="shared" si="11"/>
        <v>0</v>
      </c>
      <c r="K87" s="32">
        <f t="shared" si="12"/>
        <v>0</v>
      </c>
      <c r="L87" s="32">
        <f t="shared" si="13"/>
        <v>0</v>
      </c>
      <c r="M87" s="32">
        <f t="shared" si="14"/>
        <v>0</v>
      </c>
      <c r="N87" s="32">
        <f t="shared" si="15"/>
        <v>0</v>
      </c>
      <c r="O87" s="33">
        <f t="shared" si="16"/>
        <v>0</v>
      </c>
    </row>
    <row r="88" spans="1:15" s="47" customFormat="1" ht="13.5">
      <c r="A88" s="29">
        <f t="shared" si="10"/>
        <v>69</v>
      </c>
      <c r="B88" s="30" t="s">
        <v>262</v>
      </c>
      <c r="C88" s="31" t="s">
        <v>142</v>
      </c>
      <c r="D88" s="99">
        <v>8</v>
      </c>
      <c r="E88" s="32">
        <v>0</v>
      </c>
      <c r="F88" s="32">
        <v>0</v>
      </c>
      <c r="G88" s="32">
        <f t="shared" si="17"/>
        <v>0</v>
      </c>
      <c r="H88" s="32">
        <v>0</v>
      </c>
      <c r="I88" s="32">
        <v>0</v>
      </c>
      <c r="J88" s="33">
        <f t="shared" si="11"/>
        <v>0</v>
      </c>
      <c r="K88" s="32">
        <f t="shared" si="12"/>
        <v>0</v>
      </c>
      <c r="L88" s="32">
        <f t="shared" si="13"/>
        <v>0</v>
      </c>
      <c r="M88" s="32">
        <f t="shared" si="14"/>
        <v>0</v>
      </c>
      <c r="N88" s="32">
        <f t="shared" si="15"/>
        <v>0</v>
      </c>
      <c r="O88" s="33">
        <f t="shared" si="16"/>
        <v>0</v>
      </c>
    </row>
    <row r="89" spans="1:15" s="47" customFormat="1" ht="13.5">
      <c r="A89" s="29">
        <f t="shared" si="10"/>
        <v>70</v>
      </c>
      <c r="B89" s="30" t="s">
        <v>263</v>
      </c>
      <c r="C89" s="31" t="s">
        <v>142</v>
      </c>
      <c r="D89" s="99">
        <v>1</v>
      </c>
      <c r="E89" s="32">
        <v>0</v>
      </c>
      <c r="F89" s="32">
        <v>0</v>
      </c>
      <c r="G89" s="32">
        <f t="shared" si="17"/>
        <v>0</v>
      </c>
      <c r="H89" s="32">
        <v>0</v>
      </c>
      <c r="I89" s="32">
        <v>0</v>
      </c>
      <c r="J89" s="33">
        <f t="shared" si="11"/>
        <v>0</v>
      </c>
      <c r="K89" s="32">
        <f t="shared" si="12"/>
        <v>0</v>
      </c>
      <c r="L89" s="32">
        <f t="shared" si="13"/>
        <v>0</v>
      </c>
      <c r="M89" s="32">
        <f t="shared" si="14"/>
        <v>0</v>
      </c>
      <c r="N89" s="32">
        <f t="shared" si="15"/>
        <v>0</v>
      </c>
      <c r="O89" s="33">
        <f t="shared" si="16"/>
        <v>0</v>
      </c>
    </row>
    <row r="90" spans="1:15" s="47" customFormat="1" ht="13.5">
      <c r="A90" s="29">
        <f t="shared" si="10"/>
        <v>71</v>
      </c>
      <c r="B90" s="30" t="s">
        <v>264</v>
      </c>
      <c r="C90" s="31" t="s">
        <v>142</v>
      </c>
      <c r="D90" s="99">
        <v>1</v>
      </c>
      <c r="E90" s="32">
        <v>0</v>
      </c>
      <c r="F90" s="32">
        <v>0</v>
      </c>
      <c r="G90" s="32">
        <f t="shared" si="17"/>
        <v>0</v>
      </c>
      <c r="H90" s="32">
        <v>0</v>
      </c>
      <c r="I90" s="32">
        <v>0</v>
      </c>
      <c r="J90" s="33">
        <f t="shared" si="11"/>
        <v>0</v>
      </c>
      <c r="K90" s="32">
        <f t="shared" si="12"/>
        <v>0</v>
      </c>
      <c r="L90" s="32">
        <f t="shared" si="13"/>
        <v>0</v>
      </c>
      <c r="M90" s="32">
        <f t="shared" si="14"/>
        <v>0</v>
      </c>
      <c r="N90" s="32">
        <f t="shared" si="15"/>
        <v>0</v>
      </c>
      <c r="O90" s="33">
        <f t="shared" si="16"/>
        <v>0</v>
      </c>
    </row>
    <row r="91" spans="1:15" s="47" customFormat="1" ht="40.5">
      <c r="A91" s="29">
        <f t="shared" si="10"/>
        <v>72</v>
      </c>
      <c r="B91" s="30" t="s">
        <v>265</v>
      </c>
      <c r="C91" s="31" t="s">
        <v>142</v>
      </c>
      <c r="D91" s="99">
        <v>1</v>
      </c>
      <c r="E91" s="32">
        <v>0</v>
      </c>
      <c r="F91" s="32">
        <v>0</v>
      </c>
      <c r="G91" s="32">
        <f t="shared" si="17"/>
        <v>0</v>
      </c>
      <c r="H91" s="32">
        <v>0</v>
      </c>
      <c r="I91" s="32">
        <v>0</v>
      </c>
      <c r="J91" s="33">
        <f t="shared" si="11"/>
        <v>0</v>
      </c>
      <c r="K91" s="32">
        <f t="shared" si="12"/>
        <v>0</v>
      </c>
      <c r="L91" s="32">
        <f t="shared" si="13"/>
        <v>0</v>
      </c>
      <c r="M91" s="32">
        <f t="shared" si="14"/>
        <v>0</v>
      </c>
      <c r="N91" s="32">
        <f t="shared" si="15"/>
        <v>0</v>
      </c>
      <c r="O91" s="33">
        <f t="shared" si="16"/>
        <v>0</v>
      </c>
    </row>
    <row r="92" spans="1:15" s="47" customFormat="1" ht="40.5">
      <c r="A92" s="29">
        <f t="shared" si="10"/>
        <v>73</v>
      </c>
      <c r="B92" s="30" t="s">
        <v>266</v>
      </c>
      <c r="C92" s="31" t="s">
        <v>142</v>
      </c>
      <c r="D92" s="99">
        <v>1</v>
      </c>
      <c r="E92" s="32">
        <v>0</v>
      </c>
      <c r="F92" s="32">
        <v>0</v>
      </c>
      <c r="G92" s="32">
        <f t="shared" si="17"/>
        <v>0</v>
      </c>
      <c r="H92" s="32">
        <v>0</v>
      </c>
      <c r="I92" s="32">
        <v>0</v>
      </c>
      <c r="J92" s="33">
        <f t="shared" si="11"/>
        <v>0</v>
      </c>
      <c r="K92" s="32">
        <f t="shared" si="12"/>
        <v>0</v>
      </c>
      <c r="L92" s="32">
        <f t="shared" si="13"/>
        <v>0</v>
      </c>
      <c r="M92" s="32">
        <f t="shared" si="14"/>
        <v>0</v>
      </c>
      <c r="N92" s="32">
        <f t="shared" si="15"/>
        <v>0</v>
      </c>
      <c r="O92" s="33">
        <f t="shared" si="16"/>
        <v>0</v>
      </c>
    </row>
    <row r="93" spans="1:15" s="47" customFormat="1" ht="40.5">
      <c r="A93" s="29">
        <f t="shared" si="10"/>
        <v>74</v>
      </c>
      <c r="B93" s="30" t="s">
        <v>267</v>
      </c>
      <c r="C93" s="31" t="s">
        <v>142</v>
      </c>
      <c r="D93" s="99">
        <v>1</v>
      </c>
      <c r="E93" s="32">
        <v>0</v>
      </c>
      <c r="F93" s="32">
        <v>0</v>
      </c>
      <c r="G93" s="32">
        <f t="shared" si="17"/>
        <v>0</v>
      </c>
      <c r="H93" s="32">
        <v>0</v>
      </c>
      <c r="I93" s="32">
        <v>0</v>
      </c>
      <c r="J93" s="33">
        <f t="shared" si="11"/>
        <v>0</v>
      </c>
      <c r="K93" s="32">
        <f t="shared" si="12"/>
        <v>0</v>
      </c>
      <c r="L93" s="32">
        <f t="shared" si="13"/>
        <v>0</v>
      </c>
      <c r="M93" s="32">
        <f t="shared" si="14"/>
        <v>0</v>
      </c>
      <c r="N93" s="32">
        <f t="shared" si="15"/>
        <v>0</v>
      </c>
      <c r="O93" s="33">
        <f t="shared" si="16"/>
        <v>0</v>
      </c>
    </row>
    <row r="94" spans="1:15" s="47" customFormat="1" ht="40.5">
      <c r="A94" s="29">
        <f t="shared" si="10"/>
        <v>75</v>
      </c>
      <c r="B94" s="30" t="s">
        <v>268</v>
      </c>
      <c r="C94" s="31" t="s">
        <v>142</v>
      </c>
      <c r="D94" s="99">
        <v>1</v>
      </c>
      <c r="E94" s="32">
        <v>0</v>
      </c>
      <c r="F94" s="32">
        <v>0</v>
      </c>
      <c r="G94" s="32">
        <f t="shared" si="17"/>
        <v>0</v>
      </c>
      <c r="H94" s="32">
        <v>0</v>
      </c>
      <c r="I94" s="32">
        <v>0</v>
      </c>
      <c r="J94" s="33">
        <f t="shared" si="11"/>
        <v>0</v>
      </c>
      <c r="K94" s="32">
        <f t="shared" si="12"/>
        <v>0</v>
      </c>
      <c r="L94" s="32">
        <f t="shared" si="13"/>
        <v>0</v>
      </c>
      <c r="M94" s="32">
        <f t="shared" si="14"/>
        <v>0</v>
      </c>
      <c r="N94" s="32">
        <f t="shared" si="15"/>
        <v>0</v>
      </c>
      <c r="O94" s="33">
        <f t="shared" si="16"/>
        <v>0</v>
      </c>
    </row>
    <row r="95" spans="1:15" s="47" customFormat="1" ht="40.5">
      <c r="A95" s="29">
        <f t="shared" si="10"/>
        <v>76</v>
      </c>
      <c r="B95" s="30" t="s">
        <v>269</v>
      </c>
      <c r="C95" s="31" t="s">
        <v>142</v>
      </c>
      <c r="D95" s="99">
        <v>1</v>
      </c>
      <c r="E95" s="32">
        <v>0</v>
      </c>
      <c r="F95" s="32">
        <v>0</v>
      </c>
      <c r="G95" s="32">
        <f t="shared" si="17"/>
        <v>0</v>
      </c>
      <c r="H95" s="32">
        <v>0</v>
      </c>
      <c r="I95" s="32">
        <v>0</v>
      </c>
      <c r="J95" s="33">
        <f t="shared" si="11"/>
        <v>0</v>
      </c>
      <c r="K95" s="32">
        <f t="shared" si="12"/>
        <v>0</v>
      </c>
      <c r="L95" s="32">
        <f t="shared" si="13"/>
        <v>0</v>
      </c>
      <c r="M95" s="32">
        <f t="shared" si="14"/>
        <v>0</v>
      </c>
      <c r="N95" s="32">
        <f t="shared" si="15"/>
        <v>0</v>
      </c>
      <c r="O95" s="33">
        <f t="shared" si="16"/>
        <v>0</v>
      </c>
    </row>
    <row r="96" spans="1:15" s="47" customFormat="1" ht="40.5">
      <c r="A96" s="29">
        <f t="shared" si="10"/>
        <v>77</v>
      </c>
      <c r="B96" s="30" t="s">
        <v>270</v>
      </c>
      <c r="C96" s="31" t="s">
        <v>142</v>
      </c>
      <c r="D96" s="99">
        <v>5</v>
      </c>
      <c r="E96" s="32">
        <v>0</v>
      </c>
      <c r="F96" s="32">
        <v>0</v>
      </c>
      <c r="G96" s="32">
        <f t="shared" si="17"/>
        <v>0</v>
      </c>
      <c r="H96" s="32">
        <v>0</v>
      </c>
      <c r="I96" s="32">
        <v>0</v>
      </c>
      <c r="J96" s="33">
        <f t="shared" si="11"/>
        <v>0</v>
      </c>
      <c r="K96" s="32">
        <f t="shared" si="12"/>
        <v>0</v>
      </c>
      <c r="L96" s="32">
        <f t="shared" si="13"/>
        <v>0</v>
      </c>
      <c r="M96" s="32">
        <f t="shared" si="14"/>
        <v>0</v>
      </c>
      <c r="N96" s="32">
        <f t="shared" si="15"/>
        <v>0</v>
      </c>
      <c r="O96" s="33">
        <f t="shared" si="16"/>
        <v>0</v>
      </c>
    </row>
    <row r="97" spans="1:15" s="47" customFormat="1" ht="13.5">
      <c r="A97" s="29">
        <f t="shared" ref="A97:A125" si="18">A96+1</f>
        <v>78</v>
      </c>
      <c r="B97" s="30" t="s">
        <v>271</v>
      </c>
      <c r="C97" s="105" t="s">
        <v>20</v>
      </c>
      <c r="D97" s="106">
        <v>580.79</v>
      </c>
      <c r="E97" s="107">
        <v>0</v>
      </c>
      <c r="F97" s="32">
        <v>0</v>
      </c>
      <c r="G97" s="32">
        <f t="shared" si="17"/>
        <v>0</v>
      </c>
      <c r="H97" s="32">
        <v>0</v>
      </c>
      <c r="I97" s="32">
        <v>0</v>
      </c>
      <c r="J97" s="33">
        <f t="shared" si="11"/>
        <v>0</v>
      </c>
      <c r="K97" s="32">
        <f t="shared" si="12"/>
        <v>0</v>
      </c>
      <c r="L97" s="32">
        <f t="shared" si="13"/>
        <v>0</v>
      </c>
      <c r="M97" s="32">
        <f t="shared" si="14"/>
        <v>0</v>
      </c>
      <c r="N97" s="32">
        <f t="shared" si="15"/>
        <v>0</v>
      </c>
      <c r="O97" s="33">
        <f t="shared" si="16"/>
        <v>0</v>
      </c>
    </row>
    <row r="98" spans="1:15" s="47" customFormat="1" ht="13.5">
      <c r="A98" s="29">
        <f t="shared" si="18"/>
        <v>79</v>
      </c>
      <c r="B98" s="30" t="s">
        <v>272</v>
      </c>
      <c r="C98" s="105" t="s">
        <v>20</v>
      </c>
      <c r="D98" s="106">
        <v>580.79</v>
      </c>
      <c r="E98" s="107">
        <v>0</v>
      </c>
      <c r="F98" s="32">
        <v>0</v>
      </c>
      <c r="G98" s="32">
        <f t="shared" si="17"/>
        <v>0</v>
      </c>
      <c r="H98" s="32">
        <v>0</v>
      </c>
      <c r="I98" s="32">
        <v>0</v>
      </c>
      <c r="J98" s="33">
        <f t="shared" si="11"/>
        <v>0</v>
      </c>
      <c r="K98" s="32">
        <f t="shared" si="12"/>
        <v>0</v>
      </c>
      <c r="L98" s="32">
        <f t="shared" si="13"/>
        <v>0</v>
      </c>
      <c r="M98" s="32">
        <f t="shared" si="14"/>
        <v>0</v>
      </c>
      <c r="N98" s="32">
        <f t="shared" si="15"/>
        <v>0</v>
      </c>
      <c r="O98" s="33">
        <f t="shared" si="16"/>
        <v>0</v>
      </c>
    </row>
    <row r="99" spans="1:15" s="47" customFormat="1" ht="13.5">
      <c r="A99" s="29">
        <f t="shared" si="18"/>
        <v>80</v>
      </c>
      <c r="B99" s="30" t="s">
        <v>273</v>
      </c>
      <c r="C99" s="105" t="s">
        <v>194</v>
      </c>
      <c r="D99" s="106">
        <v>10</v>
      </c>
      <c r="E99" s="107">
        <v>0</v>
      </c>
      <c r="F99" s="32">
        <v>0</v>
      </c>
      <c r="G99" s="32">
        <f t="shared" si="17"/>
        <v>0</v>
      </c>
      <c r="H99" s="32">
        <v>0</v>
      </c>
      <c r="I99" s="32">
        <v>0</v>
      </c>
      <c r="J99" s="33">
        <f t="shared" si="11"/>
        <v>0</v>
      </c>
      <c r="K99" s="32">
        <f t="shared" si="12"/>
        <v>0</v>
      </c>
      <c r="L99" s="32">
        <f t="shared" si="13"/>
        <v>0</v>
      </c>
      <c r="M99" s="32">
        <f t="shared" si="14"/>
        <v>0</v>
      </c>
      <c r="N99" s="32">
        <f t="shared" si="15"/>
        <v>0</v>
      </c>
      <c r="O99" s="33">
        <f t="shared" si="16"/>
        <v>0</v>
      </c>
    </row>
    <row r="100" spans="1:15" s="47" customFormat="1" ht="13.5">
      <c r="A100" s="29">
        <f t="shared" si="18"/>
        <v>81</v>
      </c>
      <c r="B100" s="30" t="s">
        <v>274</v>
      </c>
      <c r="C100" s="105" t="s">
        <v>142</v>
      </c>
      <c r="D100" s="106">
        <v>1</v>
      </c>
      <c r="E100" s="107">
        <v>0</v>
      </c>
      <c r="F100" s="32">
        <v>0</v>
      </c>
      <c r="G100" s="32">
        <f t="shared" si="17"/>
        <v>0</v>
      </c>
      <c r="H100" s="32">
        <v>0</v>
      </c>
      <c r="I100" s="32">
        <v>0</v>
      </c>
      <c r="J100" s="33">
        <f t="shared" si="11"/>
        <v>0</v>
      </c>
      <c r="K100" s="32">
        <f t="shared" si="12"/>
        <v>0</v>
      </c>
      <c r="L100" s="32">
        <f t="shared" si="13"/>
        <v>0</v>
      </c>
      <c r="M100" s="32">
        <f t="shared" si="14"/>
        <v>0</v>
      </c>
      <c r="N100" s="32">
        <f t="shared" si="15"/>
        <v>0</v>
      </c>
      <c r="O100" s="33">
        <f t="shared" si="16"/>
        <v>0</v>
      </c>
    </row>
    <row r="101" spans="1:15" s="47" customFormat="1" ht="13.5">
      <c r="A101" s="29"/>
      <c r="B101" s="35" t="s">
        <v>275</v>
      </c>
      <c r="C101" s="108"/>
      <c r="D101" s="109"/>
      <c r="E101" s="110"/>
      <c r="F101" s="37"/>
      <c r="G101" s="37"/>
      <c r="H101" s="37"/>
      <c r="I101" s="37"/>
      <c r="J101" s="38"/>
      <c r="K101" s="37"/>
      <c r="L101" s="37"/>
      <c r="M101" s="37"/>
      <c r="N101" s="37"/>
      <c r="O101" s="39"/>
    </row>
    <row r="102" spans="1:15" s="47" customFormat="1" ht="67.5">
      <c r="A102" s="29">
        <f>A100+1</f>
        <v>82</v>
      </c>
      <c r="B102" s="30" t="s">
        <v>276</v>
      </c>
      <c r="C102" s="31" t="s">
        <v>20</v>
      </c>
      <c r="D102" s="99">
        <v>5.4</v>
      </c>
      <c r="E102" s="32">
        <v>0</v>
      </c>
      <c r="F102" s="32">
        <v>0</v>
      </c>
      <c r="G102" s="32">
        <f t="shared" si="17"/>
        <v>0</v>
      </c>
      <c r="H102" s="32">
        <v>0</v>
      </c>
      <c r="I102" s="32">
        <v>0</v>
      </c>
      <c r="J102" s="33">
        <f t="shared" si="11"/>
        <v>0</v>
      </c>
      <c r="K102" s="32">
        <f t="shared" si="12"/>
        <v>0</v>
      </c>
      <c r="L102" s="32">
        <f t="shared" si="13"/>
        <v>0</v>
      </c>
      <c r="M102" s="32">
        <f t="shared" si="14"/>
        <v>0</v>
      </c>
      <c r="N102" s="32">
        <f t="shared" si="15"/>
        <v>0</v>
      </c>
      <c r="O102" s="33">
        <f t="shared" si="16"/>
        <v>0</v>
      </c>
    </row>
    <row r="103" spans="1:15" s="47" customFormat="1" ht="67.5">
      <c r="A103" s="29">
        <f t="shared" si="18"/>
        <v>83</v>
      </c>
      <c r="B103" s="30" t="s">
        <v>277</v>
      </c>
      <c r="C103" s="31" t="s">
        <v>20</v>
      </c>
      <c r="D103" s="99">
        <v>23.04</v>
      </c>
      <c r="E103" s="32">
        <v>0</v>
      </c>
      <c r="F103" s="32">
        <v>0</v>
      </c>
      <c r="G103" s="32">
        <f t="shared" si="17"/>
        <v>0</v>
      </c>
      <c r="H103" s="32">
        <v>0</v>
      </c>
      <c r="I103" s="32">
        <v>0</v>
      </c>
      <c r="J103" s="33">
        <f t="shared" si="11"/>
        <v>0</v>
      </c>
      <c r="K103" s="32">
        <f t="shared" si="12"/>
        <v>0</v>
      </c>
      <c r="L103" s="32">
        <f t="shared" si="13"/>
        <v>0</v>
      </c>
      <c r="M103" s="32">
        <f t="shared" si="14"/>
        <v>0</v>
      </c>
      <c r="N103" s="32">
        <f t="shared" si="15"/>
        <v>0</v>
      </c>
      <c r="O103" s="33">
        <f t="shared" si="16"/>
        <v>0</v>
      </c>
    </row>
    <row r="104" spans="1:15" s="47" customFormat="1" ht="67.5">
      <c r="A104" s="29">
        <f t="shared" si="18"/>
        <v>84</v>
      </c>
      <c r="B104" s="30" t="s">
        <v>278</v>
      </c>
      <c r="C104" s="31" t="s">
        <v>20</v>
      </c>
      <c r="D104" s="99">
        <v>326.22000000000003</v>
      </c>
      <c r="E104" s="32">
        <v>0</v>
      </c>
      <c r="F104" s="32">
        <v>0</v>
      </c>
      <c r="G104" s="32">
        <f t="shared" si="17"/>
        <v>0</v>
      </c>
      <c r="H104" s="32">
        <v>0</v>
      </c>
      <c r="I104" s="32">
        <v>0</v>
      </c>
      <c r="J104" s="33">
        <f t="shared" si="11"/>
        <v>0</v>
      </c>
      <c r="K104" s="32">
        <f t="shared" si="12"/>
        <v>0</v>
      </c>
      <c r="L104" s="32">
        <f t="shared" si="13"/>
        <v>0</v>
      </c>
      <c r="M104" s="32">
        <f t="shared" si="14"/>
        <v>0</v>
      </c>
      <c r="N104" s="32">
        <f t="shared" si="15"/>
        <v>0</v>
      </c>
      <c r="O104" s="33">
        <f t="shared" si="16"/>
        <v>0</v>
      </c>
    </row>
    <row r="105" spans="1:15" s="47" customFormat="1" ht="67.5">
      <c r="A105" s="29">
        <f t="shared" si="18"/>
        <v>85</v>
      </c>
      <c r="B105" s="30" t="s">
        <v>279</v>
      </c>
      <c r="C105" s="31" t="s">
        <v>20</v>
      </c>
      <c r="D105" s="99">
        <v>9.5</v>
      </c>
      <c r="E105" s="32">
        <v>0</v>
      </c>
      <c r="F105" s="32">
        <v>0</v>
      </c>
      <c r="G105" s="32">
        <f t="shared" si="17"/>
        <v>0</v>
      </c>
      <c r="H105" s="32">
        <v>0</v>
      </c>
      <c r="I105" s="32">
        <v>0</v>
      </c>
      <c r="J105" s="33">
        <f t="shared" si="11"/>
        <v>0</v>
      </c>
      <c r="K105" s="32">
        <f t="shared" si="12"/>
        <v>0</v>
      </c>
      <c r="L105" s="32">
        <f t="shared" si="13"/>
        <v>0</v>
      </c>
      <c r="M105" s="32">
        <f t="shared" si="14"/>
        <v>0</v>
      </c>
      <c r="N105" s="32">
        <f t="shared" si="15"/>
        <v>0</v>
      </c>
      <c r="O105" s="33">
        <f t="shared" si="16"/>
        <v>0</v>
      </c>
    </row>
    <row r="106" spans="1:15" s="47" customFormat="1" ht="54">
      <c r="A106" s="29">
        <f t="shared" si="18"/>
        <v>86</v>
      </c>
      <c r="B106" s="30" t="s">
        <v>280</v>
      </c>
      <c r="C106" s="31" t="s">
        <v>20</v>
      </c>
      <c r="D106" s="99">
        <v>3</v>
      </c>
      <c r="E106" s="32">
        <v>0</v>
      </c>
      <c r="F106" s="32">
        <v>0</v>
      </c>
      <c r="G106" s="32">
        <f t="shared" si="17"/>
        <v>0</v>
      </c>
      <c r="H106" s="32">
        <v>0</v>
      </c>
      <c r="I106" s="32">
        <v>0</v>
      </c>
      <c r="J106" s="33">
        <f t="shared" si="11"/>
        <v>0</v>
      </c>
      <c r="K106" s="32">
        <f t="shared" si="12"/>
        <v>0</v>
      </c>
      <c r="L106" s="32">
        <f t="shared" si="13"/>
        <v>0</v>
      </c>
      <c r="M106" s="32">
        <f t="shared" si="14"/>
        <v>0</v>
      </c>
      <c r="N106" s="32">
        <f t="shared" si="15"/>
        <v>0</v>
      </c>
      <c r="O106" s="33">
        <f t="shared" si="16"/>
        <v>0</v>
      </c>
    </row>
    <row r="107" spans="1:15" s="47" customFormat="1" ht="42.75" customHeight="1">
      <c r="A107" s="29">
        <f t="shared" si="18"/>
        <v>87</v>
      </c>
      <c r="B107" s="30" t="s">
        <v>281</v>
      </c>
      <c r="C107" s="31" t="s">
        <v>142</v>
      </c>
      <c r="D107" s="99">
        <v>1</v>
      </c>
      <c r="E107" s="32">
        <v>0</v>
      </c>
      <c r="F107" s="32">
        <v>0</v>
      </c>
      <c r="G107" s="32">
        <f t="shared" si="17"/>
        <v>0</v>
      </c>
      <c r="H107" s="32">
        <v>0</v>
      </c>
      <c r="I107" s="32">
        <v>0</v>
      </c>
      <c r="J107" s="33">
        <f t="shared" si="11"/>
        <v>0</v>
      </c>
      <c r="K107" s="32">
        <f t="shared" si="12"/>
        <v>0</v>
      </c>
      <c r="L107" s="32">
        <f t="shared" si="13"/>
        <v>0</v>
      </c>
      <c r="M107" s="32">
        <f t="shared" si="14"/>
        <v>0</v>
      </c>
      <c r="N107" s="32">
        <f t="shared" si="15"/>
        <v>0</v>
      </c>
      <c r="O107" s="33">
        <f t="shared" si="16"/>
        <v>0</v>
      </c>
    </row>
    <row r="108" spans="1:15" s="47" customFormat="1" ht="33" customHeight="1">
      <c r="A108" s="29">
        <f t="shared" si="18"/>
        <v>88</v>
      </c>
      <c r="B108" s="30" t="s">
        <v>282</v>
      </c>
      <c r="C108" s="31" t="s">
        <v>20</v>
      </c>
      <c r="D108" s="99">
        <v>1.5</v>
      </c>
      <c r="E108" s="32">
        <v>0</v>
      </c>
      <c r="F108" s="32">
        <v>0</v>
      </c>
      <c r="G108" s="32">
        <f t="shared" si="17"/>
        <v>0</v>
      </c>
      <c r="H108" s="32">
        <v>0</v>
      </c>
      <c r="I108" s="32">
        <v>0</v>
      </c>
      <c r="J108" s="33">
        <f t="shared" si="11"/>
        <v>0</v>
      </c>
      <c r="K108" s="32">
        <f t="shared" si="12"/>
        <v>0</v>
      </c>
      <c r="L108" s="32">
        <f t="shared" si="13"/>
        <v>0</v>
      </c>
      <c r="M108" s="32">
        <f t="shared" si="14"/>
        <v>0</v>
      </c>
      <c r="N108" s="32">
        <f t="shared" si="15"/>
        <v>0</v>
      </c>
      <c r="O108" s="33">
        <f t="shared" si="16"/>
        <v>0</v>
      </c>
    </row>
    <row r="109" spans="1:15" s="47" customFormat="1" ht="43.5" customHeight="1">
      <c r="A109" s="29">
        <f t="shared" si="18"/>
        <v>89</v>
      </c>
      <c r="B109" s="30" t="s">
        <v>283</v>
      </c>
      <c r="C109" s="31" t="s">
        <v>142</v>
      </c>
      <c r="D109" s="99">
        <v>2</v>
      </c>
      <c r="E109" s="32">
        <v>0</v>
      </c>
      <c r="F109" s="32">
        <v>0</v>
      </c>
      <c r="G109" s="32">
        <f t="shared" si="17"/>
        <v>0</v>
      </c>
      <c r="H109" s="32">
        <v>0</v>
      </c>
      <c r="I109" s="32">
        <v>0</v>
      </c>
      <c r="J109" s="33">
        <f t="shared" si="11"/>
        <v>0</v>
      </c>
      <c r="K109" s="32">
        <f t="shared" si="12"/>
        <v>0</v>
      </c>
      <c r="L109" s="32">
        <f t="shared" si="13"/>
        <v>0</v>
      </c>
      <c r="M109" s="32">
        <f t="shared" si="14"/>
        <v>0</v>
      </c>
      <c r="N109" s="32">
        <f t="shared" si="15"/>
        <v>0</v>
      </c>
      <c r="O109" s="33">
        <f t="shared" si="16"/>
        <v>0</v>
      </c>
    </row>
    <row r="110" spans="1:15" s="47" customFormat="1" ht="27">
      <c r="A110" s="29">
        <f t="shared" si="18"/>
        <v>90</v>
      </c>
      <c r="B110" s="30" t="s">
        <v>284</v>
      </c>
      <c r="C110" s="31" t="s">
        <v>20</v>
      </c>
      <c r="D110" s="99">
        <v>3</v>
      </c>
      <c r="E110" s="32">
        <v>0</v>
      </c>
      <c r="F110" s="32">
        <v>0</v>
      </c>
      <c r="G110" s="32">
        <f t="shared" si="17"/>
        <v>0</v>
      </c>
      <c r="H110" s="32">
        <v>0</v>
      </c>
      <c r="I110" s="32">
        <v>0</v>
      </c>
      <c r="J110" s="33">
        <f t="shared" si="11"/>
        <v>0</v>
      </c>
      <c r="K110" s="32">
        <f t="shared" si="12"/>
        <v>0</v>
      </c>
      <c r="L110" s="32">
        <f t="shared" si="13"/>
        <v>0</v>
      </c>
      <c r="M110" s="32">
        <f t="shared" si="14"/>
        <v>0</v>
      </c>
      <c r="N110" s="32">
        <f t="shared" si="15"/>
        <v>0</v>
      </c>
      <c r="O110" s="33">
        <f t="shared" si="16"/>
        <v>0</v>
      </c>
    </row>
    <row r="111" spans="1:15" s="47" customFormat="1" ht="137.25" customHeight="1">
      <c r="A111" s="29">
        <f t="shared" si="18"/>
        <v>91</v>
      </c>
      <c r="B111" s="30" t="s">
        <v>285</v>
      </c>
      <c r="C111" s="31" t="s">
        <v>286</v>
      </c>
      <c r="D111" s="99">
        <v>9</v>
      </c>
      <c r="E111" s="32">
        <v>0</v>
      </c>
      <c r="F111" s="32">
        <v>0</v>
      </c>
      <c r="G111" s="32">
        <f t="shared" si="17"/>
        <v>0</v>
      </c>
      <c r="H111" s="32">
        <v>0</v>
      </c>
      <c r="I111" s="32">
        <v>0</v>
      </c>
      <c r="J111" s="33">
        <f t="shared" si="11"/>
        <v>0</v>
      </c>
      <c r="K111" s="32">
        <f t="shared" si="12"/>
        <v>0</v>
      </c>
      <c r="L111" s="32">
        <f t="shared" si="13"/>
        <v>0</v>
      </c>
      <c r="M111" s="32">
        <f t="shared" si="14"/>
        <v>0</v>
      </c>
      <c r="N111" s="32">
        <f t="shared" si="15"/>
        <v>0</v>
      </c>
      <c r="O111" s="33">
        <f t="shared" si="16"/>
        <v>0</v>
      </c>
    </row>
    <row r="112" spans="1:15" s="47" customFormat="1" ht="137.25" customHeight="1">
      <c r="A112" s="29">
        <f t="shared" si="18"/>
        <v>92</v>
      </c>
      <c r="B112" s="30" t="s">
        <v>287</v>
      </c>
      <c r="C112" s="31" t="s">
        <v>286</v>
      </c>
      <c r="D112" s="99">
        <v>4</v>
      </c>
      <c r="E112" s="32">
        <v>0</v>
      </c>
      <c r="F112" s="32">
        <v>0</v>
      </c>
      <c r="G112" s="32">
        <f t="shared" si="17"/>
        <v>0</v>
      </c>
      <c r="H112" s="32">
        <v>0</v>
      </c>
      <c r="I112" s="32">
        <v>0</v>
      </c>
      <c r="J112" s="33">
        <f t="shared" si="11"/>
        <v>0</v>
      </c>
      <c r="K112" s="32">
        <f t="shared" si="12"/>
        <v>0</v>
      </c>
      <c r="L112" s="32">
        <f t="shared" si="13"/>
        <v>0</v>
      </c>
      <c r="M112" s="32">
        <f t="shared" si="14"/>
        <v>0</v>
      </c>
      <c r="N112" s="32">
        <f t="shared" si="15"/>
        <v>0</v>
      </c>
      <c r="O112" s="33">
        <f t="shared" si="16"/>
        <v>0</v>
      </c>
    </row>
    <row r="113" spans="1:15" s="47" customFormat="1" ht="27">
      <c r="A113" s="29">
        <f t="shared" si="18"/>
        <v>93</v>
      </c>
      <c r="B113" s="30" t="s">
        <v>288</v>
      </c>
      <c r="C113" s="31" t="s">
        <v>286</v>
      </c>
      <c r="D113" s="99">
        <v>1</v>
      </c>
      <c r="E113" s="32">
        <v>0</v>
      </c>
      <c r="F113" s="32">
        <v>0</v>
      </c>
      <c r="G113" s="32">
        <f t="shared" si="17"/>
        <v>0</v>
      </c>
      <c r="H113" s="32">
        <v>0</v>
      </c>
      <c r="I113" s="32">
        <v>0</v>
      </c>
      <c r="J113" s="33">
        <f t="shared" si="11"/>
        <v>0</v>
      </c>
      <c r="K113" s="32">
        <f t="shared" si="12"/>
        <v>0</v>
      </c>
      <c r="L113" s="32">
        <f t="shared" si="13"/>
        <v>0</v>
      </c>
      <c r="M113" s="32">
        <f t="shared" si="14"/>
        <v>0</v>
      </c>
      <c r="N113" s="32">
        <f t="shared" si="15"/>
        <v>0</v>
      </c>
      <c r="O113" s="33">
        <f t="shared" si="16"/>
        <v>0</v>
      </c>
    </row>
    <row r="114" spans="1:15" s="47" customFormat="1" ht="51.75" customHeight="1">
      <c r="A114" s="29">
        <f t="shared" si="18"/>
        <v>94</v>
      </c>
      <c r="B114" s="30" t="s">
        <v>289</v>
      </c>
      <c r="C114" s="31" t="s">
        <v>286</v>
      </c>
      <c r="D114" s="99">
        <v>1</v>
      </c>
      <c r="E114" s="32">
        <v>0</v>
      </c>
      <c r="F114" s="32">
        <v>0</v>
      </c>
      <c r="G114" s="32">
        <f t="shared" si="17"/>
        <v>0</v>
      </c>
      <c r="H114" s="32">
        <v>0</v>
      </c>
      <c r="I114" s="32">
        <v>0</v>
      </c>
      <c r="J114" s="33">
        <f t="shared" si="11"/>
        <v>0</v>
      </c>
      <c r="K114" s="32">
        <f t="shared" si="12"/>
        <v>0</v>
      </c>
      <c r="L114" s="32">
        <f t="shared" si="13"/>
        <v>0</v>
      </c>
      <c r="M114" s="32">
        <f t="shared" si="14"/>
        <v>0</v>
      </c>
      <c r="N114" s="32">
        <f t="shared" si="15"/>
        <v>0</v>
      </c>
      <c r="O114" s="33">
        <f t="shared" si="16"/>
        <v>0</v>
      </c>
    </row>
    <row r="115" spans="1:15" s="47" customFormat="1" ht="27">
      <c r="A115" s="29">
        <f t="shared" si="18"/>
        <v>95</v>
      </c>
      <c r="B115" s="30" t="s">
        <v>290</v>
      </c>
      <c r="C115" s="31" t="s">
        <v>286</v>
      </c>
      <c r="D115" s="99">
        <v>2</v>
      </c>
      <c r="E115" s="32">
        <v>0</v>
      </c>
      <c r="F115" s="32">
        <v>0</v>
      </c>
      <c r="G115" s="32">
        <f t="shared" si="17"/>
        <v>0</v>
      </c>
      <c r="H115" s="32">
        <v>0</v>
      </c>
      <c r="I115" s="32">
        <v>0</v>
      </c>
      <c r="J115" s="33">
        <f t="shared" si="11"/>
        <v>0</v>
      </c>
      <c r="K115" s="32">
        <f t="shared" si="12"/>
        <v>0</v>
      </c>
      <c r="L115" s="32">
        <f t="shared" si="13"/>
        <v>0</v>
      </c>
      <c r="M115" s="32">
        <f t="shared" si="14"/>
        <v>0</v>
      </c>
      <c r="N115" s="32">
        <f t="shared" si="15"/>
        <v>0</v>
      </c>
      <c r="O115" s="33">
        <f t="shared" si="16"/>
        <v>0</v>
      </c>
    </row>
    <row r="116" spans="1:15" s="47" customFormat="1" ht="40.5">
      <c r="A116" s="29">
        <f t="shared" si="18"/>
        <v>96</v>
      </c>
      <c r="B116" s="30" t="s">
        <v>291</v>
      </c>
      <c r="C116" s="31" t="s">
        <v>286</v>
      </c>
      <c r="D116" s="99">
        <v>2</v>
      </c>
      <c r="E116" s="32">
        <v>0</v>
      </c>
      <c r="F116" s="32">
        <v>0</v>
      </c>
      <c r="G116" s="32">
        <f t="shared" si="17"/>
        <v>0</v>
      </c>
      <c r="H116" s="32">
        <v>0</v>
      </c>
      <c r="I116" s="32">
        <v>0</v>
      </c>
      <c r="J116" s="33">
        <f t="shared" si="11"/>
        <v>0</v>
      </c>
      <c r="K116" s="32">
        <f t="shared" si="12"/>
        <v>0</v>
      </c>
      <c r="L116" s="32">
        <f t="shared" si="13"/>
        <v>0</v>
      </c>
      <c r="M116" s="32">
        <f t="shared" si="14"/>
        <v>0</v>
      </c>
      <c r="N116" s="32">
        <f t="shared" si="15"/>
        <v>0</v>
      </c>
      <c r="O116" s="33">
        <f t="shared" si="16"/>
        <v>0</v>
      </c>
    </row>
    <row r="117" spans="1:15" s="47" customFormat="1" ht="94.5" customHeight="1">
      <c r="A117" s="29">
        <f t="shared" si="18"/>
        <v>97</v>
      </c>
      <c r="B117" s="30" t="s">
        <v>292</v>
      </c>
      <c r="C117" s="31" t="s">
        <v>142</v>
      </c>
      <c r="D117" s="99">
        <v>1</v>
      </c>
      <c r="E117" s="32">
        <v>0</v>
      </c>
      <c r="F117" s="32">
        <v>0</v>
      </c>
      <c r="G117" s="32">
        <f t="shared" si="17"/>
        <v>0</v>
      </c>
      <c r="H117" s="32">
        <v>0</v>
      </c>
      <c r="I117" s="32">
        <v>0</v>
      </c>
      <c r="J117" s="33">
        <f t="shared" ref="J117:J125" si="19">SUM(G117:I117)</f>
        <v>0</v>
      </c>
      <c r="K117" s="32">
        <f t="shared" ref="K117:K125" si="20">ROUND(E117*D117,2)</f>
        <v>0</v>
      </c>
      <c r="L117" s="32">
        <f t="shared" ref="L117:L125" si="21">ROUND(G117*D117,2)</f>
        <v>0</v>
      </c>
      <c r="M117" s="32">
        <f t="shared" ref="M117:M125" si="22">ROUND(H117*D117,2)</f>
        <v>0</v>
      </c>
      <c r="N117" s="32">
        <f t="shared" ref="N117:N125" si="23">ROUND(I117*D117,2)</f>
        <v>0</v>
      </c>
      <c r="O117" s="33">
        <f t="shared" ref="O117:O125" si="24">SUM(L117:N117)</f>
        <v>0</v>
      </c>
    </row>
    <row r="118" spans="1:15" s="47" customFormat="1" ht="27">
      <c r="A118" s="29">
        <f t="shared" si="18"/>
        <v>98</v>
      </c>
      <c r="B118" s="30" t="s">
        <v>293</v>
      </c>
      <c r="C118" s="31" t="s">
        <v>142</v>
      </c>
      <c r="D118" s="99">
        <v>9</v>
      </c>
      <c r="E118" s="32">
        <v>0</v>
      </c>
      <c r="F118" s="32">
        <v>0</v>
      </c>
      <c r="G118" s="32">
        <f t="shared" si="17"/>
        <v>0</v>
      </c>
      <c r="H118" s="32">
        <v>0</v>
      </c>
      <c r="I118" s="32">
        <v>0</v>
      </c>
      <c r="J118" s="33">
        <f t="shared" si="19"/>
        <v>0</v>
      </c>
      <c r="K118" s="32">
        <f t="shared" si="20"/>
        <v>0</v>
      </c>
      <c r="L118" s="32">
        <f t="shared" si="21"/>
        <v>0</v>
      </c>
      <c r="M118" s="32">
        <f t="shared" si="22"/>
        <v>0</v>
      </c>
      <c r="N118" s="32">
        <f t="shared" si="23"/>
        <v>0</v>
      </c>
      <c r="O118" s="33">
        <f t="shared" si="24"/>
        <v>0</v>
      </c>
    </row>
    <row r="119" spans="1:15" s="47" customFormat="1" ht="40.5">
      <c r="A119" s="29">
        <f t="shared" si="18"/>
        <v>99</v>
      </c>
      <c r="B119" s="30" t="s">
        <v>294</v>
      </c>
      <c r="C119" s="31" t="s">
        <v>142</v>
      </c>
      <c r="D119" s="99">
        <v>6</v>
      </c>
      <c r="E119" s="32">
        <v>0</v>
      </c>
      <c r="F119" s="32">
        <v>0</v>
      </c>
      <c r="G119" s="32">
        <f t="shared" si="17"/>
        <v>0</v>
      </c>
      <c r="H119" s="32">
        <v>0</v>
      </c>
      <c r="I119" s="32">
        <v>0</v>
      </c>
      <c r="J119" s="33">
        <f t="shared" si="19"/>
        <v>0</v>
      </c>
      <c r="K119" s="32">
        <f t="shared" si="20"/>
        <v>0</v>
      </c>
      <c r="L119" s="32">
        <f t="shared" si="21"/>
        <v>0</v>
      </c>
      <c r="M119" s="32">
        <f t="shared" si="22"/>
        <v>0</v>
      </c>
      <c r="N119" s="32">
        <f t="shared" si="23"/>
        <v>0</v>
      </c>
      <c r="O119" s="33">
        <f t="shared" si="24"/>
        <v>0</v>
      </c>
    </row>
    <row r="120" spans="1:15" s="47" customFormat="1" ht="40.5">
      <c r="A120" s="29">
        <f t="shared" si="18"/>
        <v>100</v>
      </c>
      <c r="B120" s="30" t="s">
        <v>295</v>
      </c>
      <c r="C120" s="31" t="s">
        <v>142</v>
      </c>
      <c r="D120" s="99">
        <v>1</v>
      </c>
      <c r="E120" s="32">
        <v>0</v>
      </c>
      <c r="F120" s="32">
        <v>0</v>
      </c>
      <c r="G120" s="32">
        <f t="shared" si="17"/>
        <v>0</v>
      </c>
      <c r="H120" s="32">
        <v>0</v>
      </c>
      <c r="I120" s="32">
        <v>0</v>
      </c>
      <c r="J120" s="33">
        <f t="shared" si="19"/>
        <v>0</v>
      </c>
      <c r="K120" s="32">
        <f t="shared" si="20"/>
        <v>0</v>
      </c>
      <c r="L120" s="32">
        <f t="shared" si="21"/>
        <v>0</v>
      </c>
      <c r="M120" s="32">
        <f t="shared" si="22"/>
        <v>0</v>
      </c>
      <c r="N120" s="32">
        <f t="shared" si="23"/>
        <v>0</v>
      </c>
      <c r="O120" s="33">
        <f t="shared" si="24"/>
        <v>0</v>
      </c>
    </row>
    <row r="121" spans="1:15" s="47" customFormat="1" ht="13.5">
      <c r="A121" s="29">
        <f t="shared" si="18"/>
        <v>101</v>
      </c>
      <c r="B121" s="30" t="s">
        <v>272</v>
      </c>
      <c r="C121" s="31" t="s">
        <v>20</v>
      </c>
      <c r="D121" s="99">
        <v>364.16</v>
      </c>
      <c r="E121" s="32">
        <v>0</v>
      </c>
      <c r="F121" s="32">
        <v>0</v>
      </c>
      <c r="G121" s="32">
        <f t="shared" si="17"/>
        <v>0</v>
      </c>
      <c r="H121" s="32">
        <v>0</v>
      </c>
      <c r="I121" s="32">
        <v>0</v>
      </c>
      <c r="J121" s="33">
        <f t="shared" si="19"/>
        <v>0</v>
      </c>
      <c r="K121" s="32">
        <f t="shared" si="20"/>
        <v>0</v>
      </c>
      <c r="L121" s="32">
        <f t="shared" si="21"/>
        <v>0</v>
      </c>
      <c r="M121" s="32">
        <f t="shared" si="22"/>
        <v>0</v>
      </c>
      <c r="N121" s="32">
        <f t="shared" si="23"/>
        <v>0</v>
      </c>
      <c r="O121" s="33">
        <f t="shared" si="24"/>
        <v>0</v>
      </c>
    </row>
    <row r="122" spans="1:15" s="47" customFormat="1" ht="13.5">
      <c r="A122" s="29">
        <f t="shared" si="18"/>
        <v>102</v>
      </c>
      <c r="B122" s="30" t="s">
        <v>274</v>
      </c>
      <c r="C122" s="31" t="s">
        <v>142</v>
      </c>
      <c r="D122" s="99">
        <v>1</v>
      </c>
      <c r="E122" s="32">
        <v>0</v>
      </c>
      <c r="F122" s="32">
        <v>0</v>
      </c>
      <c r="G122" s="32">
        <f t="shared" si="17"/>
        <v>0</v>
      </c>
      <c r="H122" s="32">
        <v>0</v>
      </c>
      <c r="I122" s="32">
        <v>0</v>
      </c>
      <c r="J122" s="33">
        <f t="shared" si="19"/>
        <v>0</v>
      </c>
      <c r="K122" s="32">
        <f t="shared" si="20"/>
        <v>0</v>
      </c>
      <c r="L122" s="32">
        <f t="shared" si="21"/>
        <v>0</v>
      </c>
      <c r="M122" s="32">
        <f t="shared" si="22"/>
        <v>0</v>
      </c>
      <c r="N122" s="32">
        <f t="shared" si="23"/>
        <v>0</v>
      </c>
      <c r="O122" s="33">
        <f t="shared" si="24"/>
        <v>0</v>
      </c>
    </row>
    <row r="123" spans="1:15" s="47" customFormat="1" ht="13.5">
      <c r="A123" s="29">
        <f t="shared" si="18"/>
        <v>103</v>
      </c>
      <c r="B123" s="30" t="s">
        <v>296</v>
      </c>
      <c r="C123" s="31" t="s">
        <v>297</v>
      </c>
      <c r="D123" s="99">
        <v>17</v>
      </c>
      <c r="E123" s="32">
        <v>0</v>
      </c>
      <c r="F123" s="32">
        <v>0</v>
      </c>
      <c r="G123" s="32">
        <f t="shared" si="17"/>
        <v>0</v>
      </c>
      <c r="H123" s="32">
        <v>0</v>
      </c>
      <c r="I123" s="32">
        <v>0</v>
      </c>
      <c r="J123" s="33">
        <f t="shared" si="19"/>
        <v>0</v>
      </c>
      <c r="K123" s="32">
        <f t="shared" si="20"/>
        <v>0</v>
      </c>
      <c r="L123" s="32">
        <f t="shared" si="21"/>
        <v>0</v>
      </c>
      <c r="M123" s="32">
        <f t="shared" si="22"/>
        <v>0</v>
      </c>
      <c r="N123" s="32">
        <f t="shared" si="23"/>
        <v>0</v>
      </c>
      <c r="O123" s="33">
        <f t="shared" si="24"/>
        <v>0</v>
      </c>
    </row>
    <row r="124" spans="1:15" s="47" customFormat="1" ht="13.5">
      <c r="A124" s="29">
        <f t="shared" si="18"/>
        <v>104</v>
      </c>
      <c r="B124" s="30" t="s">
        <v>298</v>
      </c>
      <c r="C124" s="31" t="s">
        <v>20</v>
      </c>
      <c r="D124" s="99">
        <v>62</v>
      </c>
      <c r="E124" s="32">
        <v>0</v>
      </c>
      <c r="F124" s="32">
        <v>0</v>
      </c>
      <c r="G124" s="32">
        <v>0</v>
      </c>
      <c r="H124" s="32">
        <v>0</v>
      </c>
      <c r="I124" s="32">
        <v>0</v>
      </c>
      <c r="J124" s="33">
        <f t="shared" si="19"/>
        <v>0</v>
      </c>
      <c r="K124" s="32">
        <f t="shared" si="20"/>
        <v>0</v>
      </c>
      <c r="L124" s="32">
        <f t="shared" si="21"/>
        <v>0</v>
      </c>
      <c r="M124" s="32">
        <f t="shared" si="22"/>
        <v>0</v>
      </c>
      <c r="N124" s="32">
        <f t="shared" si="23"/>
        <v>0</v>
      </c>
      <c r="O124" s="33">
        <f t="shared" si="24"/>
        <v>0</v>
      </c>
    </row>
    <row r="125" spans="1:15" s="47" customFormat="1" ht="40.5">
      <c r="A125" s="29">
        <f t="shared" si="18"/>
        <v>105</v>
      </c>
      <c r="B125" s="30" t="s">
        <v>299</v>
      </c>
      <c r="C125" s="31" t="s">
        <v>22</v>
      </c>
      <c r="D125" s="99">
        <v>2</v>
      </c>
      <c r="E125" s="32">
        <v>0</v>
      </c>
      <c r="F125" s="32">
        <v>0</v>
      </c>
      <c r="G125" s="32">
        <f>ROUND(E125*F125,2)</f>
        <v>0</v>
      </c>
      <c r="H125" s="32">
        <v>0</v>
      </c>
      <c r="I125" s="32">
        <v>0</v>
      </c>
      <c r="J125" s="33">
        <f t="shared" si="19"/>
        <v>0</v>
      </c>
      <c r="K125" s="32">
        <f t="shared" si="20"/>
        <v>0</v>
      </c>
      <c r="L125" s="32">
        <f t="shared" si="21"/>
        <v>0</v>
      </c>
      <c r="M125" s="32">
        <f t="shared" si="22"/>
        <v>0</v>
      </c>
      <c r="N125" s="32">
        <f t="shared" si="23"/>
        <v>0</v>
      </c>
      <c r="O125" s="33">
        <f t="shared" si="24"/>
        <v>0</v>
      </c>
    </row>
    <row r="126" spans="1:15" ht="15.75" customHeight="1">
      <c r="A126" s="11"/>
      <c r="B126" s="175" t="s">
        <v>513</v>
      </c>
      <c r="C126" s="175"/>
      <c r="D126" s="175"/>
      <c r="E126" s="175"/>
      <c r="F126" s="175"/>
      <c r="G126" s="175"/>
      <c r="H126" s="175"/>
      <c r="I126" s="175"/>
      <c r="J126" s="176"/>
      <c r="K126" s="14">
        <f>SUM(K15:K125)</f>
        <v>0</v>
      </c>
      <c r="L126" s="14">
        <f>SUM(L15:L125)</f>
        <v>0</v>
      </c>
      <c r="M126" s="14">
        <f>SUM(M15:M125)</f>
        <v>0</v>
      </c>
      <c r="N126" s="14">
        <f>SUM(N15:N125)</f>
        <v>0</v>
      </c>
      <c r="O126" s="14">
        <f>SUM(O15:O125)</f>
        <v>0</v>
      </c>
    </row>
    <row r="127" spans="1:15">
      <c r="A127" s="7"/>
      <c r="B127" s="8"/>
      <c r="C127" s="8"/>
      <c r="D127" s="8"/>
      <c r="E127" s="8"/>
      <c r="F127" s="8"/>
      <c r="G127" s="8"/>
      <c r="H127" s="8"/>
      <c r="I127" s="8"/>
      <c r="J127" s="8"/>
      <c r="K127" s="7"/>
      <c r="L127" s="7"/>
      <c r="M127" s="7"/>
      <c r="N127" s="7"/>
      <c r="O127" s="7"/>
    </row>
    <row r="128" spans="1:15" s="43" customFormat="1" ht="17.25" customHeight="1">
      <c r="A128" s="41" t="s">
        <v>509</v>
      </c>
      <c r="B128" s="42"/>
      <c r="C128" s="42"/>
      <c r="D128" s="42"/>
      <c r="E128" s="42"/>
      <c r="F128" s="42"/>
      <c r="G128" s="42"/>
      <c r="H128" s="42"/>
      <c r="I128" s="42"/>
      <c r="J128" s="42"/>
      <c r="K128" s="42"/>
      <c r="L128" s="42"/>
      <c r="M128" s="42"/>
      <c r="N128" s="42"/>
      <c r="O128" s="42"/>
    </row>
    <row r="129" spans="1:15" s="43" customFormat="1">
      <c r="A129" s="42"/>
      <c r="B129" s="179" t="s">
        <v>9</v>
      </c>
      <c r="C129" s="179"/>
      <c r="D129" s="179"/>
      <c r="E129" s="179"/>
      <c r="F129" s="179"/>
      <c r="G129" s="179"/>
      <c r="H129" s="179"/>
      <c r="I129" s="179"/>
      <c r="J129" s="179"/>
      <c r="K129" s="179"/>
      <c r="L129" s="179"/>
      <c r="M129" s="179"/>
      <c r="N129" s="179"/>
      <c r="O129" s="179"/>
    </row>
    <row r="130" spans="1:15" s="43" customFormat="1">
      <c r="A130" s="42"/>
      <c r="B130" s="44"/>
      <c r="C130" s="44"/>
      <c r="D130" s="44"/>
      <c r="E130" s="44"/>
      <c r="F130" s="44"/>
      <c r="G130" s="44"/>
      <c r="H130" s="44"/>
      <c r="I130" s="44"/>
      <c r="J130" s="44"/>
      <c r="K130" s="44"/>
      <c r="L130" s="44"/>
      <c r="M130" s="44"/>
      <c r="N130" s="44"/>
      <c r="O130" s="44"/>
    </row>
    <row r="131" spans="1:15" s="43" customFormat="1">
      <c r="A131" s="45" t="s">
        <v>512</v>
      </c>
      <c r="B131" s="42"/>
      <c r="C131" s="42"/>
      <c r="D131" s="42"/>
      <c r="E131" s="42"/>
      <c r="F131" s="42"/>
      <c r="G131" s="46"/>
      <c r="H131" s="42"/>
      <c r="I131" s="42"/>
      <c r="J131" s="42"/>
      <c r="K131" s="42"/>
      <c r="L131" s="42"/>
      <c r="M131" s="42"/>
      <c r="N131" s="42"/>
      <c r="O131" s="42"/>
    </row>
    <row r="132" spans="1:15" s="43" customFormat="1">
      <c r="A132" s="45"/>
      <c r="B132" s="42"/>
      <c r="C132" s="42"/>
      <c r="D132" s="42"/>
      <c r="E132" s="42"/>
      <c r="F132" s="42"/>
      <c r="G132" s="46"/>
      <c r="H132" s="42"/>
      <c r="I132" s="42"/>
      <c r="J132" s="42"/>
      <c r="K132" s="42"/>
      <c r="L132" s="42"/>
      <c r="M132" s="42"/>
      <c r="N132" s="42"/>
      <c r="O132" s="42"/>
    </row>
    <row r="133" spans="1:15" s="43" customFormat="1">
      <c r="A133" s="45" t="s">
        <v>510</v>
      </c>
      <c r="B133" s="42"/>
      <c r="C133" s="42"/>
      <c r="D133" s="42"/>
      <c r="E133" s="42"/>
      <c r="F133" s="42"/>
      <c r="G133" s="42"/>
      <c r="H133" s="42"/>
      <c r="I133" s="42"/>
      <c r="J133" s="42"/>
      <c r="K133" s="42"/>
      <c r="L133" s="42"/>
      <c r="M133" s="42"/>
      <c r="N133" s="42"/>
      <c r="O133" s="42"/>
    </row>
    <row r="134" spans="1:15" s="43" customFormat="1">
      <c r="A134" s="42"/>
      <c r="B134" s="179" t="s">
        <v>9</v>
      </c>
      <c r="C134" s="179"/>
      <c r="D134" s="179"/>
      <c r="E134" s="179"/>
      <c r="F134" s="179"/>
      <c r="G134" s="179"/>
      <c r="H134" s="179"/>
      <c r="I134" s="179"/>
      <c r="J134" s="179"/>
      <c r="K134" s="179"/>
      <c r="L134" s="179"/>
      <c r="M134" s="179"/>
      <c r="N134" s="179"/>
      <c r="O134" s="179"/>
    </row>
  </sheetData>
  <mergeCells count="14">
    <mergeCell ref="K13:O13"/>
    <mergeCell ref="B126:J126"/>
    <mergeCell ref="B129:O129"/>
    <mergeCell ref="B134:O134"/>
    <mergeCell ref="A2:O2"/>
    <mergeCell ref="A3:O3"/>
    <mergeCell ref="A4:O4"/>
    <mergeCell ref="A6:O6"/>
    <mergeCell ref="F11:G11"/>
    <mergeCell ref="A13:A14"/>
    <mergeCell ref="B13:B14"/>
    <mergeCell ref="C13:C14"/>
    <mergeCell ref="D13:D14"/>
    <mergeCell ref="E13:J13"/>
  </mergeCells>
  <pageMargins left="0.23622047244094491" right="0.23622047244094491" top="0.7421875" bottom="0.74803149606299213" header="0.31496062992125984" footer="0.31496062992125984"/>
  <pageSetup paperSize="9" scale="93" orientation="landscape" r:id="rId1"/>
  <headerFooter>
    <oddHeader>&amp;C&amp;"Arial Narrow,Regular"&amp;9 2.KĀRTA SLIEŽU CEĻU PĀRBŪVE POSMĀ NO MĀRTIŅA IELAS LĪDZ KALNCIEMA IELAI, IESKAITOT PLĀTŅU NOMAIŅU KRUSTOJUMĀ</oddHeader>
    <oddFooter>&amp;C&amp;"Arial Narrow,Regular"&amp;9Lokālā tāme Nr.3
Ārējie UKT tīkli&amp;R&amp;"Arial Narrow,Regular"&amp;9&amp;P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038B59-B5CB-484C-A57D-359B13D9B671}">
  <dimension ref="A2:O77"/>
  <sheetViews>
    <sheetView showGridLines="0" showRuler="0" topLeftCell="A52" zoomScaleNormal="100" zoomScaleSheetLayoutView="100" workbookViewId="0">
      <selection activeCell="A6" sqref="A6:O6"/>
    </sheetView>
  </sheetViews>
  <sheetFormatPr defaultColWidth="9.140625" defaultRowHeight="15.75"/>
  <cols>
    <col min="1" max="1" width="6.140625" style="1" customWidth="1"/>
    <col min="2" max="2" width="44.42578125" style="1" customWidth="1"/>
    <col min="3" max="3" width="6.7109375" style="1" customWidth="1"/>
    <col min="4" max="4" width="9" style="1" customWidth="1"/>
    <col min="5" max="5" width="6.5703125" style="1" customWidth="1"/>
    <col min="6" max="6" width="7.85546875" style="1" customWidth="1"/>
    <col min="7" max="7" width="7.7109375" style="1" customWidth="1"/>
    <col min="8" max="8" width="8" style="1" customWidth="1"/>
    <col min="9" max="9" width="7.5703125" style="1" customWidth="1"/>
    <col min="10" max="10" width="8.5703125" style="1" customWidth="1"/>
    <col min="11" max="11" width="7" style="1" customWidth="1"/>
    <col min="12" max="12" width="8.7109375" style="1" customWidth="1"/>
    <col min="13" max="14" width="8" style="1" customWidth="1"/>
    <col min="15" max="15" width="8.5703125" style="1" customWidth="1"/>
    <col min="16" max="16384" width="9.140625" style="1"/>
  </cols>
  <sheetData>
    <row r="2" spans="1:15" ht="33.75" customHeight="1">
      <c r="A2" s="166" t="s">
        <v>365</v>
      </c>
      <c r="B2" s="166"/>
      <c r="C2" s="166"/>
      <c r="D2" s="166"/>
      <c r="E2" s="166"/>
      <c r="F2" s="166"/>
      <c r="G2" s="166"/>
      <c r="H2" s="166"/>
      <c r="I2" s="166"/>
      <c r="J2" s="166"/>
      <c r="K2" s="166"/>
      <c r="L2" s="166"/>
      <c r="M2" s="166"/>
      <c r="N2" s="166"/>
      <c r="O2" s="166"/>
    </row>
    <row r="3" spans="1:15">
      <c r="A3" s="167" t="s">
        <v>366</v>
      </c>
      <c r="B3" s="167"/>
      <c r="C3" s="167"/>
      <c r="D3" s="167"/>
      <c r="E3" s="167"/>
      <c r="F3" s="167"/>
      <c r="G3" s="167"/>
      <c r="H3" s="167"/>
      <c r="I3" s="167"/>
      <c r="J3" s="167"/>
      <c r="K3" s="167"/>
      <c r="L3" s="167"/>
      <c r="M3" s="167"/>
      <c r="N3" s="167"/>
      <c r="O3" s="167"/>
    </row>
    <row r="4" spans="1:15">
      <c r="A4" s="168" t="s">
        <v>14</v>
      </c>
      <c r="B4" s="168"/>
      <c r="C4" s="168"/>
      <c r="D4" s="168"/>
      <c r="E4" s="168"/>
      <c r="F4" s="168"/>
      <c r="G4" s="168"/>
      <c r="H4" s="168"/>
      <c r="I4" s="168"/>
      <c r="J4" s="168"/>
      <c r="K4" s="168"/>
      <c r="L4" s="168"/>
      <c r="M4" s="168"/>
      <c r="N4" s="168"/>
      <c r="O4" s="168"/>
    </row>
    <row r="5" spans="1:15">
      <c r="A5" s="17"/>
      <c r="B5" s="17"/>
      <c r="C5" s="18"/>
      <c r="D5" s="17"/>
      <c r="E5" s="17"/>
      <c r="F5" s="17"/>
      <c r="G5" s="17"/>
      <c r="H5" s="17"/>
      <c r="I5" s="17"/>
      <c r="J5" s="17"/>
      <c r="K5" s="17"/>
      <c r="L5" s="17"/>
      <c r="M5" s="17"/>
      <c r="N5" s="17"/>
      <c r="O5" s="17"/>
    </row>
    <row r="6" spans="1:15" ht="51.75" customHeight="1">
      <c r="A6" s="169" t="s">
        <v>531</v>
      </c>
      <c r="B6" s="169"/>
      <c r="C6" s="169"/>
      <c r="D6" s="169"/>
      <c r="E6" s="169"/>
      <c r="F6" s="169"/>
      <c r="G6" s="169"/>
      <c r="H6" s="169"/>
      <c r="I6" s="169"/>
      <c r="J6" s="169"/>
      <c r="K6" s="169"/>
      <c r="L6" s="169"/>
      <c r="M6" s="169"/>
      <c r="N6" s="169"/>
      <c r="O6" s="169"/>
    </row>
    <row r="7" spans="1:15">
      <c r="A7" s="19" t="s">
        <v>127</v>
      </c>
      <c r="B7" s="17"/>
      <c r="C7" s="18"/>
      <c r="D7" s="17"/>
      <c r="E7" s="17"/>
      <c r="F7" s="17"/>
      <c r="G7" s="17"/>
      <c r="H7" s="17"/>
      <c r="I7" s="17"/>
      <c r="J7" s="17"/>
      <c r="K7" s="17"/>
      <c r="L7" s="17"/>
      <c r="M7" s="17"/>
      <c r="N7" s="17"/>
      <c r="O7" s="17"/>
    </row>
    <row r="8" spans="1:15">
      <c r="A8" s="17" t="s">
        <v>128</v>
      </c>
      <c r="B8" s="17"/>
      <c r="C8" s="18"/>
      <c r="D8" s="17"/>
      <c r="E8" s="17"/>
      <c r="F8" s="17"/>
      <c r="G8" s="17"/>
      <c r="H8" s="17"/>
      <c r="I8" s="17"/>
      <c r="J8" s="17"/>
      <c r="K8" s="17"/>
      <c r="L8" s="17"/>
      <c r="M8" s="17"/>
      <c r="N8" s="17"/>
      <c r="O8" s="17"/>
    </row>
    <row r="9" spans="1:15">
      <c r="A9" s="17" t="s">
        <v>129</v>
      </c>
      <c r="B9" s="17"/>
      <c r="C9" s="18"/>
      <c r="D9" s="17"/>
      <c r="E9" s="17"/>
      <c r="F9" s="17"/>
      <c r="G9" s="17"/>
      <c r="H9" s="17"/>
      <c r="I9" s="17"/>
      <c r="J9" s="17"/>
      <c r="K9" s="17"/>
      <c r="L9" s="17"/>
      <c r="M9" s="17"/>
      <c r="N9" s="17"/>
      <c r="O9" s="17"/>
    </row>
    <row r="10" spans="1:15">
      <c r="A10" s="17"/>
      <c r="B10" s="17"/>
      <c r="C10" s="18"/>
      <c r="D10" s="17"/>
      <c r="E10" s="17"/>
      <c r="F10" s="17"/>
      <c r="G10" s="17"/>
      <c r="H10" s="17"/>
      <c r="I10" s="17"/>
      <c r="J10" s="17"/>
      <c r="K10" s="17"/>
      <c r="L10" s="17"/>
      <c r="M10" s="17"/>
      <c r="N10" s="17"/>
      <c r="O10" s="17"/>
    </row>
    <row r="11" spans="1:15">
      <c r="A11" s="17" t="s">
        <v>516</v>
      </c>
      <c r="B11" s="17"/>
      <c r="C11" s="18"/>
      <c r="E11" s="172">
        <f>O69</f>
        <v>0</v>
      </c>
      <c r="F11" s="172"/>
      <c r="G11" s="20" t="s">
        <v>24</v>
      </c>
      <c r="I11" s="21"/>
      <c r="J11" s="21"/>
      <c r="K11" s="17"/>
      <c r="L11" s="17"/>
      <c r="M11" s="17"/>
      <c r="N11" s="17"/>
      <c r="O11" s="17"/>
    </row>
    <row r="12" spans="1:15">
      <c r="A12" s="3"/>
    </row>
    <row r="13" spans="1:15">
      <c r="A13" s="173" t="s">
        <v>0</v>
      </c>
      <c r="B13" s="170" t="s">
        <v>11</v>
      </c>
      <c r="C13" s="173" t="s">
        <v>18</v>
      </c>
      <c r="D13" s="173" t="s">
        <v>1</v>
      </c>
      <c r="E13" s="170" t="s">
        <v>2</v>
      </c>
      <c r="F13" s="177"/>
      <c r="G13" s="177"/>
      <c r="H13" s="177"/>
      <c r="I13" s="177"/>
      <c r="J13" s="178"/>
      <c r="K13" s="170" t="s">
        <v>3</v>
      </c>
      <c r="L13" s="177"/>
      <c r="M13" s="177"/>
      <c r="N13" s="177"/>
      <c r="O13" s="178"/>
    </row>
    <row r="14" spans="1:15" ht="54">
      <c r="A14" s="174"/>
      <c r="B14" s="171"/>
      <c r="C14" s="174"/>
      <c r="D14" s="174"/>
      <c r="E14" s="10" t="s">
        <v>4</v>
      </c>
      <c r="F14" s="10" t="s">
        <v>51</v>
      </c>
      <c r="G14" s="10" t="s">
        <v>5</v>
      </c>
      <c r="H14" s="10" t="s">
        <v>16</v>
      </c>
      <c r="I14" s="10" t="s">
        <v>17</v>
      </c>
      <c r="J14" s="10" t="s">
        <v>6</v>
      </c>
      <c r="K14" s="10" t="s">
        <v>15</v>
      </c>
      <c r="L14" s="10" t="s">
        <v>5</v>
      </c>
      <c r="M14" s="10" t="s">
        <v>16</v>
      </c>
      <c r="N14" s="10" t="s">
        <v>17</v>
      </c>
      <c r="O14" s="10" t="s">
        <v>7</v>
      </c>
    </row>
    <row r="15" spans="1:15" s="43" customFormat="1">
      <c r="A15" s="60"/>
      <c r="B15" s="61" t="s">
        <v>331</v>
      </c>
      <c r="C15" s="62"/>
      <c r="D15" s="63"/>
      <c r="E15" s="64"/>
      <c r="F15" s="64"/>
      <c r="G15" s="64"/>
      <c r="H15" s="64"/>
      <c r="I15" s="64"/>
      <c r="J15" s="65"/>
      <c r="K15" s="64"/>
      <c r="L15" s="64"/>
      <c r="M15" s="64"/>
      <c r="N15" s="64"/>
      <c r="O15" s="65"/>
    </row>
    <row r="16" spans="1:15" s="43" customFormat="1">
      <c r="A16" s="76"/>
      <c r="B16" s="77" t="s">
        <v>332</v>
      </c>
      <c r="C16" s="78"/>
      <c r="D16" s="79"/>
      <c r="E16" s="80"/>
      <c r="F16" s="80"/>
      <c r="G16" s="80"/>
      <c r="H16" s="80"/>
      <c r="I16" s="80"/>
      <c r="J16" s="81"/>
      <c r="K16" s="80"/>
      <c r="L16" s="80"/>
      <c r="M16" s="80"/>
      <c r="N16" s="80"/>
      <c r="O16" s="81"/>
    </row>
    <row r="17" spans="1:15" s="43" customFormat="1" ht="27">
      <c r="A17" s="71">
        <f>A16+1</f>
        <v>1</v>
      </c>
      <c r="B17" s="72" t="s">
        <v>333</v>
      </c>
      <c r="C17" s="73" t="s">
        <v>154</v>
      </c>
      <c r="D17" s="102">
        <v>9</v>
      </c>
      <c r="E17" s="74">
        <v>0</v>
      </c>
      <c r="F17" s="74">
        <v>0</v>
      </c>
      <c r="G17" s="74">
        <f t="shared" ref="G17:G27" si="0">ROUND(E17*F17,2)</f>
        <v>0</v>
      </c>
      <c r="H17" s="74">
        <v>0</v>
      </c>
      <c r="I17" s="74">
        <v>0</v>
      </c>
      <c r="J17" s="75">
        <f t="shared" ref="J17:J22" si="1">SUM(G17:I17)</f>
        <v>0</v>
      </c>
      <c r="K17" s="74">
        <f t="shared" ref="K17:K22" si="2">ROUND(E17*D17,2)</f>
        <v>0</v>
      </c>
      <c r="L17" s="74">
        <f t="shared" ref="L17:L22" si="3">ROUND(G17*D17,2)</f>
        <v>0</v>
      </c>
      <c r="M17" s="74">
        <f t="shared" ref="M17:M22" si="4">ROUND(H17*D17,2)</f>
        <v>0</v>
      </c>
      <c r="N17" s="74">
        <f t="shared" ref="N17:N22" si="5">ROUND(I17*D17,2)</f>
        <v>0</v>
      </c>
      <c r="O17" s="75">
        <f t="shared" ref="O17:O22" si="6">SUM(L17:N17)</f>
        <v>0</v>
      </c>
    </row>
    <row r="18" spans="1:15" s="43" customFormat="1" ht="27">
      <c r="A18" s="71">
        <f>A17+1</f>
        <v>2</v>
      </c>
      <c r="B18" s="72" t="s">
        <v>334</v>
      </c>
      <c r="C18" s="73" t="s">
        <v>20</v>
      </c>
      <c r="D18" s="102">
        <v>8</v>
      </c>
      <c r="E18" s="74">
        <v>0</v>
      </c>
      <c r="F18" s="74">
        <v>0</v>
      </c>
      <c r="G18" s="74">
        <f t="shared" si="0"/>
        <v>0</v>
      </c>
      <c r="H18" s="74">
        <v>0</v>
      </c>
      <c r="I18" s="74">
        <v>0</v>
      </c>
      <c r="J18" s="75">
        <f t="shared" si="1"/>
        <v>0</v>
      </c>
      <c r="K18" s="74">
        <f t="shared" si="2"/>
        <v>0</v>
      </c>
      <c r="L18" s="74">
        <f t="shared" si="3"/>
        <v>0</v>
      </c>
      <c r="M18" s="74">
        <f t="shared" si="4"/>
        <v>0</v>
      </c>
      <c r="N18" s="74">
        <f t="shared" si="5"/>
        <v>0</v>
      </c>
      <c r="O18" s="75">
        <f t="shared" si="6"/>
        <v>0</v>
      </c>
    </row>
    <row r="19" spans="1:15" s="43" customFormat="1" ht="27">
      <c r="A19" s="71">
        <f t="shared" ref="A19:A21" si="7">A18+1</f>
        <v>3</v>
      </c>
      <c r="B19" s="72" t="s">
        <v>335</v>
      </c>
      <c r="C19" s="73" t="s">
        <v>20</v>
      </c>
      <c r="D19" s="102">
        <v>18</v>
      </c>
      <c r="E19" s="74">
        <v>0</v>
      </c>
      <c r="F19" s="74">
        <v>0</v>
      </c>
      <c r="G19" s="74">
        <f t="shared" si="0"/>
        <v>0</v>
      </c>
      <c r="H19" s="74">
        <v>0</v>
      </c>
      <c r="I19" s="74">
        <v>0</v>
      </c>
      <c r="J19" s="75">
        <f t="shared" si="1"/>
        <v>0</v>
      </c>
      <c r="K19" s="74">
        <f t="shared" si="2"/>
        <v>0</v>
      </c>
      <c r="L19" s="74">
        <f t="shared" si="3"/>
        <v>0</v>
      </c>
      <c r="M19" s="74">
        <f t="shared" si="4"/>
        <v>0</v>
      </c>
      <c r="N19" s="74">
        <f t="shared" si="5"/>
        <v>0</v>
      </c>
      <c r="O19" s="75">
        <f t="shared" si="6"/>
        <v>0</v>
      </c>
    </row>
    <row r="20" spans="1:15" s="43" customFormat="1" ht="27">
      <c r="A20" s="71">
        <f t="shared" si="7"/>
        <v>4</v>
      </c>
      <c r="B20" s="72" t="s">
        <v>336</v>
      </c>
      <c r="C20" s="73" t="s">
        <v>20</v>
      </c>
      <c r="D20" s="102">
        <v>34</v>
      </c>
      <c r="E20" s="74">
        <v>0</v>
      </c>
      <c r="F20" s="74">
        <v>0</v>
      </c>
      <c r="G20" s="74">
        <f t="shared" si="0"/>
        <v>0</v>
      </c>
      <c r="H20" s="74">
        <v>0</v>
      </c>
      <c r="I20" s="74">
        <v>0</v>
      </c>
      <c r="J20" s="75">
        <f t="shared" si="1"/>
        <v>0</v>
      </c>
      <c r="K20" s="74">
        <f t="shared" si="2"/>
        <v>0</v>
      </c>
      <c r="L20" s="74">
        <f t="shared" si="3"/>
        <v>0</v>
      </c>
      <c r="M20" s="74">
        <f t="shared" si="4"/>
        <v>0</v>
      </c>
      <c r="N20" s="74">
        <f t="shared" si="5"/>
        <v>0</v>
      </c>
      <c r="O20" s="75">
        <f t="shared" si="6"/>
        <v>0</v>
      </c>
    </row>
    <row r="21" spans="1:15" s="43" customFormat="1" ht="27">
      <c r="A21" s="71">
        <f t="shared" si="7"/>
        <v>5</v>
      </c>
      <c r="B21" s="72" t="s">
        <v>337</v>
      </c>
      <c r="C21" s="73" t="s">
        <v>20</v>
      </c>
      <c r="D21" s="102">
        <v>3</v>
      </c>
      <c r="E21" s="74">
        <v>0</v>
      </c>
      <c r="F21" s="74">
        <v>0</v>
      </c>
      <c r="G21" s="74">
        <f t="shared" si="0"/>
        <v>0</v>
      </c>
      <c r="H21" s="74">
        <v>0</v>
      </c>
      <c r="I21" s="74">
        <v>0</v>
      </c>
      <c r="J21" s="75">
        <f t="shared" si="1"/>
        <v>0</v>
      </c>
      <c r="K21" s="74">
        <f t="shared" si="2"/>
        <v>0</v>
      </c>
      <c r="L21" s="74">
        <f t="shared" si="3"/>
        <v>0</v>
      </c>
      <c r="M21" s="74">
        <f t="shared" si="4"/>
        <v>0</v>
      </c>
      <c r="N21" s="74">
        <f t="shared" si="5"/>
        <v>0</v>
      </c>
      <c r="O21" s="75">
        <f t="shared" si="6"/>
        <v>0</v>
      </c>
    </row>
    <row r="22" spans="1:15" s="43" customFormat="1">
      <c r="A22" s="71">
        <f>A20+1</f>
        <v>5</v>
      </c>
      <c r="B22" s="72" t="s">
        <v>338</v>
      </c>
      <c r="C22" s="73" t="s">
        <v>20</v>
      </c>
      <c r="D22" s="102">
        <v>136</v>
      </c>
      <c r="E22" s="74">
        <v>0</v>
      </c>
      <c r="F22" s="74">
        <v>0</v>
      </c>
      <c r="G22" s="74">
        <f t="shared" si="0"/>
        <v>0</v>
      </c>
      <c r="H22" s="74">
        <v>0</v>
      </c>
      <c r="I22" s="74">
        <v>0</v>
      </c>
      <c r="J22" s="75">
        <f t="shared" si="1"/>
        <v>0</v>
      </c>
      <c r="K22" s="74">
        <f t="shared" si="2"/>
        <v>0</v>
      </c>
      <c r="L22" s="74">
        <f t="shared" si="3"/>
        <v>0</v>
      </c>
      <c r="M22" s="74">
        <f t="shared" si="4"/>
        <v>0</v>
      </c>
      <c r="N22" s="74">
        <f t="shared" si="5"/>
        <v>0</v>
      </c>
      <c r="O22" s="75">
        <f t="shared" si="6"/>
        <v>0</v>
      </c>
    </row>
    <row r="23" spans="1:15" s="43" customFormat="1">
      <c r="A23" s="71"/>
      <c r="B23" s="66" t="s">
        <v>339</v>
      </c>
      <c r="C23" s="73"/>
      <c r="D23" s="102"/>
      <c r="E23" s="74"/>
      <c r="F23" s="74"/>
      <c r="G23" s="74"/>
      <c r="H23" s="74"/>
      <c r="I23" s="74"/>
      <c r="J23" s="75"/>
      <c r="K23" s="74"/>
      <c r="L23" s="74"/>
      <c r="M23" s="74"/>
      <c r="N23" s="74"/>
      <c r="O23" s="75"/>
    </row>
    <row r="24" spans="1:15" s="43" customFormat="1">
      <c r="A24" s="71">
        <f>A22+1</f>
        <v>6</v>
      </c>
      <c r="B24" s="72" t="s">
        <v>340</v>
      </c>
      <c r="C24" s="73" t="s">
        <v>154</v>
      </c>
      <c r="D24" s="102">
        <v>16</v>
      </c>
      <c r="E24" s="74">
        <v>0</v>
      </c>
      <c r="F24" s="74">
        <v>0</v>
      </c>
      <c r="G24" s="74">
        <f t="shared" si="0"/>
        <v>0</v>
      </c>
      <c r="H24" s="74">
        <v>0</v>
      </c>
      <c r="I24" s="74">
        <v>0</v>
      </c>
      <c r="J24" s="75">
        <f t="shared" ref="J24:J37" si="8">SUM(G24:I24)</f>
        <v>0</v>
      </c>
      <c r="K24" s="74">
        <f t="shared" ref="K24:K37" si="9">ROUND(E24*D24,2)</f>
        <v>0</v>
      </c>
      <c r="L24" s="74">
        <f t="shared" ref="L24:L37" si="10">ROUND(G24*D24,2)</f>
        <v>0</v>
      </c>
      <c r="M24" s="74">
        <f t="shared" ref="M24:M37" si="11">ROUND(H24*D24,2)</f>
        <v>0</v>
      </c>
      <c r="N24" s="74">
        <f t="shared" ref="N24:N37" si="12">ROUND(I24*D24,2)</f>
        <v>0</v>
      </c>
      <c r="O24" s="75">
        <f t="shared" ref="O24:O37" si="13">SUM(L24:N24)</f>
        <v>0</v>
      </c>
    </row>
    <row r="25" spans="1:15" s="43" customFormat="1">
      <c r="A25" s="71">
        <f>A24+1</f>
        <v>7</v>
      </c>
      <c r="B25" s="72" t="s">
        <v>341</v>
      </c>
      <c r="C25" s="73" t="s">
        <v>20</v>
      </c>
      <c r="D25" s="102">
        <v>34</v>
      </c>
      <c r="E25" s="74">
        <v>0</v>
      </c>
      <c r="F25" s="74">
        <v>0</v>
      </c>
      <c r="G25" s="74">
        <f t="shared" si="0"/>
        <v>0</v>
      </c>
      <c r="H25" s="74">
        <v>0</v>
      </c>
      <c r="I25" s="74">
        <v>0</v>
      </c>
      <c r="J25" s="75">
        <f t="shared" si="8"/>
        <v>0</v>
      </c>
      <c r="K25" s="74">
        <f t="shared" si="9"/>
        <v>0</v>
      </c>
      <c r="L25" s="74">
        <f t="shared" si="10"/>
        <v>0</v>
      </c>
      <c r="M25" s="74">
        <f t="shared" si="11"/>
        <v>0</v>
      </c>
      <c r="N25" s="74">
        <f t="shared" si="12"/>
        <v>0</v>
      </c>
      <c r="O25" s="75">
        <f t="shared" si="13"/>
        <v>0</v>
      </c>
    </row>
    <row r="26" spans="1:15" s="43" customFormat="1">
      <c r="A26" s="71">
        <f>A25+1</f>
        <v>8</v>
      </c>
      <c r="B26" s="72" t="s">
        <v>342</v>
      </c>
      <c r="C26" s="73" t="s">
        <v>20</v>
      </c>
      <c r="D26" s="102">
        <v>102</v>
      </c>
      <c r="E26" s="74">
        <v>0</v>
      </c>
      <c r="F26" s="74">
        <v>0</v>
      </c>
      <c r="G26" s="74">
        <f t="shared" si="0"/>
        <v>0</v>
      </c>
      <c r="H26" s="74">
        <v>0</v>
      </c>
      <c r="I26" s="74">
        <v>0</v>
      </c>
      <c r="J26" s="75">
        <f t="shared" si="8"/>
        <v>0</v>
      </c>
      <c r="K26" s="74">
        <f t="shared" si="9"/>
        <v>0</v>
      </c>
      <c r="L26" s="74">
        <f t="shared" si="10"/>
        <v>0</v>
      </c>
      <c r="M26" s="74">
        <f t="shared" si="11"/>
        <v>0</v>
      </c>
      <c r="N26" s="74">
        <f t="shared" si="12"/>
        <v>0</v>
      </c>
      <c r="O26" s="75">
        <f t="shared" si="13"/>
        <v>0</v>
      </c>
    </row>
    <row r="27" spans="1:15" s="43" customFormat="1">
      <c r="A27" s="71">
        <f>A25+1</f>
        <v>8</v>
      </c>
      <c r="B27" s="72" t="s">
        <v>343</v>
      </c>
      <c r="C27" s="73" t="s">
        <v>20</v>
      </c>
      <c r="D27" s="102">
        <v>136</v>
      </c>
      <c r="E27" s="74">
        <v>0</v>
      </c>
      <c r="F27" s="74">
        <v>0</v>
      </c>
      <c r="G27" s="74">
        <f t="shared" si="0"/>
        <v>0</v>
      </c>
      <c r="H27" s="74">
        <v>0</v>
      </c>
      <c r="I27" s="74">
        <v>0</v>
      </c>
      <c r="J27" s="75">
        <f t="shared" si="8"/>
        <v>0</v>
      </c>
      <c r="K27" s="74">
        <f t="shared" si="9"/>
        <v>0</v>
      </c>
      <c r="L27" s="74">
        <f t="shared" si="10"/>
        <v>0</v>
      </c>
      <c r="M27" s="74">
        <f t="shared" si="11"/>
        <v>0</v>
      </c>
      <c r="N27" s="74">
        <f t="shared" si="12"/>
        <v>0</v>
      </c>
      <c r="O27" s="75">
        <f t="shared" si="13"/>
        <v>0</v>
      </c>
    </row>
    <row r="28" spans="1:15" s="43" customFormat="1">
      <c r="A28" s="71"/>
      <c r="B28" s="66" t="s">
        <v>344</v>
      </c>
      <c r="C28" s="73"/>
      <c r="D28" s="102"/>
      <c r="E28" s="74"/>
      <c r="F28" s="74"/>
      <c r="G28" s="74"/>
      <c r="H28" s="74"/>
      <c r="I28" s="74"/>
      <c r="J28" s="75"/>
      <c r="K28" s="74"/>
      <c r="L28" s="74"/>
      <c r="M28" s="74"/>
      <c r="N28" s="74"/>
      <c r="O28" s="75"/>
    </row>
    <row r="29" spans="1:15" s="43" customFormat="1">
      <c r="A29" s="71"/>
      <c r="B29" s="66" t="s">
        <v>332</v>
      </c>
      <c r="C29" s="73"/>
      <c r="D29" s="102"/>
      <c r="E29" s="74"/>
      <c r="F29" s="74"/>
      <c r="G29" s="74"/>
      <c r="H29" s="74"/>
      <c r="I29" s="74"/>
      <c r="J29" s="75"/>
      <c r="K29" s="74"/>
      <c r="L29" s="74"/>
      <c r="M29" s="74"/>
      <c r="N29" s="74"/>
      <c r="O29" s="75"/>
    </row>
    <row r="30" spans="1:15" s="43" customFormat="1" ht="27">
      <c r="A30" s="71">
        <f>A27+1</f>
        <v>9</v>
      </c>
      <c r="B30" s="72" t="s">
        <v>333</v>
      </c>
      <c r="C30" s="73" t="s">
        <v>154</v>
      </c>
      <c r="D30" s="102">
        <v>1</v>
      </c>
      <c r="E30" s="74">
        <v>0</v>
      </c>
      <c r="F30" s="74">
        <v>0</v>
      </c>
      <c r="G30" s="74">
        <f t="shared" ref="G30:G37" si="14">ROUND(E30*F30,2)</f>
        <v>0</v>
      </c>
      <c r="H30" s="74">
        <v>0</v>
      </c>
      <c r="I30" s="74">
        <v>0</v>
      </c>
      <c r="J30" s="75">
        <f t="shared" si="8"/>
        <v>0</v>
      </c>
      <c r="K30" s="74">
        <f t="shared" si="9"/>
        <v>0</v>
      </c>
      <c r="L30" s="74">
        <f t="shared" si="10"/>
        <v>0</v>
      </c>
      <c r="M30" s="74">
        <f t="shared" si="11"/>
        <v>0</v>
      </c>
      <c r="N30" s="74">
        <f t="shared" si="12"/>
        <v>0</v>
      </c>
      <c r="O30" s="75">
        <f t="shared" si="13"/>
        <v>0</v>
      </c>
    </row>
    <row r="31" spans="1:15" s="43" customFormat="1">
      <c r="A31" s="71">
        <f>A30+1</f>
        <v>10</v>
      </c>
      <c r="B31" s="72" t="s">
        <v>345</v>
      </c>
      <c r="C31" s="73" t="s">
        <v>154</v>
      </c>
      <c r="D31" s="102">
        <v>2</v>
      </c>
      <c r="E31" s="74">
        <v>0</v>
      </c>
      <c r="F31" s="74">
        <v>0</v>
      </c>
      <c r="G31" s="74">
        <f t="shared" si="14"/>
        <v>0</v>
      </c>
      <c r="H31" s="74">
        <v>0</v>
      </c>
      <c r="I31" s="74">
        <v>0</v>
      </c>
      <c r="J31" s="75">
        <f t="shared" si="8"/>
        <v>0</v>
      </c>
      <c r="K31" s="74">
        <f t="shared" si="9"/>
        <v>0</v>
      </c>
      <c r="L31" s="74">
        <f t="shared" si="10"/>
        <v>0</v>
      </c>
      <c r="M31" s="74">
        <f t="shared" si="11"/>
        <v>0</v>
      </c>
      <c r="N31" s="74">
        <f t="shared" si="12"/>
        <v>0</v>
      </c>
      <c r="O31" s="75">
        <f t="shared" si="13"/>
        <v>0</v>
      </c>
    </row>
    <row r="32" spans="1:15" s="43" customFormat="1" ht="27">
      <c r="A32" s="71">
        <f t="shared" ref="A32:A37" si="15">A31+1</f>
        <v>11</v>
      </c>
      <c r="B32" s="72" t="s">
        <v>334</v>
      </c>
      <c r="C32" s="73" t="s">
        <v>20</v>
      </c>
      <c r="D32" s="102">
        <v>2</v>
      </c>
      <c r="E32" s="74">
        <v>0</v>
      </c>
      <c r="F32" s="74">
        <v>0</v>
      </c>
      <c r="G32" s="74">
        <f t="shared" si="14"/>
        <v>0</v>
      </c>
      <c r="H32" s="74">
        <v>0</v>
      </c>
      <c r="I32" s="74">
        <v>0</v>
      </c>
      <c r="J32" s="75">
        <f t="shared" si="8"/>
        <v>0</v>
      </c>
      <c r="K32" s="74">
        <f t="shared" si="9"/>
        <v>0</v>
      </c>
      <c r="L32" s="74">
        <f t="shared" si="10"/>
        <v>0</v>
      </c>
      <c r="M32" s="74">
        <f t="shared" si="11"/>
        <v>0</v>
      </c>
      <c r="N32" s="74">
        <f t="shared" si="12"/>
        <v>0</v>
      </c>
      <c r="O32" s="75">
        <f t="shared" si="13"/>
        <v>0</v>
      </c>
    </row>
    <row r="33" spans="1:15" s="43" customFormat="1" ht="27">
      <c r="A33" s="71">
        <f t="shared" si="15"/>
        <v>12</v>
      </c>
      <c r="B33" s="72" t="s">
        <v>346</v>
      </c>
      <c r="C33" s="73" t="s">
        <v>20</v>
      </c>
      <c r="D33" s="102">
        <v>17</v>
      </c>
      <c r="E33" s="74">
        <v>0</v>
      </c>
      <c r="F33" s="74">
        <v>0</v>
      </c>
      <c r="G33" s="74">
        <f t="shared" si="14"/>
        <v>0</v>
      </c>
      <c r="H33" s="74">
        <v>0</v>
      </c>
      <c r="I33" s="74">
        <v>0</v>
      </c>
      <c r="J33" s="75">
        <f t="shared" si="8"/>
        <v>0</v>
      </c>
      <c r="K33" s="74">
        <f t="shared" si="9"/>
        <v>0</v>
      </c>
      <c r="L33" s="74">
        <f t="shared" si="10"/>
        <v>0</v>
      </c>
      <c r="M33" s="74">
        <f t="shared" si="11"/>
        <v>0</v>
      </c>
      <c r="N33" s="74">
        <f t="shared" si="12"/>
        <v>0</v>
      </c>
      <c r="O33" s="75">
        <f t="shared" si="13"/>
        <v>0</v>
      </c>
    </row>
    <row r="34" spans="1:15" s="43" customFormat="1">
      <c r="A34" s="71">
        <f t="shared" si="15"/>
        <v>13</v>
      </c>
      <c r="B34" s="72" t="s">
        <v>338</v>
      </c>
      <c r="C34" s="73" t="s">
        <v>20</v>
      </c>
      <c r="D34" s="102">
        <v>33</v>
      </c>
      <c r="E34" s="74">
        <v>0</v>
      </c>
      <c r="F34" s="74">
        <v>0</v>
      </c>
      <c r="G34" s="74">
        <f t="shared" si="14"/>
        <v>0</v>
      </c>
      <c r="H34" s="74">
        <v>0</v>
      </c>
      <c r="I34" s="74">
        <v>0</v>
      </c>
      <c r="J34" s="75">
        <f t="shared" si="8"/>
        <v>0</v>
      </c>
      <c r="K34" s="74">
        <f t="shared" si="9"/>
        <v>0</v>
      </c>
      <c r="L34" s="74">
        <f t="shared" si="10"/>
        <v>0</v>
      </c>
      <c r="M34" s="74">
        <f t="shared" si="11"/>
        <v>0</v>
      </c>
      <c r="N34" s="74">
        <f t="shared" si="12"/>
        <v>0</v>
      </c>
      <c r="O34" s="75">
        <f t="shared" si="13"/>
        <v>0</v>
      </c>
    </row>
    <row r="35" spans="1:15" s="43" customFormat="1" ht="27">
      <c r="A35" s="71">
        <f t="shared" si="15"/>
        <v>14</v>
      </c>
      <c r="B35" s="72" t="s">
        <v>347</v>
      </c>
      <c r="C35" s="73" t="s">
        <v>154</v>
      </c>
      <c r="D35" s="102">
        <v>2</v>
      </c>
      <c r="E35" s="74">
        <v>0</v>
      </c>
      <c r="F35" s="74">
        <v>0</v>
      </c>
      <c r="G35" s="74">
        <f t="shared" si="14"/>
        <v>0</v>
      </c>
      <c r="H35" s="74">
        <v>0</v>
      </c>
      <c r="I35" s="74">
        <v>0</v>
      </c>
      <c r="J35" s="75">
        <f t="shared" si="8"/>
        <v>0</v>
      </c>
      <c r="K35" s="74">
        <f t="shared" si="9"/>
        <v>0</v>
      </c>
      <c r="L35" s="74">
        <f t="shared" si="10"/>
        <v>0</v>
      </c>
      <c r="M35" s="74">
        <f t="shared" si="11"/>
        <v>0</v>
      </c>
      <c r="N35" s="74">
        <f t="shared" si="12"/>
        <v>0</v>
      </c>
      <c r="O35" s="75">
        <f t="shared" si="13"/>
        <v>0</v>
      </c>
    </row>
    <row r="36" spans="1:15" s="43" customFormat="1">
      <c r="A36" s="71">
        <f t="shared" si="15"/>
        <v>15</v>
      </c>
      <c r="B36" s="72" t="s">
        <v>348</v>
      </c>
      <c r="C36" s="73" t="s">
        <v>20</v>
      </c>
      <c r="D36" s="102">
        <v>3</v>
      </c>
      <c r="E36" s="74">
        <v>0</v>
      </c>
      <c r="F36" s="74">
        <v>0</v>
      </c>
      <c r="G36" s="74">
        <f t="shared" si="14"/>
        <v>0</v>
      </c>
      <c r="H36" s="74">
        <v>0</v>
      </c>
      <c r="I36" s="74">
        <v>0</v>
      </c>
      <c r="J36" s="75">
        <f t="shared" si="8"/>
        <v>0</v>
      </c>
      <c r="K36" s="74">
        <f t="shared" si="9"/>
        <v>0</v>
      </c>
      <c r="L36" s="74">
        <f t="shared" si="10"/>
        <v>0</v>
      </c>
      <c r="M36" s="74">
        <f t="shared" si="11"/>
        <v>0</v>
      </c>
      <c r="N36" s="74">
        <f t="shared" si="12"/>
        <v>0</v>
      </c>
      <c r="O36" s="75">
        <f t="shared" si="13"/>
        <v>0</v>
      </c>
    </row>
    <row r="37" spans="1:15" s="43" customFormat="1">
      <c r="A37" s="71">
        <f t="shared" si="15"/>
        <v>16</v>
      </c>
      <c r="B37" s="72" t="s">
        <v>349</v>
      </c>
      <c r="C37" s="73" t="s">
        <v>20</v>
      </c>
      <c r="D37" s="102">
        <v>26</v>
      </c>
      <c r="E37" s="74">
        <v>0</v>
      </c>
      <c r="F37" s="74">
        <v>0</v>
      </c>
      <c r="G37" s="74">
        <f t="shared" si="14"/>
        <v>0</v>
      </c>
      <c r="H37" s="74">
        <v>0</v>
      </c>
      <c r="I37" s="74">
        <v>0</v>
      </c>
      <c r="J37" s="75">
        <f t="shared" si="8"/>
        <v>0</v>
      </c>
      <c r="K37" s="74">
        <f t="shared" si="9"/>
        <v>0</v>
      </c>
      <c r="L37" s="74">
        <f t="shared" si="10"/>
        <v>0</v>
      </c>
      <c r="M37" s="74">
        <f t="shared" si="11"/>
        <v>0</v>
      </c>
      <c r="N37" s="74">
        <f t="shared" si="12"/>
        <v>0</v>
      </c>
      <c r="O37" s="75">
        <f t="shared" si="13"/>
        <v>0</v>
      </c>
    </row>
    <row r="38" spans="1:15" s="43" customFormat="1">
      <c r="A38" s="71"/>
      <c r="B38" s="66" t="s">
        <v>339</v>
      </c>
      <c r="C38" s="73"/>
      <c r="D38" s="102"/>
      <c r="E38" s="74"/>
      <c r="F38" s="74"/>
      <c r="G38" s="74"/>
      <c r="H38" s="74"/>
      <c r="I38" s="74"/>
      <c r="J38" s="75"/>
      <c r="K38" s="74"/>
      <c r="L38" s="74"/>
      <c r="M38" s="74"/>
      <c r="N38" s="74"/>
      <c r="O38" s="75"/>
    </row>
    <row r="39" spans="1:15" s="43" customFormat="1">
      <c r="A39" s="71">
        <f>A37+1</f>
        <v>17</v>
      </c>
      <c r="B39" s="72" t="s">
        <v>350</v>
      </c>
      <c r="C39" s="73" t="s">
        <v>154</v>
      </c>
      <c r="D39" s="102">
        <v>2</v>
      </c>
      <c r="E39" s="74">
        <v>0</v>
      </c>
      <c r="F39" s="74">
        <v>0</v>
      </c>
      <c r="G39" s="74">
        <f t="shared" ref="G39:G43" si="16">ROUND(E39*F39,2)</f>
        <v>0</v>
      </c>
      <c r="H39" s="74">
        <v>0</v>
      </c>
      <c r="I39" s="74">
        <v>0</v>
      </c>
      <c r="J39" s="75">
        <f t="shared" ref="J39:J43" si="17">SUM(G39:I39)</f>
        <v>0</v>
      </c>
      <c r="K39" s="74">
        <f t="shared" ref="K39:K43" si="18">ROUND(E39*D39,2)</f>
        <v>0</v>
      </c>
      <c r="L39" s="74">
        <f t="shared" ref="L39:L43" si="19">ROUND(G39*D39,2)</f>
        <v>0</v>
      </c>
      <c r="M39" s="74">
        <f t="shared" ref="M39:M43" si="20">ROUND(H39*D39,2)</f>
        <v>0</v>
      </c>
      <c r="N39" s="74">
        <f t="shared" ref="N39:N43" si="21">ROUND(I39*D39,2)</f>
        <v>0</v>
      </c>
      <c r="O39" s="75">
        <f t="shared" ref="O39:O43" si="22">SUM(L39:N39)</f>
        <v>0</v>
      </c>
    </row>
    <row r="40" spans="1:15" s="43" customFormat="1">
      <c r="A40" s="71">
        <f>A39+1</f>
        <v>18</v>
      </c>
      <c r="B40" s="72" t="s">
        <v>340</v>
      </c>
      <c r="C40" s="73" t="s">
        <v>154</v>
      </c>
      <c r="D40" s="102">
        <v>4</v>
      </c>
      <c r="E40" s="74">
        <v>0</v>
      </c>
      <c r="F40" s="74">
        <v>0</v>
      </c>
      <c r="G40" s="74">
        <f t="shared" si="16"/>
        <v>0</v>
      </c>
      <c r="H40" s="74">
        <v>0</v>
      </c>
      <c r="I40" s="74">
        <v>0</v>
      </c>
      <c r="J40" s="75">
        <f t="shared" si="17"/>
        <v>0</v>
      </c>
      <c r="K40" s="74">
        <f t="shared" si="18"/>
        <v>0</v>
      </c>
      <c r="L40" s="74">
        <f t="shared" si="19"/>
        <v>0</v>
      </c>
      <c r="M40" s="74">
        <f t="shared" si="20"/>
        <v>0</v>
      </c>
      <c r="N40" s="74">
        <f t="shared" si="21"/>
        <v>0</v>
      </c>
      <c r="O40" s="75">
        <f t="shared" si="22"/>
        <v>0</v>
      </c>
    </row>
    <row r="41" spans="1:15" s="43" customFormat="1">
      <c r="A41" s="71">
        <f t="shared" ref="A41:A43" si="23">A40+1</f>
        <v>19</v>
      </c>
      <c r="B41" s="72" t="s">
        <v>342</v>
      </c>
      <c r="C41" s="73" t="s">
        <v>20</v>
      </c>
      <c r="D41" s="102">
        <v>33</v>
      </c>
      <c r="E41" s="74">
        <v>0</v>
      </c>
      <c r="F41" s="74">
        <v>0</v>
      </c>
      <c r="G41" s="74">
        <f t="shared" si="16"/>
        <v>0</v>
      </c>
      <c r="H41" s="74">
        <v>0</v>
      </c>
      <c r="I41" s="74">
        <v>0</v>
      </c>
      <c r="J41" s="75">
        <f t="shared" si="17"/>
        <v>0</v>
      </c>
      <c r="K41" s="74">
        <f t="shared" si="18"/>
        <v>0</v>
      </c>
      <c r="L41" s="74">
        <f t="shared" si="19"/>
        <v>0</v>
      </c>
      <c r="M41" s="74">
        <f t="shared" si="20"/>
        <v>0</v>
      </c>
      <c r="N41" s="74">
        <f t="shared" si="21"/>
        <v>0</v>
      </c>
      <c r="O41" s="75">
        <f t="shared" si="22"/>
        <v>0</v>
      </c>
    </row>
    <row r="42" spans="1:15" s="43" customFormat="1">
      <c r="A42" s="71">
        <f t="shared" si="23"/>
        <v>20</v>
      </c>
      <c r="B42" s="72" t="s">
        <v>351</v>
      </c>
      <c r="C42" s="73" t="s">
        <v>20</v>
      </c>
      <c r="D42" s="102">
        <v>26</v>
      </c>
      <c r="E42" s="74">
        <v>0</v>
      </c>
      <c r="F42" s="74">
        <v>0</v>
      </c>
      <c r="G42" s="74">
        <f t="shared" si="16"/>
        <v>0</v>
      </c>
      <c r="H42" s="74">
        <v>0</v>
      </c>
      <c r="I42" s="74">
        <v>0</v>
      </c>
      <c r="J42" s="75">
        <f t="shared" si="17"/>
        <v>0</v>
      </c>
      <c r="K42" s="74">
        <f t="shared" si="18"/>
        <v>0</v>
      </c>
      <c r="L42" s="74">
        <f t="shared" si="19"/>
        <v>0</v>
      </c>
      <c r="M42" s="74">
        <f t="shared" si="20"/>
        <v>0</v>
      </c>
      <c r="N42" s="74">
        <f t="shared" si="21"/>
        <v>0</v>
      </c>
      <c r="O42" s="75">
        <f t="shared" si="22"/>
        <v>0</v>
      </c>
    </row>
    <row r="43" spans="1:15" s="43" customFormat="1">
      <c r="A43" s="71">
        <f t="shared" si="23"/>
        <v>21</v>
      </c>
      <c r="B43" s="72" t="s">
        <v>343</v>
      </c>
      <c r="C43" s="73" t="s">
        <v>20</v>
      </c>
      <c r="D43" s="102">
        <v>62</v>
      </c>
      <c r="E43" s="74">
        <v>0</v>
      </c>
      <c r="F43" s="74">
        <v>0</v>
      </c>
      <c r="G43" s="74">
        <f t="shared" si="16"/>
        <v>0</v>
      </c>
      <c r="H43" s="74">
        <v>0</v>
      </c>
      <c r="I43" s="74">
        <v>0</v>
      </c>
      <c r="J43" s="75">
        <f t="shared" si="17"/>
        <v>0</v>
      </c>
      <c r="K43" s="74">
        <f t="shared" si="18"/>
        <v>0</v>
      </c>
      <c r="L43" s="74">
        <f t="shared" si="19"/>
        <v>0</v>
      </c>
      <c r="M43" s="74">
        <f t="shared" si="20"/>
        <v>0</v>
      </c>
      <c r="N43" s="74">
        <f t="shared" si="21"/>
        <v>0</v>
      </c>
      <c r="O43" s="75">
        <f t="shared" si="22"/>
        <v>0</v>
      </c>
    </row>
    <row r="44" spans="1:15" s="43" customFormat="1">
      <c r="A44" s="71"/>
      <c r="B44" s="66" t="s">
        <v>352</v>
      </c>
      <c r="C44" s="73"/>
      <c r="D44" s="102"/>
      <c r="E44" s="74"/>
      <c r="F44" s="74"/>
      <c r="G44" s="74"/>
      <c r="H44" s="74"/>
      <c r="I44" s="74"/>
      <c r="J44" s="75"/>
      <c r="K44" s="74"/>
      <c r="L44" s="74"/>
      <c r="M44" s="74"/>
      <c r="N44" s="74"/>
      <c r="O44" s="75"/>
    </row>
    <row r="45" spans="1:15" s="43" customFormat="1">
      <c r="A45" s="71"/>
      <c r="B45" s="66" t="s">
        <v>332</v>
      </c>
      <c r="C45" s="73"/>
      <c r="D45" s="102"/>
      <c r="E45" s="74"/>
      <c r="F45" s="74"/>
      <c r="G45" s="74"/>
      <c r="H45" s="74"/>
      <c r="I45" s="74"/>
      <c r="J45" s="75"/>
      <c r="K45" s="74"/>
      <c r="L45" s="74"/>
      <c r="M45" s="74"/>
      <c r="N45" s="74"/>
      <c r="O45" s="75"/>
    </row>
    <row r="46" spans="1:15" s="43" customFormat="1" ht="27">
      <c r="A46" s="71">
        <f>A43+1</f>
        <v>22</v>
      </c>
      <c r="B46" s="72" t="s">
        <v>333</v>
      </c>
      <c r="C46" s="73" t="s">
        <v>154</v>
      </c>
      <c r="D46" s="102">
        <v>1</v>
      </c>
      <c r="E46" s="74">
        <v>0</v>
      </c>
      <c r="F46" s="74">
        <v>0</v>
      </c>
      <c r="G46" s="74">
        <f t="shared" ref="G46:G54" si="24">ROUND(E46*F46,2)</f>
        <v>0</v>
      </c>
      <c r="H46" s="74">
        <v>0</v>
      </c>
      <c r="I46" s="74">
        <v>0</v>
      </c>
      <c r="J46" s="75">
        <f t="shared" ref="J46:J54" si="25">SUM(G46:I46)</f>
        <v>0</v>
      </c>
      <c r="K46" s="74">
        <f t="shared" ref="K46:K54" si="26">ROUND(E46*D46,2)</f>
        <v>0</v>
      </c>
      <c r="L46" s="74">
        <f t="shared" ref="L46:L54" si="27">ROUND(G46*D46,2)</f>
        <v>0</v>
      </c>
      <c r="M46" s="74">
        <f t="shared" ref="M46:M54" si="28">ROUND(H46*D46,2)</f>
        <v>0</v>
      </c>
      <c r="N46" s="74">
        <f t="shared" ref="N46:N54" si="29">ROUND(I46*D46,2)</f>
        <v>0</v>
      </c>
      <c r="O46" s="75">
        <f t="shared" ref="O46:O54" si="30">SUM(L46:N46)</f>
        <v>0</v>
      </c>
    </row>
    <row r="47" spans="1:15" s="43" customFormat="1">
      <c r="A47" s="71">
        <f>A46+1</f>
        <v>23</v>
      </c>
      <c r="B47" s="72" t="s">
        <v>353</v>
      </c>
      <c r="C47" s="73" t="s">
        <v>154</v>
      </c>
      <c r="D47" s="102">
        <v>3</v>
      </c>
      <c r="E47" s="74">
        <v>0</v>
      </c>
      <c r="F47" s="74">
        <v>0</v>
      </c>
      <c r="G47" s="74">
        <f t="shared" si="24"/>
        <v>0</v>
      </c>
      <c r="H47" s="74">
        <v>0</v>
      </c>
      <c r="I47" s="74">
        <v>0</v>
      </c>
      <c r="J47" s="75">
        <f t="shared" si="25"/>
        <v>0</v>
      </c>
      <c r="K47" s="74">
        <f t="shared" si="26"/>
        <v>0</v>
      </c>
      <c r="L47" s="74">
        <f t="shared" si="27"/>
        <v>0</v>
      </c>
      <c r="M47" s="74">
        <f t="shared" si="28"/>
        <v>0</v>
      </c>
      <c r="N47" s="74">
        <f t="shared" si="29"/>
        <v>0</v>
      </c>
      <c r="O47" s="75">
        <f t="shared" si="30"/>
        <v>0</v>
      </c>
    </row>
    <row r="48" spans="1:15" s="43" customFormat="1" ht="27">
      <c r="A48" s="71">
        <f t="shared" ref="A48:A54" si="31">A47+1</f>
        <v>24</v>
      </c>
      <c r="B48" s="72" t="s">
        <v>354</v>
      </c>
      <c r="C48" s="73" t="s">
        <v>20</v>
      </c>
      <c r="D48" s="102">
        <v>16</v>
      </c>
      <c r="E48" s="74">
        <v>0</v>
      </c>
      <c r="F48" s="74">
        <v>0</v>
      </c>
      <c r="G48" s="74">
        <f t="shared" si="24"/>
        <v>0</v>
      </c>
      <c r="H48" s="74">
        <v>0</v>
      </c>
      <c r="I48" s="74">
        <v>0</v>
      </c>
      <c r="J48" s="75">
        <f t="shared" si="25"/>
        <v>0</v>
      </c>
      <c r="K48" s="74">
        <f t="shared" si="26"/>
        <v>0</v>
      </c>
      <c r="L48" s="74">
        <f t="shared" si="27"/>
        <v>0</v>
      </c>
      <c r="M48" s="74">
        <f t="shared" si="28"/>
        <v>0</v>
      </c>
      <c r="N48" s="74">
        <f t="shared" si="29"/>
        <v>0</v>
      </c>
      <c r="O48" s="75">
        <f t="shared" si="30"/>
        <v>0</v>
      </c>
    </row>
    <row r="49" spans="1:15" s="43" customFormat="1" ht="27">
      <c r="A49" s="71">
        <f t="shared" si="31"/>
        <v>25</v>
      </c>
      <c r="B49" s="72" t="s">
        <v>337</v>
      </c>
      <c r="C49" s="73" t="s">
        <v>20</v>
      </c>
      <c r="D49" s="102">
        <v>5</v>
      </c>
      <c r="E49" s="74">
        <v>0</v>
      </c>
      <c r="F49" s="74">
        <v>0</v>
      </c>
      <c r="G49" s="74">
        <f t="shared" si="24"/>
        <v>0</v>
      </c>
      <c r="H49" s="74">
        <v>0</v>
      </c>
      <c r="I49" s="74">
        <v>0</v>
      </c>
      <c r="J49" s="75">
        <f t="shared" si="25"/>
        <v>0</v>
      </c>
      <c r="K49" s="74">
        <f t="shared" si="26"/>
        <v>0</v>
      </c>
      <c r="L49" s="74">
        <f t="shared" si="27"/>
        <v>0</v>
      </c>
      <c r="M49" s="74">
        <f t="shared" si="28"/>
        <v>0</v>
      </c>
      <c r="N49" s="74">
        <f t="shared" si="29"/>
        <v>0</v>
      </c>
      <c r="O49" s="75">
        <f t="shared" si="30"/>
        <v>0</v>
      </c>
    </row>
    <row r="50" spans="1:15" s="43" customFormat="1" ht="27">
      <c r="A50" s="71">
        <f t="shared" si="31"/>
        <v>26</v>
      </c>
      <c r="B50" s="72" t="s">
        <v>355</v>
      </c>
      <c r="C50" s="73" t="s">
        <v>20</v>
      </c>
      <c r="D50" s="102">
        <v>9</v>
      </c>
      <c r="E50" s="74">
        <v>0</v>
      </c>
      <c r="F50" s="74">
        <v>0</v>
      </c>
      <c r="G50" s="74">
        <f t="shared" si="24"/>
        <v>0</v>
      </c>
      <c r="H50" s="74">
        <v>0</v>
      </c>
      <c r="I50" s="74">
        <v>0</v>
      </c>
      <c r="J50" s="75">
        <f t="shared" si="25"/>
        <v>0</v>
      </c>
      <c r="K50" s="74">
        <f t="shared" si="26"/>
        <v>0</v>
      </c>
      <c r="L50" s="74">
        <f t="shared" si="27"/>
        <v>0</v>
      </c>
      <c r="M50" s="74">
        <f t="shared" si="28"/>
        <v>0</v>
      </c>
      <c r="N50" s="74">
        <f t="shared" si="29"/>
        <v>0</v>
      </c>
      <c r="O50" s="75">
        <f t="shared" si="30"/>
        <v>0</v>
      </c>
    </row>
    <row r="51" spans="1:15" s="43" customFormat="1">
      <c r="A51" s="71">
        <f t="shared" si="31"/>
        <v>27</v>
      </c>
      <c r="B51" s="72" t="s">
        <v>338</v>
      </c>
      <c r="C51" s="73" t="s">
        <v>20</v>
      </c>
      <c r="D51" s="102">
        <v>33</v>
      </c>
      <c r="E51" s="74">
        <v>0</v>
      </c>
      <c r="F51" s="74">
        <v>0</v>
      </c>
      <c r="G51" s="74">
        <f t="shared" si="24"/>
        <v>0</v>
      </c>
      <c r="H51" s="74">
        <v>0</v>
      </c>
      <c r="I51" s="74">
        <v>0</v>
      </c>
      <c r="J51" s="75">
        <f t="shared" si="25"/>
        <v>0</v>
      </c>
      <c r="K51" s="74">
        <f t="shared" si="26"/>
        <v>0</v>
      </c>
      <c r="L51" s="74">
        <f t="shared" si="27"/>
        <v>0</v>
      </c>
      <c r="M51" s="74">
        <f t="shared" si="28"/>
        <v>0</v>
      </c>
      <c r="N51" s="74">
        <f t="shared" si="29"/>
        <v>0</v>
      </c>
      <c r="O51" s="75">
        <f t="shared" si="30"/>
        <v>0</v>
      </c>
    </row>
    <row r="52" spans="1:15" s="43" customFormat="1" ht="27">
      <c r="A52" s="71">
        <f t="shared" si="31"/>
        <v>28</v>
      </c>
      <c r="B52" s="72" t="s">
        <v>347</v>
      </c>
      <c r="C52" s="73" t="s">
        <v>154</v>
      </c>
      <c r="D52" s="102">
        <v>3</v>
      </c>
      <c r="E52" s="74">
        <v>0</v>
      </c>
      <c r="F52" s="74">
        <v>0</v>
      </c>
      <c r="G52" s="74">
        <f t="shared" si="24"/>
        <v>0</v>
      </c>
      <c r="H52" s="74">
        <v>0</v>
      </c>
      <c r="I52" s="74">
        <v>0</v>
      </c>
      <c r="J52" s="75">
        <f t="shared" si="25"/>
        <v>0</v>
      </c>
      <c r="K52" s="74">
        <f t="shared" si="26"/>
        <v>0</v>
      </c>
      <c r="L52" s="74">
        <f t="shared" si="27"/>
        <v>0</v>
      </c>
      <c r="M52" s="74">
        <f t="shared" si="28"/>
        <v>0</v>
      </c>
      <c r="N52" s="74">
        <f t="shared" si="29"/>
        <v>0</v>
      </c>
      <c r="O52" s="75">
        <f t="shared" si="30"/>
        <v>0</v>
      </c>
    </row>
    <row r="53" spans="1:15" s="43" customFormat="1">
      <c r="A53" s="71">
        <f t="shared" si="31"/>
        <v>29</v>
      </c>
      <c r="B53" s="72" t="s">
        <v>356</v>
      </c>
      <c r="C53" s="73" t="s">
        <v>20</v>
      </c>
      <c r="D53" s="102">
        <v>16</v>
      </c>
      <c r="E53" s="74">
        <v>0</v>
      </c>
      <c r="F53" s="74">
        <v>0</v>
      </c>
      <c r="G53" s="74">
        <f t="shared" si="24"/>
        <v>0</v>
      </c>
      <c r="H53" s="74">
        <v>0</v>
      </c>
      <c r="I53" s="74">
        <v>0</v>
      </c>
      <c r="J53" s="75">
        <f t="shared" si="25"/>
        <v>0</v>
      </c>
      <c r="K53" s="74">
        <f t="shared" si="26"/>
        <v>0</v>
      </c>
      <c r="L53" s="74">
        <f t="shared" si="27"/>
        <v>0</v>
      </c>
      <c r="M53" s="74">
        <f t="shared" si="28"/>
        <v>0</v>
      </c>
      <c r="N53" s="74">
        <f t="shared" si="29"/>
        <v>0</v>
      </c>
      <c r="O53" s="75">
        <f t="shared" si="30"/>
        <v>0</v>
      </c>
    </row>
    <row r="54" spans="1:15" s="43" customFormat="1">
      <c r="A54" s="71">
        <f t="shared" si="31"/>
        <v>30</v>
      </c>
      <c r="B54" s="72" t="s">
        <v>349</v>
      </c>
      <c r="C54" s="73" t="s">
        <v>20</v>
      </c>
      <c r="D54" s="102">
        <v>23</v>
      </c>
      <c r="E54" s="74">
        <v>0</v>
      </c>
      <c r="F54" s="74">
        <v>0</v>
      </c>
      <c r="G54" s="74">
        <f t="shared" si="24"/>
        <v>0</v>
      </c>
      <c r="H54" s="74">
        <v>0</v>
      </c>
      <c r="I54" s="74">
        <v>0</v>
      </c>
      <c r="J54" s="75">
        <f t="shared" si="25"/>
        <v>0</v>
      </c>
      <c r="K54" s="74">
        <f t="shared" si="26"/>
        <v>0</v>
      </c>
      <c r="L54" s="74">
        <f t="shared" si="27"/>
        <v>0</v>
      </c>
      <c r="M54" s="74">
        <f t="shared" si="28"/>
        <v>0</v>
      </c>
      <c r="N54" s="74">
        <f t="shared" si="29"/>
        <v>0</v>
      </c>
      <c r="O54" s="75">
        <f t="shared" si="30"/>
        <v>0</v>
      </c>
    </row>
    <row r="55" spans="1:15" s="43" customFormat="1">
      <c r="A55" s="71"/>
      <c r="B55" s="66" t="s">
        <v>339</v>
      </c>
      <c r="C55" s="73"/>
      <c r="D55" s="102"/>
      <c r="E55" s="74"/>
      <c r="F55" s="74"/>
      <c r="G55" s="74"/>
      <c r="H55" s="74"/>
      <c r="I55" s="74"/>
      <c r="J55" s="75"/>
      <c r="K55" s="74"/>
      <c r="L55" s="74"/>
      <c r="M55" s="74"/>
      <c r="N55" s="74"/>
      <c r="O55" s="75"/>
    </row>
    <row r="56" spans="1:15" s="43" customFormat="1">
      <c r="A56" s="71">
        <f>A54+1</f>
        <v>31</v>
      </c>
      <c r="B56" s="72" t="s">
        <v>350</v>
      </c>
      <c r="C56" s="73" t="s">
        <v>154</v>
      </c>
      <c r="D56" s="102">
        <v>3</v>
      </c>
      <c r="E56" s="74">
        <v>0</v>
      </c>
      <c r="F56" s="74">
        <v>0</v>
      </c>
      <c r="G56" s="74">
        <f t="shared" ref="G56:G62" si="32">ROUND(E56*F56,2)</f>
        <v>0</v>
      </c>
      <c r="H56" s="74">
        <v>0</v>
      </c>
      <c r="I56" s="74">
        <v>0</v>
      </c>
      <c r="J56" s="75">
        <f t="shared" ref="J56:J62" si="33">SUM(G56:I56)</f>
        <v>0</v>
      </c>
      <c r="K56" s="74">
        <f t="shared" ref="K56:K62" si="34">ROUND(E56*D56,2)</f>
        <v>0</v>
      </c>
      <c r="L56" s="74">
        <f t="shared" ref="L56:L62" si="35">ROUND(G56*D56,2)</f>
        <v>0</v>
      </c>
      <c r="M56" s="74">
        <f t="shared" ref="M56:M62" si="36">ROUND(H56*D56,2)</f>
        <v>0</v>
      </c>
      <c r="N56" s="74">
        <f t="shared" ref="N56:N62" si="37">ROUND(I56*D56,2)</f>
        <v>0</v>
      </c>
      <c r="O56" s="75">
        <f t="shared" ref="O56:O62" si="38">SUM(L56:N56)</f>
        <v>0</v>
      </c>
    </row>
    <row r="57" spans="1:15" s="43" customFormat="1">
      <c r="A57" s="71">
        <f>A56+1</f>
        <v>32</v>
      </c>
      <c r="B57" s="72" t="s">
        <v>340</v>
      </c>
      <c r="C57" s="73" t="s">
        <v>154</v>
      </c>
      <c r="D57" s="102">
        <v>6</v>
      </c>
      <c r="E57" s="74">
        <v>0</v>
      </c>
      <c r="F57" s="74">
        <v>0</v>
      </c>
      <c r="G57" s="74">
        <f t="shared" si="32"/>
        <v>0</v>
      </c>
      <c r="H57" s="74">
        <v>0</v>
      </c>
      <c r="I57" s="74">
        <v>0</v>
      </c>
      <c r="J57" s="75">
        <f t="shared" si="33"/>
        <v>0</v>
      </c>
      <c r="K57" s="74">
        <f t="shared" si="34"/>
        <v>0</v>
      </c>
      <c r="L57" s="74">
        <f t="shared" si="35"/>
        <v>0</v>
      </c>
      <c r="M57" s="74">
        <f t="shared" si="36"/>
        <v>0</v>
      </c>
      <c r="N57" s="74">
        <f t="shared" si="37"/>
        <v>0</v>
      </c>
      <c r="O57" s="75">
        <f t="shared" si="38"/>
        <v>0</v>
      </c>
    </row>
    <row r="58" spans="1:15" s="43" customFormat="1">
      <c r="A58" s="71">
        <f>A57+1</f>
        <v>33</v>
      </c>
      <c r="B58" s="72" t="s">
        <v>341</v>
      </c>
      <c r="C58" s="73" t="s">
        <v>20</v>
      </c>
      <c r="D58" s="102">
        <v>17</v>
      </c>
      <c r="E58" s="74">
        <v>0</v>
      </c>
      <c r="F58" s="74">
        <v>0</v>
      </c>
      <c r="G58" s="74">
        <f>ROUND(E58*F58,2)</f>
        <v>0</v>
      </c>
      <c r="H58" s="74">
        <v>0</v>
      </c>
      <c r="I58" s="74">
        <v>0</v>
      </c>
      <c r="J58" s="75">
        <f>SUM(G58:I58)</f>
        <v>0</v>
      </c>
      <c r="K58" s="74">
        <f>ROUND(E58*D58,2)</f>
        <v>0</v>
      </c>
      <c r="L58" s="74">
        <f>ROUND(G58*D58,2)</f>
        <v>0</v>
      </c>
      <c r="M58" s="74">
        <f>ROUND(H58*D58,2)</f>
        <v>0</v>
      </c>
      <c r="N58" s="74">
        <f>ROUND(I58*D58,2)</f>
        <v>0</v>
      </c>
      <c r="O58" s="75">
        <f>SUM(L58:N58)</f>
        <v>0</v>
      </c>
    </row>
    <row r="59" spans="1:15" s="43" customFormat="1">
      <c r="A59" s="71">
        <f t="shared" ref="A59:A62" si="39">A58+1</f>
        <v>34</v>
      </c>
      <c r="B59" s="72" t="s">
        <v>342</v>
      </c>
      <c r="C59" s="73" t="s">
        <v>20</v>
      </c>
      <c r="D59" s="102">
        <v>16</v>
      </c>
      <c r="E59" s="74">
        <v>0</v>
      </c>
      <c r="F59" s="74">
        <v>0</v>
      </c>
      <c r="G59" s="74">
        <f t="shared" si="32"/>
        <v>0</v>
      </c>
      <c r="H59" s="74">
        <v>0</v>
      </c>
      <c r="I59" s="74">
        <v>0</v>
      </c>
      <c r="J59" s="75">
        <f t="shared" ref="J59:J60" si="40">SUM(G59:I59)</f>
        <v>0</v>
      </c>
      <c r="K59" s="74">
        <f t="shared" si="34"/>
        <v>0</v>
      </c>
      <c r="L59" s="74">
        <f t="shared" si="35"/>
        <v>0</v>
      </c>
      <c r="M59" s="74">
        <f t="shared" si="36"/>
        <v>0</v>
      </c>
      <c r="N59" s="74">
        <f t="shared" si="37"/>
        <v>0</v>
      </c>
      <c r="O59" s="75">
        <f t="shared" si="38"/>
        <v>0</v>
      </c>
    </row>
    <row r="60" spans="1:15" s="43" customFormat="1">
      <c r="A60" s="71">
        <f t="shared" si="39"/>
        <v>35</v>
      </c>
      <c r="B60" s="72" t="s">
        <v>357</v>
      </c>
      <c r="C60" s="73" t="s">
        <v>20</v>
      </c>
      <c r="D60" s="102">
        <v>7</v>
      </c>
      <c r="E60" s="74">
        <v>0</v>
      </c>
      <c r="F60" s="74">
        <v>0</v>
      </c>
      <c r="G60" s="74">
        <f t="shared" si="32"/>
        <v>0</v>
      </c>
      <c r="H60" s="74">
        <v>0</v>
      </c>
      <c r="I60" s="74">
        <v>0</v>
      </c>
      <c r="J60" s="75">
        <f t="shared" si="40"/>
        <v>0</v>
      </c>
      <c r="K60" s="74">
        <f t="shared" si="34"/>
        <v>0</v>
      </c>
      <c r="L60" s="74">
        <f t="shared" si="35"/>
        <v>0</v>
      </c>
      <c r="M60" s="74">
        <f t="shared" si="36"/>
        <v>0</v>
      </c>
      <c r="N60" s="74">
        <f t="shared" si="37"/>
        <v>0</v>
      </c>
      <c r="O60" s="75">
        <f t="shared" si="38"/>
        <v>0</v>
      </c>
    </row>
    <row r="61" spans="1:15" s="43" customFormat="1">
      <c r="A61" s="71">
        <f t="shared" si="39"/>
        <v>36</v>
      </c>
      <c r="B61" s="72" t="s">
        <v>351</v>
      </c>
      <c r="C61" s="73" t="s">
        <v>20</v>
      </c>
      <c r="D61" s="102">
        <v>16</v>
      </c>
      <c r="E61" s="74">
        <v>0</v>
      </c>
      <c r="F61" s="74">
        <v>0</v>
      </c>
      <c r="G61" s="74">
        <f t="shared" si="32"/>
        <v>0</v>
      </c>
      <c r="H61" s="74">
        <v>0</v>
      </c>
      <c r="I61" s="74">
        <v>0</v>
      </c>
      <c r="J61" s="75">
        <f t="shared" ref="J61" si="41">SUM(G61:I61)</f>
        <v>0</v>
      </c>
      <c r="K61" s="74">
        <f t="shared" si="34"/>
        <v>0</v>
      </c>
      <c r="L61" s="74">
        <f t="shared" si="35"/>
        <v>0</v>
      </c>
      <c r="M61" s="74">
        <f t="shared" si="36"/>
        <v>0</v>
      </c>
      <c r="N61" s="74">
        <f t="shared" si="37"/>
        <v>0</v>
      </c>
      <c r="O61" s="75">
        <f t="shared" si="38"/>
        <v>0</v>
      </c>
    </row>
    <row r="62" spans="1:15" s="43" customFormat="1">
      <c r="A62" s="71">
        <f t="shared" si="39"/>
        <v>37</v>
      </c>
      <c r="B62" s="72" t="s">
        <v>343</v>
      </c>
      <c r="C62" s="73" t="s">
        <v>20</v>
      </c>
      <c r="D62" s="102">
        <v>59</v>
      </c>
      <c r="E62" s="74">
        <v>0</v>
      </c>
      <c r="F62" s="74">
        <v>0</v>
      </c>
      <c r="G62" s="74">
        <f t="shared" si="32"/>
        <v>0</v>
      </c>
      <c r="H62" s="74">
        <v>0</v>
      </c>
      <c r="I62" s="74">
        <v>0</v>
      </c>
      <c r="J62" s="75">
        <f t="shared" si="33"/>
        <v>0</v>
      </c>
      <c r="K62" s="74">
        <f t="shared" si="34"/>
        <v>0</v>
      </c>
      <c r="L62" s="74">
        <f t="shared" si="35"/>
        <v>0</v>
      </c>
      <c r="M62" s="74">
        <f t="shared" si="36"/>
        <v>0</v>
      </c>
      <c r="N62" s="74">
        <f t="shared" si="37"/>
        <v>0</v>
      </c>
      <c r="O62" s="75">
        <f t="shared" si="38"/>
        <v>0</v>
      </c>
    </row>
    <row r="63" spans="1:15" s="43" customFormat="1">
      <c r="A63" s="71"/>
      <c r="B63" s="72" t="s">
        <v>358</v>
      </c>
      <c r="C63" s="73"/>
      <c r="D63" s="102"/>
      <c r="E63" s="74"/>
      <c r="F63" s="74"/>
      <c r="G63" s="74"/>
      <c r="H63" s="74"/>
      <c r="I63" s="74"/>
      <c r="J63" s="75"/>
      <c r="K63" s="74"/>
      <c r="L63" s="74"/>
      <c r="M63" s="74"/>
      <c r="N63" s="74"/>
      <c r="O63" s="75"/>
    </row>
    <row r="64" spans="1:15" s="43" customFormat="1">
      <c r="A64" s="71">
        <f>A62+1</f>
        <v>38</v>
      </c>
      <c r="B64" s="72" t="s">
        <v>359</v>
      </c>
      <c r="C64" s="73" t="s">
        <v>360</v>
      </c>
      <c r="D64" s="102">
        <v>0.13</v>
      </c>
      <c r="E64" s="74">
        <v>0</v>
      </c>
      <c r="F64" s="74">
        <v>0</v>
      </c>
      <c r="G64" s="74">
        <f t="shared" ref="G64:G68" si="42">ROUND(E64*F64,2)</f>
        <v>0</v>
      </c>
      <c r="H64" s="74">
        <v>0</v>
      </c>
      <c r="I64" s="74">
        <v>0</v>
      </c>
      <c r="J64" s="75">
        <f t="shared" ref="J64:J68" si="43">SUM(G64:I64)</f>
        <v>0</v>
      </c>
      <c r="K64" s="74">
        <f t="shared" ref="K64:K68" si="44">ROUND(E64*D64,2)</f>
        <v>0</v>
      </c>
      <c r="L64" s="74">
        <f t="shared" ref="L64:L68" si="45">ROUND(G64*D64,2)</f>
        <v>0</v>
      </c>
      <c r="M64" s="74">
        <f t="shared" ref="M64:M68" si="46">ROUND(H64*D64,2)</f>
        <v>0</v>
      </c>
      <c r="N64" s="74">
        <f t="shared" ref="N64:N68" si="47">ROUND(I64*D64,2)</f>
        <v>0</v>
      </c>
      <c r="O64" s="75">
        <f t="shared" ref="O64:O68" si="48">SUM(L64:N64)</f>
        <v>0</v>
      </c>
    </row>
    <row r="65" spans="1:15" s="43" customFormat="1">
      <c r="A65" s="71">
        <f>A64+1</f>
        <v>39</v>
      </c>
      <c r="B65" s="72" t="s">
        <v>361</v>
      </c>
      <c r="C65" s="73" t="s">
        <v>360</v>
      </c>
      <c r="D65" s="102">
        <v>0.28000000000000003</v>
      </c>
      <c r="E65" s="74">
        <v>0</v>
      </c>
      <c r="F65" s="74">
        <v>0</v>
      </c>
      <c r="G65" s="74">
        <f t="shared" si="42"/>
        <v>0</v>
      </c>
      <c r="H65" s="74">
        <v>0</v>
      </c>
      <c r="I65" s="74">
        <v>0</v>
      </c>
      <c r="J65" s="75">
        <f t="shared" si="43"/>
        <v>0</v>
      </c>
      <c r="K65" s="74">
        <f t="shared" si="44"/>
        <v>0</v>
      </c>
      <c r="L65" s="74">
        <f t="shared" si="45"/>
        <v>0</v>
      </c>
      <c r="M65" s="74">
        <f t="shared" si="46"/>
        <v>0</v>
      </c>
      <c r="N65" s="74">
        <f t="shared" si="47"/>
        <v>0</v>
      </c>
      <c r="O65" s="75">
        <f t="shared" si="48"/>
        <v>0</v>
      </c>
    </row>
    <row r="66" spans="1:15" s="43" customFormat="1">
      <c r="A66" s="71">
        <f t="shared" ref="A66:A68" si="49">A65+1</f>
        <v>40</v>
      </c>
      <c r="B66" s="72" t="s">
        <v>362</v>
      </c>
      <c r="C66" s="73" t="s">
        <v>310</v>
      </c>
      <c r="D66" s="102">
        <v>1</v>
      </c>
      <c r="E66" s="74">
        <v>0</v>
      </c>
      <c r="F66" s="74">
        <v>0</v>
      </c>
      <c r="G66" s="74">
        <f t="shared" si="42"/>
        <v>0</v>
      </c>
      <c r="H66" s="74">
        <v>0</v>
      </c>
      <c r="I66" s="74">
        <v>0</v>
      </c>
      <c r="J66" s="75">
        <f t="shared" si="43"/>
        <v>0</v>
      </c>
      <c r="K66" s="74">
        <f t="shared" si="44"/>
        <v>0</v>
      </c>
      <c r="L66" s="74">
        <f t="shared" si="45"/>
        <v>0</v>
      </c>
      <c r="M66" s="74">
        <f t="shared" si="46"/>
        <v>0</v>
      </c>
      <c r="N66" s="74">
        <f t="shared" si="47"/>
        <v>0</v>
      </c>
      <c r="O66" s="75">
        <f t="shared" si="48"/>
        <v>0</v>
      </c>
    </row>
    <row r="67" spans="1:15" s="43" customFormat="1">
      <c r="A67" s="71">
        <f t="shared" si="49"/>
        <v>41</v>
      </c>
      <c r="B67" s="72" t="s">
        <v>363</v>
      </c>
      <c r="C67" s="73" t="s">
        <v>310</v>
      </c>
      <c r="D67" s="102">
        <v>1</v>
      </c>
      <c r="E67" s="74">
        <v>0</v>
      </c>
      <c r="F67" s="74">
        <v>0</v>
      </c>
      <c r="G67" s="74">
        <f t="shared" si="42"/>
        <v>0</v>
      </c>
      <c r="H67" s="74">
        <v>0</v>
      </c>
      <c r="I67" s="74">
        <v>0</v>
      </c>
      <c r="J67" s="75">
        <f t="shared" si="43"/>
        <v>0</v>
      </c>
      <c r="K67" s="74">
        <f t="shared" si="44"/>
        <v>0</v>
      </c>
      <c r="L67" s="74">
        <f t="shared" si="45"/>
        <v>0</v>
      </c>
      <c r="M67" s="74">
        <f t="shared" si="46"/>
        <v>0</v>
      </c>
      <c r="N67" s="74">
        <f t="shared" si="47"/>
        <v>0</v>
      </c>
      <c r="O67" s="75">
        <f t="shared" si="48"/>
        <v>0</v>
      </c>
    </row>
    <row r="68" spans="1:15" s="43" customFormat="1">
      <c r="A68" s="71">
        <f t="shared" si="49"/>
        <v>42</v>
      </c>
      <c r="B68" s="72" t="s">
        <v>364</v>
      </c>
      <c r="C68" s="73" t="s">
        <v>310</v>
      </c>
      <c r="D68" s="102">
        <v>1</v>
      </c>
      <c r="E68" s="74">
        <v>0</v>
      </c>
      <c r="F68" s="74">
        <v>0</v>
      </c>
      <c r="G68" s="74">
        <f t="shared" si="42"/>
        <v>0</v>
      </c>
      <c r="H68" s="74">
        <v>0</v>
      </c>
      <c r="I68" s="74">
        <v>0</v>
      </c>
      <c r="J68" s="75">
        <f t="shared" si="43"/>
        <v>0</v>
      </c>
      <c r="K68" s="74">
        <f t="shared" si="44"/>
        <v>0</v>
      </c>
      <c r="L68" s="74">
        <f t="shared" si="45"/>
        <v>0</v>
      </c>
      <c r="M68" s="74">
        <f t="shared" si="46"/>
        <v>0</v>
      </c>
      <c r="N68" s="74">
        <f t="shared" si="47"/>
        <v>0</v>
      </c>
      <c r="O68" s="75">
        <f t="shared" si="48"/>
        <v>0</v>
      </c>
    </row>
    <row r="69" spans="1:15">
      <c r="A69" s="11"/>
      <c r="B69" s="175" t="s">
        <v>513</v>
      </c>
      <c r="C69" s="175"/>
      <c r="D69" s="175"/>
      <c r="E69" s="175"/>
      <c r="F69" s="175"/>
      <c r="G69" s="175"/>
      <c r="H69" s="175"/>
      <c r="I69" s="175"/>
      <c r="J69" s="176"/>
      <c r="K69" s="14">
        <f>SUM(K15:K68)</f>
        <v>0</v>
      </c>
      <c r="L69" s="14">
        <f>SUM(L15:L68)</f>
        <v>0</v>
      </c>
      <c r="M69" s="14">
        <f>SUM(M15:M68)</f>
        <v>0</v>
      </c>
      <c r="N69" s="14">
        <f>SUM(N15:N68)</f>
        <v>0</v>
      </c>
      <c r="O69" s="14">
        <f>SUM(O15:O68)</f>
        <v>0</v>
      </c>
    </row>
    <row r="70" spans="1:15">
      <c r="A70" s="7"/>
      <c r="B70" s="8"/>
      <c r="C70" s="8"/>
      <c r="D70" s="8"/>
      <c r="E70" s="8"/>
      <c r="F70" s="8"/>
      <c r="G70" s="8"/>
      <c r="H70" s="8"/>
      <c r="I70" s="8"/>
      <c r="J70" s="8"/>
      <c r="K70" s="7"/>
      <c r="L70" s="7"/>
      <c r="M70" s="7"/>
      <c r="N70" s="7"/>
      <c r="O70" s="7"/>
    </row>
    <row r="71" spans="1:15" s="43" customFormat="1" ht="17.25" customHeight="1">
      <c r="A71" s="41" t="s">
        <v>509</v>
      </c>
      <c r="B71" s="42"/>
      <c r="C71" s="42"/>
      <c r="D71" s="42"/>
      <c r="E71" s="42"/>
      <c r="F71" s="42"/>
      <c r="G71" s="42"/>
      <c r="H71" s="42"/>
      <c r="I71" s="42"/>
      <c r="J71" s="42"/>
      <c r="K71" s="42"/>
      <c r="L71" s="42"/>
      <c r="M71" s="42"/>
      <c r="N71" s="42"/>
      <c r="O71" s="42"/>
    </row>
    <row r="72" spans="1:15" s="43" customFormat="1">
      <c r="A72" s="42"/>
      <c r="B72" s="179" t="s">
        <v>9</v>
      </c>
      <c r="C72" s="179"/>
      <c r="D72" s="179"/>
      <c r="E72" s="179"/>
      <c r="F72" s="179"/>
      <c r="G72" s="179"/>
      <c r="H72" s="179"/>
      <c r="I72" s="179"/>
      <c r="J72" s="179"/>
      <c r="K72" s="179"/>
      <c r="L72" s="179"/>
      <c r="M72" s="179"/>
      <c r="N72" s="179"/>
      <c r="O72" s="179"/>
    </row>
    <row r="73" spans="1:15" s="43" customFormat="1">
      <c r="A73" s="42"/>
      <c r="B73" s="44"/>
      <c r="C73" s="44"/>
      <c r="D73" s="44"/>
      <c r="E73" s="44"/>
      <c r="F73" s="44"/>
      <c r="G73" s="44"/>
      <c r="H73" s="44"/>
      <c r="I73" s="44"/>
      <c r="J73" s="44"/>
      <c r="K73" s="44"/>
      <c r="L73" s="44"/>
      <c r="M73" s="44"/>
      <c r="N73" s="44"/>
      <c r="O73" s="44"/>
    </row>
    <row r="74" spans="1:15" s="43" customFormat="1">
      <c r="A74" s="45" t="s">
        <v>512</v>
      </c>
      <c r="B74" s="42"/>
      <c r="C74" s="42"/>
      <c r="D74" s="42"/>
      <c r="E74" s="42"/>
      <c r="F74" s="42"/>
      <c r="G74" s="46"/>
      <c r="H74" s="42"/>
      <c r="I74" s="42"/>
      <c r="J74" s="42"/>
      <c r="K74" s="42"/>
      <c r="L74" s="42"/>
      <c r="M74" s="42"/>
      <c r="N74" s="42"/>
      <c r="O74" s="42"/>
    </row>
    <row r="75" spans="1:15" s="43" customFormat="1">
      <c r="A75" s="45"/>
      <c r="B75" s="42"/>
      <c r="C75" s="42"/>
      <c r="D75" s="42"/>
      <c r="E75" s="42"/>
      <c r="F75" s="42"/>
      <c r="G75" s="46"/>
      <c r="H75" s="42"/>
      <c r="I75" s="42"/>
      <c r="J75" s="42"/>
      <c r="K75" s="42"/>
      <c r="L75" s="42"/>
      <c r="M75" s="42"/>
      <c r="N75" s="42"/>
      <c r="O75" s="42"/>
    </row>
    <row r="76" spans="1:15" s="43" customFormat="1">
      <c r="A76" s="45" t="s">
        <v>510</v>
      </c>
      <c r="B76" s="42"/>
      <c r="C76" s="42"/>
      <c r="D76" s="42"/>
      <c r="E76" s="42"/>
      <c r="F76" s="42"/>
      <c r="G76" s="42"/>
      <c r="H76" s="42"/>
      <c r="I76" s="42"/>
      <c r="J76" s="42"/>
      <c r="K76" s="42"/>
      <c r="L76" s="42"/>
      <c r="M76" s="42"/>
      <c r="N76" s="42"/>
      <c r="O76" s="42"/>
    </row>
    <row r="77" spans="1:15" s="43" customFormat="1">
      <c r="A77" s="42"/>
      <c r="B77" s="179" t="s">
        <v>9</v>
      </c>
      <c r="C77" s="179"/>
      <c r="D77" s="179"/>
      <c r="E77" s="179"/>
      <c r="F77" s="179"/>
      <c r="G77" s="179"/>
      <c r="H77" s="179"/>
      <c r="I77" s="179"/>
      <c r="J77" s="179"/>
      <c r="K77" s="179"/>
      <c r="L77" s="179"/>
      <c r="M77" s="179"/>
      <c r="N77" s="179"/>
      <c r="O77" s="179"/>
    </row>
  </sheetData>
  <mergeCells count="14">
    <mergeCell ref="B69:J69"/>
    <mergeCell ref="B72:O72"/>
    <mergeCell ref="B77:O77"/>
    <mergeCell ref="E11:F11"/>
    <mergeCell ref="A2:O2"/>
    <mergeCell ref="A3:O3"/>
    <mergeCell ref="A4:O4"/>
    <mergeCell ref="A6:O6"/>
    <mergeCell ref="A13:A14"/>
    <mergeCell ref="B13:B14"/>
    <mergeCell ref="C13:C14"/>
    <mergeCell ref="D13:D14"/>
    <mergeCell ref="E13:J13"/>
    <mergeCell ref="K13:O13"/>
  </mergeCells>
  <pageMargins left="0.23622047244094491" right="0.23622047244094491" top="0.7421875" bottom="0.74803149606299213" header="0.31496062992125984" footer="0.31496062992125984"/>
  <pageSetup paperSize="9" scale="93" orientation="landscape" r:id="rId1"/>
  <headerFooter>
    <oddHeader>&amp;C&amp;"Arial Narrow,Regular"&amp;9 2.KĀRTA SLIEŽU CEĻU PĀRBŪVE POSMĀ NO MĀRTIŅA IELAS LĪDZ KALNCIEMA IELAI, IESKAITOT PLĀTŅU NOMAIŅU KRUSTOJUMĀ</oddHeader>
    <oddFooter>&amp;C&amp;"Arial Narrow,Regular"&amp;9Lokālā tāme Nr.4
Elektroapgāde (ārējie tīkli) ST RPR tīkli&amp;R&amp;"Arial Narrow,Regular"&amp;9&amp;P</oddFooter>
  </headerFooter>
  <rowBreaks count="1" manualBreakCount="1">
    <brk id="66"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3560B6-6134-4DCE-BAE3-D058AF29010C}">
  <dimension ref="A2:O153"/>
  <sheetViews>
    <sheetView showGridLines="0" showRuler="0" topLeftCell="A127" zoomScaleNormal="100" workbookViewId="0">
      <selection activeCell="A6" sqref="A6:O6"/>
    </sheetView>
  </sheetViews>
  <sheetFormatPr defaultColWidth="9.140625" defaultRowHeight="15.75"/>
  <cols>
    <col min="1" max="1" width="6.140625" style="1" customWidth="1"/>
    <col min="2" max="2" width="44.42578125" style="1" customWidth="1"/>
    <col min="3" max="3" width="6.7109375" style="1" customWidth="1"/>
    <col min="4" max="4" width="9" style="1" customWidth="1"/>
    <col min="5" max="5" width="6.5703125" style="1" customWidth="1"/>
    <col min="6" max="6" width="7.85546875" style="1" customWidth="1"/>
    <col min="7" max="7" width="7.7109375" style="1" customWidth="1"/>
    <col min="8" max="8" width="8" style="1" customWidth="1"/>
    <col min="9" max="9" width="7.5703125" style="1" customWidth="1"/>
    <col min="10" max="10" width="8.5703125" style="1" customWidth="1"/>
    <col min="11" max="11" width="7" style="1" customWidth="1"/>
    <col min="12" max="12" width="8.7109375" style="1" customWidth="1"/>
    <col min="13" max="14" width="8" style="1" customWidth="1"/>
    <col min="15" max="15" width="8.5703125" style="1" customWidth="1"/>
    <col min="16" max="16384" width="9.140625" style="1"/>
  </cols>
  <sheetData>
    <row r="2" spans="1:15" ht="33.75" customHeight="1">
      <c r="A2" s="166" t="s">
        <v>463</v>
      </c>
      <c r="B2" s="166"/>
      <c r="C2" s="166"/>
      <c r="D2" s="166"/>
      <c r="E2" s="166"/>
      <c r="F2" s="166"/>
      <c r="G2" s="166"/>
      <c r="H2" s="166"/>
      <c r="I2" s="166"/>
      <c r="J2" s="166"/>
      <c r="K2" s="166"/>
      <c r="L2" s="166"/>
      <c r="M2" s="166"/>
      <c r="N2" s="166"/>
      <c r="O2" s="166"/>
    </row>
    <row r="3" spans="1:15">
      <c r="A3" s="167" t="s">
        <v>464</v>
      </c>
      <c r="B3" s="167"/>
      <c r="C3" s="167"/>
      <c r="D3" s="167"/>
      <c r="E3" s="167"/>
      <c r="F3" s="167"/>
      <c r="G3" s="167"/>
      <c r="H3" s="167"/>
      <c r="I3" s="167"/>
      <c r="J3" s="167"/>
      <c r="K3" s="167"/>
      <c r="L3" s="167"/>
      <c r="M3" s="167"/>
      <c r="N3" s="167"/>
      <c r="O3" s="167"/>
    </row>
    <row r="4" spans="1:15">
      <c r="A4" s="168" t="s">
        <v>14</v>
      </c>
      <c r="B4" s="168"/>
      <c r="C4" s="168"/>
      <c r="D4" s="168"/>
      <c r="E4" s="168"/>
      <c r="F4" s="168"/>
      <c r="G4" s="168"/>
      <c r="H4" s="168"/>
      <c r="I4" s="168"/>
      <c r="J4" s="168"/>
      <c r="K4" s="168"/>
      <c r="L4" s="168"/>
      <c r="M4" s="168"/>
      <c r="N4" s="168"/>
      <c r="O4" s="168"/>
    </row>
    <row r="5" spans="1:15">
      <c r="A5" s="17"/>
      <c r="B5" s="17"/>
      <c r="C5" s="18"/>
      <c r="D5" s="17"/>
      <c r="E5" s="17"/>
      <c r="F5" s="17"/>
      <c r="G5" s="17"/>
      <c r="H5" s="17"/>
      <c r="I5" s="17"/>
      <c r="J5" s="17"/>
      <c r="K5" s="17"/>
      <c r="L5" s="17"/>
      <c r="M5" s="17"/>
      <c r="N5" s="17"/>
      <c r="O5" s="17"/>
    </row>
    <row r="6" spans="1:15" ht="51.75" customHeight="1">
      <c r="A6" s="169" t="s">
        <v>531</v>
      </c>
      <c r="B6" s="169"/>
      <c r="C6" s="169"/>
      <c r="D6" s="169"/>
      <c r="E6" s="169"/>
      <c r="F6" s="169"/>
      <c r="G6" s="169"/>
      <c r="H6" s="169"/>
      <c r="I6" s="169"/>
      <c r="J6" s="169"/>
      <c r="K6" s="169"/>
      <c r="L6" s="169"/>
      <c r="M6" s="169"/>
      <c r="N6" s="169"/>
      <c r="O6" s="169"/>
    </row>
    <row r="7" spans="1:15">
      <c r="A7" s="19" t="s">
        <v>127</v>
      </c>
      <c r="B7" s="17"/>
      <c r="C7" s="18"/>
      <c r="D7" s="17"/>
      <c r="E7" s="17"/>
      <c r="F7" s="17"/>
      <c r="G7" s="17"/>
      <c r="H7" s="17"/>
      <c r="I7" s="17"/>
      <c r="J7" s="17"/>
      <c r="K7" s="17"/>
      <c r="L7" s="17"/>
      <c r="M7" s="17"/>
      <c r="N7" s="17"/>
      <c r="O7" s="17"/>
    </row>
    <row r="8" spans="1:15">
      <c r="A8" s="17" t="s">
        <v>128</v>
      </c>
      <c r="B8" s="17"/>
      <c r="C8" s="18"/>
      <c r="D8" s="17"/>
      <c r="E8" s="17"/>
      <c r="F8" s="17"/>
      <c r="G8" s="17"/>
      <c r="H8" s="17"/>
      <c r="I8" s="17"/>
      <c r="J8" s="17"/>
      <c r="K8" s="17"/>
      <c r="L8" s="17"/>
      <c r="M8" s="17"/>
      <c r="N8" s="17"/>
      <c r="O8" s="17"/>
    </row>
    <row r="9" spans="1:15">
      <c r="A9" s="17" t="s">
        <v>129</v>
      </c>
      <c r="B9" s="17"/>
      <c r="C9" s="18"/>
      <c r="D9" s="17"/>
      <c r="E9" s="17"/>
      <c r="F9" s="17"/>
      <c r="G9" s="17"/>
      <c r="H9" s="17"/>
      <c r="I9" s="17"/>
      <c r="J9" s="17"/>
      <c r="K9" s="17"/>
      <c r="L9" s="17"/>
      <c r="M9" s="17"/>
      <c r="N9" s="17"/>
      <c r="O9" s="17"/>
    </row>
    <row r="10" spans="1:15">
      <c r="A10" s="17"/>
      <c r="B10" s="17"/>
      <c r="C10" s="18"/>
      <c r="D10" s="17"/>
      <c r="E10" s="17"/>
      <c r="F10" s="17"/>
      <c r="G10" s="17"/>
      <c r="H10" s="17"/>
      <c r="I10" s="17"/>
      <c r="J10" s="17"/>
      <c r="K10" s="17"/>
      <c r="L10" s="17"/>
      <c r="M10" s="17"/>
      <c r="N10" s="17"/>
      <c r="O10" s="17"/>
    </row>
    <row r="11" spans="1:15">
      <c r="A11" s="17" t="s">
        <v>517</v>
      </c>
      <c r="B11" s="17"/>
      <c r="C11" s="18"/>
      <c r="D11" s="17"/>
      <c r="E11" s="17"/>
      <c r="F11" s="172">
        <f>O145</f>
        <v>0</v>
      </c>
      <c r="G11" s="172"/>
      <c r="H11" s="20" t="s">
        <v>24</v>
      </c>
      <c r="I11" s="21"/>
      <c r="J11" s="21"/>
      <c r="K11" s="17"/>
      <c r="L11" s="17"/>
      <c r="M11" s="17"/>
      <c r="N11" s="17"/>
      <c r="O11" s="17"/>
    </row>
    <row r="12" spans="1:15">
      <c r="A12" s="3"/>
    </row>
    <row r="13" spans="1:15">
      <c r="A13" s="173" t="s">
        <v>0</v>
      </c>
      <c r="B13" s="170" t="s">
        <v>11</v>
      </c>
      <c r="C13" s="173" t="s">
        <v>18</v>
      </c>
      <c r="D13" s="173" t="s">
        <v>1</v>
      </c>
      <c r="E13" s="170" t="s">
        <v>2</v>
      </c>
      <c r="F13" s="177"/>
      <c r="G13" s="177"/>
      <c r="H13" s="177"/>
      <c r="I13" s="177"/>
      <c r="J13" s="178"/>
      <c r="K13" s="170" t="s">
        <v>3</v>
      </c>
      <c r="L13" s="177"/>
      <c r="M13" s="177"/>
      <c r="N13" s="177"/>
      <c r="O13" s="178"/>
    </row>
    <row r="14" spans="1:15" ht="54">
      <c r="A14" s="174"/>
      <c r="B14" s="171"/>
      <c r="C14" s="174"/>
      <c r="D14" s="174"/>
      <c r="E14" s="10" t="s">
        <v>4</v>
      </c>
      <c r="F14" s="10" t="s">
        <v>51</v>
      </c>
      <c r="G14" s="10" t="s">
        <v>5</v>
      </c>
      <c r="H14" s="10" t="s">
        <v>16</v>
      </c>
      <c r="I14" s="10" t="s">
        <v>17</v>
      </c>
      <c r="J14" s="10" t="s">
        <v>6</v>
      </c>
      <c r="K14" s="10" t="s">
        <v>15</v>
      </c>
      <c r="L14" s="10" t="s">
        <v>5</v>
      </c>
      <c r="M14" s="10" t="s">
        <v>16</v>
      </c>
      <c r="N14" s="10" t="s">
        <v>17</v>
      </c>
      <c r="O14" s="10" t="s">
        <v>7</v>
      </c>
    </row>
    <row r="15" spans="1:15" s="43" customFormat="1">
      <c r="A15" s="60"/>
      <c r="B15" s="61" t="s">
        <v>367</v>
      </c>
      <c r="C15" s="62"/>
      <c r="D15" s="63"/>
      <c r="E15" s="64"/>
      <c r="F15" s="64"/>
      <c r="G15" s="64"/>
      <c r="H15" s="64"/>
      <c r="I15" s="64"/>
      <c r="J15" s="65"/>
      <c r="K15" s="64"/>
      <c r="L15" s="64"/>
      <c r="M15" s="64"/>
      <c r="N15" s="64"/>
      <c r="O15" s="65"/>
    </row>
    <row r="16" spans="1:15" s="43" customFormat="1">
      <c r="A16" s="82"/>
      <c r="B16" s="66" t="s">
        <v>332</v>
      </c>
      <c r="C16" s="67"/>
      <c r="D16" s="68"/>
      <c r="E16" s="69"/>
      <c r="F16" s="69"/>
      <c r="G16" s="69"/>
      <c r="H16" s="69"/>
      <c r="I16" s="69"/>
      <c r="J16" s="70"/>
      <c r="K16" s="69"/>
      <c r="L16" s="69"/>
      <c r="M16" s="69"/>
      <c r="N16" s="69"/>
      <c r="O16" s="70"/>
    </row>
    <row r="17" spans="1:15" s="43" customFormat="1" ht="27">
      <c r="A17" s="71">
        <f>A16+1</f>
        <v>1</v>
      </c>
      <c r="B17" s="72" t="s">
        <v>333</v>
      </c>
      <c r="C17" s="73" t="s">
        <v>154</v>
      </c>
      <c r="D17" s="102">
        <v>11</v>
      </c>
      <c r="E17" s="74">
        <v>0</v>
      </c>
      <c r="F17" s="74">
        <v>0</v>
      </c>
      <c r="G17" s="74">
        <f t="shared" ref="G17:G31" si="0">ROUND(E17*F17,2)</f>
        <v>0</v>
      </c>
      <c r="H17" s="74">
        <v>0</v>
      </c>
      <c r="I17" s="74">
        <v>0</v>
      </c>
      <c r="J17" s="75">
        <f t="shared" ref="J17:J31" si="1">SUM(G17:I17)</f>
        <v>0</v>
      </c>
      <c r="K17" s="74">
        <f t="shared" ref="K17:K31" si="2">ROUND(E17*D17,2)</f>
        <v>0</v>
      </c>
      <c r="L17" s="74">
        <f t="shared" ref="L17:L31" si="3">ROUND(G17*D17,2)</f>
        <v>0</v>
      </c>
      <c r="M17" s="74">
        <f t="shared" ref="M17:M31" si="4">ROUND(H17*D17,2)</f>
        <v>0</v>
      </c>
      <c r="N17" s="74">
        <f t="shared" ref="N17:N31" si="5">ROUND(I17*D17,2)</f>
        <v>0</v>
      </c>
      <c r="O17" s="75">
        <f t="shared" ref="O17:O31" si="6">SUM(L17:N17)</f>
        <v>0</v>
      </c>
    </row>
    <row r="18" spans="1:15" s="43" customFormat="1">
      <c r="A18" s="71">
        <f t="shared" ref="A18:A22" si="7">A17+1</f>
        <v>2</v>
      </c>
      <c r="B18" s="72" t="s">
        <v>368</v>
      </c>
      <c r="C18" s="73" t="s">
        <v>20</v>
      </c>
      <c r="D18" s="102">
        <v>55</v>
      </c>
      <c r="E18" s="74">
        <v>0</v>
      </c>
      <c r="F18" s="74">
        <v>0</v>
      </c>
      <c r="G18" s="74">
        <f t="shared" si="0"/>
        <v>0</v>
      </c>
      <c r="H18" s="74">
        <v>0</v>
      </c>
      <c r="I18" s="74">
        <v>0</v>
      </c>
      <c r="J18" s="75">
        <f t="shared" si="1"/>
        <v>0</v>
      </c>
      <c r="K18" s="74">
        <f t="shared" si="2"/>
        <v>0</v>
      </c>
      <c r="L18" s="74">
        <f t="shared" si="3"/>
        <v>0</v>
      </c>
      <c r="M18" s="74">
        <f t="shared" si="4"/>
        <v>0</v>
      </c>
      <c r="N18" s="74">
        <f t="shared" si="5"/>
        <v>0</v>
      </c>
      <c r="O18" s="75">
        <f t="shared" si="6"/>
        <v>0</v>
      </c>
    </row>
    <row r="19" spans="1:15" s="43" customFormat="1">
      <c r="A19" s="71">
        <f t="shared" si="7"/>
        <v>3</v>
      </c>
      <c r="B19" s="72" t="s">
        <v>369</v>
      </c>
      <c r="C19" s="73" t="s">
        <v>20</v>
      </c>
      <c r="D19" s="102">
        <v>55</v>
      </c>
      <c r="E19" s="74">
        <v>0</v>
      </c>
      <c r="F19" s="74">
        <v>0</v>
      </c>
      <c r="G19" s="74">
        <f t="shared" si="0"/>
        <v>0</v>
      </c>
      <c r="H19" s="74">
        <v>0</v>
      </c>
      <c r="I19" s="74">
        <v>0</v>
      </c>
      <c r="J19" s="75">
        <f t="shared" si="1"/>
        <v>0</v>
      </c>
      <c r="K19" s="74">
        <f t="shared" si="2"/>
        <v>0</v>
      </c>
      <c r="L19" s="74">
        <f t="shared" si="3"/>
        <v>0</v>
      </c>
      <c r="M19" s="74">
        <f t="shared" si="4"/>
        <v>0</v>
      </c>
      <c r="N19" s="74">
        <f t="shared" si="5"/>
        <v>0</v>
      </c>
      <c r="O19" s="75">
        <f t="shared" si="6"/>
        <v>0</v>
      </c>
    </row>
    <row r="20" spans="1:15" s="43" customFormat="1">
      <c r="A20" s="71">
        <f t="shared" si="7"/>
        <v>4</v>
      </c>
      <c r="B20" s="72" t="s">
        <v>370</v>
      </c>
      <c r="C20" s="73" t="s">
        <v>20</v>
      </c>
      <c r="D20" s="102">
        <v>140</v>
      </c>
      <c r="E20" s="74">
        <v>0</v>
      </c>
      <c r="F20" s="74">
        <v>0</v>
      </c>
      <c r="G20" s="74">
        <f t="shared" si="0"/>
        <v>0</v>
      </c>
      <c r="H20" s="74">
        <v>0</v>
      </c>
      <c r="I20" s="74">
        <v>0</v>
      </c>
      <c r="J20" s="75">
        <f t="shared" si="1"/>
        <v>0</v>
      </c>
      <c r="K20" s="74">
        <f t="shared" si="2"/>
        <v>0</v>
      </c>
      <c r="L20" s="74">
        <f t="shared" si="3"/>
        <v>0</v>
      </c>
      <c r="M20" s="74">
        <f t="shared" si="4"/>
        <v>0</v>
      </c>
      <c r="N20" s="74">
        <f t="shared" si="5"/>
        <v>0</v>
      </c>
      <c r="O20" s="75">
        <f t="shared" si="6"/>
        <v>0</v>
      </c>
    </row>
    <row r="21" spans="1:15" s="43" customFormat="1">
      <c r="A21" s="71">
        <f t="shared" si="7"/>
        <v>5</v>
      </c>
      <c r="B21" s="72" t="s">
        <v>371</v>
      </c>
      <c r="C21" s="73" t="s">
        <v>154</v>
      </c>
      <c r="D21" s="102">
        <v>2</v>
      </c>
      <c r="E21" s="74">
        <v>0</v>
      </c>
      <c r="F21" s="74">
        <v>0</v>
      </c>
      <c r="G21" s="74">
        <f t="shared" si="0"/>
        <v>0</v>
      </c>
      <c r="H21" s="74">
        <v>0</v>
      </c>
      <c r="I21" s="74">
        <v>0</v>
      </c>
      <c r="J21" s="75">
        <f t="shared" si="1"/>
        <v>0</v>
      </c>
      <c r="K21" s="74">
        <f t="shared" si="2"/>
        <v>0</v>
      </c>
      <c r="L21" s="74">
        <f t="shared" si="3"/>
        <v>0</v>
      </c>
      <c r="M21" s="74">
        <f t="shared" si="4"/>
        <v>0</v>
      </c>
      <c r="N21" s="74">
        <f t="shared" si="5"/>
        <v>0</v>
      </c>
      <c r="O21" s="75">
        <f t="shared" si="6"/>
        <v>0</v>
      </c>
    </row>
    <row r="22" spans="1:15" s="43" customFormat="1">
      <c r="A22" s="71">
        <f t="shared" si="7"/>
        <v>6</v>
      </c>
      <c r="B22" s="72" t="s">
        <v>372</v>
      </c>
      <c r="C22" s="73" t="s">
        <v>20</v>
      </c>
      <c r="D22" s="102">
        <v>75</v>
      </c>
      <c r="E22" s="74">
        <v>0</v>
      </c>
      <c r="F22" s="74">
        <v>0</v>
      </c>
      <c r="G22" s="74">
        <f t="shared" si="0"/>
        <v>0</v>
      </c>
      <c r="H22" s="74">
        <v>0</v>
      </c>
      <c r="I22" s="74">
        <v>0</v>
      </c>
      <c r="J22" s="75">
        <f t="shared" si="1"/>
        <v>0</v>
      </c>
      <c r="K22" s="74">
        <f t="shared" si="2"/>
        <v>0</v>
      </c>
      <c r="L22" s="74">
        <f t="shared" si="3"/>
        <v>0</v>
      </c>
      <c r="M22" s="74">
        <f t="shared" si="4"/>
        <v>0</v>
      </c>
      <c r="N22" s="74">
        <f t="shared" si="5"/>
        <v>0</v>
      </c>
      <c r="O22" s="75">
        <f t="shared" si="6"/>
        <v>0</v>
      </c>
    </row>
    <row r="23" spans="1:15" s="43" customFormat="1">
      <c r="A23" s="71">
        <f>A22+1</f>
        <v>7</v>
      </c>
      <c r="B23" s="72" t="s">
        <v>373</v>
      </c>
      <c r="C23" s="73" t="s">
        <v>20</v>
      </c>
      <c r="D23" s="102">
        <v>10</v>
      </c>
      <c r="E23" s="74">
        <v>0</v>
      </c>
      <c r="F23" s="74">
        <v>0</v>
      </c>
      <c r="G23" s="74">
        <f t="shared" si="0"/>
        <v>0</v>
      </c>
      <c r="H23" s="74">
        <v>0</v>
      </c>
      <c r="I23" s="74">
        <v>0</v>
      </c>
      <c r="J23" s="75">
        <f t="shared" si="1"/>
        <v>0</v>
      </c>
      <c r="K23" s="74">
        <f t="shared" si="2"/>
        <v>0</v>
      </c>
      <c r="L23" s="74">
        <f t="shared" si="3"/>
        <v>0</v>
      </c>
      <c r="M23" s="74">
        <f t="shared" si="4"/>
        <v>0</v>
      </c>
      <c r="N23" s="74">
        <f t="shared" si="5"/>
        <v>0</v>
      </c>
      <c r="O23" s="75">
        <f t="shared" si="6"/>
        <v>0</v>
      </c>
    </row>
    <row r="24" spans="1:15" s="43" customFormat="1">
      <c r="A24" s="71">
        <f>A23+1</f>
        <v>8</v>
      </c>
      <c r="B24" s="72" t="s">
        <v>374</v>
      </c>
      <c r="C24" s="73" t="s">
        <v>20</v>
      </c>
      <c r="D24" s="102">
        <v>20</v>
      </c>
      <c r="E24" s="74">
        <v>0</v>
      </c>
      <c r="F24" s="74">
        <v>0</v>
      </c>
      <c r="G24" s="74">
        <f t="shared" si="0"/>
        <v>0</v>
      </c>
      <c r="H24" s="74">
        <v>0</v>
      </c>
      <c r="I24" s="74">
        <v>0</v>
      </c>
      <c r="J24" s="75">
        <f t="shared" si="1"/>
        <v>0</v>
      </c>
      <c r="K24" s="74">
        <f t="shared" si="2"/>
        <v>0</v>
      </c>
      <c r="L24" s="74">
        <f t="shared" si="3"/>
        <v>0</v>
      </c>
      <c r="M24" s="74">
        <f t="shared" si="4"/>
        <v>0</v>
      </c>
      <c r="N24" s="74">
        <f t="shared" si="5"/>
        <v>0</v>
      </c>
      <c r="O24" s="75">
        <f t="shared" si="6"/>
        <v>0</v>
      </c>
    </row>
    <row r="25" spans="1:15" s="43" customFormat="1">
      <c r="A25" s="71">
        <f>A24+1</f>
        <v>9</v>
      </c>
      <c r="B25" s="72" t="s">
        <v>375</v>
      </c>
      <c r="C25" s="73" t="s">
        <v>154</v>
      </c>
      <c r="D25" s="102">
        <v>12</v>
      </c>
      <c r="E25" s="74">
        <v>0</v>
      </c>
      <c r="F25" s="74">
        <v>0</v>
      </c>
      <c r="G25" s="74">
        <f t="shared" si="0"/>
        <v>0</v>
      </c>
      <c r="H25" s="74">
        <v>0</v>
      </c>
      <c r="I25" s="74">
        <v>0</v>
      </c>
      <c r="J25" s="75">
        <f t="shared" si="1"/>
        <v>0</v>
      </c>
      <c r="K25" s="74">
        <f t="shared" si="2"/>
        <v>0</v>
      </c>
      <c r="L25" s="74">
        <f t="shared" si="3"/>
        <v>0</v>
      </c>
      <c r="M25" s="74">
        <f t="shared" si="4"/>
        <v>0</v>
      </c>
      <c r="N25" s="74">
        <f t="shared" si="5"/>
        <v>0</v>
      </c>
      <c r="O25" s="75">
        <f t="shared" si="6"/>
        <v>0</v>
      </c>
    </row>
    <row r="26" spans="1:15" s="43" customFormat="1" ht="27">
      <c r="A26" s="71">
        <f>A25+1</f>
        <v>10</v>
      </c>
      <c r="B26" s="72" t="s">
        <v>376</v>
      </c>
      <c r="C26" s="73" t="s">
        <v>20</v>
      </c>
      <c r="D26" s="102">
        <v>55</v>
      </c>
      <c r="E26" s="74">
        <v>0</v>
      </c>
      <c r="F26" s="74">
        <v>0</v>
      </c>
      <c r="G26" s="74">
        <f t="shared" si="0"/>
        <v>0</v>
      </c>
      <c r="H26" s="74">
        <v>0</v>
      </c>
      <c r="I26" s="74">
        <v>0</v>
      </c>
      <c r="J26" s="75">
        <f t="shared" si="1"/>
        <v>0</v>
      </c>
      <c r="K26" s="74">
        <f t="shared" si="2"/>
        <v>0</v>
      </c>
      <c r="L26" s="74">
        <f t="shared" si="3"/>
        <v>0</v>
      </c>
      <c r="M26" s="74">
        <f t="shared" si="4"/>
        <v>0</v>
      </c>
      <c r="N26" s="74">
        <f t="shared" si="5"/>
        <v>0</v>
      </c>
      <c r="O26" s="75">
        <f t="shared" si="6"/>
        <v>0</v>
      </c>
    </row>
    <row r="27" spans="1:15" s="43" customFormat="1">
      <c r="A27" s="71">
        <f>A26+1</f>
        <v>11</v>
      </c>
      <c r="B27" s="72" t="s">
        <v>377</v>
      </c>
      <c r="C27" s="73" t="s">
        <v>310</v>
      </c>
      <c r="D27" s="102">
        <v>1</v>
      </c>
      <c r="E27" s="74">
        <v>0</v>
      </c>
      <c r="F27" s="74">
        <v>0</v>
      </c>
      <c r="G27" s="74">
        <f t="shared" si="0"/>
        <v>0</v>
      </c>
      <c r="H27" s="74">
        <v>0</v>
      </c>
      <c r="I27" s="74">
        <v>0</v>
      </c>
      <c r="J27" s="75">
        <f t="shared" si="1"/>
        <v>0</v>
      </c>
      <c r="K27" s="74">
        <f t="shared" si="2"/>
        <v>0</v>
      </c>
      <c r="L27" s="74">
        <f t="shared" si="3"/>
        <v>0</v>
      </c>
      <c r="M27" s="74">
        <f t="shared" si="4"/>
        <v>0</v>
      </c>
      <c r="N27" s="74">
        <f t="shared" si="5"/>
        <v>0</v>
      </c>
      <c r="O27" s="75">
        <f t="shared" si="6"/>
        <v>0</v>
      </c>
    </row>
    <row r="28" spans="1:15" s="43" customFormat="1">
      <c r="A28" s="71">
        <f t="shared" ref="A28:A31" si="8">A27+1</f>
        <v>12</v>
      </c>
      <c r="B28" s="72" t="s">
        <v>362</v>
      </c>
      <c r="C28" s="73" t="s">
        <v>310</v>
      </c>
      <c r="D28" s="102">
        <v>1</v>
      </c>
      <c r="E28" s="74">
        <v>0</v>
      </c>
      <c r="F28" s="74">
        <v>0</v>
      </c>
      <c r="G28" s="74">
        <f t="shared" si="0"/>
        <v>0</v>
      </c>
      <c r="H28" s="74">
        <v>0</v>
      </c>
      <c r="I28" s="74">
        <v>0</v>
      </c>
      <c r="J28" s="75">
        <f t="shared" si="1"/>
        <v>0</v>
      </c>
      <c r="K28" s="74">
        <f t="shared" si="2"/>
        <v>0</v>
      </c>
      <c r="L28" s="74">
        <f t="shared" si="3"/>
        <v>0</v>
      </c>
      <c r="M28" s="74">
        <f t="shared" si="4"/>
        <v>0</v>
      </c>
      <c r="N28" s="74">
        <f t="shared" si="5"/>
        <v>0</v>
      </c>
      <c r="O28" s="75">
        <f t="shared" si="6"/>
        <v>0</v>
      </c>
    </row>
    <row r="29" spans="1:15" s="43" customFormat="1">
      <c r="A29" s="71">
        <f t="shared" si="8"/>
        <v>13</v>
      </c>
      <c r="B29" s="72" t="s">
        <v>363</v>
      </c>
      <c r="C29" s="73" t="s">
        <v>310</v>
      </c>
      <c r="D29" s="102">
        <v>1</v>
      </c>
      <c r="E29" s="74">
        <v>0</v>
      </c>
      <c r="F29" s="74">
        <v>0</v>
      </c>
      <c r="G29" s="74">
        <f t="shared" si="0"/>
        <v>0</v>
      </c>
      <c r="H29" s="74">
        <v>0</v>
      </c>
      <c r="I29" s="74">
        <v>0</v>
      </c>
      <c r="J29" s="75">
        <f t="shared" si="1"/>
        <v>0</v>
      </c>
      <c r="K29" s="74">
        <f t="shared" si="2"/>
        <v>0</v>
      </c>
      <c r="L29" s="74">
        <f t="shared" si="3"/>
        <v>0</v>
      </c>
      <c r="M29" s="74">
        <f t="shared" si="4"/>
        <v>0</v>
      </c>
      <c r="N29" s="74">
        <f t="shared" si="5"/>
        <v>0</v>
      </c>
      <c r="O29" s="75">
        <f t="shared" si="6"/>
        <v>0</v>
      </c>
    </row>
    <row r="30" spans="1:15" s="43" customFormat="1">
      <c r="A30" s="71">
        <f t="shared" si="8"/>
        <v>14</v>
      </c>
      <c r="B30" s="72" t="s">
        <v>378</v>
      </c>
      <c r="C30" s="73" t="s">
        <v>310</v>
      </c>
      <c r="D30" s="102">
        <v>1</v>
      </c>
      <c r="E30" s="74">
        <v>0</v>
      </c>
      <c r="F30" s="74">
        <v>0</v>
      </c>
      <c r="G30" s="74">
        <f t="shared" si="0"/>
        <v>0</v>
      </c>
      <c r="H30" s="74">
        <v>0</v>
      </c>
      <c r="I30" s="74">
        <v>0</v>
      </c>
      <c r="J30" s="75">
        <f t="shared" si="1"/>
        <v>0</v>
      </c>
      <c r="K30" s="74">
        <f t="shared" si="2"/>
        <v>0</v>
      </c>
      <c r="L30" s="74">
        <f t="shared" si="3"/>
        <v>0</v>
      </c>
      <c r="M30" s="74">
        <f t="shared" si="4"/>
        <v>0</v>
      </c>
      <c r="N30" s="74">
        <f t="shared" si="5"/>
        <v>0</v>
      </c>
      <c r="O30" s="75">
        <f t="shared" si="6"/>
        <v>0</v>
      </c>
    </row>
    <row r="31" spans="1:15" s="43" customFormat="1" ht="27">
      <c r="A31" s="71">
        <f t="shared" si="8"/>
        <v>15</v>
      </c>
      <c r="B31" s="72" t="s">
        <v>379</v>
      </c>
      <c r="C31" s="73" t="s">
        <v>310</v>
      </c>
      <c r="D31" s="102">
        <v>1</v>
      </c>
      <c r="E31" s="74">
        <v>0</v>
      </c>
      <c r="F31" s="74">
        <v>0</v>
      </c>
      <c r="G31" s="74">
        <f t="shared" si="0"/>
        <v>0</v>
      </c>
      <c r="H31" s="74">
        <v>0</v>
      </c>
      <c r="I31" s="74">
        <v>0</v>
      </c>
      <c r="J31" s="75">
        <f t="shared" si="1"/>
        <v>0</v>
      </c>
      <c r="K31" s="74">
        <f t="shared" si="2"/>
        <v>0</v>
      </c>
      <c r="L31" s="74">
        <f t="shared" si="3"/>
        <v>0</v>
      </c>
      <c r="M31" s="74">
        <f t="shared" si="4"/>
        <v>0</v>
      </c>
      <c r="N31" s="74">
        <f t="shared" si="5"/>
        <v>0</v>
      </c>
      <c r="O31" s="75">
        <f t="shared" si="6"/>
        <v>0</v>
      </c>
    </row>
    <row r="32" spans="1:15" s="43" customFormat="1">
      <c r="A32" s="82"/>
      <c r="B32" s="66" t="s">
        <v>339</v>
      </c>
      <c r="C32" s="67"/>
      <c r="D32" s="102"/>
      <c r="E32" s="69"/>
      <c r="F32" s="69"/>
      <c r="G32" s="69"/>
      <c r="H32" s="69"/>
      <c r="I32" s="69"/>
      <c r="J32" s="70"/>
      <c r="K32" s="69"/>
      <c r="L32" s="69"/>
      <c r="M32" s="69"/>
      <c r="N32" s="69"/>
      <c r="O32" s="70"/>
    </row>
    <row r="33" spans="1:15" s="43" customFormat="1" ht="40.5">
      <c r="A33" s="71">
        <f>A31+1</f>
        <v>16</v>
      </c>
      <c r="B33" s="72" t="s">
        <v>380</v>
      </c>
      <c r="C33" s="73" t="s">
        <v>154</v>
      </c>
      <c r="D33" s="102">
        <v>2</v>
      </c>
      <c r="E33" s="74">
        <v>0</v>
      </c>
      <c r="F33" s="74">
        <v>0</v>
      </c>
      <c r="G33" s="74">
        <f t="shared" ref="G33:G41" si="9">ROUND(E33*F33,2)</f>
        <v>0</v>
      </c>
      <c r="H33" s="74">
        <v>0</v>
      </c>
      <c r="I33" s="74">
        <v>0</v>
      </c>
      <c r="J33" s="75">
        <f t="shared" ref="J33:J39" si="10">SUM(G33:I33)</f>
        <v>0</v>
      </c>
      <c r="K33" s="74">
        <f t="shared" ref="K33:K41" si="11">ROUND(E33*D33,2)</f>
        <v>0</v>
      </c>
      <c r="L33" s="74">
        <f t="shared" ref="L33:L41" si="12">ROUND(G33*D33,2)</f>
        <v>0</v>
      </c>
      <c r="M33" s="74">
        <f t="shared" ref="M33:M41" si="13">ROUND(H33*D33,2)</f>
        <v>0</v>
      </c>
      <c r="N33" s="74">
        <f t="shared" ref="N33:N41" si="14">ROUND(I33*D33,2)</f>
        <v>0</v>
      </c>
      <c r="O33" s="75">
        <f t="shared" ref="O33:O41" si="15">SUM(L33:N33)</f>
        <v>0</v>
      </c>
    </row>
    <row r="34" spans="1:15" s="43" customFormat="1">
      <c r="A34" s="71">
        <f>A33+1</f>
        <v>17</v>
      </c>
      <c r="B34" s="72" t="s">
        <v>381</v>
      </c>
      <c r="C34" s="73" t="s">
        <v>154</v>
      </c>
      <c r="D34" s="102">
        <v>12</v>
      </c>
      <c r="E34" s="74">
        <v>0</v>
      </c>
      <c r="F34" s="74">
        <v>0</v>
      </c>
      <c r="G34" s="74">
        <f t="shared" si="9"/>
        <v>0</v>
      </c>
      <c r="H34" s="74">
        <v>0</v>
      </c>
      <c r="I34" s="74">
        <v>0</v>
      </c>
      <c r="J34" s="75">
        <f t="shared" si="10"/>
        <v>0</v>
      </c>
      <c r="K34" s="74">
        <f t="shared" si="11"/>
        <v>0</v>
      </c>
      <c r="L34" s="74">
        <f t="shared" si="12"/>
        <v>0</v>
      </c>
      <c r="M34" s="74">
        <f t="shared" si="13"/>
        <v>0</v>
      </c>
      <c r="N34" s="74">
        <f t="shared" si="14"/>
        <v>0</v>
      </c>
      <c r="O34" s="75">
        <f t="shared" si="15"/>
        <v>0</v>
      </c>
    </row>
    <row r="35" spans="1:15" s="43" customFormat="1">
      <c r="A35" s="71">
        <f t="shared" ref="A35:A39" si="16">A34+1</f>
        <v>18</v>
      </c>
      <c r="B35" s="72" t="s">
        <v>382</v>
      </c>
      <c r="C35" s="73" t="s">
        <v>20</v>
      </c>
      <c r="D35" s="102">
        <v>105</v>
      </c>
      <c r="E35" s="74">
        <v>0</v>
      </c>
      <c r="F35" s="74">
        <v>0</v>
      </c>
      <c r="G35" s="74">
        <f t="shared" si="9"/>
        <v>0</v>
      </c>
      <c r="H35" s="74">
        <v>0</v>
      </c>
      <c r="I35" s="74">
        <v>0</v>
      </c>
      <c r="J35" s="75">
        <f t="shared" si="10"/>
        <v>0</v>
      </c>
      <c r="K35" s="74">
        <f t="shared" si="11"/>
        <v>0</v>
      </c>
      <c r="L35" s="74">
        <f t="shared" si="12"/>
        <v>0</v>
      </c>
      <c r="M35" s="74">
        <f t="shared" si="13"/>
        <v>0</v>
      </c>
      <c r="N35" s="74">
        <f t="shared" si="14"/>
        <v>0</v>
      </c>
      <c r="O35" s="75">
        <f t="shared" si="15"/>
        <v>0</v>
      </c>
    </row>
    <row r="36" spans="1:15" s="43" customFormat="1">
      <c r="A36" s="71">
        <f t="shared" si="16"/>
        <v>19</v>
      </c>
      <c r="B36" s="72" t="s">
        <v>383</v>
      </c>
      <c r="C36" s="73" t="s">
        <v>20</v>
      </c>
      <c r="D36" s="102">
        <v>80</v>
      </c>
      <c r="E36" s="74">
        <v>0</v>
      </c>
      <c r="F36" s="74">
        <v>0</v>
      </c>
      <c r="G36" s="74">
        <f t="shared" si="9"/>
        <v>0</v>
      </c>
      <c r="H36" s="74">
        <v>0</v>
      </c>
      <c r="I36" s="74">
        <v>0</v>
      </c>
      <c r="J36" s="75">
        <f t="shared" si="10"/>
        <v>0</v>
      </c>
      <c r="K36" s="74">
        <f t="shared" si="11"/>
        <v>0</v>
      </c>
      <c r="L36" s="74">
        <f t="shared" si="12"/>
        <v>0</v>
      </c>
      <c r="M36" s="74">
        <f t="shared" si="13"/>
        <v>0</v>
      </c>
      <c r="N36" s="74">
        <f t="shared" si="14"/>
        <v>0</v>
      </c>
      <c r="O36" s="75">
        <f t="shared" si="15"/>
        <v>0</v>
      </c>
    </row>
    <row r="37" spans="1:15" s="43" customFormat="1">
      <c r="A37" s="71">
        <f t="shared" si="16"/>
        <v>20</v>
      </c>
      <c r="B37" s="72" t="s">
        <v>384</v>
      </c>
      <c r="C37" s="73" t="s">
        <v>20</v>
      </c>
      <c r="D37" s="102">
        <v>60</v>
      </c>
      <c r="E37" s="74">
        <v>0</v>
      </c>
      <c r="F37" s="74">
        <v>0</v>
      </c>
      <c r="G37" s="74">
        <f t="shared" si="9"/>
        <v>0</v>
      </c>
      <c r="H37" s="74">
        <v>0</v>
      </c>
      <c r="I37" s="74">
        <v>0</v>
      </c>
      <c r="J37" s="75">
        <f t="shared" si="10"/>
        <v>0</v>
      </c>
      <c r="K37" s="74">
        <f t="shared" si="11"/>
        <v>0</v>
      </c>
      <c r="L37" s="74">
        <f t="shared" si="12"/>
        <v>0</v>
      </c>
      <c r="M37" s="74">
        <f t="shared" si="13"/>
        <v>0</v>
      </c>
      <c r="N37" s="74">
        <f t="shared" si="14"/>
        <v>0</v>
      </c>
      <c r="O37" s="75">
        <f t="shared" si="15"/>
        <v>0</v>
      </c>
    </row>
    <row r="38" spans="1:15" s="43" customFormat="1">
      <c r="A38" s="71">
        <f t="shared" si="16"/>
        <v>21</v>
      </c>
      <c r="B38" s="72" t="s">
        <v>385</v>
      </c>
      <c r="C38" s="73" t="s">
        <v>154</v>
      </c>
      <c r="D38" s="102">
        <v>10</v>
      </c>
      <c r="E38" s="74">
        <v>0</v>
      </c>
      <c r="F38" s="74">
        <v>0</v>
      </c>
      <c r="G38" s="74">
        <f t="shared" si="9"/>
        <v>0</v>
      </c>
      <c r="H38" s="74">
        <v>0</v>
      </c>
      <c r="I38" s="74">
        <v>0</v>
      </c>
      <c r="J38" s="75">
        <f t="shared" si="10"/>
        <v>0</v>
      </c>
      <c r="K38" s="74">
        <f t="shared" si="11"/>
        <v>0</v>
      </c>
      <c r="L38" s="74">
        <f t="shared" si="12"/>
        <v>0</v>
      </c>
      <c r="M38" s="74">
        <f t="shared" si="13"/>
        <v>0</v>
      </c>
      <c r="N38" s="74">
        <f t="shared" si="14"/>
        <v>0</v>
      </c>
      <c r="O38" s="75">
        <f t="shared" si="15"/>
        <v>0</v>
      </c>
    </row>
    <row r="39" spans="1:15" s="43" customFormat="1">
      <c r="A39" s="71">
        <f t="shared" si="16"/>
        <v>22</v>
      </c>
      <c r="B39" s="72" t="s">
        <v>386</v>
      </c>
      <c r="C39" s="73" t="s">
        <v>20</v>
      </c>
      <c r="D39" s="102">
        <v>3</v>
      </c>
      <c r="E39" s="74">
        <v>0</v>
      </c>
      <c r="F39" s="74">
        <v>0</v>
      </c>
      <c r="G39" s="74">
        <f t="shared" si="9"/>
        <v>0</v>
      </c>
      <c r="H39" s="74">
        <v>0</v>
      </c>
      <c r="I39" s="74">
        <v>0</v>
      </c>
      <c r="J39" s="75">
        <f t="shared" si="10"/>
        <v>0</v>
      </c>
      <c r="K39" s="74">
        <f t="shared" si="11"/>
        <v>0</v>
      </c>
      <c r="L39" s="74">
        <f t="shared" si="12"/>
        <v>0</v>
      </c>
      <c r="M39" s="74">
        <f t="shared" si="13"/>
        <v>0</v>
      </c>
      <c r="N39" s="74">
        <f t="shared" si="14"/>
        <v>0</v>
      </c>
      <c r="O39" s="75">
        <f t="shared" si="15"/>
        <v>0</v>
      </c>
    </row>
    <row r="40" spans="1:15" s="43" customFormat="1">
      <c r="A40" s="71">
        <f>A39+1</f>
        <v>23</v>
      </c>
      <c r="B40" s="72" t="s">
        <v>343</v>
      </c>
      <c r="C40" s="73" t="s">
        <v>20</v>
      </c>
      <c r="D40" s="102">
        <v>130</v>
      </c>
      <c r="E40" s="74">
        <v>0</v>
      </c>
      <c r="F40" s="74">
        <v>0</v>
      </c>
      <c r="G40" s="74">
        <f t="shared" si="9"/>
        <v>0</v>
      </c>
      <c r="H40" s="74">
        <v>0</v>
      </c>
      <c r="I40" s="74">
        <v>0</v>
      </c>
      <c r="J40" s="75">
        <f t="shared" ref="J40:J114" si="17">SUM(G40:I40)</f>
        <v>0</v>
      </c>
      <c r="K40" s="74">
        <f t="shared" si="11"/>
        <v>0</v>
      </c>
      <c r="L40" s="74">
        <f t="shared" si="12"/>
        <v>0</v>
      </c>
      <c r="M40" s="74">
        <f t="shared" si="13"/>
        <v>0</v>
      </c>
      <c r="N40" s="74">
        <f t="shared" si="14"/>
        <v>0</v>
      </c>
      <c r="O40" s="75">
        <f t="shared" si="15"/>
        <v>0</v>
      </c>
    </row>
    <row r="41" spans="1:15" s="43" customFormat="1">
      <c r="A41" s="71">
        <f>A40+1</f>
        <v>24</v>
      </c>
      <c r="B41" s="72" t="s">
        <v>387</v>
      </c>
      <c r="C41" s="73" t="s">
        <v>142</v>
      </c>
      <c r="D41" s="102">
        <v>1</v>
      </c>
      <c r="E41" s="74">
        <v>0</v>
      </c>
      <c r="F41" s="74">
        <v>0</v>
      </c>
      <c r="G41" s="74">
        <f t="shared" si="9"/>
        <v>0</v>
      </c>
      <c r="H41" s="74">
        <v>0</v>
      </c>
      <c r="I41" s="74">
        <v>0</v>
      </c>
      <c r="J41" s="75">
        <f t="shared" si="17"/>
        <v>0</v>
      </c>
      <c r="K41" s="74">
        <f t="shared" si="11"/>
        <v>0</v>
      </c>
      <c r="L41" s="74">
        <f t="shared" si="12"/>
        <v>0</v>
      </c>
      <c r="M41" s="74">
        <f t="shared" si="13"/>
        <v>0</v>
      </c>
      <c r="N41" s="74">
        <f t="shared" si="14"/>
        <v>0</v>
      </c>
      <c r="O41" s="75">
        <f t="shared" si="15"/>
        <v>0</v>
      </c>
    </row>
    <row r="42" spans="1:15" s="43" customFormat="1">
      <c r="A42" s="82"/>
      <c r="B42" s="66" t="s">
        <v>388</v>
      </c>
      <c r="C42" s="67"/>
      <c r="D42" s="102"/>
      <c r="E42" s="69"/>
      <c r="F42" s="69"/>
      <c r="G42" s="69"/>
      <c r="H42" s="69"/>
      <c r="I42" s="69"/>
      <c r="J42" s="70"/>
      <c r="K42" s="69"/>
      <c r="L42" s="69"/>
      <c r="M42" s="69"/>
      <c r="N42" s="69"/>
      <c r="O42" s="70"/>
    </row>
    <row r="43" spans="1:15" s="43" customFormat="1">
      <c r="A43" s="82"/>
      <c r="B43" s="66" t="s">
        <v>332</v>
      </c>
      <c r="C43" s="67"/>
      <c r="D43" s="102"/>
      <c r="E43" s="69"/>
      <c r="F43" s="69"/>
      <c r="G43" s="69"/>
      <c r="H43" s="69"/>
      <c r="I43" s="69"/>
      <c r="J43" s="70"/>
      <c r="K43" s="69"/>
      <c r="L43" s="69"/>
      <c r="M43" s="69"/>
      <c r="N43" s="69"/>
      <c r="O43" s="70"/>
    </row>
    <row r="44" spans="1:15" s="43" customFormat="1" ht="27">
      <c r="A44" s="71">
        <f>A41+1</f>
        <v>25</v>
      </c>
      <c r="B44" s="72" t="s">
        <v>333</v>
      </c>
      <c r="C44" s="73" t="s">
        <v>154</v>
      </c>
      <c r="D44" s="102">
        <v>14</v>
      </c>
      <c r="E44" s="74">
        <v>0</v>
      </c>
      <c r="F44" s="74">
        <v>0</v>
      </c>
      <c r="G44" s="74">
        <f t="shared" ref="G44:G59" si="18">ROUND(E44*F44,2)</f>
        <v>0</v>
      </c>
      <c r="H44" s="74">
        <v>0</v>
      </c>
      <c r="I44" s="74">
        <v>0</v>
      </c>
      <c r="J44" s="75">
        <f t="shared" ref="J44:J59" si="19">SUM(G44:I44)</f>
        <v>0</v>
      </c>
      <c r="K44" s="74">
        <f t="shared" ref="K44:K59" si="20">ROUND(E44*D44,2)</f>
        <v>0</v>
      </c>
      <c r="L44" s="74">
        <f t="shared" ref="L44:L59" si="21">ROUND(G44*D44,2)</f>
        <v>0</v>
      </c>
      <c r="M44" s="74">
        <f t="shared" ref="M44:M59" si="22">ROUND(H44*D44,2)</f>
        <v>0</v>
      </c>
      <c r="N44" s="74">
        <f t="shared" ref="N44:N59" si="23">ROUND(I44*D44,2)</f>
        <v>0</v>
      </c>
      <c r="O44" s="75">
        <f t="shared" ref="O44:O59" si="24">SUM(L44:N44)</f>
        <v>0</v>
      </c>
    </row>
    <row r="45" spans="1:15" s="43" customFormat="1">
      <c r="A45" s="71">
        <f t="shared" ref="A45:A49" si="25">A44+1</f>
        <v>26</v>
      </c>
      <c r="B45" s="72" t="s">
        <v>389</v>
      </c>
      <c r="C45" s="73" t="s">
        <v>154</v>
      </c>
      <c r="D45" s="102">
        <v>1</v>
      </c>
      <c r="E45" s="74">
        <v>0</v>
      </c>
      <c r="F45" s="74">
        <v>0</v>
      </c>
      <c r="G45" s="74">
        <f t="shared" si="18"/>
        <v>0</v>
      </c>
      <c r="H45" s="74">
        <v>0</v>
      </c>
      <c r="I45" s="74">
        <v>0</v>
      </c>
      <c r="J45" s="75">
        <f t="shared" si="19"/>
        <v>0</v>
      </c>
      <c r="K45" s="74">
        <f t="shared" si="20"/>
        <v>0</v>
      </c>
      <c r="L45" s="74">
        <f t="shared" si="21"/>
        <v>0</v>
      </c>
      <c r="M45" s="74">
        <f t="shared" si="22"/>
        <v>0</v>
      </c>
      <c r="N45" s="74">
        <f t="shared" si="23"/>
        <v>0</v>
      </c>
      <c r="O45" s="75">
        <f t="shared" si="24"/>
        <v>0</v>
      </c>
    </row>
    <row r="46" spans="1:15" s="43" customFormat="1">
      <c r="A46" s="71">
        <f t="shared" si="25"/>
        <v>27</v>
      </c>
      <c r="B46" s="72" t="s">
        <v>368</v>
      </c>
      <c r="C46" s="73" t="s">
        <v>20</v>
      </c>
      <c r="D46" s="102">
        <v>68</v>
      </c>
      <c r="E46" s="74">
        <v>0</v>
      </c>
      <c r="F46" s="74">
        <v>0</v>
      </c>
      <c r="G46" s="74">
        <f t="shared" si="18"/>
        <v>0</v>
      </c>
      <c r="H46" s="74">
        <v>0</v>
      </c>
      <c r="I46" s="74">
        <v>0</v>
      </c>
      <c r="J46" s="75">
        <f t="shared" si="19"/>
        <v>0</v>
      </c>
      <c r="K46" s="74">
        <f t="shared" si="20"/>
        <v>0</v>
      </c>
      <c r="L46" s="74">
        <f t="shared" si="21"/>
        <v>0</v>
      </c>
      <c r="M46" s="74">
        <f t="shared" si="22"/>
        <v>0</v>
      </c>
      <c r="N46" s="74">
        <f t="shared" si="23"/>
        <v>0</v>
      </c>
      <c r="O46" s="75">
        <f t="shared" si="24"/>
        <v>0</v>
      </c>
    </row>
    <row r="47" spans="1:15" s="43" customFormat="1">
      <c r="A47" s="71">
        <f t="shared" si="25"/>
        <v>28</v>
      </c>
      <c r="B47" s="72" t="s">
        <v>369</v>
      </c>
      <c r="C47" s="73" t="s">
        <v>20</v>
      </c>
      <c r="D47" s="102">
        <v>68</v>
      </c>
      <c r="E47" s="74">
        <v>0</v>
      </c>
      <c r="F47" s="74">
        <v>0</v>
      </c>
      <c r="G47" s="74">
        <f t="shared" si="18"/>
        <v>0</v>
      </c>
      <c r="H47" s="74">
        <v>0</v>
      </c>
      <c r="I47" s="74">
        <v>0</v>
      </c>
      <c r="J47" s="75">
        <f t="shared" si="19"/>
        <v>0</v>
      </c>
      <c r="K47" s="74">
        <f t="shared" si="20"/>
        <v>0</v>
      </c>
      <c r="L47" s="74">
        <f t="shared" si="21"/>
        <v>0</v>
      </c>
      <c r="M47" s="74">
        <f t="shared" si="22"/>
        <v>0</v>
      </c>
      <c r="N47" s="74">
        <f t="shared" si="23"/>
        <v>0</v>
      </c>
      <c r="O47" s="75">
        <f t="shared" si="24"/>
        <v>0</v>
      </c>
    </row>
    <row r="48" spans="1:15" s="43" customFormat="1">
      <c r="A48" s="71">
        <f t="shared" si="25"/>
        <v>29</v>
      </c>
      <c r="B48" s="72" t="s">
        <v>390</v>
      </c>
      <c r="C48" s="73" t="s">
        <v>20</v>
      </c>
      <c r="D48" s="102">
        <v>129</v>
      </c>
      <c r="E48" s="74">
        <v>0</v>
      </c>
      <c r="F48" s="74">
        <v>0</v>
      </c>
      <c r="G48" s="74">
        <f t="shared" si="18"/>
        <v>0</v>
      </c>
      <c r="H48" s="74">
        <v>0</v>
      </c>
      <c r="I48" s="74">
        <v>0</v>
      </c>
      <c r="J48" s="75">
        <f t="shared" si="19"/>
        <v>0</v>
      </c>
      <c r="K48" s="74">
        <f t="shared" si="20"/>
        <v>0</v>
      </c>
      <c r="L48" s="74">
        <f t="shared" si="21"/>
        <v>0</v>
      </c>
      <c r="M48" s="74">
        <f t="shared" si="22"/>
        <v>0</v>
      </c>
      <c r="N48" s="74">
        <f t="shared" si="23"/>
        <v>0</v>
      </c>
      <c r="O48" s="75">
        <f t="shared" si="24"/>
        <v>0</v>
      </c>
    </row>
    <row r="49" spans="1:15" s="43" customFormat="1">
      <c r="A49" s="71">
        <f t="shared" si="25"/>
        <v>30</v>
      </c>
      <c r="B49" s="72" t="s">
        <v>391</v>
      </c>
      <c r="C49" s="73" t="s">
        <v>20</v>
      </c>
      <c r="D49" s="102">
        <v>116</v>
      </c>
      <c r="E49" s="74">
        <v>0</v>
      </c>
      <c r="F49" s="74">
        <v>0</v>
      </c>
      <c r="G49" s="74">
        <f t="shared" si="18"/>
        <v>0</v>
      </c>
      <c r="H49" s="74">
        <v>0</v>
      </c>
      <c r="I49" s="74">
        <v>0</v>
      </c>
      <c r="J49" s="75">
        <f t="shared" si="19"/>
        <v>0</v>
      </c>
      <c r="K49" s="74">
        <f t="shared" si="20"/>
        <v>0</v>
      </c>
      <c r="L49" s="74">
        <f t="shared" si="21"/>
        <v>0</v>
      </c>
      <c r="M49" s="74">
        <f t="shared" si="22"/>
        <v>0</v>
      </c>
      <c r="N49" s="74">
        <f t="shared" si="23"/>
        <v>0</v>
      </c>
      <c r="O49" s="75">
        <f t="shared" si="24"/>
        <v>0</v>
      </c>
    </row>
    <row r="50" spans="1:15" s="43" customFormat="1" ht="27">
      <c r="A50" s="71">
        <f>A49+1</f>
        <v>31</v>
      </c>
      <c r="B50" s="72" t="s">
        <v>392</v>
      </c>
      <c r="C50" s="73" t="s">
        <v>20</v>
      </c>
      <c r="D50" s="102">
        <v>13</v>
      </c>
      <c r="E50" s="74">
        <v>0</v>
      </c>
      <c r="F50" s="74">
        <v>0</v>
      </c>
      <c r="G50" s="74">
        <f t="shared" si="18"/>
        <v>0</v>
      </c>
      <c r="H50" s="74">
        <v>0</v>
      </c>
      <c r="I50" s="74">
        <v>0</v>
      </c>
      <c r="J50" s="75">
        <f t="shared" si="19"/>
        <v>0</v>
      </c>
      <c r="K50" s="74">
        <f t="shared" si="20"/>
        <v>0</v>
      </c>
      <c r="L50" s="74">
        <f t="shared" si="21"/>
        <v>0</v>
      </c>
      <c r="M50" s="74">
        <f t="shared" si="22"/>
        <v>0</v>
      </c>
      <c r="N50" s="74">
        <f t="shared" si="23"/>
        <v>0</v>
      </c>
      <c r="O50" s="75">
        <f t="shared" si="24"/>
        <v>0</v>
      </c>
    </row>
    <row r="51" spans="1:15" s="43" customFormat="1">
      <c r="A51" s="71">
        <f>A50+1</f>
        <v>32</v>
      </c>
      <c r="B51" s="72" t="s">
        <v>393</v>
      </c>
      <c r="C51" s="73" t="s">
        <v>154</v>
      </c>
      <c r="D51" s="102">
        <v>1</v>
      </c>
      <c r="E51" s="74">
        <v>0</v>
      </c>
      <c r="F51" s="74">
        <v>0</v>
      </c>
      <c r="G51" s="74">
        <f t="shared" si="18"/>
        <v>0</v>
      </c>
      <c r="H51" s="74">
        <v>0</v>
      </c>
      <c r="I51" s="74">
        <v>0</v>
      </c>
      <c r="J51" s="75">
        <f t="shared" si="19"/>
        <v>0</v>
      </c>
      <c r="K51" s="74">
        <f t="shared" si="20"/>
        <v>0</v>
      </c>
      <c r="L51" s="74">
        <f t="shared" si="21"/>
        <v>0</v>
      </c>
      <c r="M51" s="74">
        <f t="shared" si="22"/>
        <v>0</v>
      </c>
      <c r="N51" s="74">
        <f t="shared" si="23"/>
        <v>0</v>
      </c>
      <c r="O51" s="75">
        <f t="shared" si="24"/>
        <v>0</v>
      </c>
    </row>
    <row r="52" spans="1:15" s="43" customFormat="1">
      <c r="A52" s="71">
        <f t="shared" ref="A52:A59" si="26">A51+1</f>
        <v>33</v>
      </c>
      <c r="B52" s="72" t="s">
        <v>394</v>
      </c>
      <c r="C52" s="73" t="s">
        <v>154</v>
      </c>
      <c r="D52" s="102">
        <v>2</v>
      </c>
      <c r="E52" s="74">
        <v>0</v>
      </c>
      <c r="F52" s="74">
        <v>0</v>
      </c>
      <c r="G52" s="74">
        <f t="shared" si="18"/>
        <v>0</v>
      </c>
      <c r="H52" s="74">
        <v>0</v>
      </c>
      <c r="I52" s="74">
        <v>0</v>
      </c>
      <c r="J52" s="75">
        <f t="shared" si="19"/>
        <v>0</v>
      </c>
      <c r="K52" s="74">
        <f t="shared" si="20"/>
        <v>0</v>
      </c>
      <c r="L52" s="74">
        <f t="shared" si="21"/>
        <v>0</v>
      </c>
      <c r="M52" s="74">
        <f t="shared" si="22"/>
        <v>0</v>
      </c>
      <c r="N52" s="74">
        <f t="shared" si="23"/>
        <v>0</v>
      </c>
      <c r="O52" s="75">
        <f t="shared" si="24"/>
        <v>0</v>
      </c>
    </row>
    <row r="53" spans="1:15" s="43" customFormat="1">
      <c r="A53" s="71">
        <f t="shared" si="26"/>
        <v>34</v>
      </c>
      <c r="B53" s="72" t="s">
        <v>395</v>
      </c>
      <c r="C53" s="73" t="s">
        <v>20</v>
      </c>
      <c r="D53" s="102">
        <v>25</v>
      </c>
      <c r="E53" s="74">
        <v>0</v>
      </c>
      <c r="F53" s="74">
        <v>0</v>
      </c>
      <c r="G53" s="74">
        <f t="shared" si="18"/>
        <v>0</v>
      </c>
      <c r="H53" s="74">
        <v>0</v>
      </c>
      <c r="I53" s="74">
        <v>0</v>
      </c>
      <c r="J53" s="75">
        <f t="shared" si="19"/>
        <v>0</v>
      </c>
      <c r="K53" s="74">
        <f t="shared" si="20"/>
        <v>0</v>
      </c>
      <c r="L53" s="74">
        <f t="shared" si="21"/>
        <v>0</v>
      </c>
      <c r="M53" s="74">
        <f t="shared" si="22"/>
        <v>0</v>
      </c>
      <c r="N53" s="74">
        <f t="shared" si="23"/>
        <v>0</v>
      </c>
      <c r="O53" s="75">
        <f t="shared" si="24"/>
        <v>0</v>
      </c>
    </row>
    <row r="54" spans="1:15" s="43" customFormat="1" ht="27">
      <c r="A54" s="71">
        <f t="shared" si="26"/>
        <v>35</v>
      </c>
      <c r="B54" s="72" t="s">
        <v>376</v>
      </c>
      <c r="C54" s="73" t="s">
        <v>20</v>
      </c>
      <c r="D54" s="102">
        <v>68</v>
      </c>
      <c r="E54" s="74">
        <v>0</v>
      </c>
      <c r="F54" s="74">
        <v>0</v>
      </c>
      <c r="G54" s="74">
        <f t="shared" ref="G54:G56" si="27">ROUND(E54*F54,2)</f>
        <v>0</v>
      </c>
      <c r="H54" s="74">
        <v>0</v>
      </c>
      <c r="I54" s="74">
        <v>0</v>
      </c>
      <c r="J54" s="75">
        <f t="shared" si="19"/>
        <v>0</v>
      </c>
      <c r="K54" s="74">
        <f t="shared" si="20"/>
        <v>0</v>
      </c>
      <c r="L54" s="74">
        <f t="shared" si="21"/>
        <v>0</v>
      </c>
      <c r="M54" s="74">
        <f t="shared" si="22"/>
        <v>0</v>
      </c>
      <c r="N54" s="74">
        <f t="shared" si="23"/>
        <v>0</v>
      </c>
      <c r="O54" s="75">
        <f t="shared" si="24"/>
        <v>0</v>
      </c>
    </row>
    <row r="55" spans="1:15" s="43" customFormat="1">
      <c r="A55" s="71">
        <f t="shared" si="26"/>
        <v>36</v>
      </c>
      <c r="B55" s="72" t="s">
        <v>362</v>
      </c>
      <c r="C55" s="73" t="s">
        <v>310</v>
      </c>
      <c r="D55" s="102">
        <v>1</v>
      </c>
      <c r="E55" s="74">
        <v>0</v>
      </c>
      <c r="F55" s="74">
        <v>0</v>
      </c>
      <c r="G55" s="74">
        <f t="shared" si="27"/>
        <v>0</v>
      </c>
      <c r="H55" s="74">
        <v>0</v>
      </c>
      <c r="I55" s="74">
        <v>0</v>
      </c>
      <c r="J55" s="75">
        <f t="shared" si="19"/>
        <v>0</v>
      </c>
      <c r="K55" s="74">
        <f t="shared" si="20"/>
        <v>0</v>
      </c>
      <c r="L55" s="74">
        <f t="shared" si="21"/>
        <v>0</v>
      </c>
      <c r="M55" s="74">
        <f t="shared" si="22"/>
        <v>0</v>
      </c>
      <c r="N55" s="74">
        <f t="shared" si="23"/>
        <v>0</v>
      </c>
      <c r="O55" s="75">
        <f t="shared" si="24"/>
        <v>0</v>
      </c>
    </row>
    <row r="56" spans="1:15" s="43" customFormat="1">
      <c r="A56" s="71">
        <f t="shared" si="26"/>
        <v>37</v>
      </c>
      <c r="B56" s="72" t="s">
        <v>363</v>
      </c>
      <c r="C56" s="73" t="s">
        <v>310</v>
      </c>
      <c r="D56" s="102">
        <v>1</v>
      </c>
      <c r="E56" s="74">
        <v>0</v>
      </c>
      <c r="F56" s="74">
        <v>0</v>
      </c>
      <c r="G56" s="74">
        <f t="shared" si="27"/>
        <v>0</v>
      </c>
      <c r="H56" s="74">
        <v>0</v>
      </c>
      <c r="I56" s="74">
        <v>0</v>
      </c>
      <c r="J56" s="75">
        <f t="shared" si="19"/>
        <v>0</v>
      </c>
      <c r="K56" s="74">
        <f t="shared" si="20"/>
        <v>0</v>
      </c>
      <c r="L56" s="74">
        <f t="shared" si="21"/>
        <v>0</v>
      </c>
      <c r="M56" s="74">
        <f t="shared" si="22"/>
        <v>0</v>
      </c>
      <c r="N56" s="74">
        <f t="shared" si="23"/>
        <v>0</v>
      </c>
      <c r="O56" s="75">
        <f t="shared" si="24"/>
        <v>0</v>
      </c>
    </row>
    <row r="57" spans="1:15" s="43" customFormat="1" ht="27">
      <c r="A57" s="71">
        <f t="shared" si="26"/>
        <v>38</v>
      </c>
      <c r="B57" s="72" t="s">
        <v>379</v>
      </c>
      <c r="C57" s="73" t="s">
        <v>310</v>
      </c>
      <c r="D57" s="102">
        <v>1</v>
      </c>
      <c r="E57" s="74">
        <v>0</v>
      </c>
      <c r="F57" s="74">
        <v>0</v>
      </c>
      <c r="G57" s="74">
        <f t="shared" si="18"/>
        <v>0</v>
      </c>
      <c r="H57" s="74">
        <v>0</v>
      </c>
      <c r="I57" s="74">
        <v>0</v>
      </c>
      <c r="J57" s="75">
        <f t="shared" si="19"/>
        <v>0</v>
      </c>
      <c r="K57" s="74">
        <f t="shared" si="20"/>
        <v>0</v>
      </c>
      <c r="L57" s="74">
        <f t="shared" si="21"/>
        <v>0</v>
      </c>
      <c r="M57" s="74">
        <f t="shared" si="22"/>
        <v>0</v>
      </c>
      <c r="N57" s="74">
        <f t="shared" si="23"/>
        <v>0</v>
      </c>
      <c r="O57" s="75">
        <f t="shared" si="24"/>
        <v>0</v>
      </c>
    </row>
    <row r="58" spans="1:15" s="43" customFormat="1" ht="27">
      <c r="A58" s="71">
        <f t="shared" si="26"/>
        <v>39</v>
      </c>
      <c r="B58" s="72" t="s">
        <v>396</v>
      </c>
      <c r="C58" s="73" t="s">
        <v>310</v>
      </c>
      <c r="D58" s="102">
        <v>1</v>
      </c>
      <c r="E58" s="74">
        <v>0</v>
      </c>
      <c r="F58" s="74">
        <v>0</v>
      </c>
      <c r="G58" s="74">
        <f t="shared" si="18"/>
        <v>0</v>
      </c>
      <c r="H58" s="74">
        <v>0</v>
      </c>
      <c r="I58" s="74">
        <v>0</v>
      </c>
      <c r="J58" s="75">
        <f t="shared" si="19"/>
        <v>0</v>
      </c>
      <c r="K58" s="74">
        <f t="shared" si="20"/>
        <v>0</v>
      </c>
      <c r="L58" s="74">
        <f t="shared" si="21"/>
        <v>0</v>
      </c>
      <c r="M58" s="74">
        <f t="shared" si="22"/>
        <v>0</v>
      </c>
      <c r="N58" s="74">
        <f t="shared" si="23"/>
        <v>0</v>
      </c>
      <c r="O58" s="75">
        <f t="shared" si="24"/>
        <v>0</v>
      </c>
    </row>
    <row r="59" spans="1:15" s="43" customFormat="1" ht="27">
      <c r="A59" s="71">
        <f t="shared" si="26"/>
        <v>40</v>
      </c>
      <c r="B59" s="72" t="s">
        <v>397</v>
      </c>
      <c r="C59" s="73" t="s">
        <v>310</v>
      </c>
      <c r="D59" s="102">
        <v>1</v>
      </c>
      <c r="E59" s="74">
        <v>0</v>
      </c>
      <c r="F59" s="74">
        <v>0</v>
      </c>
      <c r="G59" s="74">
        <f t="shared" si="18"/>
        <v>0</v>
      </c>
      <c r="H59" s="74">
        <v>0</v>
      </c>
      <c r="I59" s="74">
        <v>0</v>
      </c>
      <c r="J59" s="75">
        <f t="shared" si="19"/>
        <v>0</v>
      </c>
      <c r="K59" s="74">
        <f t="shared" si="20"/>
        <v>0</v>
      </c>
      <c r="L59" s="74">
        <f t="shared" si="21"/>
        <v>0</v>
      </c>
      <c r="M59" s="74">
        <f t="shared" si="22"/>
        <v>0</v>
      </c>
      <c r="N59" s="74">
        <f t="shared" si="23"/>
        <v>0</v>
      </c>
      <c r="O59" s="75">
        <f t="shared" si="24"/>
        <v>0</v>
      </c>
    </row>
    <row r="60" spans="1:15" s="43" customFormat="1">
      <c r="A60" s="82"/>
      <c r="B60" s="66" t="s">
        <v>339</v>
      </c>
      <c r="C60" s="67"/>
      <c r="D60" s="102"/>
      <c r="E60" s="69"/>
      <c r="F60" s="69"/>
      <c r="G60" s="69"/>
      <c r="H60" s="69"/>
      <c r="I60" s="69"/>
      <c r="J60" s="70"/>
      <c r="K60" s="69"/>
      <c r="L60" s="69"/>
      <c r="M60" s="69"/>
      <c r="N60" s="69"/>
      <c r="O60" s="70"/>
    </row>
    <row r="61" spans="1:15" s="43" customFormat="1">
      <c r="A61" s="71">
        <f>A59+1</f>
        <v>41</v>
      </c>
      <c r="B61" s="72" t="s">
        <v>398</v>
      </c>
      <c r="C61" s="73" t="s">
        <v>20</v>
      </c>
      <c r="D61" s="102">
        <v>116</v>
      </c>
      <c r="E61" s="74">
        <v>0</v>
      </c>
      <c r="F61" s="74">
        <v>0</v>
      </c>
      <c r="G61" s="74">
        <f t="shared" ref="G61:G114" si="28">ROUND(E61*F61,2)</f>
        <v>0</v>
      </c>
      <c r="H61" s="74">
        <v>0</v>
      </c>
      <c r="I61" s="74">
        <v>0</v>
      </c>
      <c r="J61" s="75">
        <f t="shared" ref="J61:J109" si="29">SUM(G61:I61)</f>
        <v>0</v>
      </c>
      <c r="K61" s="74">
        <f t="shared" ref="K61:K124" si="30">ROUND(E61*D61,2)</f>
        <v>0</v>
      </c>
      <c r="L61" s="74">
        <f t="shared" ref="L61:L124" si="31">ROUND(G61*D61,2)</f>
        <v>0</v>
      </c>
      <c r="M61" s="74">
        <f t="shared" ref="M61:M124" si="32">ROUND(H61*D61,2)</f>
        <v>0</v>
      </c>
      <c r="N61" s="74">
        <f t="shared" ref="N61:N124" si="33">ROUND(I61*D61,2)</f>
        <v>0</v>
      </c>
      <c r="O61" s="75">
        <f t="shared" ref="O61:O124" si="34">SUM(L61:N61)</f>
        <v>0</v>
      </c>
    </row>
    <row r="62" spans="1:15" s="43" customFormat="1">
      <c r="A62" s="71">
        <f>A61+1</f>
        <v>42</v>
      </c>
      <c r="B62" s="72" t="s">
        <v>399</v>
      </c>
      <c r="C62" s="73" t="s">
        <v>20</v>
      </c>
      <c r="D62" s="102">
        <v>13</v>
      </c>
      <c r="E62" s="74">
        <v>0</v>
      </c>
      <c r="F62" s="74">
        <v>0</v>
      </c>
      <c r="G62" s="74">
        <f t="shared" si="28"/>
        <v>0</v>
      </c>
      <c r="H62" s="74">
        <v>0</v>
      </c>
      <c r="I62" s="74">
        <v>0</v>
      </c>
      <c r="J62" s="75">
        <f t="shared" si="29"/>
        <v>0</v>
      </c>
      <c r="K62" s="74">
        <f t="shared" si="30"/>
        <v>0</v>
      </c>
      <c r="L62" s="74">
        <f t="shared" si="31"/>
        <v>0</v>
      </c>
      <c r="M62" s="74">
        <f t="shared" si="32"/>
        <v>0</v>
      </c>
      <c r="N62" s="74">
        <f t="shared" si="33"/>
        <v>0</v>
      </c>
      <c r="O62" s="75">
        <f t="shared" si="34"/>
        <v>0</v>
      </c>
    </row>
    <row r="63" spans="1:15" s="43" customFormat="1">
      <c r="A63" s="71">
        <f t="shared" ref="A63:A66" si="35">A62+1</f>
        <v>43</v>
      </c>
      <c r="B63" s="72" t="s">
        <v>385</v>
      </c>
      <c r="C63" s="73" t="s">
        <v>154</v>
      </c>
      <c r="D63" s="102">
        <v>14</v>
      </c>
      <c r="E63" s="74">
        <v>0</v>
      </c>
      <c r="F63" s="74">
        <v>0</v>
      </c>
      <c r="G63" s="74">
        <f t="shared" si="28"/>
        <v>0</v>
      </c>
      <c r="H63" s="74">
        <v>0</v>
      </c>
      <c r="I63" s="74">
        <v>0</v>
      </c>
      <c r="J63" s="75">
        <f t="shared" si="29"/>
        <v>0</v>
      </c>
      <c r="K63" s="74">
        <f t="shared" si="30"/>
        <v>0</v>
      </c>
      <c r="L63" s="74">
        <f t="shared" si="31"/>
        <v>0</v>
      </c>
      <c r="M63" s="74">
        <f t="shared" si="32"/>
        <v>0</v>
      </c>
      <c r="N63" s="74">
        <f t="shared" si="33"/>
        <v>0</v>
      </c>
      <c r="O63" s="75">
        <f t="shared" si="34"/>
        <v>0</v>
      </c>
    </row>
    <row r="64" spans="1:15" s="43" customFormat="1">
      <c r="A64" s="71">
        <f t="shared" si="35"/>
        <v>44</v>
      </c>
      <c r="B64" s="72" t="s">
        <v>400</v>
      </c>
      <c r="C64" s="73" t="s">
        <v>154</v>
      </c>
      <c r="D64" s="102">
        <v>1</v>
      </c>
      <c r="E64" s="74">
        <v>0</v>
      </c>
      <c r="F64" s="74">
        <v>0</v>
      </c>
      <c r="G64" s="74">
        <f t="shared" si="28"/>
        <v>0</v>
      </c>
      <c r="H64" s="74">
        <v>0</v>
      </c>
      <c r="I64" s="74">
        <v>0</v>
      </c>
      <c r="J64" s="75">
        <f t="shared" si="29"/>
        <v>0</v>
      </c>
      <c r="K64" s="74">
        <f t="shared" si="30"/>
        <v>0</v>
      </c>
      <c r="L64" s="74">
        <f t="shared" si="31"/>
        <v>0</v>
      </c>
      <c r="M64" s="74">
        <f t="shared" si="32"/>
        <v>0</v>
      </c>
      <c r="N64" s="74">
        <f t="shared" si="33"/>
        <v>0</v>
      </c>
      <c r="O64" s="75">
        <f t="shared" si="34"/>
        <v>0</v>
      </c>
    </row>
    <row r="65" spans="1:15" s="43" customFormat="1">
      <c r="A65" s="71">
        <f t="shared" si="35"/>
        <v>45</v>
      </c>
      <c r="B65" s="72" t="s">
        <v>401</v>
      </c>
      <c r="C65" s="73" t="s">
        <v>20</v>
      </c>
      <c r="D65" s="102">
        <v>129</v>
      </c>
      <c r="E65" s="74">
        <v>0</v>
      </c>
      <c r="F65" s="74">
        <v>0</v>
      </c>
      <c r="G65" s="74">
        <f t="shared" si="28"/>
        <v>0</v>
      </c>
      <c r="H65" s="74">
        <v>0</v>
      </c>
      <c r="I65" s="74">
        <v>0</v>
      </c>
      <c r="J65" s="75">
        <f t="shared" si="29"/>
        <v>0</v>
      </c>
      <c r="K65" s="74">
        <f t="shared" si="30"/>
        <v>0</v>
      </c>
      <c r="L65" s="74">
        <f t="shared" si="31"/>
        <v>0</v>
      </c>
      <c r="M65" s="74">
        <f t="shared" si="32"/>
        <v>0</v>
      </c>
      <c r="N65" s="74">
        <f t="shared" si="33"/>
        <v>0</v>
      </c>
      <c r="O65" s="75">
        <f t="shared" si="34"/>
        <v>0</v>
      </c>
    </row>
    <row r="66" spans="1:15" s="43" customFormat="1">
      <c r="A66" s="71">
        <f t="shared" si="35"/>
        <v>46</v>
      </c>
      <c r="B66" s="72" t="s">
        <v>402</v>
      </c>
      <c r="C66" s="73" t="s">
        <v>194</v>
      </c>
      <c r="D66" s="102">
        <v>5</v>
      </c>
      <c r="E66" s="74">
        <v>0</v>
      </c>
      <c r="F66" s="74">
        <v>0</v>
      </c>
      <c r="G66" s="74">
        <f t="shared" si="28"/>
        <v>0</v>
      </c>
      <c r="H66" s="74">
        <v>0</v>
      </c>
      <c r="I66" s="74">
        <v>0</v>
      </c>
      <c r="J66" s="75">
        <f t="shared" si="29"/>
        <v>0</v>
      </c>
      <c r="K66" s="74">
        <f t="shared" si="30"/>
        <v>0</v>
      </c>
      <c r="L66" s="74">
        <f t="shared" si="31"/>
        <v>0</v>
      </c>
      <c r="M66" s="74">
        <f t="shared" si="32"/>
        <v>0</v>
      </c>
      <c r="N66" s="74">
        <f t="shared" si="33"/>
        <v>0</v>
      </c>
      <c r="O66" s="75">
        <f t="shared" si="34"/>
        <v>0</v>
      </c>
    </row>
    <row r="67" spans="1:15" s="43" customFormat="1">
      <c r="A67" s="82"/>
      <c r="B67" s="66" t="s">
        <v>403</v>
      </c>
      <c r="C67" s="67"/>
      <c r="D67" s="102"/>
      <c r="E67" s="69"/>
      <c r="F67" s="69"/>
      <c r="G67" s="69"/>
      <c r="H67" s="69"/>
      <c r="I67" s="69"/>
      <c r="J67" s="70"/>
      <c r="K67" s="69"/>
      <c r="L67" s="69"/>
      <c r="M67" s="69"/>
      <c r="N67" s="69"/>
      <c r="O67" s="70"/>
    </row>
    <row r="68" spans="1:15" s="43" customFormat="1">
      <c r="A68" s="82"/>
      <c r="B68" s="66" t="s">
        <v>332</v>
      </c>
      <c r="C68" s="67"/>
      <c r="D68" s="102"/>
      <c r="E68" s="69"/>
      <c r="F68" s="69"/>
      <c r="G68" s="69"/>
      <c r="H68" s="69"/>
      <c r="I68" s="69"/>
      <c r="J68" s="70"/>
      <c r="K68" s="69"/>
      <c r="L68" s="69"/>
      <c r="M68" s="69"/>
      <c r="N68" s="69"/>
      <c r="O68" s="70"/>
    </row>
    <row r="69" spans="1:15" s="43" customFormat="1">
      <c r="A69" s="71">
        <f>A66+1</f>
        <v>47</v>
      </c>
      <c r="B69" s="72" t="s">
        <v>404</v>
      </c>
      <c r="C69" s="73" t="s">
        <v>154</v>
      </c>
      <c r="D69" s="102">
        <v>3</v>
      </c>
      <c r="E69" s="74">
        <v>0</v>
      </c>
      <c r="F69" s="74">
        <v>0</v>
      </c>
      <c r="G69" s="74">
        <f t="shared" ref="G69:G78" si="36">ROUND(E69*F69,2)</f>
        <v>0</v>
      </c>
      <c r="H69" s="74">
        <v>0</v>
      </c>
      <c r="I69" s="74">
        <v>0</v>
      </c>
      <c r="J69" s="75">
        <f t="shared" ref="J69:J78" si="37">SUM(G69:I69)</f>
        <v>0</v>
      </c>
      <c r="K69" s="74">
        <f t="shared" ref="K69:K78" si="38">ROUND(E69*D69,2)</f>
        <v>0</v>
      </c>
      <c r="L69" s="74">
        <f t="shared" ref="L69:L78" si="39">ROUND(G69*D69,2)</f>
        <v>0</v>
      </c>
      <c r="M69" s="74">
        <f t="shared" ref="M69:M78" si="40">ROUND(H69*D69,2)</f>
        <v>0</v>
      </c>
      <c r="N69" s="74">
        <f t="shared" ref="N69:N78" si="41">ROUND(I69*D69,2)</f>
        <v>0</v>
      </c>
      <c r="O69" s="75">
        <f t="shared" ref="O69:O78" si="42">SUM(L69:N69)</f>
        <v>0</v>
      </c>
    </row>
    <row r="70" spans="1:15" s="43" customFormat="1">
      <c r="A70" s="71">
        <f t="shared" ref="A70:A73" si="43">A69+1</f>
        <v>48</v>
      </c>
      <c r="B70" s="72" t="s">
        <v>405</v>
      </c>
      <c r="C70" s="73" t="s">
        <v>154</v>
      </c>
      <c r="D70" s="102">
        <v>2</v>
      </c>
      <c r="E70" s="74">
        <v>0</v>
      </c>
      <c r="F70" s="74">
        <v>0</v>
      </c>
      <c r="G70" s="74">
        <f t="shared" si="36"/>
        <v>0</v>
      </c>
      <c r="H70" s="74">
        <v>0</v>
      </c>
      <c r="I70" s="74">
        <v>0</v>
      </c>
      <c r="J70" s="75">
        <f t="shared" si="37"/>
        <v>0</v>
      </c>
      <c r="K70" s="74">
        <f t="shared" si="38"/>
        <v>0</v>
      </c>
      <c r="L70" s="74">
        <f t="shared" si="39"/>
        <v>0</v>
      </c>
      <c r="M70" s="74">
        <f t="shared" si="40"/>
        <v>0</v>
      </c>
      <c r="N70" s="74">
        <f t="shared" si="41"/>
        <v>0</v>
      </c>
      <c r="O70" s="75">
        <f t="shared" si="42"/>
        <v>0</v>
      </c>
    </row>
    <row r="71" spans="1:15" s="43" customFormat="1">
      <c r="A71" s="71">
        <f t="shared" si="43"/>
        <v>49</v>
      </c>
      <c r="B71" s="72" t="s">
        <v>406</v>
      </c>
      <c r="C71" s="73" t="s">
        <v>154</v>
      </c>
      <c r="D71" s="102">
        <v>2</v>
      </c>
      <c r="E71" s="74">
        <v>0</v>
      </c>
      <c r="F71" s="74">
        <v>0</v>
      </c>
      <c r="G71" s="74">
        <f t="shared" si="36"/>
        <v>0</v>
      </c>
      <c r="H71" s="74">
        <v>0</v>
      </c>
      <c r="I71" s="74">
        <v>0</v>
      </c>
      <c r="J71" s="75">
        <f t="shared" si="37"/>
        <v>0</v>
      </c>
      <c r="K71" s="74">
        <f t="shared" si="38"/>
        <v>0</v>
      </c>
      <c r="L71" s="74">
        <f t="shared" si="39"/>
        <v>0</v>
      </c>
      <c r="M71" s="74">
        <f t="shared" si="40"/>
        <v>0</v>
      </c>
      <c r="N71" s="74">
        <f t="shared" si="41"/>
        <v>0</v>
      </c>
      <c r="O71" s="75">
        <f t="shared" si="42"/>
        <v>0</v>
      </c>
    </row>
    <row r="72" spans="1:15" s="43" customFormat="1">
      <c r="A72" s="71">
        <f t="shared" si="43"/>
        <v>50</v>
      </c>
      <c r="B72" s="72" t="s">
        <v>407</v>
      </c>
      <c r="C72" s="73" t="s">
        <v>20</v>
      </c>
      <c r="D72" s="102">
        <v>25</v>
      </c>
      <c r="E72" s="74">
        <v>0</v>
      </c>
      <c r="F72" s="74">
        <v>0</v>
      </c>
      <c r="G72" s="74">
        <f t="shared" si="36"/>
        <v>0</v>
      </c>
      <c r="H72" s="74">
        <v>0</v>
      </c>
      <c r="I72" s="74">
        <v>0</v>
      </c>
      <c r="J72" s="75">
        <f t="shared" si="37"/>
        <v>0</v>
      </c>
      <c r="K72" s="74">
        <f t="shared" si="38"/>
        <v>0</v>
      </c>
      <c r="L72" s="74">
        <f t="shared" si="39"/>
        <v>0</v>
      </c>
      <c r="M72" s="74">
        <f t="shared" si="40"/>
        <v>0</v>
      </c>
      <c r="N72" s="74">
        <f t="shared" si="41"/>
        <v>0</v>
      </c>
      <c r="O72" s="75">
        <f t="shared" si="42"/>
        <v>0</v>
      </c>
    </row>
    <row r="73" spans="1:15" s="43" customFormat="1">
      <c r="A73" s="71">
        <f t="shared" si="43"/>
        <v>51</v>
      </c>
      <c r="B73" s="72" t="s">
        <v>408</v>
      </c>
      <c r="C73" s="73" t="s">
        <v>20</v>
      </c>
      <c r="D73" s="102">
        <v>25</v>
      </c>
      <c r="E73" s="74">
        <v>0</v>
      </c>
      <c r="F73" s="74">
        <v>0</v>
      </c>
      <c r="G73" s="74">
        <f t="shared" si="36"/>
        <v>0</v>
      </c>
      <c r="H73" s="74">
        <v>0</v>
      </c>
      <c r="I73" s="74">
        <v>0</v>
      </c>
      <c r="J73" s="75">
        <f t="shared" si="37"/>
        <v>0</v>
      </c>
      <c r="K73" s="74">
        <f t="shared" si="38"/>
        <v>0</v>
      </c>
      <c r="L73" s="74">
        <f t="shared" si="39"/>
        <v>0</v>
      </c>
      <c r="M73" s="74">
        <f t="shared" si="40"/>
        <v>0</v>
      </c>
      <c r="N73" s="74">
        <f t="shared" si="41"/>
        <v>0</v>
      </c>
      <c r="O73" s="75">
        <f t="shared" si="42"/>
        <v>0</v>
      </c>
    </row>
    <row r="74" spans="1:15" s="43" customFormat="1">
      <c r="A74" s="71">
        <f>A73+1</f>
        <v>52</v>
      </c>
      <c r="B74" s="72" t="s">
        <v>377</v>
      </c>
      <c r="C74" s="73" t="s">
        <v>310</v>
      </c>
      <c r="D74" s="102">
        <v>1</v>
      </c>
      <c r="E74" s="74">
        <v>0</v>
      </c>
      <c r="F74" s="74">
        <v>0</v>
      </c>
      <c r="G74" s="74">
        <f t="shared" si="36"/>
        <v>0</v>
      </c>
      <c r="H74" s="74">
        <v>0</v>
      </c>
      <c r="I74" s="74">
        <v>0</v>
      </c>
      <c r="J74" s="75">
        <f t="shared" si="37"/>
        <v>0</v>
      </c>
      <c r="K74" s="74">
        <f t="shared" si="38"/>
        <v>0</v>
      </c>
      <c r="L74" s="74">
        <f t="shared" si="39"/>
        <v>0</v>
      </c>
      <c r="M74" s="74">
        <f t="shared" si="40"/>
        <v>0</v>
      </c>
      <c r="N74" s="74">
        <f t="shared" si="41"/>
        <v>0</v>
      </c>
      <c r="O74" s="75">
        <f t="shared" si="42"/>
        <v>0</v>
      </c>
    </row>
    <row r="75" spans="1:15" s="43" customFormat="1">
      <c r="A75" s="71">
        <f>A74+1</f>
        <v>53</v>
      </c>
      <c r="B75" s="72" t="s">
        <v>368</v>
      </c>
      <c r="C75" s="73" t="s">
        <v>20</v>
      </c>
      <c r="D75" s="102">
        <v>25</v>
      </c>
      <c r="E75" s="74">
        <v>0</v>
      </c>
      <c r="F75" s="74">
        <v>0</v>
      </c>
      <c r="G75" s="74">
        <f t="shared" si="36"/>
        <v>0</v>
      </c>
      <c r="H75" s="74">
        <v>0</v>
      </c>
      <c r="I75" s="74">
        <v>0</v>
      </c>
      <c r="J75" s="75">
        <f t="shared" si="37"/>
        <v>0</v>
      </c>
      <c r="K75" s="74">
        <f t="shared" si="38"/>
        <v>0</v>
      </c>
      <c r="L75" s="74">
        <f t="shared" si="39"/>
        <v>0</v>
      </c>
      <c r="M75" s="74">
        <f t="shared" si="40"/>
        <v>0</v>
      </c>
      <c r="N75" s="74">
        <f t="shared" si="41"/>
        <v>0</v>
      </c>
      <c r="O75" s="75">
        <f t="shared" si="42"/>
        <v>0</v>
      </c>
    </row>
    <row r="76" spans="1:15" s="43" customFormat="1">
      <c r="A76" s="71">
        <f>A75+1</f>
        <v>54</v>
      </c>
      <c r="B76" s="72" t="s">
        <v>369</v>
      </c>
      <c r="C76" s="73" t="s">
        <v>20</v>
      </c>
      <c r="D76" s="102">
        <v>25</v>
      </c>
      <c r="E76" s="74">
        <v>0</v>
      </c>
      <c r="F76" s="74">
        <v>0</v>
      </c>
      <c r="G76" s="74">
        <f t="shared" si="36"/>
        <v>0</v>
      </c>
      <c r="H76" s="74">
        <v>0</v>
      </c>
      <c r="I76" s="74">
        <v>0</v>
      </c>
      <c r="J76" s="75">
        <f t="shared" si="37"/>
        <v>0</v>
      </c>
      <c r="K76" s="74">
        <f t="shared" si="38"/>
        <v>0</v>
      </c>
      <c r="L76" s="74">
        <f t="shared" si="39"/>
        <v>0</v>
      </c>
      <c r="M76" s="74">
        <f t="shared" si="40"/>
        <v>0</v>
      </c>
      <c r="N76" s="74">
        <f t="shared" si="41"/>
        <v>0</v>
      </c>
      <c r="O76" s="75">
        <f t="shared" si="42"/>
        <v>0</v>
      </c>
    </row>
    <row r="77" spans="1:15" s="43" customFormat="1">
      <c r="A77" s="71">
        <f>A76+1</f>
        <v>55</v>
      </c>
      <c r="B77" s="72" t="s">
        <v>359</v>
      </c>
      <c r="C77" s="73" t="s">
        <v>20</v>
      </c>
      <c r="D77" s="102">
        <v>25</v>
      </c>
      <c r="E77" s="74">
        <v>0</v>
      </c>
      <c r="F77" s="74">
        <v>0</v>
      </c>
      <c r="G77" s="74">
        <f t="shared" si="36"/>
        <v>0</v>
      </c>
      <c r="H77" s="74">
        <v>0</v>
      </c>
      <c r="I77" s="74">
        <v>0</v>
      </c>
      <c r="J77" s="75">
        <f t="shared" si="37"/>
        <v>0</v>
      </c>
      <c r="K77" s="74">
        <f t="shared" si="38"/>
        <v>0</v>
      </c>
      <c r="L77" s="74">
        <f t="shared" si="39"/>
        <v>0</v>
      </c>
      <c r="M77" s="74">
        <f t="shared" si="40"/>
        <v>0</v>
      </c>
      <c r="N77" s="74">
        <f t="shared" si="41"/>
        <v>0</v>
      </c>
      <c r="O77" s="75">
        <f t="shared" si="42"/>
        <v>0</v>
      </c>
    </row>
    <row r="78" spans="1:15" s="43" customFormat="1">
      <c r="A78" s="71">
        <f>A77+1</f>
        <v>56</v>
      </c>
      <c r="B78" s="72" t="s">
        <v>378</v>
      </c>
      <c r="C78" s="73" t="s">
        <v>310</v>
      </c>
      <c r="D78" s="102">
        <v>1</v>
      </c>
      <c r="E78" s="74">
        <v>0</v>
      </c>
      <c r="F78" s="74">
        <v>0</v>
      </c>
      <c r="G78" s="74">
        <f t="shared" si="36"/>
        <v>0</v>
      </c>
      <c r="H78" s="74">
        <v>0</v>
      </c>
      <c r="I78" s="74">
        <v>0</v>
      </c>
      <c r="J78" s="75">
        <f t="shared" si="37"/>
        <v>0</v>
      </c>
      <c r="K78" s="74">
        <f t="shared" si="38"/>
        <v>0</v>
      </c>
      <c r="L78" s="74">
        <f t="shared" si="39"/>
        <v>0</v>
      </c>
      <c r="M78" s="74">
        <f t="shared" si="40"/>
        <v>0</v>
      </c>
      <c r="N78" s="74">
        <f t="shared" si="41"/>
        <v>0</v>
      </c>
      <c r="O78" s="75">
        <f t="shared" si="42"/>
        <v>0</v>
      </c>
    </row>
    <row r="79" spans="1:15" s="43" customFormat="1">
      <c r="A79" s="82"/>
      <c r="B79" s="66" t="s">
        <v>339</v>
      </c>
      <c r="C79" s="67"/>
      <c r="D79" s="102"/>
      <c r="E79" s="69"/>
      <c r="F79" s="69"/>
      <c r="G79" s="69"/>
      <c r="H79" s="69"/>
      <c r="I79" s="69"/>
      <c r="J79" s="70"/>
      <c r="K79" s="69"/>
      <c r="L79" s="69"/>
      <c r="M79" s="69"/>
      <c r="N79" s="69"/>
      <c r="O79" s="70"/>
    </row>
    <row r="80" spans="1:15" s="43" customFormat="1">
      <c r="A80" s="71">
        <f>A78+1</f>
        <v>57</v>
      </c>
      <c r="B80" s="72" t="s">
        <v>409</v>
      </c>
      <c r="C80" s="73" t="s">
        <v>20</v>
      </c>
      <c r="D80" s="102">
        <v>10</v>
      </c>
      <c r="E80" s="74">
        <v>0</v>
      </c>
      <c r="F80" s="74">
        <v>0</v>
      </c>
      <c r="G80" s="74">
        <f t="shared" ref="G80:G88" si="44">ROUND(E80*F80,2)</f>
        <v>0</v>
      </c>
      <c r="H80" s="74">
        <v>0</v>
      </c>
      <c r="I80" s="74">
        <v>0</v>
      </c>
      <c r="J80" s="75">
        <f t="shared" ref="J80:J87" si="45">SUM(G80:I80)</f>
        <v>0</v>
      </c>
      <c r="K80" s="74">
        <f t="shared" ref="K80:K87" si="46">ROUND(E80*D80,2)</f>
        <v>0</v>
      </c>
      <c r="L80" s="74">
        <f t="shared" ref="L80:L87" si="47">ROUND(G80*D80,2)</f>
        <v>0</v>
      </c>
      <c r="M80" s="74">
        <f t="shared" ref="M80:M87" si="48">ROUND(H80*D80,2)</f>
        <v>0</v>
      </c>
      <c r="N80" s="74">
        <f t="shared" ref="N80:N87" si="49">ROUND(I80*D80,2)</f>
        <v>0</v>
      </c>
      <c r="O80" s="75">
        <f t="shared" ref="O80:O87" si="50">SUM(L80:N80)</f>
        <v>0</v>
      </c>
    </row>
    <row r="81" spans="1:15" s="43" customFormat="1">
      <c r="A81" s="71">
        <f>A80+1</f>
        <v>58</v>
      </c>
      <c r="B81" s="72" t="s">
        <v>410</v>
      </c>
      <c r="C81" s="73" t="s">
        <v>20</v>
      </c>
      <c r="D81" s="102">
        <v>15</v>
      </c>
      <c r="E81" s="74">
        <v>0</v>
      </c>
      <c r="F81" s="74">
        <v>0</v>
      </c>
      <c r="G81" s="74">
        <f t="shared" si="44"/>
        <v>0</v>
      </c>
      <c r="H81" s="74">
        <v>0</v>
      </c>
      <c r="I81" s="74">
        <v>0</v>
      </c>
      <c r="J81" s="75">
        <f t="shared" si="45"/>
        <v>0</v>
      </c>
      <c r="K81" s="74">
        <f t="shared" si="46"/>
        <v>0</v>
      </c>
      <c r="L81" s="74">
        <f t="shared" si="47"/>
        <v>0</v>
      </c>
      <c r="M81" s="74">
        <f t="shared" si="48"/>
        <v>0</v>
      </c>
      <c r="N81" s="74">
        <f t="shared" si="49"/>
        <v>0</v>
      </c>
      <c r="O81" s="75">
        <f t="shared" si="50"/>
        <v>0</v>
      </c>
    </row>
    <row r="82" spans="1:15" s="43" customFormat="1">
      <c r="A82" s="71">
        <f t="shared" ref="A82:A89" si="51">A81+1</f>
        <v>59</v>
      </c>
      <c r="B82" s="72" t="s">
        <v>411</v>
      </c>
      <c r="C82" s="73" t="s">
        <v>154</v>
      </c>
      <c r="D82" s="102">
        <v>4</v>
      </c>
      <c r="E82" s="74">
        <v>0</v>
      </c>
      <c r="F82" s="74">
        <v>0</v>
      </c>
      <c r="G82" s="74">
        <f t="shared" si="44"/>
        <v>0</v>
      </c>
      <c r="H82" s="74">
        <v>0</v>
      </c>
      <c r="I82" s="74">
        <v>0</v>
      </c>
      <c r="J82" s="75">
        <f t="shared" si="45"/>
        <v>0</v>
      </c>
      <c r="K82" s="74">
        <f t="shared" si="46"/>
        <v>0</v>
      </c>
      <c r="L82" s="74">
        <f t="shared" si="47"/>
        <v>0</v>
      </c>
      <c r="M82" s="74">
        <f t="shared" si="48"/>
        <v>0</v>
      </c>
      <c r="N82" s="74">
        <f t="shared" si="49"/>
        <v>0</v>
      </c>
      <c r="O82" s="75">
        <f t="shared" si="50"/>
        <v>0</v>
      </c>
    </row>
    <row r="83" spans="1:15" s="43" customFormat="1">
      <c r="A83" s="71">
        <f t="shared" si="51"/>
        <v>60</v>
      </c>
      <c r="B83" s="72" t="s">
        <v>412</v>
      </c>
      <c r="C83" s="73" t="s">
        <v>154</v>
      </c>
      <c r="D83" s="102">
        <v>2</v>
      </c>
      <c r="E83" s="74">
        <v>0</v>
      </c>
      <c r="F83" s="74">
        <v>0</v>
      </c>
      <c r="G83" s="74">
        <f t="shared" si="44"/>
        <v>0</v>
      </c>
      <c r="H83" s="74">
        <v>0</v>
      </c>
      <c r="I83" s="74">
        <v>0</v>
      </c>
      <c r="J83" s="75">
        <f t="shared" si="45"/>
        <v>0</v>
      </c>
      <c r="K83" s="74">
        <f t="shared" si="46"/>
        <v>0</v>
      </c>
      <c r="L83" s="74">
        <f t="shared" si="47"/>
        <v>0</v>
      </c>
      <c r="M83" s="74">
        <f t="shared" si="48"/>
        <v>0</v>
      </c>
      <c r="N83" s="74">
        <f t="shared" si="49"/>
        <v>0</v>
      </c>
      <c r="O83" s="75">
        <f t="shared" si="50"/>
        <v>0</v>
      </c>
    </row>
    <row r="84" spans="1:15" s="43" customFormat="1">
      <c r="A84" s="71">
        <f t="shared" si="51"/>
        <v>61</v>
      </c>
      <c r="B84" s="72" t="s">
        <v>413</v>
      </c>
      <c r="C84" s="73" t="s">
        <v>154</v>
      </c>
      <c r="D84" s="102">
        <v>1</v>
      </c>
      <c r="E84" s="74">
        <v>0</v>
      </c>
      <c r="F84" s="74">
        <v>0</v>
      </c>
      <c r="G84" s="74">
        <f t="shared" si="44"/>
        <v>0</v>
      </c>
      <c r="H84" s="74">
        <v>0</v>
      </c>
      <c r="I84" s="74">
        <v>0</v>
      </c>
      <c r="J84" s="75">
        <f t="shared" si="45"/>
        <v>0</v>
      </c>
      <c r="K84" s="74">
        <f t="shared" si="46"/>
        <v>0</v>
      </c>
      <c r="L84" s="74">
        <f t="shared" si="47"/>
        <v>0</v>
      </c>
      <c r="M84" s="74">
        <f t="shared" si="48"/>
        <v>0</v>
      </c>
      <c r="N84" s="74">
        <f t="shared" si="49"/>
        <v>0</v>
      </c>
      <c r="O84" s="75">
        <f t="shared" si="50"/>
        <v>0</v>
      </c>
    </row>
    <row r="85" spans="1:15" s="43" customFormat="1">
      <c r="A85" s="71">
        <f t="shared" si="51"/>
        <v>62</v>
      </c>
      <c r="B85" s="72" t="s">
        <v>414</v>
      </c>
      <c r="C85" s="73" t="s">
        <v>154</v>
      </c>
      <c r="D85" s="102">
        <v>2</v>
      </c>
      <c r="E85" s="74">
        <v>0</v>
      </c>
      <c r="F85" s="74">
        <v>0</v>
      </c>
      <c r="G85" s="74">
        <f t="shared" si="44"/>
        <v>0</v>
      </c>
      <c r="H85" s="74">
        <v>0</v>
      </c>
      <c r="I85" s="74">
        <v>0</v>
      </c>
      <c r="J85" s="75">
        <f t="shared" si="45"/>
        <v>0</v>
      </c>
      <c r="K85" s="74">
        <f t="shared" si="46"/>
        <v>0</v>
      </c>
      <c r="L85" s="74">
        <f t="shared" si="47"/>
        <v>0</v>
      </c>
      <c r="M85" s="74">
        <f t="shared" si="48"/>
        <v>0</v>
      </c>
      <c r="N85" s="74">
        <f t="shared" si="49"/>
        <v>0</v>
      </c>
      <c r="O85" s="75">
        <f t="shared" si="50"/>
        <v>0</v>
      </c>
    </row>
    <row r="86" spans="1:15" s="43" customFormat="1">
      <c r="A86" s="71">
        <f t="shared" si="51"/>
        <v>63</v>
      </c>
      <c r="B86" s="72" t="s">
        <v>415</v>
      </c>
      <c r="C86" s="73" t="s">
        <v>154</v>
      </c>
      <c r="D86" s="102">
        <v>2</v>
      </c>
      <c r="E86" s="74">
        <v>0</v>
      </c>
      <c r="F86" s="74">
        <v>0</v>
      </c>
      <c r="G86" s="74">
        <f t="shared" si="44"/>
        <v>0</v>
      </c>
      <c r="H86" s="74">
        <v>0</v>
      </c>
      <c r="I86" s="74">
        <v>0</v>
      </c>
      <c r="J86" s="75">
        <f t="shared" si="45"/>
        <v>0</v>
      </c>
      <c r="K86" s="74">
        <f t="shared" si="46"/>
        <v>0</v>
      </c>
      <c r="L86" s="74">
        <f t="shared" si="47"/>
        <v>0</v>
      </c>
      <c r="M86" s="74">
        <f t="shared" si="48"/>
        <v>0</v>
      </c>
      <c r="N86" s="74">
        <f t="shared" si="49"/>
        <v>0</v>
      </c>
      <c r="O86" s="75">
        <f t="shared" si="50"/>
        <v>0</v>
      </c>
    </row>
    <row r="87" spans="1:15" s="43" customFormat="1">
      <c r="A87" s="71">
        <f t="shared" si="51"/>
        <v>64</v>
      </c>
      <c r="B87" s="72" t="s">
        <v>416</v>
      </c>
      <c r="C87" s="73" t="s">
        <v>20</v>
      </c>
      <c r="D87" s="102">
        <v>25</v>
      </c>
      <c r="E87" s="74">
        <v>0</v>
      </c>
      <c r="F87" s="74">
        <v>0</v>
      </c>
      <c r="G87" s="74">
        <f t="shared" si="44"/>
        <v>0</v>
      </c>
      <c r="H87" s="74">
        <v>0</v>
      </c>
      <c r="I87" s="74">
        <v>0</v>
      </c>
      <c r="J87" s="75">
        <f t="shared" si="45"/>
        <v>0</v>
      </c>
      <c r="K87" s="74">
        <f t="shared" si="46"/>
        <v>0</v>
      </c>
      <c r="L87" s="74">
        <f t="shared" si="47"/>
        <v>0</v>
      </c>
      <c r="M87" s="74">
        <f t="shared" si="48"/>
        <v>0</v>
      </c>
      <c r="N87" s="74">
        <f t="shared" si="49"/>
        <v>0</v>
      </c>
      <c r="O87" s="75">
        <f t="shared" si="50"/>
        <v>0</v>
      </c>
    </row>
    <row r="88" spans="1:15" s="43" customFormat="1">
      <c r="A88" s="71">
        <f t="shared" si="51"/>
        <v>65</v>
      </c>
      <c r="B88" s="72" t="s">
        <v>417</v>
      </c>
      <c r="C88" s="73" t="s">
        <v>20</v>
      </c>
      <c r="D88" s="102">
        <v>25</v>
      </c>
      <c r="E88" s="74">
        <v>0</v>
      </c>
      <c r="F88" s="74">
        <v>0</v>
      </c>
      <c r="G88" s="74">
        <f t="shared" si="44"/>
        <v>0</v>
      </c>
      <c r="H88" s="74">
        <v>0</v>
      </c>
      <c r="I88" s="74">
        <v>0</v>
      </c>
      <c r="J88" s="75">
        <f t="shared" si="29"/>
        <v>0</v>
      </c>
      <c r="K88" s="74">
        <f t="shared" si="30"/>
        <v>0</v>
      </c>
      <c r="L88" s="74">
        <f t="shared" si="31"/>
        <v>0</v>
      </c>
      <c r="M88" s="74">
        <f t="shared" si="32"/>
        <v>0</v>
      </c>
      <c r="N88" s="74">
        <f t="shared" si="33"/>
        <v>0</v>
      </c>
      <c r="O88" s="75">
        <f t="shared" si="34"/>
        <v>0</v>
      </c>
    </row>
    <row r="89" spans="1:15" s="43" customFormat="1">
      <c r="A89" s="71">
        <f t="shared" si="51"/>
        <v>66</v>
      </c>
      <c r="B89" s="72" t="s">
        <v>418</v>
      </c>
      <c r="C89" s="73" t="s">
        <v>194</v>
      </c>
      <c r="D89" s="102">
        <v>1</v>
      </c>
      <c r="E89" s="74">
        <v>0</v>
      </c>
      <c r="F89" s="74">
        <v>0</v>
      </c>
      <c r="G89" s="74">
        <f t="shared" si="28"/>
        <v>0</v>
      </c>
      <c r="H89" s="74">
        <v>0</v>
      </c>
      <c r="I89" s="74">
        <v>0</v>
      </c>
      <c r="J89" s="75">
        <f t="shared" si="29"/>
        <v>0</v>
      </c>
      <c r="K89" s="74">
        <f t="shared" si="30"/>
        <v>0</v>
      </c>
      <c r="L89" s="74">
        <f t="shared" si="31"/>
        <v>0</v>
      </c>
      <c r="M89" s="74">
        <f t="shared" si="32"/>
        <v>0</v>
      </c>
      <c r="N89" s="74">
        <f t="shared" si="33"/>
        <v>0</v>
      </c>
      <c r="O89" s="75">
        <f t="shared" si="34"/>
        <v>0</v>
      </c>
    </row>
    <row r="90" spans="1:15" s="43" customFormat="1">
      <c r="A90" s="82"/>
      <c r="B90" s="66" t="s">
        <v>419</v>
      </c>
      <c r="C90" s="67"/>
      <c r="D90" s="102"/>
      <c r="E90" s="69"/>
      <c r="F90" s="69"/>
      <c r="G90" s="69"/>
      <c r="H90" s="69"/>
      <c r="I90" s="69"/>
      <c r="J90" s="70"/>
      <c r="K90" s="69"/>
      <c r="L90" s="69"/>
      <c r="M90" s="69"/>
      <c r="N90" s="69"/>
      <c r="O90" s="70"/>
    </row>
    <row r="91" spans="1:15" s="43" customFormat="1">
      <c r="A91" s="82"/>
      <c r="B91" s="66" t="s">
        <v>332</v>
      </c>
      <c r="C91" s="67"/>
      <c r="D91" s="102"/>
      <c r="E91" s="69"/>
      <c r="F91" s="69"/>
      <c r="G91" s="69"/>
      <c r="H91" s="69"/>
      <c r="I91" s="69"/>
      <c r="J91" s="70"/>
      <c r="K91" s="69"/>
      <c r="L91" s="69"/>
      <c r="M91" s="69"/>
      <c r="N91" s="69"/>
      <c r="O91" s="70"/>
    </row>
    <row r="92" spans="1:15" s="43" customFormat="1">
      <c r="A92" s="71">
        <f>A89+1</f>
        <v>67</v>
      </c>
      <c r="B92" s="72" t="s">
        <v>420</v>
      </c>
      <c r="C92" s="73" t="s">
        <v>154</v>
      </c>
      <c r="D92" s="102">
        <v>1</v>
      </c>
      <c r="E92" s="74">
        <v>0</v>
      </c>
      <c r="F92" s="74">
        <v>0</v>
      </c>
      <c r="G92" s="74">
        <f t="shared" ref="G92:G108" si="52">ROUND(E92*F92,2)</f>
        <v>0</v>
      </c>
      <c r="H92" s="74">
        <v>0</v>
      </c>
      <c r="I92" s="74">
        <v>0</v>
      </c>
      <c r="J92" s="75">
        <f t="shared" ref="J92:J99" si="53">SUM(G92:I92)</f>
        <v>0</v>
      </c>
      <c r="K92" s="74">
        <f t="shared" ref="K92:K108" si="54">ROUND(E92*D92,2)</f>
        <v>0</v>
      </c>
      <c r="L92" s="74">
        <f t="shared" ref="L92:L108" si="55">ROUND(G92*D92,2)</f>
        <v>0</v>
      </c>
      <c r="M92" s="74">
        <f t="shared" ref="M92:M108" si="56">ROUND(H92*D92,2)</f>
        <v>0</v>
      </c>
      <c r="N92" s="74">
        <f t="shared" ref="N92:N108" si="57">ROUND(I92*D92,2)</f>
        <v>0</v>
      </c>
      <c r="O92" s="75">
        <f t="shared" ref="O92:O108" si="58">SUM(L92:N92)</f>
        <v>0</v>
      </c>
    </row>
    <row r="93" spans="1:15" s="43" customFormat="1">
      <c r="A93" s="71">
        <f>A92+1</f>
        <v>68</v>
      </c>
      <c r="B93" s="72" t="s">
        <v>421</v>
      </c>
      <c r="C93" s="73" t="s">
        <v>154</v>
      </c>
      <c r="D93" s="102">
        <v>1</v>
      </c>
      <c r="E93" s="74">
        <v>0</v>
      </c>
      <c r="F93" s="74">
        <v>0</v>
      </c>
      <c r="G93" s="74">
        <f t="shared" si="52"/>
        <v>0</v>
      </c>
      <c r="H93" s="74">
        <v>0</v>
      </c>
      <c r="I93" s="74">
        <v>0</v>
      </c>
      <c r="J93" s="75">
        <f t="shared" si="53"/>
        <v>0</v>
      </c>
      <c r="K93" s="74">
        <f t="shared" si="54"/>
        <v>0</v>
      </c>
      <c r="L93" s="74">
        <f t="shared" si="55"/>
        <v>0</v>
      </c>
      <c r="M93" s="74">
        <f t="shared" si="56"/>
        <v>0</v>
      </c>
      <c r="N93" s="74">
        <f t="shared" si="57"/>
        <v>0</v>
      </c>
      <c r="O93" s="75">
        <f t="shared" si="58"/>
        <v>0</v>
      </c>
    </row>
    <row r="94" spans="1:15" s="43" customFormat="1">
      <c r="A94" s="71">
        <f t="shared" ref="A94:A114" si="59">A93+1</f>
        <v>69</v>
      </c>
      <c r="B94" s="72" t="s">
        <v>422</v>
      </c>
      <c r="C94" s="73" t="s">
        <v>154</v>
      </c>
      <c r="D94" s="102">
        <v>1</v>
      </c>
      <c r="E94" s="74">
        <v>0</v>
      </c>
      <c r="F94" s="74">
        <v>0</v>
      </c>
      <c r="G94" s="74">
        <f t="shared" si="52"/>
        <v>0</v>
      </c>
      <c r="H94" s="74">
        <v>0</v>
      </c>
      <c r="I94" s="74">
        <v>0</v>
      </c>
      <c r="J94" s="75">
        <f t="shared" si="53"/>
        <v>0</v>
      </c>
      <c r="K94" s="74">
        <f t="shared" si="54"/>
        <v>0</v>
      </c>
      <c r="L94" s="74">
        <f t="shared" si="55"/>
        <v>0</v>
      </c>
      <c r="M94" s="74">
        <f t="shared" si="56"/>
        <v>0</v>
      </c>
      <c r="N94" s="74">
        <f t="shared" si="57"/>
        <v>0</v>
      </c>
      <c r="O94" s="75">
        <f t="shared" si="58"/>
        <v>0</v>
      </c>
    </row>
    <row r="95" spans="1:15" s="43" customFormat="1">
      <c r="A95" s="71">
        <f t="shared" si="59"/>
        <v>70</v>
      </c>
      <c r="B95" s="72" t="s">
        <v>423</v>
      </c>
      <c r="C95" s="73" t="s">
        <v>154</v>
      </c>
      <c r="D95" s="102">
        <v>1</v>
      </c>
      <c r="E95" s="74">
        <v>0</v>
      </c>
      <c r="F95" s="74">
        <v>0</v>
      </c>
      <c r="G95" s="74">
        <f t="shared" si="52"/>
        <v>0</v>
      </c>
      <c r="H95" s="74">
        <v>0</v>
      </c>
      <c r="I95" s="74">
        <v>0</v>
      </c>
      <c r="J95" s="75">
        <f t="shared" si="53"/>
        <v>0</v>
      </c>
      <c r="K95" s="74">
        <f t="shared" si="54"/>
        <v>0</v>
      </c>
      <c r="L95" s="74">
        <f t="shared" si="55"/>
        <v>0</v>
      </c>
      <c r="M95" s="74">
        <f t="shared" si="56"/>
        <v>0</v>
      </c>
      <c r="N95" s="74">
        <f t="shared" si="57"/>
        <v>0</v>
      </c>
      <c r="O95" s="75">
        <f t="shared" si="58"/>
        <v>0</v>
      </c>
    </row>
    <row r="96" spans="1:15" s="43" customFormat="1">
      <c r="A96" s="71">
        <f t="shared" si="59"/>
        <v>71</v>
      </c>
      <c r="B96" s="72" t="s">
        <v>424</v>
      </c>
      <c r="C96" s="73" t="s">
        <v>154</v>
      </c>
      <c r="D96" s="102">
        <v>8</v>
      </c>
      <c r="E96" s="74">
        <v>0</v>
      </c>
      <c r="F96" s="74">
        <v>0</v>
      </c>
      <c r="G96" s="74">
        <f t="shared" si="52"/>
        <v>0</v>
      </c>
      <c r="H96" s="74">
        <v>0</v>
      </c>
      <c r="I96" s="74">
        <v>0</v>
      </c>
      <c r="J96" s="75">
        <f t="shared" si="53"/>
        <v>0</v>
      </c>
      <c r="K96" s="74">
        <f t="shared" si="54"/>
        <v>0</v>
      </c>
      <c r="L96" s="74">
        <f t="shared" si="55"/>
        <v>0</v>
      </c>
      <c r="M96" s="74">
        <f t="shared" si="56"/>
        <v>0</v>
      </c>
      <c r="N96" s="74">
        <f t="shared" si="57"/>
        <v>0</v>
      </c>
      <c r="O96" s="75">
        <f t="shared" si="58"/>
        <v>0</v>
      </c>
    </row>
    <row r="97" spans="1:15" s="43" customFormat="1">
      <c r="A97" s="71">
        <f t="shared" si="59"/>
        <v>72</v>
      </c>
      <c r="B97" s="72" t="s">
        <v>425</v>
      </c>
      <c r="C97" s="73" t="s">
        <v>154</v>
      </c>
      <c r="D97" s="102">
        <v>8</v>
      </c>
      <c r="E97" s="74">
        <v>0</v>
      </c>
      <c r="F97" s="74">
        <v>0</v>
      </c>
      <c r="G97" s="74">
        <f t="shared" si="52"/>
        <v>0</v>
      </c>
      <c r="H97" s="74">
        <v>0</v>
      </c>
      <c r="I97" s="74">
        <v>0</v>
      </c>
      <c r="J97" s="75">
        <f t="shared" si="53"/>
        <v>0</v>
      </c>
      <c r="K97" s="74">
        <f t="shared" si="54"/>
        <v>0</v>
      </c>
      <c r="L97" s="74">
        <f t="shared" si="55"/>
        <v>0</v>
      </c>
      <c r="M97" s="74">
        <f t="shared" si="56"/>
        <v>0</v>
      </c>
      <c r="N97" s="74">
        <f t="shared" si="57"/>
        <v>0</v>
      </c>
      <c r="O97" s="75">
        <f t="shared" si="58"/>
        <v>0</v>
      </c>
    </row>
    <row r="98" spans="1:15" s="43" customFormat="1">
      <c r="A98" s="71">
        <f t="shared" si="59"/>
        <v>73</v>
      </c>
      <c r="B98" s="72" t="s">
        <v>426</v>
      </c>
      <c r="C98" s="73" t="s">
        <v>154</v>
      </c>
      <c r="D98" s="102">
        <v>7</v>
      </c>
      <c r="E98" s="74">
        <v>0</v>
      </c>
      <c r="F98" s="74">
        <v>0</v>
      </c>
      <c r="G98" s="74">
        <f t="shared" si="52"/>
        <v>0</v>
      </c>
      <c r="H98" s="74">
        <v>0</v>
      </c>
      <c r="I98" s="74">
        <v>0</v>
      </c>
      <c r="J98" s="75">
        <f t="shared" si="53"/>
        <v>0</v>
      </c>
      <c r="K98" s="74">
        <f t="shared" si="54"/>
        <v>0</v>
      </c>
      <c r="L98" s="74">
        <f t="shared" si="55"/>
        <v>0</v>
      </c>
      <c r="M98" s="74">
        <f t="shared" si="56"/>
        <v>0</v>
      </c>
      <c r="N98" s="74">
        <f t="shared" si="57"/>
        <v>0</v>
      </c>
      <c r="O98" s="75">
        <f t="shared" si="58"/>
        <v>0</v>
      </c>
    </row>
    <row r="99" spans="1:15" s="43" customFormat="1">
      <c r="A99" s="71">
        <f t="shared" si="59"/>
        <v>74</v>
      </c>
      <c r="B99" s="72" t="s">
        <v>427</v>
      </c>
      <c r="C99" s="73" t="s">
        <v>154</v>
      </c>
      <c r="D99" s="102">
        <v>1</v>
      </c>
      <c r="E99" s="74">
        <v>0</v>
      </c>
      <c r="F99" s="74">
        <v>0</v>
      </c>
      <c r="G99" s="74">
        <f t="shared" si="52"/>
        <v>0</v>
      </c>
      <c r="H99" s="74">
        <v>0</v>
      </c>
      <c r="I99" s="74">
        <v>0</v>
      </c>
      <c r="J99" s="75">
        <f t="shared" si="53"/>
        <v>0</v>
      </c>
      <c r="K99" s="74">
        <f t="shared" si="54"/>
        <v>0</v>
      </c>
      <c r="L99" s="74">
        <f t="shared" si="55"/>
        <v>0</v>
      </c>
      <c r="M99" s="74">
        <f t="shared" si="56"/>
        <v>0</v>
      </c>
      <c r="N99" s="74">
        <f t="shared" si="57"/>
        <v>0</v>
      </c>
      <c r="O99" s="75">
        <f t="shared" si="58"/>
        <v>0</v>
      </c>
    </row>
    <row r="100" spans="1:15" s="43" customFormat="1">
      <c r="A100" s="71">
        <f t="shared" si="59"/>
        <v>75</v>
      </c>
      <c r="B100" s="72" t="s">
        <v>428</v>
      </c>
      <c r="C100" s="73" t="s">
        <v>154</v>
      </c>
      <c r="D100" s="102">
        <v>14</v>
      </c>
      <c r="E100" s="74">
        <v>0</v>
      </c>
      <c r="F100" s="74">
        <v>0</v>
      </c>
      <c r="G100" s="74">
        <f t="shared" si="52"/>
        <v>0</v>
      </c>
      <c r="H100" s="74">
        <v>0</v>
      </c>
      <c r="I100" s="74">
        <v>0</v>
      </c>
      <c r="J100" s="75">
        <f t="shared" ref="J100:J108" si="60">SUM(G100:I100)</f>
        <v>0</v>
      </c>
      <c r="K100" s="74">
        <f t="shared" si="54"/>
        <v>0</v>
      </c>
      <c r="L100" s="74">
        <f t="shared" si="55"/>
        <v>0</v>
      </c>
      <c r="M100" s="74">
        <f t="shared" si="56"/>
        <v>0</v>
      </c>
      <c r="N100" s="74">
        <f t="shared" si="57"/>
        <v>0</v>
      </c>
      <c r="O100" s="75">
        <f t="shared" si="58"/>
        <v>0</v>
      </c>
    </row>
    <row r="101" spans="1:15" s="43" customFormat="1">
      <c r="A101" s="71">
        <f t="shared" si="59"/>
        <v>76</v>
      </c>
      <c r="B101" s="72" t="s">
        <v>429</v>
      </c>
      <c r="C101" s="73" t="s">
        <v>154</v>
      </c>
      <c r="D101" s="102">
        <v>2</v>
      </c>
      <c r="E101" s="74">
        <v>0</v>
      </c>
      <c r="F101" s="74">
        <v>0</v>
      </c>
      <c r="G101" s="74">
        <f t="shared" si="52"/>
        <v>0</v>
      </c>
      <c r="H101" s="74">
        <v>0</v>
      </c>
      <c r="I101" s="74">
        <v>0</v>
      </c>
      <c r="J101" s="75">
        <f t="shared" si="60"/>
        <v>0</v>
      </c>
      <c r="K101" s="74">
        <f t="shared" si="54"/>
        <v>0</v>
      </c>
      <c r="L101" s="74">
        <f t="shared" si="55"/>
        <v>0</v>
      </c>
      <c r="M101" s="74">
        <f t="shared" si="56"/>
        <v>0</v>
      </c>
      <c r="N101" s="74">
        <f t="shared" si="57"/>
        <v>0</v>
      </c>
      <c r="O101" s="75">
        <f t="shared" si="58"/>
        <v>0</v>
      </c>
    </row>
    <row r="102" spans="1:15" s="43" customFormat="1">
      <c r="A102" s="71">
        <f t="shared" si="59"/>
        <v>77</v>
      </c>
      <c r="B102" s="72" t="s">
        <v>430</v>
      </c>
      <c r="C102" s="73" t="s">
        <v>154</v>
      </c>
      <c r="D102" s="102">
        <v>2</v>
      </c>
      <c r="E102" s="74">
        <v>0</v>
      </c>
      <c r="F102" s="74">
        <v>0</v>
      </c>
      <c r="G102" s="74">
        <f t="shared" si="52"/>
        <v>0</v>
      </c>
      <c r="H102" s="74">
        <v>0</v>
      </c>
      <c r="I102" s="74">
        <v>0</v>
      </c>
      <c r="J102" s="75">
        <f t="shared" si="60"/>
        <v>0</v>
      </c>
      <c r="K102" s="74">
        <f t="shared" si="54"/>
        <v>0</v>
      </c>
      <c r="L102" s="74">
        <f t="shared" si="55"/>
        <v>0</v>
      </c>
      <c r="M102" s="74">
        <f t="shared" si="56"/>
        <v>0</v>
      </c>
      <c r="N102" s="74">
        <f t="shared" si="57"/>
        <v>0</v>
      </c>
      <c r="O102" s="75">
        <f t="shared" si="58"/>
        <v>0</v>
      </c>
    </row>
    <row r="103" spans="1:15" s="43" customFormat="1">
      <c r="A103" s="71">
        <f t="shared" si="59"/>
        <v>78</v>
      </c>
      <c r="B103" s="72" t="s">
        <v>431</v>
      </c>
      <c r="C103" s="73" t="s">
        <v>154</v>
      </c>
      <c r="D103" s="102">
        <v>1</v>
      </c>
      <c r="E103" s="74">
        <v>0</v>
      </c>
      <c r="F103" s="74">
        <v>0</v>
      </c>
      <c r="G103" s="74">
        <f t="shared" si="52"/>
        <v>0</v>
      </c>
      <c r="H103" s="74">
        <v>0</v>
      </c>
      <c r="I103" s="74">
        <v>0</v>
      </c>
      <c r="J103" s="75">
        <f t="shared" si="60"/>
        <v>0</v>
      </c>
      <c r="K103" s="74">
        <f t="shared" si="54"/>
        <v>0</v>
      </c>
      <c r="L103" s="74">
        <f t="shared" si="55"/>
        <v>0</v>
      </c>
      <c r="M103" s="74">
        <f t="shared" si="56"/>
        <v>0</v>
      </c>
      <c r="N103" s="74">
        <f t="shared" si="57"/>
        <v>0</v>
      </c>
      <c r="O103" s="75">
        <f t="shared" si="58"/>
        <v>0</v>
      </c>
    </row>
    <row r="104" spans="1:15" s="43" customFormat="1">
      <c r="A104" s="71">
        <f t="shared" si="59"/>
        <v>79</v>
      </c>
      <c r="B104" s="72" t="s">
        <v>432</v>
      </c>
      <c r="C104" s="73" t="s">
        <v>154</v>
      </c>
      <c r="D104" s="102">
        <v>1</v>
      </c>
      <c r="E104" s="74">
        <v>0</v>
      </c>
      <c r="F104" s="74">
        <v>0</v>
      </c>
      <c r="G104" s="74">
        <f t="shared" si="52"/>
        <v>0</v>
      </c>
      <c r="H104" s="74">
        <v>0</v>
      </c>
      <c r="I104" s="74">
        <v>0</v>
      </c>
      <c r="J104" s="75">
        <f t="shared" si="60"/>
        <v>0</v>
      </c>
      <c r="K104" s="74">
        <f t="shared" si="54"/>
        <v>0</v>
      </c>
      <c r="L104" s="74">
        <f t="shared" si="55"/>
        <v>0</v>
      </c>
      <c r="M104" s="74">
        <f t="shared" si="56"/>
        <v>0</v>
      </c>
      <c r="N104" s="74">
        <f t="shared" si="57"/>
        <v>0</v>
      </c>
      <c r="O104" s="75">
        <f t="shared" si="58"/>
        <v>0</v>
      </c>
    </row>
    <row r="105" spans="1:15" s="43" customFormat="1">
      <c r="A105" s="71">
        <f t="shared" si="59"/>
        <v>80</v>
      </c>
      <c r="B105" s="72" t="s">
        <v>433</v>
      </c>
      <c r="C105" s="73" t="s">
        <v>154</v>
      </c>
      <c r="D105" s="102">
        <v>3</v>
      </c>
      <c r="E105" s="74">
        <v>0</v>
      </c>
      <c r="F105" s="74">
        <v>0</v>
      </c>
      <c r="G105" s="74">
        <f t="shared" si="52"/>
        <v>0</v>
      </c>
      <c r="H105" s="74">
        <v>0</v>
      </c>
      <c r="I105" s="74">
        <v>0</v>
      </c>
      <c r="J105" s="75">
        <f t="shared" ref="J105" si="61">SUM(G105:I105)</f>
        <v>0</v>
      </c>
      <c r="K105" s="74">
        <f t="shared" si="54"/>
        <v>0</v>
      </c>
      <c r="L105" s="74">
        <f t="shared" si="55"/>
        <v>0</v>
      </c>
      <c r="M105" s="74">
        <f t="shared" si="56"/>
        <v>0</v>
      </c>
      <c r="N105" s="74">
        <f t="shared" si="57"/>
        <v>0</v>
      </c>
      <c r="O105" s="75">
        <f t="shared" si="58"/>
        <v>0</v>
      </c>
    </row>
    <row r="106" spans="1:15" s="43" customFormat="1">
      <c r="A106" s="71">
        <f t="shared" si="59"/>
        <v>81</v>
      </c>
      <c r="B106" s="72" t="s">
        <v>434</v>
      </c>
      <c r="C106" s="73" t="s">
        <v>154</v>
      </c>
      <c r="D106" s="102">
        <v>4</v>
      </c>
      <c r="E106" s="74">
        <v>0</v>
      </c>
      <c r="F106" s="74">
        <v>0</v>
      </c>
      <c r="G106" s="74">
        <f t="shared" si="52"/>
        <v>0</v>
      </c>
      <c r="H106" s="74">
        <v>0</v>
      </c>
      <c r="I106" s="74">
        <v>0</v>
      </c>
      <c r="J106" s="75">
        <f t="shared" si="60"/>
        <v>0</v>
      </c>
      <c r="K106" s="74">
        <f t="shared" si="54"/>
        <v>0</v>
      </c>
      <c r="L106" s="74">
        <f t="shared" si="55"/>
        <v>0</v>
      </c>
      <c r="M106" s="74">
        <f t="shared" si="56"/>
        <v>0</v>
      </c>
      <c r="N106" s="74">
        <f t="shared" si="57"/>
        <v>0</v>
      </c>
      <c r="O106" s="75">
        <f t="shared" si="58"/>
        <v>0</v>
      </c>
    </row>
    <row r="107" spans="1:15" s="43" customFormat="1">
      <c r="A107" s="71">
        <f t="shared" si="59"/>
        <v>82</v>
      </c>
      <c r="B107" s="72" t="s">
        <v>407</v>
      </c>
      <c r="C107" s="73" t="s">
        <v>20</v>
      </c>
      <c r="D107" s="102">
        <v>114</v>
      </c>
      <c r="E107" s="74">
        <v>0</v>
      </c>
      <c r="F107" s="74">
        <v>0</v>
      </c>
      <c r="G107" s="74">
        <f t="shared" si="52"/>
        <v>0</v>
      </c>
      <c r="H107" s="74">
        <v>0</v>
      </c>
      <c r="I107" s="74">
        <v>0</v>
      </c>
      <c r="J107" s="75">
        <f t="shared" si="60"/>
        <v>0</v>
      </c>
      <c r="K107" s="74">
        <f t="shared" si="54"/>
        <v>0</v>
      </c>
      <c r="L107" s="74">
        <f t="shared" si="55"/>
        <v>0</v>
      </c>
      <c r="M107" s="74">
        <f t="shared" si="56"/>
        <v>0</v>
      </c>
      <c r="N107" s="74">
        <f t="shared" si="57"/>
        <v>0</v>
      </c>
      <c r="O107" s="75">
        <f t="shared" si="58"/>
        <v>0</v>
      </c>
    </row>
    <row r="108" spans="1:15" s="43" customFormat="1">
      <c r="A108" s="71">
        <f t="shared" si="59"/>
        <v>83</v>
      </c>
      <c r="B108" s="72" t="s">
        <v>408</v>
      </c>
      <c r="C108" s="73" t="s">
        <v>20</v>
      </c>
      <c r="D108" s="102">
        <v>480</v>
      </c>
      <c r="E108" s="74">
        <v>0</v>
      </c>
      <c r="F108" s="74">
        <v>0</v>
      </c>
      <c r="G108" s="74">
        <f t="shared" si="52"/>
        <v>0</v>
      </c>
      <c r="H108" s="74">
        <v>0</v>
      </c>
      <c r="I108" s="74">
        <v>0</v>
      </c>
      <c r="J108" s="75">
        <f t="shared" si="60"/>
        <v>0</v>
      </c>
      <c r="K108" s="74">
        <f t="shared" si="54"/>
        <v>0</v>
      </c>
      <c r="L108" s="74">
        <f t="shared" si="55"/>
        <v>0</v>
      </c>
      <c r="M108" s="74">
        <f t="shared" si="56"/>
        <v>0</v>
      </c>
      <c r="N108" s="74">
        <f t="shared" si="57"/>
        <v>0</v>
      </c>
      <c r="O108" s="75">
        <f t="shared" si="58"/>
        <v>0</v>
      </c>
    </row>
    <row r="109" spans="1:15" s="43" customFormat="1">
      <c r="A109" s="71">
        <f t="shared" si="59"/>
        <v>84</v>
      </c>
      <c r="B109" s="72" t="s">
        <v>377</v>
      </c>
      <c r="C109" s="73" t="s">
        <v>310</v>
      </c>
      <c r="D109" s="102">
        <v>1</v>
      </c>
      <c r="E109" s="74">
        <v>0</v>
      </c>
      <c r="F109" s="74">
        <v>0</v>
      </c>
      <c r="G109" s="74">
        <f t="shared" si="28"/>
        <v>0</v>
      </c>
      <c r="H109" s="74">
        <v>0</v>
      </c>
      <c r="I109" s="74">
        <v>0</v>
      </c>
      <c r="J109" s="75">
        <f t="shared" si="29"/>
        <v>0</v>
      </c>
      <c r="K109" s="74">
        <f t="shared" si="30"/>
        <v>0</v>
      </c>
      <c r="L109" s="74">
        <f t="shared" si="31"/>
        <v>0</v>
      </c>
      <c r="M109" s="74">
        <f t="shared" si="32"/>
        <v>0</v>
      </c>
      <c r="N109" s="74">
        <f t="shared" si="33"/>
        <v>0</v>
      </c>
      <c r="O109" s="75">
        <f t="shared" si="34"/>
        <v>0</v>
      </c>
    </row>
    <row r="110" spans="1:15" s="43" customFormat="1">
      <c r="A110" s="71">
        <f t="shared" si="59"/>
        <v>85</v>
      </c>
      <c r="B110" s="72" t="s">
        <v>435</v>
      </c>
      <c r="C110" s="73" t="s">
        <v>154</v>
      </c>
      <c r="D110" s="102">
        <v>1</v>
      </c>
      <c r="E110" s="74">
        <v>0</v>
      </c>
      <c r="F110" s="74">
        <v>0</v>
      </c>
      <c r="G110" s="74">
        <f t="shared" si="28"/>
        <v>0</v>
      </c>
      <c r="H110" s="74">
        <v>0</v>
      </c>
      <c r="I110" s="74">
        <v>0</v>
      </c>
      <c r="J110" s="75">
        <f t="shared" si="17"/>
        <v>0</v>
      </c>
      <c r="K110" s="74">
        <f t="shared" si="30"/>
        <v>0</v>
      </c>
      <c r="L110" s="74">
        <f t="shared" si="31"/>
        <v>0</v>
      </c>
      <c r="M110" s="74">
        <f t="shared" si="32"/>
        <v>0</v>
      </c>
      <c r="N110" s="74">
        <f t="shared" si="33"/>
        <v>0</v>
      </c>
      <c r="O110" s="75">
        <f t="shared" si="34"/>
        <v>0</v>
      </c>
    </row>
    <row r="111" spans="1:15" s="43" customFormat="1">
      <c r="A111" s="71">
        <f t="shared" si="59"/>
        <v>86</v>
      </c>
      <c r="B111" s="72" t="s">
        <v>368</v>
      </c>
      <c r="C111" s="73" t="s">
        <v>20</v>
      </c>
      <c r="D111" s="102">
        <v>65</v>
      </c>
      <c r="E111" s="74">
        <v>0</v>
      </c>
      <c r="F111" s="74">
        <v>0</v>
      </c>
      <c r="G111" s="74">
        <f t="shared" si="28"/>
        <v>0</v>
      </c>
      <c r="H111" s="74">
        <v>0</v>
      </c>
      <c r="I111" s="74">
        <v>0</v>
      </c>
      <c r="J111" s="75">
        <f t="shared" si="17"/>
        <v>0</v>
      </c>
      <c r="K111" s="74">
        <f t="shared" si="30"/>
        <v>0</v>
      </c>
      <c r="L111" s="74">
        <f t="shared" si="31"/>
        <v>0</v>
      </c>
      <c r="M111" s="74">
        <f t="shared" si="32"/>
        <v>0</v>
      </c>
      <c r="N111" s="74">
        <f t="shared" si="33"/>
        <v>0</v>
      </c>
      <c r="O111" s="75">
        <f t="shared" si="34"/>
        <v>0</v>
      </c>
    </row>
    <row r="112" spans="1:15" s="43" customFormat="1">
      <c r="A112" s="71">
        <f t="shared" si="59"/>
        <v>87</v>
      </c>
      <c r="B112" s="72" t="s">
        <v>369</v>
      </c>
      <c r="C112" s="73" t="s">
        <v>20</v>
      </c>
      <c r="D112" s="102">
        <v>65</v>
      </c>
      <c r="E112" s="74">
        <v>0</v>
      </c>
      <c r="F112" s="74">
        <v>0</v>
      </c>
      <c r="G112" s="74">
        <f t="shared" si="28"/>
        <v>0</v>
      </c>
      <c r="H112" s="74">
        <v>0</v>
      </c>
      <c r="I112" s="74">
        <v>0</v>
      </c>
      <c r="J112" s="75">
        <f t="shared" si="17"/>
        <v>0</v>
      </c>
      <c r="K112" s="74">
        <f t="shared" si="30"/>
        <v>0</v>
      </c>
      <c r="L112" s="74">
        <f t="shared" si="31"/>
        <v>0</v>
      </c>
      <c r="M112" s="74">
        <f t="shared" si="32"/>
        <v>0</v>
      </c>
      <c r="N112" s="74">
        <f t="shared" si="33"/>
        <v>0</v>
      </c>
      <c r="O112" s="75">
        <f t="shared" si="34"/>
        <v>0</v>
      </c>
    </row>
    <row r="113" spans="1:15" s="43" customFormat="1">
      <c r="A113" s="71">
        <f t="shared" si="59"/>
        <v>88</v>
      </c>
      <c r="B113" s="72" t="s">
        <v>359</v>
      </c>
      <c r="C113" s="73" t="s">
        <v>20</v>
      </c>
      <c r="D113" s="102">
        <v>65</v>
      </c>
      <c r="E113" s="74">
        <v>0</v>
      </c>
      <c r="F113" s="74">
        <v>0</v>
      </c>
      <c r="G113" s="74">
        <f t="shared" si="28"/>
        <v>0</v>
      </c>
      <c r="H113" s="74">
        <v>0</v>
      </c>
      <c r="I113" s="74">
        <v>0</v>
      </c>
      <c r="J113" s="75">
        <f t="shared" si="17"/>
        <v>0</v>
      </c>
      <c r="K113" s="74">
        <f t="shared" si="30"/>
        <v>0</v>
      </c>
      <c r="L113" s="74">
        <f t="shared" si="31"/>
        <v>0</v>
      </c>
      <c r="M113" s="74">
        <f t="shared" si="32"/>
        <v>0</v>
      </c>
      <c r="N113" s="74">
        <f t="shared" si="33"/>
        <v>0</v>
      </c>
      <c r="O113" s="75">
        <f t="shared" si="34"/>
        <v>0</v>
      </c>
    </row>
    <row r="114" spans="1:15" s="43" customFormat="1">
      <c r="A114" s="71">
        <f t="shared" si="59"/>
        <v>89</v>
      </c>
      <c r="B114" s="72" t="s">
        <v>436</v>
      </c>
      <c r="C114" s="73" t="s">
        <v>310</v>
      </c>
      <c r="D114" s="102">
        <v>1</v>
      </c>
      <c r="E114" s="74">
        <v>0</v>
      </c>
      <c r="F114" s="74">
        <v>0</v>
      </c>
      <c r="G114" s="74">
        <f t="shared" si="28"/>
        <v>0</v>
      </c>
      <c r="H114" s="74">
        <v>0</v>
      </c>
      <c r="I114" s="74">
        <v>0</v>
      </c>
      <c r="J114" s="75">
        <f t="shared" si="17"/>
        <v>0</v>
      </c>
      <c r="K114" s="74">
        <f t="shared" si="30"/>
        <v>0</v>
      </c>
      <c r="L114" s="74">
        <f t="shared" si="31"/>
        <v>0</v>
      </c>
      <c r="M114" s="74">
        <f t="shared" si="32"/>
        <v>0</v>
      </c>
      <c r="N114" s="74">
        <f t="shared" si="33"/>
        <v>0</v>
      </c>
      <c r="O114" s="75">
        <f t="shared" si="34"/>
        <v>0</v>
      </c>
    </row>
    <row r="115" spans="1:15" s="43" customFormat="1">
      <c r="A115" s="82"/>
      <c r="B115" s="66" t="s">
        <v>339</v>
      </c>
      <c r="C115" s="67"/>
      <c r="D115" s="102"/>
      <c r="E115" s="69"/>
      <c r="F115" s="69"/>
      <c r="G115" s="69"/>
      <c r="H115" s="69"/>
      <c r="I115" s="69"/>
      <c r="J115" s="70"/>
      <c r="K115" s="69"/>
      <c r="L115" s="69"/>
      <c r="M115" s="69"/>
      <c r="N115" s="69"/>
      <c r="O115" s="70"/>
    </row>
    <row r="116" spans="1:15" s="43" customFormat="1">
      <c r="A116" s="71">
        <f>A114+1</f>
        <v>90</v>
      </c>
      <c r="B116" s="72" t="s">
        <v>420</v>
      </c>
      <c r="C116" s="73" t="s">
        <v>154</v>
      </c>
      <c r="D116" s="102">
        <v>1</v>
      </c>
      <c r="E116" s="74">
        <v>0</v>
      </c>
      <c r="F116" s="74">
        <v>0</v>
      </c>
      <c r="G116" s="74">
        <f t="shared" ref="G116:G135" si="62">ROUND(E116*F116,2)</f>
        <v>0</v>
      </c>
      <c r="H116" s="74">
        <v>0</v>
      </c>
      <c r="I116" s="74">
        <v>0</v>
      </c>
      <c r="J116" s="75">
        <f t="shared" ref="J116:J137" si="63">SUM(G116:I116)</f>
        <v>0</v>
      </c>
      <c r="K116" s="74">
        <f t="shared" ref="K116:K117" si="64">ROUND(E116*D116,2)</f>
        <v>0</v>
      </c>
      <c r="L116" s="74">
        <f t="shared" ref="L116:L117" si="65">ROUND(G116*D116,2)</f>
        <v>0</v>
      </c>
      <c r="M116" s="74">
        <f t="shared" ref="M116:M117" si="66">ROUND(H116*D116,2)</f>
        <v>0</v>
      </c>
      <c r="N116" s="74">
        <f t="shared" ref="N116:N117" si="67">ROUND(I116*D116,2)</f>
        <v>0</v>
      </c>
      <c r="O116" s="75">
        <f t="shared" ref="O116:O117" si="68">SUM(L116:N116)</f>
        <v>0</v>
      </c>
    </row>
    <row r="117" spans="1:15" s="43" customFormat="1">
      <c r="A117" s="71">
        <f>A116+1</f>
        <v>91</v>
      </c>
      <c r="B117" s="72" t="s">
        <v>421</v>
      </c>
      <c r="C117" s="73" t="s">
        <v>154</v>
      </c>
      <c r="D117" s="102">
        <v>1</v>
      </c>
      <c r="E117" s="74">
        <v>0</v>
      </c>
      <c r="F117" s="74">
        <v>0</v>
      </c>
      <c r="G117" s="74">
        <f t="shared" si="62"/>
        <v>0</v>
      </c>
      <c r="H117" s="74">
        <v>0</v>
      </c>
      <c r="I117" s="74">
        <v>0</v>
      </c>
      <c r="J117" s="75">
        <f t="shared" si="63"/>
        <v>0</v>
      </c>
      <c r="K117" s="74">
        <f t="shared" si="64"/>
        <v>0</v>
      </c>
      <c r="L117" s="74">
        <f t="shared" si="65"/>
        <v>0</v>
      </c>
      <c r="M117" s="74">
        <f t="shared" si="66"/>
        <v>0</v>
      </c>
      <c r="N117" s="74">
        <f t="shared" si="67"/>
        <v>0</v>
      </c>
      <c r="O117" s="75">
        <f t="shared" si="68"/>
        <v>0</v>
      </c>
    </row>
    <row r="118" spans="1:15" s="43" customFormat="1">
      <c r="A118" s="71">
        <f t="shared" ref="A118:A144" si="69">A117+1</f>
        <v>92</v>
      </c>
      <c r="B118" s="72" t="s">
        <v>437</v>
      </c>
      <c r="C118" s="73" t="s">
        <v>154</v>
      </c>
      <c r="D118" s="102">
        <v>1</v>
      </c>
      <c r="E118" s="74">
        <v>0</v>
      </c>
      <c r="F118" s="74">
        <v>0</v>
      </c>
      <c r="G118" s="74">
        <f t="shared" si="62"/>
        <v>0</v>
      </c>
      <c r="H118" s="74">
        <v>0</v>
      </c>
      <c r="I118" s="74">
        <v>0</v>
      </c>
      <c r="J118" s="75">
        <f t="shared" si="63"/>
        <v>0</v>
      </c>
      <c r="K118" s="74">
        <f t="shared" si="30"/>
        <v>0</v>
      </c>
      <c r="L118" s="74">
        <f t="shared" si="31"/>
        <v>0</v>
      </c>
      <c r="M118" s="74">
        <f t="shared" si="32"/>
        <v>0</v>
      </c>
      <c r="N118" s="74">
        <f t="shared" si="33"/>
        <v>0</v>
      </c>
      <c r="O118" s="75">
        <f t="shared" si="34"/>
        <v>0</v>
      </c>
    </row>
    <row r="119" spans="1:15" s="43" customFormat="1">
      <c r="A119" s="71">
        <f t="shared" si="69"/>
        <v>93</v>
      </c>
      <c r="B119" s="72" t="s">
        <v>438</v>
      </c>
      <c r="C119" s="73" t="s">
        <v>154</v>
      </c>
      <c r="D119" s="102">
        <v>1</v>
      </c>
      <c r="E119" s="74">
        <v>0</v>
      </c>
      <c r="F119" s="74">
        <v>0</v>
      </c>
      <c r="G119" s="74">
        <f t="shared" si="62"/>
        <v>0</v>
      </c>
      <c r="H119" s="74">
        <v>0</v>
      </c>
      <c r="I119" s="74">
        <v>0</v>
      </c>
      <c r="J119" s="75">
        <f t="shared" si="63"/>
        <v>0</v>
      </c>
      <c r="K119" s="74">
        <f t="shared" si="30"/>
        <v>0</v>
      </c>
      <c r="L119" s="74">
        <f t="shared" si="31"/>
        <v>0</v>
      </c>
      <c r="M119" s="74">
        <f t="shared" si="32"/>
        <v>0</v>
      </c>
      <c r="N119" s="74">
        <f t="shared" si="33"/>
        <v>0</v>
      </c>
      <c r="O119" s="75">
        <f t="shared" si="34"/>
        <v>0</v>
      </c>
    </row>
    <row r="120" spans="1:15" s="43" customFormat="1">
      <c r="A120" s="71">
        <f t="shared" si="69"/>
        <v>94</v>
      </c>
      <c r="B120" s="72" t="s">
        <v>439</v>
      </c>
      <c r="C120" s="73" t="s">
        <v>154</v>
      </c>
      <c r="D120" s="102">
        <v>8</v>
      </c>
      <c r="E120" s="74">
        <v>0</v>
      </c>
      <c r="F120" s="74">
        <v>0</v>
      </c>
      <c r="G120" s="74">
        <f t="shared" si="62"/>
        <v>0</v>
      </c>
      <c r="H120" s="74">
        <v>0</v>
      </c>
      <c r="I120" s="74">
        <v>0</v>
      </c>
      <c r="J120" s="75">
        <f t="shared" si="63"/>
        <v>0</v>
      </c>
      <c r="K120" s="74">
        <f t="shared" si="30"/>
        <v>0</v>
      </c>
      <c r="L120" s="74">
        <f t="shared" si="31"/>
        <v>0</v>
      </c>
      <c r="M120" s="74">
        <f t="shared" si="32"/>
        <v>0</v>
      </c>
      <c r="N120" s="74">
        <f t="shared" si="33"/>
        <v>0</v>
      </c>
      <c r="O120" s="75">
        <f t="shared" si="34"/>
        <v>0</v>
      </c>
    </row>
    <row r="121" spans="1:15" s="43" customFormat="1">
      <c r="A121" s="71">
        <f t="shared" si="69"/>
        <v>95</v>
      </c>
      <c r="B121" s="72" t="s">
        <v>440</v>
      </c>
      <c r="C121" s="73" t="s">
        <v>154</v>
      </c>
      <c r="D121" s="102">
        <v>8</v>
      </c>
      <c r="E121" s="74">
        <v>0</v>
      </c>
      <c r="F121" s="74">
        <v>0</v>
      </c>
      <c r="G121" s="74">
        <f t="shared" si="62"/>
        <v>0</v>
      </c>
      <c r="H121" s="74">
        <v>0</v>
      </c>
      <c r="I121" s="74">
        <v>0</v>
      </c>
      <c r="J121" s="75">
        <f t="shared" si="63"/>
        <v>0</v>
      </c>
      <c r="K121" s="74">
        <f t="shared" si="30"/>
        <v>0</v>
      </c>
      <c r="L121" s="74">
        <f t="shared" si="31"/>
        <v>0</v>
      </c>
      <c r="M121" s="74">
        <f t="shared" si="32"/>
        <v>0</v>
      </c>
      <c r="N121" s="74">
        <f t="shared" si="33"/>
        <v>0</v>
      </c>
      <c r="O121" s="75">
        <f t="shared" si="34"/>
        <v>0</v>
      </c>
    </row>
    <row r="122" spans="1:15" s="43" customFormat="1">
      <c r="A122" s="71">
        <f t="shared" si="69"/>
        <v>96</v>
      </c>
      <c r="B122" s="72" t="s">
        <v>441</v>
      </c>
      <c r="C122" s="73" t="s">
        <v>154</v>
      </c>
      <c r="D122" s="102">
        <v>4</v>
      </c>
      <c r="E122" s="74">
        <v>0</v>
      </c>
      <c r="F122" s="74">
        <v>0</v>
      </c>
      <c r="G122" s="74">
        <f t="shared" si="62"/>
        <v>0</v>
      </c>
      <c r="H122" s="74">
        <v>0</v>
      </c>
      <c r="I122" s="74">
        <v>0</v>
      </c>
      <c r="J122" s="75">
        <f t="shared" si="63"/>
        <v>0</v>
      </c>
      <c r="K122" s="74">
        <f t="shared" si="30"/>
        <v>0</v>
      </c>
      <c r="L122" s="74">
        <f t="shared" si="31"/>
        <v>0</v>
      </c>
      <c r="M122" s="74">
        <f t="shared" si="32"/>
        <v>0</v>
      </c>
      <c r="N122" s="74">
        <f t="shared" si="33"/>
        <v>0</v>
      </c>
      <c r="O122" s="75">
        <f t="shared" si="34"/>
        <v>0</v>
      </c>
    </row>
    <row r="123" spans="1:15" s="43" customFormat="1">
      <c r="A123" s="71">
        <f t="shared" si="69"/>
        <v>97</v>
      </c>
      <c r="B123" s="72" t="s">
        <v>442</v>
      </c>
      <c r="C123" s="73" t="s">
        <v>154</v>
      </c>
      <c r="D123" s="102">
        <v>3</v>
      </c>
      <c r="E123" s="74">
        <v>0</v>
      </c>
      <c r="F123" s="74">
        <v>0</v>
      </c>
      <c r="G123" s="74">
        <f t="shared" si="62"/>
        <v>0</v>
      </c>
      <c r="H123" s="74">
        <v>0</v>
      </c>
      <c r="I123" s="74">
        <v>0</v>
      </c>
      <c r="J123" s="75">
        <f t="shared" si="63"/>
        <v>0</v>
      </c>
      <c r="K123" s="74">
        <f t="shared" si="30"/>
        <v>0</v>
      </c>
      <c r="L123" s="74">
        <f t="shared" si="31"/>
        <v>0</v>
      </c>
      <c r="M123" s="74">
        <f t="shared" si="32"/>
        <v>0</v>
      </c>
      <c r="N123" s="74">
        <f t="shared" si="33"/>
        <v>0</v>
      </c>
      <c r="O123" s="75">
        <f t="shared" si="34"/>
        <v>0</v>
      </c>
    </row>
    <row r="124" spans="1:15" s="43" customFormat="1">
      <c r="A124" s="71">
        <f t="shared" si="69"/>
        <v>98</v>
      </c>
      <c r="B124" s="72" t="s">
        <v>443</v>
      </c>
      <c r="C124" s="73" t="s">
        <v>154</v>
      </c>
      <c r="D124" s="102">
        <v>1</v>
      </c>
      <c r="E124" s="74">
        <v>0</v>
      </c>
      <c r="F124" s="74">
        <v>0</v>
      </c>
      <c r="G124" s="74">
        <f t="shared" si="62"/>
        <v>0</v>
      </c>
      <c r="H124" s="74">
        <v>0</v>
      </c>
      <c r="I124" s="74">
        <v>0</v>
      </c>
      <c r="J124" s="75">
        <f t="shared" si="63"/>
        <v>0</v>
      </c>
      <c r="K124" s="74">
        <f t="shared" si="30"/>
        <v>0</v>
      </c>
      <c r="L124" s="74">
        <f t="shared" si="31"/>
        <v>0</v>
      </c>
      <c r="M124" s="74">
        <f t="shared" si="32"/>
        <v>0</v>
      </c>
      <c r="N124" s="74">
        <f t="shared" si="33"/>
        <v>0</v>
      </c>
      <c r="O124" s="75">
        <f t="shared" si="34"/>
        <v>0</v>
      </c>
    </row>
    <row r="125" spans="1:15" s="43" customFormat="1">
      <c r="A125" s="71">
        <f t="shared" si="69"/>
        <v>99</v>
      </c>
      <c r="B125" s="72" t="s">
        <v>444</v>
      </c>
      <c r="C125" s="73" t="s">
        <v>154</v>
      </c>
      <c r="D125" s="102">
        <v>6</v>
      </c>
      <c r="E125" s="74">
        <v>0</v>
      </c>
      <c r="F125" s="74">
        <v>0</v>
      </c>
      <c r="G125" s="74">
        <f t="shared" si="62"/>
        <v>0</v>
      </c>
      <c r="H125" s="74">
        <v>0</v>
      </c>
      <c r="I125" s="74">
        <v>0</v>
      </c>
      <c r="J125" s="75">
        <f t="shared" si="63"/>
        <v>0</v>
      </c>
      <c r="K125" s="74">
        <f t="shared" ref="K125:K144" si="70">ROUND(E125*D125,2)</f>
        <v>0</v>
      </c>
      <c r="L125" s="74">
        <f t="shared" ref="L125:L144" si="71">ROUND(G125*D125,2)</f>
        <v>0</v>
      </c>
      <c r="M125" s="74">
        <f t="shared" ref="M125:M144" si="72">ROUND(H125*D125,2)</f>
        <v>0</v>
      </c>
      <c r="N125" s="74">
        <f t="shared" ref="N125:N144" si="73">ROUND(I125*D125,2)</f>
        <v>0</v>
      </c>
      <c r="O125" s="75">
        <f t="shared" ref="O125:O144" si="74">SUM(L125:N125)</f>
        <v>0</v>
      </c>
    </row>
    <row r="126" spans="1:15" s="43" customFormat="1">
      <c r="A126" s="71">
        <f t="shared" si="69"/>
        <v>100</v>
      </c>
      <c r="B126" s="72" t="s">
        <v>445</v>
      </c>
      <c r="C126" s="73" t="s">
        <v>154</v>
      </c>
      <c r="D126" s="102">
        <v>2</v>
      </c>
      <c r="E126" s="74">
        <v>0</v>
      </c>
      <c r="F126" s="74">
        <v>0</v>
      </c>
      <c r="G126" s="74">
        <f t="shared" si="62"/>
        <v>0</v>
      </c>
      <c r="H126" s="74">
        <v>0</v>
      </c>
      <c r="I126" s="74">
        <v>0</v>
      </c>
      <c r="J126" s="75">
        <f t="shared" si="63"/>
        <v>0</v>
      </c>
      <c r="K126" s="74">
        <f t="shared" si="70"/>
        <v>0</v>
      </c>
      <c r="L126" s="74">
        <f t="shared" si="71"/>
        <v>0</v>
      </c>
      <c r="M126" s="74">
        <f t="shared" si="72"/>
        <v>0</v>
      </c>
      <c r="N126" s="74">
        <f t="shared" si="73"/>
        <v>0</v>
      </c>
      <c r="O126" s="75">
        <f t="shared" si="74"/>
        <v>0</v>
      </c>
    </row>
    <row r="127" spans="1:15" s="43" customFormat="1">
      <c r="A127" s="71">
        <f t="shared" si="69"/>
        <v>101</v>
      </c>
      <c r="B127" s="72" t="s">
        <v>446</v>
      </c>
      <c r="C127" s="73" t="s">
        <v>154</v>
      </c>
      <c r="D127" s="102">
        <v>8</v>
      </c>
      <c r="E127" s="74">
        <v>0</v>
      </c>
      <c r="F127" s="74">
        <v>0</v>
      </c>
      <c r="G127" s="74">
        <f t="shared" si="62"/>
        <v>0</v>
      </c>
      <c r="H127" s="74">
        <v>0</v>
      </c>
      <c r="I127" s="74">
        <v>0</v>
      </c>
      <c r="J127" s="75">
        <f t="shared" si="63"/>
        <v>0</v>
      </c>
      <c r="K127" s="74">
        <f t="shared" si="70"/>
        <v>0</v>
      </c>
      <c r="L127" s="74">
        <f t="shared" si="71"/>
        <v>0</v>
      </c>
      <c r="M127" s="74">
        <f t="shared" si="72"/>
        <v>0</v>
      </c>
      <c r="N127" s="74">
        <f t="shared" si="73"/>
        <v>0</v>
      </c>
      <c r="O127" s="75">
        <f t="shared" si="74"/>
        <v>0</v>
      </c>
    </row>
    <row r="128" spans="1:15" s="43" customFormat="1">
      <c r="A128" s="71">
        <f t="shared" si="69"/>
        <v>102</v>
      </c>
      <c r="B128" s="72" t="s">
        <v>447</v>
      </c>
      <c r="C128" s="73" t="s">
        <v>20</v>
      </c>
      <c r="D128" s="102">
        <v>112</v>
      </c>
      <c r="E128" s="74">
        <v>0</v>
      </c>
      <c r="F128" s="74">
        <v>0</v>
      </c>
      <c r="G128" s="74">
        <f t="shared" si="62"/>
        <v>0</v>
      </c>
      <c r="H128" s="74">
        <v>0</v>
      </c>
      <c r="I128" s="74">
        <v>0</v>
      </c>
      <c r="J128" s="75">
        <f t="shared" si="63"/>
        <v>0</v>
      </c>
      <c r="K128" s="74">
        <f t="shared" si="70"/>
        <v>0</v>
      </c>
      <c r="L128" s="74">
        <f t="shared" si="71"/>
        <v>0</v>
      </c>
      <c r="M128" s="74">
        <f t="shared" si="72"/>
        <v>0</v>
      </c>
      <c r="N128" s="74">
        <f t="shared" si="73"/>
        <v>0</v>
      </c>
      <c r="O128" s="75">
        <f t="shared" si="74"/>
        <v>0</v>
      </c>
    </row>
    <row r="129" spans="1:15" s="43" customFormat="1">
      <c r="A129" s="71">
        <f t="shared" si="69"/>
        <v>103</v>
      </c>
      <c r="B129" s="72" t="s">
        <v>448</v>
      </c>
      <c r="C129" s="73" t="s">
        <v>20</v>
      </c>
      <c r="D129" s="102">
        <v>123</v>
      </c>
      <c r="E129" s="74">
        <v>0</v>
      </c>
      <c r="F129" s="74">
        <v>0</v>
      </c>
      <c r="G129" s="74">
        <f t="shared" si="62"/>
        <v>0</v>
      </c>
      <c r="H129" s="74">
        <v>0</v>
      </c>
      <c r="I129" s="74">
        <v>0</v>
      </c>
      <c r="J129" s="75">
        <f t="shared" si="63"/>
        <v>0</v>
      </c>
      <c r="K129" s="74">
        <f t="shared" si="70"/>
        <v>0</v>
      </c>
      <c r="L129" s="74">
        <f t="shared" si="71"/>
        <v>0</v>
      </c>
      <c r="M129" s="74">
        <f t="shared" si="72"/>
        <v>0</v>
      </c>
      <c r="N129" s="74">
        <f t="shared" si="73"/>
        <v>0</v>
      </c>
      <c r="O129" s="75">
        <f t="shared" si="74"/>
        <v>0</v>
      </c>
    </row>
    <row r="130" spans="1:15" s="43" customFormat="1">
      <c r="A130" s="71">
        <f t="shared" si="69"/>
        <v>104</v>
      </c>
      <c r="B130" s="72" t="s">
        <v>449</v>
      </c>
      <c r="C130" s="73" t="s">
        <v>20</v>
      </c>
      <c r="D130" s="102">
        <v>40</v>
      </c>
      <c r="E130" s="74">
        <v>0</v>
      </c>
      <c r="F130" s="74">
        <v>0</v>
      </c>
      <c r="G130" s="74">
        <f t="shared" si="62"/>
        <v>0</v>
      </c>
      <c r="H130" s="74">
        <v>0</v>
      </c>
      <c r="I130" s="74">
        <v>0</v>
      </c>
      <c r="J130" s="75">
        <f t="shared" si="63"/>
        <v>0</v>
      </c>
      <c r="K130" s="74">
        <f t="shared" si="70"/>
        <v>0</v>
      </c>
      <c r="L130" s="74">
        <f>ROUND(G130*D130,2)</f>
        <v>0</v>
      </c>
      <c r="M130" s="74">
        <f t="shared" si="72"/>
        <v>0</v>
      </c>
      <c r="N130" s="74">
        <f t="shared" si="73"/>
        <v>0</v>
      </c>
      <c r="O130" s="75">
        <f t="shared" si="74"/>
        <v>0</v>
      </c>
    </row>
    <row r="131" spans="1:15" s="43" customFormat="1">
      <c r="A131" s="71">
        <f t="shared" si="69"/>
        <v>105</v>
      </c>
      <c r="B131" s="72" t="s">
        <v>450</v>
      </c>
      <c r="C131" s="73" t="s">
        <v>20</v>
      </c>
      <c r="D131" s="102">
        <v>50</v>
      </c>
      <c r="E131" s="74">
        <v>0</v>
      </c>
      <c r="F131" s="74">
        <v>0</v>
      </c>
      <c r="G131" s="74">
        <f t="shared" si="62"/>
        <v>0</v>
      </c>
      <c r="H131" s="74">
        <v>0</v>
      </c>
      <c r="I131" s="74">
        <v>0</v>
      </c>
      <c r="J131" s="75">
        <f>SUM(G131:I131)</f>
        <v>0</v>
      </c>
      <c r="K131" s="74">
        <f t="shared" si="70"/>
        <v>0</v>
      </c>
      <c r="L131" s="74">
        <f>ROUND(G131*D131,2)</f>
        <v>0</v>
      </c>
      <c r="M131" s="74">
        <f t="shared" si="72"/>
        <v>0</v>
      </c>
      <c r="N131" s="74">
        <f t="shared" si="73"/>
        <v>0</v>
      </c>
      <c r="O131" s="75">
        <f t="shared" si="74"/>
        <v>0</v>
      </c>
    </row>
    <row r="132" spans="1:15" s="43" customFormat="1">
      <c r="A132" s="71">
        <f t="shared" si="69"/>
        <v>106</v>
      </c>
      <c r="B132" s="72" t="s">
        <v>451</v>
      </c>
      <c r="C132" s="73" t="s">
        <v>20</v>
      </c>
      <c r="D132" s="102">
        <v>50</v>
      </c>
      <c r="E132" s="74">
        <v>0</v>
      </c>
      <c r="F132" s="74">
        <v>0</v>
      </c>
      <c r="G132" s="74">
        <f t="shared" si="62"/>
        <v>0</v>
      </c>
      <c r="H132" s="74">
        <v>0</v>
      </c>
      <c r="I132" s="74">
        <v>0</v>
      </c>
      <c r="J132" s="75">
        <f t="shared" si="63"/>
        <v>0</v>
      </c>
      <c r="K132" s="74">
        <f t="shared" si="70"/>
        <v>0</v>
      </c>
      <c r="L132" s="74">
        <f t="shared" si="71"/>
        <v>0</v>
      </c>
      <c r="M132" s="74">
        <f t="shared" si="72"/>
        <v>0</v>
      </c>
      <c r="N132" s="74">
        <f t="shared" si="73"/>
        <v>0</v>
      </c>
      <c r="O132" s="75">
        <f t="shared" si="74"/>
        <v>0</v>
      </c>
    </row>
    <row r="133" spans="1:15" s="43" customFormat="1">
      <c r="A133" s="71">
        <f t="shared" si="69"/>
        <v>107</v>
      </c>
      <c r="B133" s="72" t="s">
        <v>452</v>
      </c>
      <c r="C133" s="73" t="s">
        <v>20</v>
      </c>
      <c r="D133" s="102">
        <v>5</v>
      </c>
      <c r="E133" s="74">
        <v>0</v>
      </c>
      <c r="F133" s="74">
        <v>0</v>
      </c>
      <c r="G133" s="74">
        <f t="shared" si="62"/>
        <v>0</v>
      </c>
      <c r="H133" s="74">
        <v>0</v>
      </c>
      <c r="I133" s="74">
        <v>0</v>
      </c>
      <c r="J133" s="75">
        <f t="shared" si="63"/>
        <v>0</v>
      </c>
      <c r="K133" s="74">
        <f t="shared" si="70"/>
        <v>0</v>
      </c>
      <c r="L133" s="74">
        <f t="shared" si="71"/>
        <v>0</v>
      </c>
      <c r="M133" s="74">
        <f t="shared" si="72"/>
        <v>0</v>
      </c>
      <c r="N133" s="74">
        <f t="shared" si="73"/>
        <v>0</v>
      </c>
      <c r="O133" s="75">
        <f t="shared" si="74"/>
        <v>0</v>
      </c>
    </row>
    <row r="134" spans="1:15" s="43" customFormat="1">
      <c r="A134" s="71">
        <f t="shared" si="69"/>
        <v>108</v>
      </c>
      <c r="B134" s="72" t="s">
        <v>453</v>
      </c>
      <c r="C134" s="73" t="s">
        <v>20</v>
      </c>
      <c r="D134" s="102">
        <v>100</v>
      </c>
      <c r="E134" s="74">
        <v>0</v>
      </c>
      <c r="F134" s="74">
        <v>0</v>
      </c>
      <c r="G134" s="74">
        <f t="shared" si="62"/>
        <v>0</v>
      </c>
      <c r="H134" s="74">
        <v>0</v>
      </c>
      <c r="I134" s="74">
        <v>0</v>
      </c>
      <c r="J134" s="75">
        <f t="shared" si="63"/>
        <v>0</v>
      </c>
      <c r="K134" s="74">
        <f t="shared" si="70"/>
        <v>0</v>
      </c>
      <c r="L134" s="74">
        <f t="shared" si="71"/>
        <v>0</v>
      </c>
      <c r="M134" s="74">
        <f t="shared" si="72"/>
        <v>0</v>
      </c>
      <c r="N134" s="74">
        <f t="shared" si="73"/>
        <v>0</v>
      </c>
      <c r="O134" s="75">
        <f t="shared" si="74"/>
        <v>0</v>
      </c>
    </row>
    <row r="135" spans="1:15" s="43" customFormat="1">
      <c r="A135" s="71">
        <f t="shared" si="69"/>
        <v>109</v>
      </c>
      <c r="B135" s="72" t="s">
        <v>454</v>
      </c>
      <c r="C135" s="73" t="s">
        <v>154</v>
      </c>
      <c r="D135" s="102">
        <v>3</v>
      </c>
      <c r="E135" s="74">
        <v>0</v>
      </c>
      <c r="F135" s="74">
        <v>0</v>
      </c>
      <c r="G135" s="74">
        <f t="shared" si="62"/>
        <v>0</v>
      </c>
      <c r="H135" s="74">
        <v>0</v>
      </c>
      <c r="I135" s="74">
        <v>0</v>
      </c>
      <c r="J135" s="75">
        <f t="shared" si="63"/>
        <v>0</v>
      </c>
      <c r="K135" s="74">
        <f t="shared" si="70"/>
        <v>0</v>
      </c>
      <c r="L135" s="74">
        <f t="shared" si="71"/>
        <v>0</v>
      </c>
      <c r="M135" s="74">
        <f t="shared" si="72"/>
        <v>0</v>
      </c>
      <c r="N135" s="74">
        <f t="shared" si="73"/>
        <v>0</v>
      </c>
      <c r="O135" s="75">
        <f t="shared" si="74"/>
        <v>0</v>
      </c>
    </row>
    <row r="136" spans="1:15" s="43" customFormat="1">
      <c r="A136" s="71">
        <f t="shared" si="69"/>
        <v>110</v>
      </c>
      <c r="B136" s="72" t="s">
        <v>455</v>
      </c>
      <c r="C136" s="73" t="s">
        <v>154</v>
      </c>
      <c r="D136" s="102">
        <v>5</v>
      </c>
      <c r="E136" s="74">
        <v>0</v>
      </c>
      <c r="F136" s="74">
        <v>0</v>
      </c>
      <c r="G136" s="74">
        <f t="shared" ref="G136:G137" si="75">ROUND(E136*F136,2)</f>
        <v>0</v>
      </c>
      <c r="H136" s="74">
        <v>0</v>
      </c>
      <c r="I136" s="74">
        <v>0</v>
      </c>
      <c r="J136" s="75">
        <f t="shared" si="63"/>
        <v>0</v>
      </c>
      <c r="K136" s="74">
        <f t="shared" si="70"/>
        <v>0</v>
      </c>
      <c r="L136" s="74">
        <f t="shared" si="71"/>
        <v>0</v>
      </c>
      <c r="M136" s="74">
        <f t="shared" si="72"/>
        <v>0</v>
      </c>
      <c r="N136" s="74">
        <f t="shared" si="73"/>
        <v>0</v>
      </c>
      <c r="O136" s="75">
        <f t="shared" si="74"/>
        <v>0</v>
      </c>
    </row>
    <row r="137" spans="1:15" s="43" customFormat="1">
      <c r="A137" s="71">
        <f t="shared" si="69"/>
        <v>111</v>
      </c>
      <c r="B137" s="72" t="s">
        <v>456</v>
      </c>
      <c r="C137" s="73" t="s">
        <v>154</v>
      </c>
      <c r="D137" s="102">
        <v>2</v>
      </c>
      <c r="E137" s="74">
        <v>0</v>
      </c>
      <c r="F137" s="74">
        <v>0</v>
      </c>
      <c r="G137" s="74">
        <f t="shared" si="75"/>
        <v>0</v>
      </c>
      <c r="H137" s="74">
        <v>0</v>
      </c>
      <c r="I137" s="74">
        <v>0</v>
      </c>
      <c r="J137" s="75">
        <f t="shared" si="63"/>
        <v>0</v>
      </c>
      <c r="K137" s="74">
        <f t="shared" si="70"/>
        <v>0</v>
      </c>
      <c r="L137" s="74">
        <f t="shared" si="71"/>
        <v>0</v>
      </c>
      <c r="M137" s="74">
        <f t="shared" si="72"/>
        <v>0</v>
      </c>
      <c r="N137" s="74">
        <f t="shared" si="73"/>
        <v>0</v>
      </c>
      <c r="O137" s="75">
        <f t="shared" si="74"/>
        <v>0</v>
      </c>
    </row>
    <row r="138" spans="1:15" s="43" customFormat="1" ht="27">
      <c r="A138" s="71">
        <f t="shared" si="69"/>
        <v>112</v>
      </c>
      <c r="B138" s="72" t="s">
        <v>457</v>
      </c>
      <c r="C138" s="73" t="s">
        <v>154</v>
      </c>
      <c r="D138" s="102">
        <v>1</v>
      </c>
      <c r="E138" s="74">
        <v>0</v>
      </c>
      <c r="F138" s="74">
        <v>0</v>
      </c>
      <c r="G138" s="74">
        <f t="shared" ref="G138:G143" si="76">ROUND(E138*F138,2)</f>
        <v>0</v>
      </c>
      <c r="H138" s="74">
        <v>0</v>
      </c>
      <c r="I138" s="74">
        <v>0</v>
      </c>
      <c r="J138" s="75">
        <f t="shared" ref="J138:J144" si="77">SUM(G138:I138)</f>
        <v>0</v>
      </c>
      <c r="K138" s="74">
        <f t="shared" si="70"/>
        <v>0</v>
      </c>
      <c r="L138" s="74">
        <f t="shared" si="71"/>
        <v>0</v>
      </c>
      <c r="M138" s="74">
        <f t="shared" si="72"/>
        <v>0</v>
      </c>
      <c r="N138" s="74">
        <f t="shared" si="73"/>
        <v>0</v>
      </c>
      <c r="O138" s="75">
        <f t="shared" si="74"/>
        <v>0</v>
      </c>
    </row>
    <row r="139" spans="1:15" s="43" customFormat="1">
      <c r="A139" s="71">
        <f t="shared" si="69"/>
        <v>113</v>
      </c>
      <c r="B139" s="72" t="s">
        <v>458</v>
      </c>
      <c r="C139" s="73" t="s">
        <v>154</v>
      </c>
      <c r="D139" s="102">
        <v>1</v>
      </c>
      <c r="E139" s="74">
        <v>0</v>
      </c>
      <c r="F139" s="74">
        <v>0</v>
      </c>
      <c r="G139" s="74">
        <f t="shared" si="76"/>
        <v>0</v>
      </c>
      <c r="H139" s="74">
        <v>0</v>
      </c>
      <c r="I139" s="74">
        <v>0</v>
      </c>
      <c r="J139" s="75">
        <f t="shared" si="77"/>
        <v>0</v>
      </c>
      <c r="K139" s="74">
        <f t="shared" si="70"/>
        <v>0</v>
      </c>
      <c r="L139" s="74">
        <f t="shared" si="71"/>
        <v>0</v>
      </c>
      <c r="M139" s="74">
        <f t="shared" si="72"/>
        <v>0</v>
      </c>
      <c r="N139" s="74">
        <f t="shared" si="73"/>
        <v>0</v>
      </c>
      <c r="O139" s="75">
        <f t="shared" si="74"/>
        <v>0</v>
      </c>
    </row>
    <row r="140" spans="1:15" s="43" customFormat="1">
      <c r="A140" s="71">
        <f t="shared" si="69"/>
        <v>114</v>
      </c>
      <c r="B140" s="72" t="s">
        <v>459</v>
      </c>
      <c r="C140" s="73" t="s">
        <v>142</v>
      </c>
      <c r="D140" s="102">
        <v>1</v>
      </c>
      <c r="E140" s="74">
        <v>0</v>
      </c>
      <c r="F140" s="74">
        <v>0</v>
      </c>
      <c r="G140" s="74">
        <f t="shared" si="76"/>
        <v>0</v>
      </c>
      <c r="H140" s="74">
        <v>0</v>
      </c>
      <c r="I140" s="74">
        <v>0</v>
      </c>
      <c r="J140" s="75">
        <f t="shared" si="77"/>
        <v>0</v>
      </c>
      <c r="K140" s="74">
        <f t="shared" si="70"/>
        <v>0</v>
      </c>
      <c r="L140" s="74">
        <f t="shared" si="71"/>
        <v>0</v>
      </c>
      <c r="M140" s="74">
        <f t="shared" si="72"/>
        <v>0</v>
      </c>
      <c r="N140" s="74">
        <f t="shared" si="73"/>
        <v>0</v>
      </c>
      <c r="O140" s="75">
        <f t="shared" si="74"/>
        <v>0</v>
      </c>
    </row>
    <row r="141" spans="1:15" s="43" customFormat="1">
      <c r="A141" s="71">
        <f t="shared" si="69"/>
        <v>115</v>
      </c>
      <c r="B141" s="72" t="s">
        <v>460</v>
      </c>
      <c r="C141" s="73" t="s">
        <v>20</v>
      </c>
      <c r="D141" s="102">
        <v>45</v>
      </c>
      <c r="E141" s="74">
        <v>0</v>
      </c>
      <c r="F141" s="74">
        <v>0</v>
      </c>
      <c r="G141" s="74">
        <f t="shared" si="76"/>
        <v>0</v>
      </c>
      <c r="H141" s="74">
        <v>0</v>
      </c>
      <c r="I141" s="74">
        <v>0</v>
      </c>
      <c r="J141" s="75">
        <f t="shared" si="77"/>
        <v>0</v>
      </c>
      <c r="K141" s="74">
        <f t="shared" si="70"/>
        <v>0</v>
      </c>
      <c r="L141" s="74">
        <f t="shared" si="71"/>
        <v>0</v>
      </c>
      <c r="M141" s="74">
        <f t="shared" si="72"/>
        <v>0</v>
      </c>
      <c r="N141" s="74">
        <f t="shared" si="73"/>
        <v>0</v>
      </c>
      <c r="O141" s="75">
        <f t="shared" si="74"/>
        <v>0</v>
      </c>
    </row>
    <row r="142" spans="1:15" s="43" customFormat="1">
      <c r="A142" s="71">
        <f t="shared" si="69"/>
        <v>116</v>
      </c>
      <c r="B142" s="72" t="s">
        <v>461</v>
      </c>
      <c r="C142" s="73" t="s">
        <v>20</v>
      </c>
      <c r="D142" s="102">
        <v>69</v>
      </c>
      <c r="E142" s="74">
        <v>0</v>
      </c>
      <c r="F142" s="74">
        <v>0</v>
      </c>
      <c r="G142" s="74">
        <f t="shared" si="76"/>
        <v>0</v>
      </c>
      <c r="H142" s="74">
        <v>0</v>
      </c>
      <c r="I142" s="74">
        <v>0</v>
      </c>
      <c r="J142" s="75">
        <f t="shared" si="77"/>
        <v>0</v>
      </c>
      <c r="K142" s="74">
        <f t="shared" si="70"/>
        <v>0</v>
      </c>
      <c r="L142" s="74">
        <f t="shared" si="71"/>
        <v>0</v>
      </c>
      <c r="M142" s="74">
        <f t="shared" si="72"/>
        <v>0</v>
      </c>
      <c r="N142" s="74">
        <f t="shared" si="73"/>
        <v>0</v>
      </c>
      <c r="O142" s="75">
        <f t="shared" si="74"/>
        <v>0</v>
      </c>
    </row>
    <row r="143" spans="1:15" s="43" customFormat="1">
      <c r="A143" s="71">
        <f t="shared" si="69"/>
        <v>117</v>
      </c>
      <c r="B143" s="72" t="s">
        <v>462</v>
      </c>
      <c r="C143" s="73" t="s">
        <v>20</v>
      </c>
      <c r="D143" s="102">
        <v>100</v>
      </c>
      <c r="E143" s="74">
        <v>0</v>
      </c>
      <c r="F143" s="74">
        <v>0</v>
      </c>
      <c r="G143" s="74">
        <f t="shared" si="76"/>
        <v>0</v>
      </c>
      <c r="H143" s="74">
        <v>0</v>
      </c>
      <c r="I143" s="74">
        <v>0</v>
      </c>
      <c r="J143" s="75">
        <f t="shared" si="77"/>
        <v>0</v>
      </c>
      <c r="K143" s="74">
        <f t="shared" si="70"/>
        <v>0</v>
      </c>
      <c r="L143" s="74">
        <f t="shared" si="71"/>
        <v>0</v>
      </c>
      <c r="M143" s="74">
        <f t="shared" si="72"/>
        <v>0</v>
      </c>
      <c r="N143" s="74">
        <f t="shared" si="73"/>
        <v>0</v>
      </c>
      <c r="O143" s="75">
        <f t="shared" si="74"/>
        <v>0</v>
      </c>
    </row>
    <row r="144" spans="1:15" s="43" customFormat="1">
      <c r="A144" s="71">
        <f t="shared" si="69"/>
        <v>118</v>
      </c>
      <c r="B144" s="72" t="s">
        <v>418</v>
      </c>
      <c r="C144" s="73" t="s">
        <v>194</v>
      </c>
      <c r="D144" s="102">
        <v>4</v>
      </c>
      <c r="E144" s="74">
        <v>0</v>
      </c>
      <c r="F144" s="74">
        <v>0</v>
      </c>
      <c r="G144" s="74">
        <f t="shared" ref="G144" si="78">ROUND(E144*F144,2)</f>
        <v>0</v>
      </c>
      <c r="H144" s="74">
        <v>0</v>
      </c>
      <c r="I144" s="74">
        <v>0</v>
      </c>
      <c r="J144" s="75">
        <f t="shared" si="77"/>
        <v>0</v>
      </c>
      <c r="K144" s="74">
        <f t="shared" si="70"/>
        <v>0</v>
      </c>
      <c r="L144" s="74">
        <f t="shared" si="71"/>
        <v>0</v>
      </c>
      <c r="M144" s="74">
        <f t="shared" si="72"/>
        <v>0</v>
      </c>
      <c r="N144" s="74">
        <f t="shared" si="73"/>
        <v>0</v>
      </c>
      <c r="O144" s="75">
        <f t="shared" si="74"/>
        <v>0</v>
      </c>
    </row>
    <row r="145" spans="1:15">
      <c r="A145" s="11"/>
      <c r="B145" s="175" t="s">
        <v>513</v>
      </c>
      <c r="C145" s="175"/>
      <c r="D145" s="175"/>
      <c r="E145" s="175"/>
      <c r="F145" s="175"/>
      <c r="G145" s="175"/>
      <c r="H145" s="175"/>
      <c r="I145" s="175"/>
      <c r="J145" s="176"/>
      <c r="K145" s="14">
        <f>SUM(K15:K144)</f>
        <v>0</v>
      </c>
      <c r="L145" s="14">
        <f>SUM(L15:L144)</f>
        <v>0</v>
      </c>
      <c r="M145" s="14">
        <f>SUM(M15:M144)</f>
        <v>0</v>
      </c>
      <c r="N145" s="14">
        <f>SUM(N15:N144)</f>
        <v>0</v>
      </c>
      <c r="O145" s="14">
        <f>SUM(O15:O144)</f>
        <v>0</v>
      </c>
    </row>
    <row r="146" spans="1:15">
      <c r="A146" s="7"/>
      <c r="B146" s="8"/>
      <c r="C146" s="8"/>
      <c r="D146" s="8"/>
      <c r="E146" s="8"/>
      <c r="F146" s="8"/>
      <c r="G146" s="8"/>
      <c r="H146" s="8"/>
      <c r="I146" s="8"/>
      <c r="J146" s="8"/>
      <c r="K146" s="7"/>
      <c r="L146" s="7"/>
      <c r="M146" s="7"/>
      <c r="N146" s="7"/>
      <c r="O146" s="7"/>
    </row>
    <row r="147" spans="1:15" s="43" customFormat="1" ht="17.25" customHeight="1">
      <c r="A147" s="41" t="s">
        <v>509</v>
      </c>
      <c r="B147" s="42"/>
      <c r="C147" s="42"/>
      <c r="D147" s="42"/>
      <c r="E147" s="42"/>
      <c r="F147" s="42"/>
      <c r="G147" s="42"/>
      <c r="H147" s="42"/>
      <c r="I147" s="42"/>
      <c r="J147" s="42"/>
      <c r="K147" s="42"/>
      <c r="L147" s="42"/>
      <c r="M147" s="42"/>
      <c r="N147" s="42"/>
      <c r="O147" s="42"/>
    </row>
    <row r="148" spans="1:15" s="43" customFormat="1">
      <c r="A148" s="42"/>
      <c r="B148" s="179" t="s">
        <v>9</v>
      </c>
      <c r="C148" s="179"/>
      <c r="D148" s="179"/>
      <c r="E148" s="179"/>
      <c r="F148" s="179"/>
      <c r="G148" s="179"/>
      <c r="H148" s="179"/>
      <c r="I148" s="179"/>
      <c r="J148" s="179"/>
      <c r="K148" s="179"/>
      <c r="L148" s="179"/>
      <c r="M148" s="179"/>
      <c r="N148" s="179"/>
      <c r="O148" s="179"/>
    </row>
    <row r="149" spans="1:15" s="43" customFormat="1">
      <c r="A149" s="42"/>
      <c r="B149" s="44"/>
      <c r="C149" s="44"/>
      <c r="D149" s="44"/>
      <c r="E149" s="44"/>
      <c r="F149" s="44"/>
      <c r="G149" s="44"/>
      <c r="H149" s="44"/>
      <c r="I149" s="44"/>
      <c r="J149" s="44"/>
      <c r="K149" s="44"/>
      <c r="L149" s="44"/>
      <c r="M149" s="44"/>
      <c r="N149" s="44"/>
      <c r="O149" s="44"/>
    </row>
    <row r="150" spans="1:15" s="43" customFormat="1">
      <c r="A150" s="45" t="s">
        <v>518</v>
      </c>
      <c r="B150" s="42"/>
      <c r="C150" s="42"/>
      <c r="D150" s="42"/>
      <c r="E150" s="42"/>
      <c r="F150" s="42"/>
      <c r="G150" s="46"/>
      <c r="H150" s="42"/>
      <c r="I150" s="42"/>
      <c r="J150" s="42"/>
      <c r="K150" s="42"/>
      <c r="L150" s="42"/>
      <c r="M150" s="42"/>
      <c r="N150" s="42"/>
      <c r="O150" s="42"/>
    </row>
    <row r="151" spans="1:15" s="43" customFormat="1">
      <c r="A151" s="45"/>
      <c r="B151" s="42"/>
      <c r="C151" s="42"/>
      <c r="D151" s="42"/>
      <c r="E151" s="42"/>
      <c r="F151" s="42"/>
      <c r="G151" s="46"/>
      <c r="H151" s="42"/>
      <c r="I151" s="42"/>
      <c r="J151" s="42"/>
      <c r="K151" s="42"/>
      <c r="L151" s="42"/>
      <c r="M151" s="42"/>
      <c r="N151" s="42"/>
      <c r="O151" s="42"/>
    </row>
    <row r="152" spans="1:15" s="43" customFormat="1">
      <c r="A152" s="45" t="s">
        <v>510</v>
      </c>
      <c r="B152" s="42"/>
      <c r="C152" s="42"/>
      <c r="D152" s="42"/>
      <c r="E152" s="42"/>
      <c r="F152" s="42"/>
      <c r="G152" s="42"/>
      <c r="H152" s="42"/>
      <c r="I152" s="42"/>
      <c r="J152" s="42"/>
      <c r="K152" s="42"/>
      <c r="L152" s="42"/>
      <c r="M152" s="42"/>
      <c r="N152" s="42"/>
      <c r="O152" s="42"/>
    </row>
    <row r="153" spans="1:15" s="43" customFormat="1">
      <c r="A153" s="42"/>
      <c r="B153" s="179" t="s">
        <v>9</v>
      </c>
      <c r="C153" s="179"/>
      <c r="D153" s="179"/>
      <c r="E153" s="179"/>
      <c r="F153" s="179"/>
      <c r="G153" s="179"/>
      <c r="H153" s="179"/>
      <c r="I153" s="179"/>
      <c r="J153" s="179"/>
      <c r="K153" s="179"/>
      <c r="L153" s="179"/>
      <c r="M153" s="179"/>
      <c r="N153" s="179"/>
      <c r="O153" s="179"/>
    </row>
  </sheetData>
  <mergeCells count="14">
    <mergeCell ref="K13:O13"/>
    <mergeCell ref="B145:J145"/>
    <mergeCell ref="B148:O148"/>
    <mergeCell ref="B153:O153"/>
    <mergeCell ref="A2:O2"/>
    <mergeCell ref="A3:O3"/>
    <mergeCell ref="A4:O4"/>
    <mergeCell ref="A6:O6"/>
    <mergeCell ref="F11:G11"/>
    <mergeCell ref="A13:A14"/>
    <mergeCell ref="B13:B14"/>
    <mergeCell ref="C13:C14"/>
    <mergeCell ref="D13:D14"/>
    <mergeCell ref="E13:J13"/>
  </mergeCells>
  <pageMargins left="0.23622047244094491" right="0.23622047244094491" top="0.7421875" bottom="0.74803149606299213" header="0.31496062992125984" footer="0.31496062992125984"/>
  <pageSetup paperSize="9" scale="93" orientation="landscape" r:id="rId1"/>
  <headerFooter>
    <oddHeader>&amp;C&amp;"Arial Narrow,Regular"&amp;9 2.KĀRTA SLIEŽU CEĻU PĀRBŪVE POSMĀ NO MĀRTIŅA IELAS LĪDZ KALNCIEMA IELAI, IESKAITOT PLĀTŅU NOMAIŅU KRUSTOJUMĀ</oddHeader>
    <oddFooter>&amp;C&amp;"Arial Narrow,Regular"&amp;9Lokālā tāme Nr.5
Elektroapgāde (ārējie tīkli) abonentu un apgaismojuma tīkli&amp;R&amp;"Arial Narrow,Regular"&amp;9&amp;P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6D1BDA-CAC0-4094-B548-122AFF59154E}">
  <dimension ref="A2:O79"/>
  <sheetViews>
    <sheetView showGridLines="0" showRuler="0" topLeftCell="A67" zoomScaleNormal="100" workbookViewId="0">
      <selection activeCell="A6" sqref="A6:O6"/>
    </sheetView>
  </sheetViews>
  <sheetFormatPr defaultColWidth="9.140625" defaultRowHeight="15.75"/>
  <cols>
    <col min="1" max="1" width="6.140625" style="1" customWidth="1"/>
    <col min="2" max="2" width="44.42578125" style="1" customWidth="1"/>
    <col min="3" max="3" width="6.7109375" style="1" customWidth="1"/>
    <col min="4" max="4" width="9" style="1" customWidth="1"/>
    <col min="5" max="5" width="6.5703125" style="1" customWidth="1"/>
    <col min="6" max="6" width="7.85546875" style="1" customWidth="1"/>
    <col min="7" max="7" width="7.7109375" style="1" customWidth="1"/>
    <col min="8" max="8" width="8" style="1" customWidth="1"/>
    <col min="9" max="9" width="7.5703125" style="1" customWidth="1"/>
    <col min="10" max="10" width="8.5703125" style="1" customWidth="1"/>
    <col min="11" max="11" width="7" style="1" customWidth="1"/>
    <col min="12" max="12" width="8.7109375" style="1" customWidth="1"/>
    <col min="13" max="14" width="8" style="1" customWidth="1"/>
    <col min="15" max="15" width="8.5703125" style="1" customWidth="1"/>
    <col min="16" max="16384" width="9.140625" style="1"/>
  </cols>
  <sheetData>
    <row r="2" spans="1:15" ht="33.75" customHeight="1">
      <c r="A2" s="166" t="s">
        <v>498</v>
      </c>
      <c r="B2" s="166"/>
      <c r="C2" s="166"/>
      <c r="D2" s="166"/>
      <c r="E2" s="166"/>
      <c r="F2" s="166"/>
      <c r="G2" s="166"/>
      <c r="H2" s="166"/>
      <c r="I2" s="166"/>
      <c r="J2" s="166"/>
      <c r="K2" s="166"/>
      <c r="L2" s="166"/>
      <c r="M2" s="166"/>
      <c r="N2" s="166"/>
      <c r="O2" s="166"/>
    </row>
    <row r="3" spans="1:15">
      <c r="A3" s="167" t="s">
        <v>499</v>
      </c>
      <c r="B3" s="167"/>
      <c r="C3" s="167"/>
      <c r="D3" s="167"/>
      <c r="E3" s="167"/>
      <c r="F3" s="167"/>
      <c r="G3" s="167"/>
      <c r="H3" s="167"/>
      <c r="I3" s="167"/>
      <c r="J3" s="167"/>
      <c r="K3" s="167"/>
      <c r="L3" s="167"/>
      <c r="M3" s="167"/>
      <c r="N3" s="167"/>
      <c r="O3" s="167"/>
    </row>
    <row r="4" spans="1:15">
      <c r="A4" s="168" t="s">
        <v>14</v>
      </c>
      <c r="B4" s="168"/>
      <c r="C4" s="168"/>
      <c r="D4" s="168"/>
      <c r="E4" s="168"/>
      <c r="F4" s="168"/>
      <c r="G4" s="168"/>
      <c r="H4" s="168"/>
      <c r="I4" s="168"/>
      <c r="J4" s="168"/>
      <c r="K4" s="168"/>
      <c r="L4" s="168"/>
      <c r="M4" s="168"/>
      <c r="N4" s="168"/>
      <c r="O4" s="168"/>
    </row>
    <row r="5" spans="1:15">
      <c r="A5" s="17"/>
      <c r="B5" s="17"/>
      <c r="C5" s="18"/>
      <c r="D5" s="17"/>
      <c r="E5" s="17"/>
      <c r="F5" s="17"/>
      <c r="G5" s="17"/>
      <c r="H5" s="17"/>
      <c r="I5" s="17"/>
      <c r="J5" s="17"/>
      <c r="K5" s="17"/>
      <c r="L5" s="17"/>
      <c r="M5" s="17"/>
      <c r="N5" s="17"/>
      <c r="O5" s="17"/>
    </row>
    <row r="6" spans="1:15" ht="51.75" customHeight="1">
      <c r="A6" s="169" t="s">
        <v>531</v>
      </c>
      <c r="B6" s="169"/>
      <c r="C6" s="169"/>
      <c r="D6" s="169"/>
      <c r="E6" s="169"/>
      <c r="F6" s="169"/>
      <c r="G6" s="169"/>
      <c r="H6" s="169"/>
      <c r="I6" s="169"/>
      <c r="J6" s="169"/>
      <c r="K6" s="169"/>
      <c r="L6" s="169"/>
      <c r="M6" s="169"/>
      <c r="N6" s="169"/>
      <c r="O6" s="169"/>
    </row>
    <row r="7" spans="1:15">
      <c r="A7" s="19" t="s">
        <v>127</v>
      </c>
      <c r="B7" s="17"/>
      <c r="C7" s="18"/>
      <c r="D7" s="17"/>
      <c r="E7" s="17"/>
      <c r="F7" s="17"/>
      <c r="G7" s="17"/>
      <c r="H7" s="17"/>
      <c r="I7" s="17"/>
      <c r="J7" s="17"/>
      <c r="K7" s="17"/>
      <c r="L7" s="17"/>
      <c r="M7" s="17"/>
      <c r="N7" s="17"/>
      <c r="O7" s="17"/>
    </row>
    <row r="8" spans="1:15">
      <c r="A8" s="17" t="s">
        <v>128</v>
      </c>
      <c r="B8" s="17"/>
      <c r="C8" s="18"/>
      <c r="D8" s="17"/>
      <c r="E8" s="17"/>
      <c r="F8" s="17"/>
      <c r="G8" s="17"/>
      <c r="H8" s="17"/>
      <c r="I8" s="17"/>
      <c r="J8" s="17"/>
      <c r="K8" s="17"/>
      <c r="L8" s="17"/>
      <c r="M8" s="17"/>
      <c r="N8" s="17"/>
      <c r="O8" s="17"/>
    </row>
    <row r="9" spans="1:15">
      <c r="A9" s="17" t="s">
        <v>129</v>
      </c>
      <c r="B9" s="17"/>
      <c r="C9" s="18"/>
      <c r="D9" s="17"/>
      <c r="E9" s="17"/>
      <c r="F9" s="17"/>
      <c r="G9" s="17"/>
      <c r="H9" s="17"/>
      <c r="I9" s="17"/>
      <c r="J9" s="17"/>
      <c r="K9" s="17"/>
      <c r="L9" s="17"/>
      <c r="M9" s="17"/>
      <c r="N9" s="17"/>
      <c r="O9" s="17"/>
    </row>
    <row r="10" spans="1:15">
      <c r="A10" s="17"/>
      <c r="B10" s="17"/>
      <c r="C10" s="18"/>
      <c r="D10" s="17"/>
      <c r="E10" s="17"/>
      <c r="F10" s="17"/>
      <c r="G10" s="17"/>
      <c r="H10" s="17"/>
      <c r="I10" s="17"/>
      <c r="J10" s="17"/>
      <c r="K10" s="17"/>
      <c r="L10" s="17"/>
      <c r="M10" s="17"/>
      <c r="N10" s="17"/>
      <c r="O10" s="17"/>
    </row>
    <row r="11" spans="1:15">
      <c r="A11" s="17" t="s">
        <v>520</v>
      </c>
      <c r="B11" s="17"/>
      <c r="C11" s="18"/>
      <c r="D11" s="17"/>
      <c r="E11" s="17"/>
      <c r="F11" s="172">
        <f>O71</f>
        <v>0</v>
      </c>
      <c r="G11" s="172"/>
      <c r="H11" s="20" t="s">
        <v>24</v>
      </c>
      <c r="I11" s="21"/>
      <c r="J11" s="21"/>
      <c r="K11" s="17"/>
      <c r="L11" s="17"/>
      <c r="M11" s="17"/>
      <c r="N11" s="17"/>
      <c r="O11" s="17"/>
    </row>
    <row r="12" spans="1:15">
      <c r="A12" s="3"/>
    </row>
    <row r="13" spans="1:15">
      <c r="A13" s="173" t="s">
        <v>0</v>
      </c>
      <c r="B13" s="170" t="s">
        <v>11</v>
      </c>
      <c r="C13" s="173" t="s">
        <v>18</v>
      </c>
      <c r="D13" s="173" t="s">
        <v>1</v>
      </c>
      <c r="E13" s="170" t="s">
        <v>2</v>
      </c>
      <c r="F13" s="177"/>
      <c r="G13" s="177"/>
      <c r="H13" s="177"/>
      <c r="I13" s="177"/>
      <c r="J13" s="178"/>
      <c r="K13" s="170" t="s">
        <v>3</v>
      </c>
      <c r="L13" s="177"/>
      <c r="M13" s="177"/>
      <c r="N13" s="177"/>
      <c r="O13" s="178"/>
    </row>
    <row r="14" spans="1:15" ht="54">
      <c r="A14" s="174"/>
      <c r="B14" s="171"/>
      <c r="C14" s="174"/>
      <c r="D14" s="174"/>
      <c r="E14" s="10" t="s">
        <v>4</v>
      </c>
      <c r="F14" s="10" t="s">
        <v>51</v>
      </c>
      <c r="G14" s="10" t="s">
        <v>5</v>
      </c>
      <c r="H14" s="10" t="s">
        <v>16</v>
      </c>
      <c r="I14" s="10" t="s">
        <v>17</v>
      </c>
      <c r="J14" s="10" t="s">
        <v>6</v>
      </c>
      <c r="K14" s="10" t="s">
        <v>15</v>
      </c>
      <c r="L14" s="10" t="s">
        <v>5</v>
      </c>
      <c r="M14" s="10" t="s">
        <v>16</v>
      </c>
      <c r="N14" s="10" t="s">
        <v>17</v>
      </c>
      <c r="O14" s="10" t="s">
        <v>7</v>
      </c>
    </row>
    <row r="15" spans="1:15" s="43" customFormat="1" ht="27">
      <c r="A15" s="22"/>
      <c r="B15" s="23" t="s">
        <v>465</v>
      </c>
      <c r="C15" s="24"/>
      <c r="D15" s="25"/>
      <c r="E15" s="26"/>
      <c r="F15" s="26"/>
      <c r="G15" s="26"/>
      <c r="H15" s="26"/>
      <c r="I15" s="26"/>
      <c r="J15" s="27"/>
      <c r="K15" s="26"/>
      <c r="L15" s="26"/>
      <c r="M15" s="26"/>
      <c r="N15" s="26"/>
      <c r="O15" s="28"/>
    </row>
    <row r="16" spans="1:15" s="43" customFormat="1">
      <c r="A16" s="54"/>
      <c r="B16" s="55" t="s">
        <v>332</v>
      </c>
      <c r="C16" s="56"/>
      <c r="D16" s="57"/>
      <c r="E16" s="58"/>
      <c r="F16" s="58"/>
      <c r="G16" s="58"/>
      <c r="H16" s="58"/>
      <c r="I16" s="58"/>
      <c r="J16" s="33"/>
      <c r="K16" s="58"/>
      <c r="L16" s="58"/>
      <c r="M16" s="58"/>
      <c r="N16" s="58"/>
      <c r="O16" s="59"/>
    </row>
    <row r="17" spans="1:15" s="43" customFormat="1" ht="27">
      <c r="A17" s="71">
        <f>A16+1</f>
        <v>1</v>
      </c>
      <c r="B17" s="72" t="s">
        <v>333</v>
      </c>
      <c r="C17" s="73" t="s">
        <v>154</v>
      </c>
      <c r="D17" s="103">
        <v>1</v>
      </c>
      <c r="E17" s="74">
        <v>0</v>
      </c>
      <c r="F17" s="74">
        <v>0</v>
      </c>
      <c r="G17" s="74">
        <f t="shared" ref="G17:G27" si="0">ROUND(E17*F17,2)</f>
        <v>0</v>
      </c>
      <c r="H17" s="74">
        <v>0</v>
      </c>
      <c r="I17" s="74">
        <v>0</v>
      </c>
      <c r="J17" s="75">
        <f t="shared" ref="J17:J27" si="1">SUM(G17:I17)</f>
        <v>0</v>
      </c>
      <c r="K17" s="74">
        <f t="shared" ref="K17:K27" si="2">ROUND(E17*D17,2)</f>
        <v>0</v>
      </c>
      <c r="L17" s="74">
        <f t="shared" ref="L17:L27" si="3">ROUND(G17*D17,2)</f>
        <v>0</v>
      </c>
      <c r="M17" s="74">
        <f t="shared" ref="M17:M27" si="4">ROUND(H17*D17,2)</f>
        <v>0</v>
      </c>
      <c r="N17" s="74">
        <f t="shared" ref="N17:N27" si="5">ROUND(I17*D17,2)</f>
        <v>0</v>
      </c>
      <c r="O17" s="75">
        <f t="shared" ref="O17:O27" si="6">SUM(L17:N17)</f>
        <v>0</v>
      </c>
    </row>
    <row r="18" spans="1:15" s="43" customFormat="1">
      <c r="A18" s="71">
        <f>A17+1</f>
        <v>2</v>
      </c>
      <c r="B18" s="72" t="s">
        <v>389</v>
      </c>
      <c r="C18" s="73" t="s">
        <v>154</v>
      </c>
      <c r="D18" s="103">
        <v>2</v>
      </c>
      <c r="E18" s="74">
        <v>0</v>
      </c>
      <c r="F18" s="74">
        <v>0</v>
      </c>
      <c r="G18" s="74">
        <f t="shared" si="0"/>
        <v>0</v>
      </c>
      <c r="H18" s="74">
        <v>0</v>
      </c>
      <c r="I18" s="74">
        <v>0</v>
      </c>
      <c r="J18" s="75">
        <f t="shared" si="1"/>
        <v>0</v>
      </c>
      <c r="K18" s="74">
        <f t="shared" si="2"/>
        <v>0</v>
      </c>
      <c r="L18" s="74">
        <f t="shared" si="3"/>
        <v>0</v>
      </c>
      <c r="M18" s="74">
        <f t="shared" si="4"/>
        <v>0</v>
      </c>
      <c r="N18" s="74">
        <f t="shared" si="5"/>
        <v>0</v>
      </c>
      <c r="O18" s="75">
        <f t="shared" si="6"/>
        <v>0</v>
      </c>
    </row>
    <row r="19" spans="1:15" s="43" customFormat="1" ht="27">
      <c r="A19" s="71">
        <f>A18+1</f>
        <v>3</v>
      </c>
      <c r="B19" s="72" t="s">
        <v>334</v>
      </c>
      <c r="C19" s="73" t="s">
        <v>20</v>
      </c>
      <c r="D19" s="103">
        <v>8</v>
      </c>
      <c r="E19" s="74">
        <v>0</v>
      </c>
      <c r="F19" s="74">
        <v>0</v>
      </c>
      <c r="G19" s="74">
        <f t="shared" si="0"/>
        <v>0</v>
      </c>
      <c r="H19" s="74">
        <v>0</v>
      </c>
      <c r="I19" s="74">
        <v>0</v>
      </c>
      <c r="J19" s="75">
        <f t="shared" si="1"/>
        <v>0</v>
      </c>
      <c r="K19" s="74">
        <f t="shared" si="2"/>
        <v>0</v>
      </c>
      <c r="L19" s="74">
        <f t="shared" si="3"/>
        <v>0</v>
      </c>
      <c r="M19" s="74">
        <f t="shared" si="4"/>
        <v>0</v>
      </c>
      <c r="N19" s="74">
        <f t="shared" si="5"/>
        <v>0</v>
      </c>
      <c r="O19" s="75">
        <f t="shared" si="6"/>
        <v>0</v>
      </c>
    </row>
    <row r="20" spans="1:15" s="43" customFormat="1">
      <c r="A20" s="71">
        <f t="shared" ref="A20:A27" si="7">A19+1</f>
        <v>4</v>
      </c>
      <c r="B20" s="72" t="s">
        <v>466</v>
      </c>
      <c r="C20" s="73" t="s">
        <v>20</v>
      </c>
      <c r="D20" s="103">
        <v>9</v>
      </c>
      <c r="E20" s="74">
        <v>0</v>
      </c>
      <c r="F20" s="74">
        <v>0</v>
      </c>
      <c r="G20" s="74">
        <f t="shared" si="0"/>
        <v>0</v>
      </c>
      <c r="H20" s="74">
        <v>0</v>
      </c>
      <c r="I20" s="74">
        <v>0</v>
      </c>
      <c r="J20" s="75">
        <f t="shared" si="1"/>
        <v>0</v>
      </c>
      <c r="K20" s="74">
        <f t="shared" si="2"/>
        <v>0</v>
      </c>
      <c r="L20" s="74">
        <f t="shared" si="3"/>
        <v>0</v>
      </c>
      <c r="M20" s="74">
        <f t="shared" si="4"/>
        <v>0</v>
      </c>
      <c r="N20" s="74">
        <f t="shared" si="5"/>
        <v>0</v>
      </c>
      <c r="O20" s="75">
        <f t="shared" si="6"/>
        <v>0</v>
      </c>
    </row>
    <row r="21" spans="1:15" s="43" customFormat="1">
      <c r="A21" s="71">
        <f t="shared" si="7"/>
        <v>5</v>
      </c>
      <c r="B21" s="72" t="s">
        <v>356</v>
      </c>
      <c r="C21" s="73" t="s">
        <v>20</v>
      </c>
      <c r="D21" s="103">
        <v>11</v>
      </c>
      <c r="E21" s="74">
        <v>0</v>
      </c>
      <c r="F21" s="74">
        <v>0</v>
      </c>
      <c r="G21" s="74">
        <f t="shared" si="0"/>
        <v>0</v>
      </c>
      <c r="H21" s="74">
        <v>0</v>
      </c>
      <c r="I21" s="74">
        <v>0</v>
      </c>
      <c r="J21" s="75">
        <f t="shared" si="1"/>
        <v>0</v>
      </c>
      <c r="K21" s="74">
        <f t="shared" si="2"/>
        <v>0</v>
      </c>
      <c r="L21" s="74">
        <f t="shared" si="3"/>
        <v>0</v>
      </c>
      <c r="M21" s="74">
        <f t="shared" si="4"/>
        <v>0</v>
      </c>
      <c r="N21" s="74">
        <f t="shared" si="5"/>
        <v>0</v>
      </c>
      <c r="O21" s="75">
        <f t="shared" si="6"/>
        <v>0</v>
      </c>
    </row>
    <row r="22" spans="1:15" s="43" customFormat="1">
      <c r="A22" s="71">
        <f t="shared" si="7"/>
        <v>6</v>
      </c>
      <c r="B22" s="72" t="s">
        <v>467</v>
      </c>
      <c r="C22" s="73" t="s">
        <v>154</v>
      </c>
      <c r="D22" s="103">
        <v>3</v>
      </c>
      <c r="E22" s="74">
        <v>0</v>
      </c>
      <c r="F22" s="74">
        <v>0</v>
      </c>
      <c r="G22" s="74">
        <f t="shared" si="0"/>
        <v>0</v>
      </c>
      <c r="H22" s="74">
        <v>0</v>
      </c>
      <c r="I22" s="74">
        <v>0</v>
      </c>
      <c r="J22" s="75">
        <f t="shared" si="1"/>
        <v>0</v>
      </c>
      <c r="K22" s="74">
        <f t="shared" si="2"/>
        <v>0</v>
      </c>
      <c r="L22" s="74">
        <f t="shared" si="3"/>
        <v>0</v>
      </c>
      <c r="M22" s="74">
        <f t="shared" si="4"/>
        <v>0</v>
      </c>
      <c r="N22" s="74">
        <f t="shared" si="5"/>
        <v>0</v>
      </c>
      <c r="O22" s="75">
        <f t="shared" si="6"/>
        <v>0</v>
      </c>
    </row>
    <row r="23" spans="1:15" s="43" customFormat="1" ht="27">
      <c r="A23" s="71">
        <f t="shared" si="7"/>
        <v>7</v>
      </c>
      <c r="B23" s="72" t="s">
        <v>468</v>
      </c>
      <c r="C23" s="73" t="s">
        <v>154</v>
      </c>
      <c r="D23" s="103">
        <v>1</v>
      </c>
      <c r="E23" s="74">
        <v>0</v>
      </c>
      <c r="F23" s="74">
        <v>0</v>
      </c>
      <c r="G23" s="74">
        <f t="shared" si="0"/>
        <v>0</v>
      </c>
      <c r="H23" s="74">
        <v>0</v>
      </c>
      <c r="I23" s="74">
        <v>0</v>
      </c>
      <c r="J23" s="75">
        <f t="shared" si="1"/>
        <v>0</v>
      </c>
      <c r="K23" s="74">
        <f t="shared" si="2"/>
        <v>0</v>
      </c>
      <c r="L23" s="74">
        <f t="shared" si="3"/>
        <v>0</v>
      </c>
      <c r="M23" s="74">
        <f t="shared" si="4"/>
        <v>0</v>
      </c>
      <c r="N23" s="74">
        <f t="shared" si="5"/>
        <v>0</v>
      </c>
      <c r="O23" s="75">
        <f t="shared" si="6"/>
        <v>0</v>
      </c>
    </row>
    <row r="24" spans="1:15" s="43" customFormat="1" ht="27">
      <c r="A24" s="71">
        <f t="shared" si="7"/>
        <v>8</v>
      </c>
      <c r="B24" s="72" t="s">
        <v>469</v>
      </c>
      <c r="C24" s="73" t="s">
        <v>154</v>
      </c>
      <c r="D24" s="103">
        <v>1</v>
      </c>
      <c r="E24" s="74">
        <v>0</v>
      </c>
      <c r="F24" s="74">
        <v>0</v>
      </c>
      <c r="G24" s="74">
        <f t="shared" si="0"/>
        <v>0</v>
      </c>
      <c r="H24" s="74">
        <v>0</v>
      </c>
      <c r="I24" s="74">
        <v>0</v>
      </c>
      <c r="J24" s="75">
        <f t="shared" si="1"/>
        <v>0</v>
      </c>
      <c r="K24" s="74">
        <f t="shared" si="2"/>
        <v>0</v>
      </c>
      <c r="L24" s="74">
        <f t="shared" si="3"/>
        <v>0</v>
      </c>
      <c r="M24" s="74">
        <f t="shared" si="4"/>
        <v>0</v>
      </c>
      <c r="N24" s="74">
        <f t="shared" si="5"/>
        <v>0</v>
      </c>
      <c r="O24" s="75">
        <f t="shared" si="6"/>
        <v>0</v>
      </c>
    </row>
    <row r="25" spans="1:15" s="43" customFormat="1">
      <c r="A25" s="71">
        <f t="shared" si="7"/>
        <v>9</v>
      </c>
      <c r="B25" s="72" t="s">
        <v>470</v>
      </c>
      <c r="C25" s="73" t="s">
        <v>154</v>
      </c>
      <c r="D25" s="103">
        <v>9</v>
      </c>
      <c r="E25" s="74">
        <v>0</v>
      </c>
      <c r="F25" s="74">
        <v>0</v>
      </c>
      <c r="G25" s="74">
        <f t="shared" si="0"/>
        <v>0</v>
      </c>
      <c r="H25" s="74">
        <v>0</v>
      </c>
      <c r="I25" s="74">
        <v>0</v>
      </c>
      <c r="J25" s="75">
        <f t="shared" si="1"/>
        <v>0</v>
      </c>
      <c r="K25" s="74">
        <f t="shared" si="2"/>
        <v>0</v>
      </c>
      <c r="L25" s="74">
        <f t="shared" si="3"/>
        <v>0</v>
      </c>
      <c r="M25" s="74">
        <f t="shared" si="4"/>
        <v>0</v>
      </c>
      <c r="N25" s="74">
        <f t="shared" si="5"/>
        <v>0</v>
      </c>
      <c r="O25" s="75">
        <f t="shared" si="6"/>
        <v>0</v>
      </c>
    </row>
    <row r="26" spans="1:15" s="43" customFormat="1">
      <c r="A26" s="71">
        <f t="shared" si="7"/>
        <v>10</v>
      </c>
      <c r="B26" s="72" t="s">
        <v>404</v>
      </c>
      <c r="C26" s="73" t="s">
        <v>154</v>
      </c>
      <c r="D26" s="103">
        <v>1</v>
      </c>
      <c r="E26" s="74">
        <v>0</v>
      </c>
      <c r="F26" s="74">
        <v>0</v>
      </c>
      <c r="G26" s="74">
        <f t="shared" si="0"/>
        <v>0</v>
      </c>
      <c r="H26" s="74">
        <v>0</v>
      </c>
      <c r="I26" s="74">
        <v>0</v>
      </c>
      <c r="J26" s="75">
        <f t="shared" si="1"/>
        <v>0</v>
      </c>
      <c r="K26" s="74">
        <f t="shared" si="2"/>
        <v>0</v>
      </c>
      <c r="L26" s="74">
        <f t="shared" si="3"/>
        <v>0</v>
      </c>
      <c r="M26" s="74">
        <f t="shared" si="4"/>
        <v>0</v>
      </c>
      <c r="N26" s="74">
        <f t="shared" si="5"/>
        <v>0</v>
      </c>
      <c r="O26" s="75">
        <f t="shared" si="6"/>
        <v>0</v>
      </c>
    </row>
    <row r="27" spans="1:15" s="43" customFormat="1">
      <c r="A27" s="71">
        <f t="shared" si="7"/>
        <v>11</v>
      </c>
      <c r="B27" s="72" t="s">
        <v>471</v>
      </c>
      <c r="C27" s="73" t="s">
        <v>154</v>
      </c>
      <c r="D27" s="103">
        <v>1</v>
      </c>
      <c r="E27" s="74">
        <v>0</v>
      </c>
      <c r="F27" s="74">
        <v>0</v>
      </c>
      <c r="G27" s="74">
        <f t="shared" si="0"/>
        <v>0</v>
      </c>
      <c r="H27" s="74">
        <v>0</v>
      </c>
      <c r="I27" s="74">
        <v>0</v>
      </c>
      <c r="J27" s="75">
        <f t="shared" si="1"/>
        <v>0</v>
      </c>
      <c r="K27" s="74">
        <f t="shared" si="2"/>
        <v>0</v>
      </c>
      <c r="L27" s="74">
        <f t="shared" si="3"/>
        <v>0</v>
      </c>
      <c r="M27" s="74">
        <f t="shared" si="4"/>
        <v>0</v>
      </c>
      <c r="N27" s="74">
        <f t="shared" si="5"/>
        <v>0</v>
      </c>
      <c r="O27" s="75">
        <f t="shared" si="6"/>
        <v>0</v>
      </c>
    </row>
    <row r="28" spans="1:15" s="43" customFormat="1">
      <c r="A28" s="54"/>
      <c r="B28" s="55" t="s">
        <v>339</v>
      </c>
      <c r="C28" s="56"/>
      <c r="D28" s="103"/>
      <c r="E28" s="58"/>
      <c r="F28" s="58"/>
      <c r="G28" s="58"/>
      <c r="H28" s="58"/>
      <c r="I28" s="58"/>
      <c r="J28" s="33"/>
      <c r="K28" s="58"/>
      <c r="L28" s="58"/>
      <c r="M28" s="58"/>
      <c r="N28" s="58"/>
      <c r="O28" s="59"/>
    </row>
    <row r="29" spans="1:15" s="43" customFormat="1">
      <c r="A29" s="71">
        <f>A27+1</f>
        <v>12</v>
      </c>
      <c r="B29" s="72" t="s">
        <v>472</v>
      </c>
      <c r="C29" s="73" t="s">
        <v>20</v>
      </c>
      <c r="D29" s="103">
        <v>18</v>
      </c>
      <c r="E29" s="74">
        <v>0</v>
      </c>
      <c r="F29" s="74">
        <v>0</v>
      </c>
      <c r="G29" s="74">
        <f t="shared" ref="G29:G43" si="8">ROUND(E29*F29,2)</f>
        <v>0</v>
      </c>
      <c r="H29" s="74">
        <v>0</v>
      </c>
      <c r="I29" s="74">
        <v>0</v>
      </c>
      <c r="J29" s="75">
        <f t="shared" ref="J29:J30" si="9">SUM(G29:I29)</f>
        <v>0</v>
      </c>
      <c r="K29" s="74">
        <f t="shared" ref="K29:K43" si="10">ROUND(E29*D29,2)</f>
        <v>0</v>
      </c>
      <c r="L29" s="74">
        <f t="shared" ref="L29:L43" si="11">ROUND(G29*D29,2)</f>
        <v>0</v>
      </c>
      <c r="M29" s="74">
        <f t="shared" ref="M29:M43" si="12">ROUND(H29*D29,2)</f>
        <v>0</v>
      </c>
      <c r="N29" s="74">
        <f t="shared" ref="N29:N43" si="13">ROUND(I29*D29,2)</f>
        <v>0</v>
      </c>
      <c r="O29" s="75">
        <f t="shared" ref="O29:O43" si="14">SUM(L29:N29)</f>
        <v>0</v>
      </c>
    </row>
    <row r="30" spans="1:15" s="43" customFormat="1">
      <c r="A30" s="71">
        <f>A29+1</f>
        <v>13</v>
      </c>
      <c r="B30" s="72" t="s">
        <v>473</v>
      </c>
      <c r="C30" s="73" t="s">
        <v>154</v>
      </c>
      <c r="D30" s="103">
        <v>3</v>
      </c>
      <c r="E30" s="74">
        <v>0</v>
      </c>
      <c r="F30" s="74">
        <v>0</v>
      </c>
      <c r="G30" s="74">
        <f t="shared" si="8"/>
        <v>0</v>
      </c>
      <c r="H30" s="74">
        <v>0</v>
      </c>
      <c r="I30" s="74">
        <v>0</v>
      </c>
      <c r="J30" s="75">
        <f t="shared" si="9"/>
        <v>0</v>
      </c>
      <c r="K30" s="74">
        <f t="shared" si="10"/>
        <v>0</v>
      </c>
      <c r="L30" s="74">
        <f t="shared" si="11"/>
        <v>0</v>
      </c>
      <c r="M30" s="74">
        <f t="shared" si="12"/>
        <v>0</v>
      </c>
      <c r="N30" s="74">
        <f t="shared" si="13"/>
        <v>0</v>
      </c>
      <c r="O30" s="75">
        <f t="shared" si="14"/>
        <v>0</v>
      </c>
    </row>
    <row r="31" spans="1:15" s="43" customFormat="1">
      <c r="A31" s="71">
        <f t="shared" ref="A31:A43" si="15">A30+1</f>
        <v>14</v>
      </c>
      <c r="B31" s="72" t="s">
        <v>474</v>
      </c>
      <c r="C31" s="73" t="s">
        <v>154</v>
      </c>
      <c r="D31" s="103">
        <v>1</v>
      </c>
      <c r="E31" s="74">
        <v>0</v>
      </c>
      <c r="F31" s="74">
        <v>0</v>
      </c>
      <c r="G31" s="74">
        <f t="shared" si="8"/>
        <v>0</v>
      </c>
      <c r="H31" s="74">
        <v>0</v>
      </c>
      <c r="I31" s="74">
        <v>0</v>
      </c>
      <c r="J31" s="75">
        <f t="shared" ref="J31:J32" si="16">SUM(G31:I31)</f>
        <v>0</v>
      </c>
      <c r="K31" s="74">
        <f t="shared" si="10"/>
        <v>0</v>
      </c>
      <c r="L31" s="74">
        <f t="shared" si="11"/>
        <v>0</v>
      </c>
      <c r="M31" s="74">
        <f t="shared" si="12"/>
        <v>0</v>
      </c>
      <c r="N31" s="74">
        <f t="shared" si="13"/>
        <v>0</v>
      </c>
      <c r="O31" s="75">
        <f t="shared" si="14"/>
        <v>0</v>
      </c>
    </row>
    <row r="32" spans="1:15" s="43" customFormat="1">
      <c r="A32" s="71">
        <f t="shared" si="15"/>
        <v>15</v>
      </c>
      <c r="B32" s="72" t="s">
        <v>343</v>
      </c>
      <c r="C32" s="73" t="s">
        <v>20</v>
      </c>
      <c r="D32" s="103">
        <v>9</v>
      </c>
      <c r="E32" s="74">
        <v>0</v>
      </c>
      <c r="F32" s="74">
        <v>0</v>
      </c>
      <c r="G32" s="74">
        <f t="shared" si="8"/>
        <v>0</v>
      </c>
      <c r="H32" s="74">
        <v>0</v>
      </c>
      <c r="I32" s="74">
        <v>0</v>
      </c>
      <c r="J32" s="75">
        <f t="shared" si="16"/>
        <v>0</v>
      </c>
      <c r="K32" s="74">
        <f t="shared" si="10"/>
        <v>0</v>
      </c>
      <c r="L32" s="74">
        <f t="shared" si="11"/>
        <v>0</v>
      </c>
      <c r="M32" s="74">
        <f t="shared" si="12"/>
        <v>0</v>
      </c>
      <c r="N32" s="74">
        <f t="shared" si="13"/>
        <v>0</v>
      </c>
      <c r="O32" s="75">
        <f t="shared" si="14"/>
        <v>0</v>
      </c>
    </row>
    <row r="33" spans="1:15" s="43" customFormat="1">
      <c r="A33" s="71">
        <f t="shared" si="15"/>
        <v>16</v>
      </c>
      <c r="B33" s="72" t="s">
        <v>475</v>
      </c>
      <c r="C33" s="73" t="s">
        <v>154</v>
      </c>
      <c r="D33" s="103">
        <v>1</v>
      </c>
      <c r="E33" s="74">
        <v>0</v>
      </c>
      <c r="F33" s="74">
        <v>0</v>
      </c>
      <c r="G33" s="74">
        <f t="shared" si="8"/>
        <v>0</v>
      </c>
      <c r="H33" s="74">
        <v>0</v>
      </c>
      <c r="I33" s="74">
        <v>0</v>
      </c>
      <c r="J33" s="75">
        <f t="shared" ref="J33:J37" si="17">SUM(G33:I33)</f>
        <v>0</v>
      </c>
      <c r="K33" s="74">
        <f t="shared" si="10"/>
        <v>0</v>
      </c>
      <c r="L33" s="74">
        <f t="shared" si="11"/>
        <v>0</v>
      </c>
      <c r="M33" s="74">
        <f t="shared" si="12"/>
        <v>0</v>
      </c>
      <c r="N33" s="74">
        <f t="shared" si="13"/>
        <v>0</v>
      </c>
      <c r="O33" s="75">
        <f t="shared" si="14"/>
        <v>0</v>
      </c>
    </row>
    <row r="34" spans="1:15" s="43" customFormat="1">
      <c r="A34" s="71">
        <f t="shared" si="15"/>
        <v>17</v>
      </c>
      <c r="B34" s="72" t="s">
        <v>476</v>
      </c>
      <c r="C34" s="73" t="s">
        <v>154</v>
      </c>
      <c r="D34" s="103">
        <v>3</v>
      </c>
      <c r="E34" s="74">
        <v>0</v>
      </c>
      <c r="F34" s="74">
        <v>0</v>
      </c>
      <c r="G34" s="74">
        <f t="shared" si="8"/>
        <v>0</v>
      </c>
      <c r="H34" s="74">
        <v>0</v>
      </c>
      <c r="I34" s="74">
        <v>0</v>
      </c>
      <c r="J34" s="75">
        <f t="shared" si="17"/>
        <v>0</v>
      </c>
      <c r="K34" s="74">
        <f t="shared" si="10"/>
        <v>0</v>
      </c>
      <c r="L34" s="74">
        <f t="shared" si="11"/>
        <v>0</v>
      </c>
      <c r="M34" s="74">
        <f t="shared" si="12"/>
        <v>0</v>
      </c>
      <c r="N34" s="74">
        <f t="shared" si="13"/>
        <v>0</v>
      </c>
      <c r="O34" s="75">
        <f t="shared" si="14"/>
        <v>0</v>
      </c>
    </row>
    <row r="35" spans="1:15" s="43" customFormat="1">
      <c r="A35" s="71">
        <f t="shared" si="15"/>
        <v>18</v>
      </c>
      <c r="B35" s="72" t="s">
        <v>477</v>
      </c>
      <c r="C35" s="73" t="s">
        <v>154</v>
      </c>
      <c r="D35" s="103">
        <v>6</v>
      </c>
      <c r="E35" s="74">
        <v>0</v>
      </c>
      <c r="F35" s="74">
        <v>0</v>
      </c>
      <c r="G35" s="74">
        <f t="shared" si="8"/>
        <v>0</v>
      </c>
      <c r="H35" s="74">
        <v>0</v>
      </c>
      <c r="I35" s="74">
        <v>0</v>
      </c>
      <c r="J35" s="75">
        <f t="shared" si="17"/>
        <v>0</v>
      </c>
      <c r="K35" s="74">
        <f t="shared" si="10"/>
        <v>0</v>
      </c>
      <c r="L35" s="74">
        <f t="shared" si="11"/>
        <v>0</v>
      </c>
      <c r="M35" s="74">
        <f t="shared" si="12"/>
        <v>0</v>
      </c>
      <c r="N35" s="74">
        <f t="shared" si="13"/>
        <v>0</v>
      </c>
      <c r="O35" s="75">
        <f t="shared" si="14"/>
        <v>0</v>
      </c>
    </row>
    <row r="36" spans="1:15" s="43" customFormat="1">
      <c r="A36" s="71">
        <f t="shared" si="15"/>
        <v>19</v>
      </c>
      <c r="B36" s="72" t="s">
        <v>478</v>
      </c>
      <c r="C36" s="73" t="s">
        <v>154</v>
      </c>
      <c r="D36" s="103">
        <v>1</v>
      </c>
      <c r="E36" s="74">
        <v>0</v>
      </c>
      <c r="F36" s="74">
        <v>0</v>
      </c>
      <c r="G36" s="74">
        <f t="shared" si="8"/>
        <v>0</v>
      </c>
      <c r="H36" s="74">
        <v>0</v>
      </c>
      <c r="I36" s="74">
        <v>0</v>
      </c>
      <c r="J36" s="75">
        <f t="shared" si="17"/>
        <v>0</v>
      </c>
      <c r="K36" s="74">
        <f t="shared" si="10"/>
        <v>0</v>
      </c>
      <c r="L36" s="74">
        <f t="shared" si="11"/>
        <v>0</v>
      </c>
      <c r="M36" s="74">
        <f t="shared" si="12"/>
        <v>0</v>
      </c>
      <c r="N36" s="74">
        <f t="shared" si="13"/>
        <v>0</v>
      </c>
      <c r="O36" s="75">
        <f t="shared" si="14"/>
        <v>0</v>
      </c>
    </row>
    <row r="37" spans="1:15" s="43" customFormat="1">
      <c r="A37" s="71">
        <f t="shared" si="15"/>
        <v>20</v>
      </c>
      <c r="B37" s="72" t="s">
        <v>479</v>
      </c>
      <c r="C37" s="73" t="s">
        <v>154</v>
      </c>
      <c r="D37" s="103">
        <v>1</v>
      </c>
      <c r="E37" s="74">
        <v>0</v>
      </c>
      <c r="F37" s="74">
        <v>0</v>
      </c>
      <c r="G37" s="74">
        <f t="shared" si="8"/>
        <v>0</v>
      </c>
      <c r="H37" s="74">
        <v>0</v>
      </c>
      <c r="I37" s="74">
        <v>0</v>
      </c>
      <c r="J37" s="75">
        <f t="shared" si="17"/>
        <v>0</v>
      </c>
      <c r="K37" s="74">
        <f t="shared" si="10"/>
        <v>0</v>
      </c>
      <c r="L37" s="74">
        <f t="shared" si="11"/>
        <v>0</v>
      </c>
      <c r="M37" s="74">
        <f t="shared" si="12"/>
        <v>0</v>
      </c>
      <c r="N37" s="74">
        <f t="shared" si="13"/>
        <v>0</v>
      </c>
      <c r="O37" s="75">
        <f t="shared" si="14"/>
        <v>0</v>
      </c>
    </row>
    <row r="38" spans="1:15" s="43" customFormat="1">
      <c r="A38" s="71">
        <f t="shared" si="15"/>
        <v>21</v>
      </c>
      <c r="B38" s="72" t="s">
        <v>480</v>
      </c>
      <c r="C38" s="73" t="s">
        <v>154</v>
      </c>
      <c r="D38" s="103">
        <v>1</v>
      </c>
      <c r="E38" s="74">
        <v>0</v>
      </c>
      <c r="F38" s="74">
        <v>0</v>
      </c>
      <c r="G38" s="74">
        <f t="shared" si="8"/>
        <v>0</v>
      </c>
      <c r="H38" s="74">
        <v>0</v>
      </c>
      <c r="I38" s="74">
        <v>0</v>
      </c>
      <c r="J38" s="75">
        <f t="shared" ref="J38:J43" si="18">SUM(G38:I38)</f>
        <v>0</v>
      </c>
      <c r="K38" s="74">
        <f t="shared" si="10"/>
        <v>0</v>
      </c>
      <c r="L38" s="74">
        <f t="shared" si="11"/>
        <v>0</v>
      </c>
      <c r="M38" s="74">
        <f t="shared" si="12"/>
        <v>0</v>
      </c>
      <c r="N38" s="74">
        <f t="shared" si="13"/>
        <v>0</v>
      </c>
      <c r="O38" s="75">
        <f t="shared" si="14"/>
        <v>0</v>
      </c>
    </row>
    <row r="39" spans="1:15" s="43" customFormat="1">
      <c r="A39" s="71">
        <f t="shared" si="15"/>
        <v>22</v>
      </c>
      <c r="B39" s="72" t="s">
        <v>481</v>
      </c>
      <c r="C39" s="73" t="s">
        <v>154</v>
      </c>
      <c r="D39" s="103">
        <v>0.83</v>
      </c>
      <c r="E39" s="74">
        <v>0</v>
      </c>
      <c r="F39" s="74">
        <v>0</v>
      </c>
      <c r="G39" s="74">
        <f t="shared" si="8"/>
        <v>0</v>
      </c>
      <c r="H39" s="74">
        <v>0</v>
      </c>
      <c r="I39" s="74">
        <v>0</v>
      </c>
      <c r="J39" s="75">
        <f t="shared" si="18"/>
        <v>0</v>
      </c>
      <c r="K39" s="74">
        <f t="shared" si="10"/>
        <v>0</v>
      </c>
      <c r="L39" s="74">
        <f t="shared" si="11"/>
        <v>0</v>
      </c>
      <c r="M39" s="74">
        <f t="shared" si="12"/>
        <v>0</v>
      </c>
      <c r="N39" s="74">
        <f t="shared" si="13"/>
        <v>0</v>
      </c>
      <c r="O39" s="75">
        <f t="shared" si="14"/>
        <v>0</v>
      </c>
    </row>
    <row r="40" spans="1:15" s="43" customFormat="1">
      <c r="A40" s="71">
        <f t="shared" si="15"/>
        <v>23</v>
      </c>
      <c r="B40" s="72" t="s">
        <v>482</v>
      </c>
      <c r="C40" s="73" t="s">
        <v>194</v>
      </c>
      <c r="D40" s="103">
        <v>0.74</v>
      </c>
      <c r="E40" s="74">
        <v>0</v>
      </c>
      <c r="F40" s="74">
        <v>0</v>
      </c>
      <c r="G40" s="74">
        <f t="shared" si="8"/>
        <v>0</v>
      </c>
      <c r="H40" s="74">
        <v>0</v>
      </c>
      <c r="I40" s="74">
        <v>0</v>
      </c>
      <c r="J40" s="75">
        <f t="shared" ref="J40:J42" si="19">SUM(G40:I40)</f>
        <v>0</v>
      </c>
      <c r="K40" s="74">
        <f t="shared" si="10"/>
        <v>0</v>
      </c>
      <c r="L40" s="74">
        <f t="shared" si="11"/>
        <v>0</v>
      </c>
      <c r="M40" s="74">
        <f t="shared" si="12"/>
        <v>0</v>
      </c>
      <c r="N40" s="74">
        <f t="shared" si="13"/>
        <v>0</v>
      </c>
      <c r="O40" s="75">
        <f t="shared" si="14"/>
        <v>0</v>
      </c>
    </row>
    <row r="41" spans="1:15" s="43" customFormat="1">
      <c r="A41" s="71">
        <f t="shared" si="15"/>
        <v>24</v>
      </c>
      <c r="B41" s="72" t="s">
        <v>483</v>
      </c>
      <c r="C41" s="73" t="s">
        <v>194</v>
      </c>
      <c r="D41" s="103">
        <v>0.22</v>
      </c>
      <c r="E41" s="74">
        <v>0</v>
      </c>
      <c r="F41" s="74">
        <v>0</v>
      </c>
      <c r="G41" s="74">
        <f t="shared" si="8"/>
        <v>0</v>
      </c>
      <c r="H41" s="74">
        <v>0</v>
      </c>
      <c r="I41" s="74">
        <v>0</v>
      </c>
      <c r="J41" s="75">
        <f t="shared" si="19"/>
        <v>0</v>
      </c>
      <c r="K41" s="74">
        <f t="shared" si="10"/>
        <v>0</v>
      </c>
      <c r="L41" s="74">
        <f t="shared" si="11"/>
        <v>0</v>
      </c>
      <c r="M41" s="74">
        <f t="shared" si="12"/>
        <v>0</v>
      </c>
      <c r="N41" s="74">
        <f t="shared" si="13"/>
        <v>0</v>
      </c>
      <c r="O41" s="75">
        <f t="shared" si="14"/>
        <v>0</v>
      </c>
    </row>
    <row r="42" spans="1:15" s="43" customFormat="1">
      <c r="A42" s="71">
        <f t="shared" si="15"/>
        <v>25</v>
      </c>
      <c r="B42" s="72" t="s">
        <v>484</v>
      </c>
      <c r="C42" s="73" t="s">
        <v>142</v>
      </c>
      <c r="D42" s="103">
        <v>1</v>
      </c>
      <c r="E42" s="74">
        <v>0</v>
      </c>
      <c r="F42" s="74">
        <v>0</v>
      </c>
      <c r="G42" s="74">
        <f t="shared" si="8"/>
        <v>0</v>
      </c>
      <c r="H42" s="74">
        <v>0</v>
      </c>
      <c r="I42" s="74">
        <v>0</v>
      </c>
      <c r="J42" s="75">
        <f t="shared" si="19"/>
        <v>0</v>
      </c>
      <c r="K42" s="74">
        <f t="shared" si="10"/>
        <v>0</v>
      </c>
      <c r="L42" s="74">
        <f t="shared" si="11"/>
        <v>0</v>
      </c>
      <c r="M42" s="74">
        <f t="shared" si="12"/>
        <v>0</v>
      </c>
      <c r="N42" s="74">
        <f t="shared" si="13"/>
        <v>0</v>
      </c>
      <c r="O42" s="75">
        <f t="shared" si="14"/>
        <v>0</v>
      </c>
    </row>
    <row r="43" spans="1:15" s="43" customFormat="1">
      <c r="A43" s="71">
        <f t="shared" si="15"/>
        <v>26</v>
      </c>
      <c r="B43" s="72" t="s">
        <v>321</v>
      </c>
      <c r="C43" s="73" t="s">
        <v>142</v>
      </c>
      <c r="D43" s="103">
        <v>1</v>
      </c>
      <c r="E43" s="74">
        <v>0</v>
      </c>
      <c r="F43" s="74">
        <v>0</v>
      </c>
      <c r="G43" s="74">
        <f t="shared" si="8"/>
        <v>0</v>
      </c>
      <c r="H43" s="74">
        <v>0</v>
      </c>
      <c r="I43" s="74">
        <v>0</v>
      </c>
      <c r="J43" s="75">
        <f t="shared" si="18"/>
        <v>0</v>
      </c>
      <c r="K43" s="74">
        <f t="shared" si="10"/>
        <v>0</v>
      </c>
      <c r="L43" s="74">
        <f t="shared" si="11"/>
        <v>0</v>
      </c>
      <c r="M43" s="74">
        <f t="shared" si="12"/>
        <v>0</v>
      </c>
      <c r="N43" s="74">
        <f t="shared" si="13"/>
        <v>0</v>
      </c>
      <c r="O43" s="75">
        <f t="shared" si="14"/>
        <v>0</v>
      </c>
    </row>
    <row r="44" spans="1:15" s="43" customFormat="1" ht="27">
      <c r="A44" s="54"/>
      <c r="B44" s="55" t="s">
        <v>485</v>
      </c>
      <c r="C44" s="56"/>
      <c r="D44" s="103"/>
      <c r="E44" s="58"/>
      <c r="F44" s="58"/>
      <c r="G44" s="58"/>
      <c r="H44" s="58"/>
      <c r="I44" s="58"/>
      <c r="J44" s="33"/>
      <c r="K44" s="58"/>
      <c r="L44" s="58"/>
      <c r="M44" s="58"/>
      <c r="N44" s="58"/>
      <c r="O44" s="59"/>
    </row>
    <row r="45" spans="1:15" s="43" customFormat="1">
      <c r="A45" s="54"/>
      <c r="B45" s="55" t="s">
        <v>332</v>
      </c>
      <c r="C45" s="56"/>
      <c r="D45" s="103"/>
      <c r="E45" s="58"/>
      <c r="F45" s="58"/>
      <c r="G45" s="58"/>
      <c r="H45" s="58"/>
      <c r="I45" s="58"/>
      <c r="J45" s="33"/>
      <c r="K45" s="58"/>
      <c r="L45" s="58"/>
      <c r="M45" s="58"/>
      <c r="N45" s="58"/>
      <c r="O45" s="59"/>
    </row>
    <row r="46" spans="1:15" s="43" customFormat="1" ht="27">
      <c r="A46" s="71">
        <f>A43+1</f>
        <v>27</v>
      </c>
      <c r="B46" s="72" t="s">
        <v>333</v>
      </c>
      <c r="C46" s="73" t="s">
        <v>154</v>
      </c>
      <c r="D46" s="103">
        <v>1</v>
      </c>
      <c r="E46" s="74">
        <v>0</v>
      </c>
      <c r="F46" s="74">
        <v>0</v>
      </c>
      <c r="G46" s="74">
        <f t="shared" ref="G46:G54" si="20">ROUND(E46*F46,2)</f>
        <v>0</v>
      </c>
      <c r="H46" s="74">
        <v>0</v>
      </c>
      <c r="I46" s="74">
        <v>0</v>
      </c>
      <c r="J46" s="75">
        <f t="shared" ref="J46:J54" si="21">SUM(G46:I46)</f>
        <v>0</v>
      </c>
      <c r="K46" s="74">
        <f t="shared" ref="K46:K54" si="22">ROUND(E46*D46,2)</f>
        <v>0</v>
      </c>
      <c r="L46" s="74">
        <f t="shared" ref="L46:L54" si="23">ROUND(G46*D46,2)</f>
        <v>0</v>
      </c>
      <c r="M46" s="74">
        <f t="shared" ref="M46:M54" si="24">ROUND(H46*D46,2)</f>
        <v>0</v>
      </c>
      <c r="N46" s="74">
        <f t="shared" ref="N46:N54" si="25">ROUND(I46*D46,2)</f>
        <v>0</v>
      </c>
      <c r="O46" s="75">
        <f t="shared" ref="O46:O54" si="26">SUM(L46:N46)</f>
        <v>0</v>
      </c>
    </row>
    <row r="47" spans="1:15" s="43" customFormat="1" ht="27">
      <c r="A47" s="71">
        <f>A46+1</f>
        <v>28</v>
      </c>
      <c r="B47" s="72" t="s">
        <v>334</v>
      </c>
      <c r="C47" s="73" t="s">
        <v>20</v>
      </c>
      <c r="D47" s="103">
        <v>2</v>
      </c>
      <c r="E47" s="74">
        <v>0</v>
      </c>
      <c r="F47" s="74">
        <v>0</v>
      </c>
      <c r="G47" s="74">
        <f t="shared" si="20"/>
        <v>0</v>
      </c>
      <c r="H47" s="74">
        <v>0</v>
      </c>
      <c r="I47" s="74">
        <v>0</v>
      </c>
      <c r="J47" s="75">
        <f t="shared" si="21"/>
        <v>0</v>
      </c>
      <c r="K47" s="74">
        <f t="shared" si="22"/>
        <v>0</v>
      </c>
      <c r="L47" s="74">
        <f t="shared" si="23"/>
        <v>0</v>
      </c>
      <c r="M47" s="74">
        <f t="shared" si="24"/>
        <v>0</v>
      </c>
      <c r="N47" s="74">
        <f t="shared" si="25"/>
        <v>0</v>
      </c>
      <c r="O47" s="75">
        <f t="shared" si="26"/>
        <v>0</v>
      </c>
    </row>
    <row r="48" spans="1:15" s="43" customFormat="1">
      <c r="A48" s="71">
        <f t="shared" ref="A48:A54" si="27">A47+1</f>
        <v>29</v>
      </c>
      <c r="B48" s="72" t="s">
        <v>486</v>
      </c>
      <c r="C48" s="73" t="s">
        <v>20</v>
      </c>
      <c r="D48" s="103">
        <v>1</v>
      </c>
      <c r="E48" s="74">
        <v>0</v>
      </c>
      <c r="F48" s="74">
        <v>0</v>
      </c>
      <c r="G48" s="74">
        <f t="shared" si="20"/>
        <v>0</v>
      </c>
      <c r="H48" s="74">
        <v>0</v>
      </c>
      <c r="I48" s="74">
        <v>0</v>
      </c>
      <c r="J48" s="75">
        <f t="shared" si="21"/>
        <v>0</v>
      </c>
      <c r="K48" s="74">
        <f t="shared" si="22"/>
        <v>0</v>
      </c>
      <c r="L48" s="74">
        <f t="shared" si="23"/>
        <v>0</v>
      </c>
      <c r="M48" s="74">
        <f t="shared" si="24"/>
        <v>0</v>
      </c>
      <c r="N48" s="74">
        <f t="shared" si="25"/>
        <v>0</v>
      </c>
      <c r="O48" s="75">
        <f t="shared" si="26"/>
        <v>0</v>
      </c>
    </row>
    <row r="49" spans="1:15" s="43" customFormat="1">
      <c r="A49" s="71">
        <f t="shared" si="27"/>
        <v>30</v>
      </c>
      <c r="B49" s="72" t="s">
        <v>487</v>
      </c>
      <c r="C49" s="73" t="s">
        <v>20</v>
      </c>
      <c r="D49" s="103">
        <v>2</v>
      </c>
      <c r="E49" s="74">
        <v>0</v>
      </c>
      <c r="F49" s="74">
        <v>0</v>
      </c>
      <c r="G49" s="74">
        <f t="shared" si="20"/>
        <v>0</v>
      </c>
      <c r="H49" s="74">
        <v>0</v>
      </c>
      <c r="I49" s="74">
        <v>0</v>
      </c>
      <c r="J49" s="75">
        <f t="shared" si="21"/>
        <v>0</v>
      </c>
      <c r="K49" s="74">
        <f t="shared" si="22"/>
        <v>0</v>
      </c>
      <c r="L49" s="74">
        <f t="shared" si="23"/>
        <v>0</v>
      </c>
      <c r="M49" s="74">
        <f t="shared" si="24"/>
        <v>0</v>
      </c>
      <c r="N49" s="74">
        <f t="shared" si="25"/>
        <v>0</v>
      </c>
      <c r="O49" s="75">
        <f t="shared" si="26"/>
        <v>0</v>
      </c>
    </row>
    <row r="50" spans="1:15" s="43" customFormat="1">
      <c r="A50" s="71">
        <f t="shared" si="27"/>
        <v>31</v>
      </c>
      <c r="B50" s="72" t="s">
        <v>488</v>
      </c>
      <c r="C50" s="73" t="s">
        <v>154</v>
      </c>
      <c r="D50" s="103">
        <v>2</v>
      </c>
      <c r="E50" s="74">
        <v>0</v>
      </c>
      <c r="F50" s="74">
        <v>0</v>
      </c>
      <c r="G50" s="74">
        <f t="shared" si="20"/>
        <v>0</v>
      </c>
      <c r="H50" s="74">
        <v>0</v>
      </c>
      <c r="I50" s="74">
        <v>0</v>
      </c>
      <c r="J50" s="75">
        <f t="shared" si="21"/>
        <v>0</v>
      </c>
      <c r="K50" s="74">
        <f t="shared" si="22"/>
        <v>0</v>
      </c>
      <c r="L50" s="74">
        <f t="shared" si="23"/>
        <v>0</v>
      </c>
      <c r="M50" s="74">
        <f t="shared" si="24"/>
        <v>0</v>
      </c>
      <c r="N50" s="74">
        <f t="shared" si="25"/>
        <v>0</v>
      </c>
      <c r="O50" s="75">
        <f t="shared" si="26"/>
        <v>0</v>
      </c>
    </row>
    <row r="51" spans="1:15" s="43" customFormat="1" ht="27">
      <c r="A51" s="71">
        <f t="shared" si="27"/>
        <v>32</v>
      </c>
      <c r="B51" s="72" t="s">
        <v>489</v>
      </c>
      <c r="C51" s="73" t="s">
        <v>154</v>
      </c>
      <c r="D51" s="103">
        <v>1</v>
      </c>
      <c r="E51" s="74">
        <v>0</v>
      </c>
      <c r="F51" s="74">
        <v>0</v>
      </c>
      <c r="G51" s="74">
        <f t="shared" si="20"/>
        <v>0</v>
      </c>
      <c r="H51" s="74">
        <v>0</v>
      </c>
      <c r="I51" s="74">
        <v>0</v>
      </c>
      <c r="J51" s="75">
        <f t="shared" si="21"/>
        <v>0</v>
      </c>
      <c r="K51" s="74">
        <f t="shared" si="22"/>
        <v>0</v>
      </c>
      <c r="L51" s="74">
        <f t="shared" si="23"/>
        <v>0</v>
      </c>
      <c r="M51" s="74">
        <f t="shared" si="24"/>
        <v>0</v>
      </c>
      <c r="N51" s="74">
        <f t="shared" si="25"/>
        <v>0</v>
      </c>
      <c r="O51" s="75">
        <f t="shared" si="26"/>
        <v>0</v>
      </c>
    </row>
    <row r="52" spans="1:15" s="43" customFormat="1">
      <c r="A52" s="71">
        <f t="shared" si="27"/>
        <v>33</v>
      </c>
      <c r="B52" s="72" t="s">
        <v>470</v>
      </c>
      <c r="C52" s="73" t="s">
        <v>154</v>
      </c>
      <c r="D52" s="103">
        <v>3</v>
      </c>
      <c r="E52" s="74">
        <v>0</v>
      </c>
      <c r="F52" s="74">
        <v>0</v>
      </c>
      <c r="G52" s="74">
        <f t="shared" si="20"/>
        <v>0</v>
      </c>
      <c r="H52" s="74">
        <v>0</v>
      </c>
      <c r="I52" s="74">
        <v>0</v>
      </c>
      <c r="J52" s="75">
        <f t="shared" si="21"/>
        <v>0</v>
      </c>
      <c r="K52" s="74">
        <f t="shared" si="22"/>
        <v>0</v>
      </c>
      <c r="L52" s="74">
        <f t="shared" si="23"/>
        <v>0</v>
      </c>
      <c r="M52" s="74">
        <f t="shared" si="24"/>
        <v>0</v>
      </c>
      <c r="N52" s="74">
        <f t="shared" si="25"/>
        <v>0</v>
      </c>
      <c r="O52" s="75">
        <f t="shared" si="26"/>
        <v>0</v>
      </c>
    </row>
    <row r="53" spans="1:15" s="43" customFormat="1">
      <c r="A53" s="71">
        <f t="shared" si="27"/>
        <v>34</v>
      </c>
      <c r="B53" s="72" t="s">
        <v>404</v>
      </c>
      <c r="C53" s="73" t="s">
        <v>154</v>
      </c>
      <c r="D53" s="103">
        <v>2</v>
      </c>
      <c r="E53" s="74">
        <v>0</v>
      </c>
      <c r="F53" s="74">
        <v>0</v>
      </c>
      <c r="G53" s="74">
        <f t="shared" si="20"/>
        <v>0</v>
      </c>
      <c r="H53" s="74">
        <v>0</v>
      </c>
      <c r="I53" s="74">
        <v>0</v>
      </c>
      <c r="J53" s="75">
        <f t="shared" si="21"/>
        <v>0</v>
      </c>
      <c r="K53" s="74">
        <f t="shared" si="22"/>
        <v>0</v>
      </c>
      <c r="L53" s="74">
        <f t="shared" si="23"/>
        <v>0</v>
      </c>
      <c r="M53" s="74">
        <f t="shared" si="24"/>
        <v>0</v>
      </c>
      <c r="N53" s="74">
        <f t="shared" si="25"/>
        <v>0</v>
      </c>
      <c r="O53" s="75">
        <f t="shared" si="26"/>
        <v>0</v>
      </c>
    </row>
    <row r="54" spans="1:15" s="43" customFormat="1">
      <c r="A54" s="71">
        <f t="shared" si="27"/>
        <v>35</v>
      </c>
      <c r="B54" s="72" t="s">
        <v>471</v>
      </c>
      <c r="C54" s="73" t="s">
        <v>154</v>
      </c>
      <c r="D54" s="103">
        <v>1</v>
      </c>
      <c r="E54" s="74">
        <v>0</v>
      </c>
      <c r="F54" s="74">
        <v>0</v>
      </c>
      <c r="G54" s="74">
        <f t="shared" si="20"/>
        <v>0</v>
      </c>
      <c r="H54" s="74">
        <v>0</v>
      </c>
      <c r="I54" s="74">
        <v>0</v>
      </c>
      <c r="J54" s="75">
        <f t="shared" si="21"/>
        <v>0</v>
      </c>
      <c r="K54" s="74">
        <f t="shared" si="22"/>
        <v>0</v>
      </c>
      <c r="L54" s="74">
        <f t="shared" si="23"/>
        <v>0</v>
      </c>
      <c r="M54" s="74">
        <f t="shared" si="24"/>
        <v>0</v>
      </c>
      <c r="N54" s="74">
        <f t="shared" si="25"/>
        <v>0</v>
      </c>
      <c r="O54" s="75">
        <f t="shared" si="26"/>
        <v>0</v>
      </c>
    </row>
    <row r="55" spans="1:15" s="43" customFormat="1">
      <c r="A55" s="54"/>
      <c r="B55" s="55" t="s">
        <v>339</v>
      </c>
      <c r="C55" s="56"/>
      <c r="D55" s="103"/>
      <c r="E55" s="58"/>
      <c r="F55" s="58"/>
      <c r="G55" s="58"/>
      <c r="H55" s="58"/>
      <c r="I55" s="58"/>
      <c r="J55" s="33"/>
      <c r="K55" s="58"/>
      <c r="L55" s="58"/>
      <c r="M55" s="58"/>
      <c r="N55" s="58"/>
      <c r="O55" s="59"/>
    </row>
    <row r="56" spans="1:15" s="43" customFormat="1">
      <c r="A56" s="71">
        <f>A54+1</f>
        <v>36</v>
      </c>
      <c r="B56" s="72" t="s">
        <v>490</v>
      </c>
      <c r="C56" s="73" t="s">
        <v>20</v>
      </c>
      <c r="D56" s="103">
        <v>7</v>
      </c>
      <c r="E56" s="74">
        <v>0</v>
      </c>
      <c r="F56" s="74">
        <v>0</v>
      </c>
      <c r="G56" s="74">
        <f t="shared" ref="G56:G70" si="28">ROUND(E56*F56,2)</f>
        <v>0</v>
      </c>
      <c r="H56" s="74">
        <v>0</v>
      </c>
      <c r="I56" s="74">
        <v>0</v>
      </c>
      <c r="J56" s="75">
        <f t="shared" ref="J56:J57" si="29">SUM(G56:I56)</f>
        <v>0</v>
      </c>
      <c r="K56" s="74">
        <f t="shared" ref="K56:K70" si="30">ROUND(E56*D56,2)</f>
        <v>0</v>
      </c>
      <c r="L56" s="74">
        <f t="shared" ref="L56:L70" si="31">ROUND(G56*D56,2)</f>
        <v>0</v>
      </c>
      <c r="M56" s="74">
        <f t="shared" ref="M56:M70" si="32">ROUND(H56*D56,2)</f>
        <v>0</v>
      </c>
      <c r="N56" s="74">
        <f t="shared" ref="N56:N70" si="33">ROUND(I56*D56,2)</f>
        <v>0</v>
      </c>
      <c r="O56" s="75">
        <f t="shared" ref="O56:O70" si="34">SUM(L56:N56)</f>
        <v>0</v>
      </c>
    </row>
    <row r="57" spans="1:15" s="43" customFormat="1">
      <c r="A57" s="71">
        <f>A56+1</f>
        <v>37</v>
      </c>
      <c r="B57" s="72" t="s">
        <v>473</v>
      </c>
      <c r="C57" s="73" t="s">
        <v>154</v>
      </c>
      <c r="D57" s="103">
        <v>2</v>
      </c>
      <c r="E57" s="74">
        <v>0</v>
      </c>
      <c r="F57" s="74">
        <v>0</v>
      </c>
      <c r="G57" s="74">
        <f t="shared" si="28"/>
        <v>0</v>
      </c>
      <c r="H57" s="74">
        <v>0</v>
      </c>
      <c r="I57" s="74">
        <v>0</v>
      </c>
      <c r="J57" s="75">
        <f t="shared" si="29"/>
        <v>0</v>
      </c>
      <c r="K57" s="74">
        <f t="shared" si="30"/>
        <v>0</v>
      </c>
      <c r="L57" s="74">
        <f t="shared" si="31"/>
        <v>0</v>
      </c>
      <c r="M57" s="74">
        <f t="shared" si="32"/>
        <v>0</v>
      </c>
      <c r="N57" s="74">
        <f t="shared" si="33"/>
        <v>0</v>
      </c>
      <c r="O57" s="75">
        <f t="shared" si="34"/>
        <v>0</v>
      </c>
    </row>
    <row r="58" spans="1:15" s="43" customFormat="1">
      <c r="A58" s="71">
        <f t="shared" ref="A58:A70" si="35">A57+1</f>
        <v>38</v>
      </c>
      <c r="B58" s="72" t="s">
        <v>491</v>
      </c>
      <c r="C58" s="73" t="s">
        <v>20</v>
      </c>
      <c r="D58" s="103">
        <v>1</v>
      </c>
      <c r="E58" s="74">
        <v>0</v>
      </c>
      <c r="F58" s="74">
        <v>0</v>
      </c>
      <c r="G58" s="74">
        <f t="shared" si="28"/>
        <v>0</v>
      </c>
      <c r="H58" s="74">
        <v>0</v>
      </c>
      <c r="I58" s="74">
        <v>0</v>
      </c>
      <c r="J58" s="75">
        <f t="shared" ref="J58:J65" si="36">SUM(G58:I58)</f>
        <v>0</v>
      </c>
      <c r="K58" s="74">
        <f t="shared" si="30"/>
        <v>0</v>
      </c>
      <c r="L58" s="74">
        <f t="shared" si="31"/>
        <v>0</v>
      </c>
      <c r="M58" s="74">
        <f t="shared" si="32"/>
        <v>0</v>
      </c>
      <c r="N58" s="74">
        <f t="shared" si="33"/>
        <v>0</v>
      </c>
      <c r="O58" s="75">
        <f t="shared" si="34"/>
        <v>0</v>
      </c>
    </row>
    <row r="59" spans="1:15" s="43" customFormat="1">
      <c r="A59" s="71">
        <f t="shared" si="35"/>
        <v>39</v>
      </c>
      <c r="B59" s="72" t="s">
        <v>343</v>
      </c>
      <c r="C59" s="73" t="s">
        <v>20</v>
      </c>
      <c r="D59" s="103">
        <v>1</v>
      </c>
      <c r="E59" s="74">
        <v>0</v>
      </c>
      <c r="F59" s="74">
        <v>0</v>
      </c>
      <c r="G59" s="74">
        <f t="shared" si="28"/>
        <v>0</v>
      </c>
      <c r="H59" s="74">
        <v>0</v>
      </c>
      <c r="I59" s="74">
        <v>0</v>
      </c>
      <c r="J59" s="75">
        <f t="shared" si="36"/>
        <v>0</v>
      </c>
      <c r="K59" s="74">
        <f t="shared" si="30"/>
        <v>0</v>
      </c>
      <c r="L59" s="74">
        <f t="shared" si="31"/>
        <v>0</v>
      </c>
      <c r="M59" s="74">
        <f t="shared" si="32"/>
        <v>0</v>
      </c>
      <c r="N59" s="74">
        <f t="shared" si="33"/>
        <v>0</v>
      </c>
      <c r="O59" s="75">
        <f t="shared" si="34"/>
        <v>0</v>
      </c>
    </row>
    <row r="60" spans="1:15" s="43" customFormat="1">
      <c r="A60" s="71">
        <f t="shared" si="35"/>
        <v>40</v>
      </c>
      <c r="B60" s="72" t="s">
        <v>492</v>
      </c>
      <c r="C60" s="73" t="s">
        <v>154</v>
      </c>
      <c r="D60" s="103">
        <v>1</v>
      </c>
      <c r="E60" s="74">
        <v>0</v>
      </c>
      <c r="F60" s="74">
        <v>0</v>
      </c>
      <c r="G60" s="74">
        <f t="shared" si="28"/>
        <v>0</v>
      </c>
      <c r="H60" s="74">
        <v>0</v>
      </c>
      <c r="I60" s="74">
        <v>0</v>
      </c>
      <c r="J60" s="75">
        <f t="shared" si="36"/>
        <v>0</v>
      </c>
      <c r="K60" s="74">
        <f t="shared" si="30"/>
        <v>0</v>
      </c>
      <c r="L60" s="74">
        <f t="shared" si="31"/>
        <v>0</v>
      </c>
      <c r="M60" s="74">
        <f t="shared" si="32"/>
        <v>0</v>
      </c>
      <c r="N60" s="74">
        <f t="shared" si="33"/>
        <v>0</v>
      </c>
      <c r="O60" s="75">
        <f t="shared" si="34"/>
        <v>0</v>
      </c>
    </row>
    <row r="61" spans="1:15" s="43" customFormat="1">
      <c r="A61" s="71">
        <f t="shared" si="35"/>
        <v>41</v>
      </c>
      <c r="B61" s="72" t="s">
        <v>493</v>
      </c>
      <c r="C61" s="73" t="s">
        <v>154</v>
      </c>
      <c r="D61" s="103">
        <v>1</v>
      </c>
      <c r="E61" s="74">
        <v>0</v>
      </c>
      <c r="F61" s="74">
        <v>0</v>
      </c>
      <c r="G61" s="74">
        <f t="shared" si="28"/>
        <v>0</v>
      </c>
      <c r="H61" s="74">
        <v>0</v>
      </c>
      <c r="I61" s="74">
        <v>0</v>
      </c>
      <c r="J61" s="75">
        <f t="shared" si="36"/>
        <v>0</v>
      </c>
      <c r="K61" s="74">
        <f t="shared" si="30"/>
        <v>0</v>
      </c>
      <c r="L61" s="74">
        <f t="shared" si="31"/>
        <v>0</v>
      </c>
      <c r="M61" s="74">
        <f t="shared" si="32"/>
        <v>0</v>
      </c>
      <c r="N61" s="74">
        <f t="shared" si="33"/>
        <v>0</v>
      </c>
      <c r="O61" s="75">
        <f t="shared" si="34"/>
        <v>0</v>
      </c>
    </row>
    <row r="62" spans="1:15" s="43" customFormat="1">
      <c r="A62" s="71">
        <f t="shared" si="35"/>
        <v>42</v>
      </c>
      <c r="B62" s="72" t="s">
        <v>494</v>
      </c>
      <c r="C62" s="73" t="s">
        <v>154</v>
      </c>
      <c r="D62" s="103">
        <v>3</v>
      </c>
      <c r="E62" s="74">
        <v>0</v>
      </c>
      <c r="F62" s="74">
        <v>0</v>
      </c>
      <c r="G62" s="74">
        <f t="shared" si="28"/>
        <v>0</v>
      </c>
      <c r="H62" s="74">
        <v>0</v>
      </c>
      <c r="I62" s="74">
        <v>0</v>
      </c>
      <c r="J62" s="75">
        <f t="shared" si="36"/>
        <v>0</v>
      </c>
      <c r="K62" s="74">
        <f t="shared" si="30"/>
        <v>0</v>
      </c>
      <c r="L62" s="74">
        <f t="shared" si="31"/>
        <v>0</v>
      </c>
      <c r="M62" s="74">
        <f t="shared" si="32"/>
        <v>0</v>
      </c>
      <c r="N62" s="74">
        <f t="shared" si="33"/>
        <v>0</v>
      </c>
      <c r="O62" s="75">
        <f t="shared" si="34"/>
        <v>0</v>
      </c>
    </row>
    <row r="63" spans="1:15" s="43" customFormat="1" ht="27">
      <c r="A63" s="71">
        <f t="shared" si="35"/>
        <v>43</v>
      </c>
      <c r="B63" s="72" t="s">
        <v>495</v>
      </c>
      <c r="C63" s="73" t="s">
        <v>154</v>
      </c>
      <c r="D63" s="103">
        <v>1</v>
      </c>
      <c r="E63" s="74">
        <v>0</v>
      </c>
      <c r="F63" s="74">
        <v>0</v>
      </c>
      <c r="G63" s="74">
        <f t="shared" si="28"/>
        <v>0</v>
      </c>
      <c r="H63" s="74">
        <v>0</v>
      </c>
      <c r="I63" s="74">
        <v>0</v>
      </c>
      <c r="J63" s="75">
        <f t="shared" si="36"/>
        <v>0</v>
      </c>
      <c r="K63" s="74">
        <f t="shared" si="30"/>
        <v>0</v>
      </c>
      <c r="L63" s="74">
        <f t="shared" si="31"/>
        <v>0</v>
      </c>
      <c r="M63" s="74">
        <f t="shared" si="32"/>
        <v>0</v>
      </c>
      <c r="N63" s="74">
        <f t="shared" si="33"/>
        <v>0</v>
      </c>
      <c r="O63" s="75">
        <f t="shared" si="34"/>
        <v>0</v>
      </c>
    </row>
    <row r="64" spans="1:15" s="43" customFormat="1">
      <c r="A64" s="71">
        <f t="shared" si="35"/>
        <v>44</v>
      </c>
      <c r="B64" s="72" t="s">
        <v>496</v>
      </c>
      <c r="C64" s="73" t="s">
        <v>154</v>
      </c>
      <c r="D64" s="103">
        <v>1</v>
      </c>
      <c r="E64" s="74">
        <v>0</v>
      </c>
      <c r="F64" s="74">
        <v>0</v>
      </c>
      <c r="G64" s="74">
        <f t="shared" si="28"/>
        <v>0</v>
      </c>
      <c r="H64" s="74">
        <v>0</v>
      </c>
      <c r="I64" s="74">
        <v>0</v>
      </c>
      <c r="J64" s="75">
        <f t="shared" si="36"/>
        <v>0</v>
      </c>
      <c r="K64" s="74">
        <f t="shared" si="30"/>
        <v>0</v>
      </c>
      <c r="L64" s="74">
        <f t="shared" si="31"/>
        <v>0</v>
      </c>
      <c r="M64" s="74">
        <f t="shared" si="32"/>
        <v>0</v>
      </c>
      <c r="N64" s="74">
        <f t="shared" si="33"/>
        <v>0</v>
      </c>
      <c r="O64" s="75">
        <f t="shared" si="34"/>
        <v>0</v>
      </c>
    </row>
    <row r="65" spans="1:15" s="43" customFormat="1" ht="27">
      <c r="A65" s="71">
        <f t="shared" si="35"/>
        <v>45</v>
      </c>
      <c r="B65" s="72" t="s">
        <v>497</v>
      </c>
      <c r="C65" s="73" t="s">
        <v>154</v>
      </c>
      <c r="D65" s="103">
        <v>1</v>
      </c>
      <c r="E65" s="74">
        <v>0</v>
      </c>
      <c r="F65" s="74">
        <v>0</v>
      </c>
      <c r="G65" s="74">
        <f t="shared" si="28"/>
        <v>0</v>
      </c>
      <c r="H65" s="74">
        <v>0</v>
      </c>
      <c r="I65" s="74">
        <v>0</v>
      </c>
      <c r="J65" s="75">
        <f t="shared" si="36"/>
        <v>0</v>
      </c>
      <c r="K65" s="74">
        <f t="shared" si="30"/>
        <v>0</v>
      </c>
      <c r="L65" s="74">
        <f t="shared" si="31"/>
        <v>0</v>
      </c>
      <c r="M65" s="74">
        <f t="shared" si="32"/>
        <v>0</v>
      </c>
      <c r="N65" s="74">
        <f t="shared" si="33"/>
        <v>0</v>
      </c>
      <c r="O65" s="75">
        <f t="shared" si="34"/>
        <v>0</v>
      </c>
    </row>
    <row r="66" spans="1:15" s="43" customFormat="1">
      <c r="A66" s="71">
        <f t="shared" si="35"/>
        <v>46</v>
      </c>
      <c r="B66" s="72" t="s">
        <v>481</v>
      </c>
      <c r="C66" s="73" t="s">
        <v>154</v>
      </c>
      <c r="D66" s="103">
        <v>0.62</v>
      </c>
      <c r="E66" s="74">
        <v>0</v>
      </c>
      <c r="F66" s="74">
        <v>0</v>
      </c>
      <c r="G66" s="74">
        <f t="shared" si="28"/>
        <v>0</v>
      </c>
      <c r="H66" s="74">
        <v>0</v>
      </c>
      <c r="I66" s="74">
        <v>0</v>
      </c>
      <c r="J66" s="75">
        <f t="shared" ref="J66:J70" si="37">SUM(G66:I66)</f>
        <v>0</v>
      </c>
      <c r="K66" s="74">
        <f t="shared" si="30"/>
        <v>0</v>
      </c>
      <c r="L66" s="74">
        <f t="shared" si="31"/>
        <v>0</v>
      </c>
      <c r="M66" s="74">
        <f t="shared" si="32"/>
        <v>0</v>
      </c>
      <c r="N66" s="74">
        <f t="shared" si="33"/>
        <v>0</v>
      </c>
      <c r="O66" s="75">
        <f t="shared" si="34"/>
        <v>0</v>
      </c>
    </row>
    <row r="67" spans="1:15" s="43" customFormat="1">
      <c r="A67" s="71">
        <f t="shared" si="35"/>
        <v>47</v>
      </c>
      <c r="B67" s="72" t="s">
        <v>482</v>
      </c>
      <c r="C67" s="73" t="s">
        <v>194</v>
      </c>
      <c r="D67" s="103">
        <v>0.67</v>
      </c>
      <c r="E67" s="74">
        <v>0</v>
      </c>
      <c r="F67" s="74">
        <v>0</v>
      </c>
      <c r="G67" s="74">
        <f t="shared" si="28"/>
        <v>0</v>
      </c>
      <c r="H67" s="74">
        <v>0</v>
      </c>
      <c r="I67" s="74">
        <v>0</v>
      </c>
      <c r="J67" s="75">
        <f t="shared" si="37"/>
        <v>0</v>
      </c>
      <c r="K67" s="74">
        <f t="shared" si="30"/>
        <v>0</v>
      </c>
      <c r="L67" s="74">
        <f t="shared" si="31"/>
        <v>0</v>
      </c>
      <c r="M67" s="74">
        <f t="shared" si="32"/>
        <v>0</v>
      </c>
      <c r="N67" s="74">
        <f t="shared" si="33"/>
        <v>0</v>
      </c>
      <c r="O67" s="75">
        <f t="shared" si="34"/>
        <v>0</v>
      </c>
    </row>
    <row r="68" spans="1:15" s="43" customFormat="1">
      <c r="A68" s="71">
        <f t="shared" si="35"/>
        <v>48</v>
      </c>
      <c r="B68" s="72" t="s">
        <v>483</v>
      </c>
      <c r="C68" s="73" t="s">
        <v>194</v>
      </c>
      <c r="D68" s="103">
        <v>0.2</v>
      </c>
      <c r="E68" s="74">
        <v>0</v>
      </c>
      <c r="F68" s="74">
        <v>0</v>
      </c>
      <c r="G68" s="74">
        <f t="shared" si="28"/>
        <v>0</v>
      </c>
      <c r="H68" s="74">
        <v>0</v>
      </c>
      <c r="I68" s="74">
        <v>0</v>
      </c>
      <c r="J68" s="75">
        <f t="shared" si="37"/>
        <v>0</v>
      </c>
      <c r="K68" s="74">
        <f t="shared" si="30"/>
        <v>0</v>
      </c>
      <c r="L68" s="74">
        <f t="shared" si="31"/>
        <v>0</v>
      </c>
      <c r="M68" s="74">
        <f t="shared" si="32"/>
        <v>0</v>
      </c>
      <c r="N68" s="74">
        <f t="shared" si="33"/>
        <v>0</v>
      </c>
      <c r="O68" s="75">
        <f t="shared" si="34"/>
        <v>0</v>
      </c>
    </row>
    <row r="69" spans="1:15" s="43" customFormat="1">
      <c r="A69" s="71">
        <f t="shared" si="35"/>
        <v>49</v>
      </c>
      <c r="B69" s="72" t="s">
        <v>484</v>
      </c>
      <c r="C69" s="73" t="s">
        <v>142</v>
      </c>
      <c r="D69" s="103">
        <v>1</v>
      </c>
      <c r="E69" s="74">
        <v>0</v>
      </c>
      <c r="F69" s="74">
        <v>0</v>
      </c>
      <c r="G69" s="74">
        <f t="shared" si="28"/>
        <v>0</v>
      </c>
      <c r="H69" s="74">
        <v>0</v>
      </c>
      <c r="I69" s="74">
        <v>0</v>
      </c>
      <c r="J69" s="75">
        <f t="shared" si="37"/>
        <v>0</v>
      </c>
      <c r="K69" s="74">
        <f t="shared" si="30"/>
        <v>0</v>
      </c>
      <c r="L69" s="74">
        <f t="shared" si="31"/>
        <v>0</v>
      </c>
      <c r="M69" s="74">
        <f t="shared" si="32"/>
        <v>0</v>
      </c>
      <c r="N69" s="74">
        <f t="shared" si="33"/>
        <v>0</v>
      </c>
      <c r="O69" s="75">
        <f t="shared" si="34"/>
        <v>0</v>
      </c>
    </row>
    <row r="70" spans="1:15" s="43" customFormat="1">
      <c r="A70" s="71">
        <f t="shared" si="35"/>
        <v>50</v>
      </c>
      <c r="B70" s="72" t="s">
        <v>321</v>
      </c>
      <c r="C70" s="73" t="s">
        <v>142</v>
      </c>
      <c r="D70" s="103">
        <v>1</v>
      </c>
      <c r="E70" s="74">
        <v>0</v>
      </c>
      <c r="F70" s="74">
        <v>0</v>
      </c>
      <c r="G70" s="74">
        <f t="shared" si="28"/>
        <v>0</v>
      </c>
      <c r="H70" s="74">
        <v>0</v>
      </c>
      <c r="I70" s="74">
        <v>0</v>
      </c>
      <c r="J70" s="75">
        <f t="shared" si="37"/>
        <v>0</v>
      </c>
      <c r="K70" s="74">
        <f t="shared" si="30"/>
        <v>0</v>
      </c>
      <c r="L70" s="74">
        <f t="shared" si="31"/>
        <v>0</v>
      </c>
      <c r="M70" s="74">
        <f t="shared" si="32"/>
        <v>0</v>
      </c>
      <c r="N70" s="74">
        <f t="shared" si="33"/>
        <v>0</v>
      </c>
      <c r="O70" s="75">
        <f t="shared" si="34"/>
        <v>0</v>
      </c>
    </row>
    <row r="71" spans="1:15">
      <c r="A71" s="11"/>
      <c r="B71" s="175" t="s">
        <v>513</v>
      </c>
      <c r="C71" s="175"/>
      <c r="D71" s="175"/>
      <c r="E71" s="175"/>
      <c r="F71" s="175"/>
      <c r="G71" s="175"/>
      <c r="H71" s="175"/>
      <c r="I71" s="175"/>
      <c r="J71" s="176"/>
      <c r="K71" s="14">
        <f>SUM(K15:K70)</f>
        <v>0</v>
      </c>
      <c r="L71" s="14">
        <f>SUM(L15:L70)</f>
        <v>0</v>
      </c>
      <c r="M71" s="14">
        <f>SUM(M15:M70)</f>
        <v>0</v>
      </c>
      <c r="N71" s="14">
        <f>SUM(N15:N70)</f>
        <v>0</v>
      </c>
      <c r="O71" s="14">
        <f>SUM(O15:O70)</f>
        <v>0</v>
      </c>
    </row>
    <row r="72" spans="1:15">
      <c r="A72" s="7"/>
      <c r="B72" s="8"/>
      <c r="C72" s="8"/>
      <c r="D72" s="8"/>
      <c r="E72" s="8"/>
      <c r="F72" s="8"/>
      <c r="G72" s="8"/>
      <c r="H72" s="8"/>
      <c r="I72" s="8"/>
      <c r="J72" s="8"/>
      <c r="K72" s="7"/>
      <c r="L72" s="7"/>
      <c r="M72" s="7"/>
      <c r="N72" s="7"/>
      <c r="O72" s="7"/>
    </row>
    <row r="73" spans="1:15" s="43" customFormat="1" ht="17.25" customHeight="1">
      <c r="A73" s="41" t="s">
        <v>509</v>
      </c>
      <c r="B73" s="42"/>
      <c r="C73" s="42"/>
      <c r="D73" s="42"/>
      <c r="E73" s="42"/>
      <c r="F73" s="42"/>
      <c r="G73" s="42"/>
      <c r="H73" s="42"/>
      <c r="I73" s="42"/>
      <c r="J73" s="42"/>
      <c r="K73" s="42"/>
      <c r="L73" s="42"/>
      <c r="M73" s="42"/>
      <c r="N73" s="42"/>
      <c r="O73" s="42"/>
    </row>
    <row r="74" spans="1:15" s="43" customFormat="1">
      <c r="A74" s="42"/>
      <c r="B74" s="179" t="s">
        <v>9</v>
      </c>
      <c r="C74" s="179"/>
      <c r="D74" s="179"/>
      <c r="E74" s="179"/>
      <c r="F74" s="179"/>
      <c r="G74" s="179"/>
      <c r="H74" s="179"/>
      <c r="I74" s="179"/>
      <c r="J74" s="179"/>
      <c r="K74" s="179"/>
      <c r="L74" s="179"/>
      <c r="M74" s="179"/>
      <c r="N74" s="179"/>
      <c r="O74" s="179"/>
    </row>
    <row r="75" spans="1:15" s="43" customFormat="1">
      <c r="A75" s="42"/>
      <c r="B75" s="44"/>
      <c r="C75" s="44"/>
      <c r="D75" s="44"/>
      <c r="E75" s="44"/>
      <c r="F75" s="44"/>
      <c r="G75" s="44"/>
      <c r="H75" s="44"/>
      <c r="I75" s="44"/>
      <c r="J75" s="44"/>
      <c r="K75" s="44"/>
      <c r="L75" s="44"/>
      <c r="M75" s="44"/>
      <c r="N75" s="44"/>
      <c r="O75" s="44"/>
    </row>
    <row r="76" spans="1:15" s="43" customFormat="1">
      <c r="A76" s="45" t="s">
        <v>519</v>
      </c>
      <c r="B76" s="42"/>
      <c r="C76" s="42"/>
      <c r="D76" s="42"/>
      <c r="E76" s="42"/>
      <c r="F76" s="42"/>
      <c r="G76" s="46"/>
      <c r="H76" s="42"/>
      <c r="I76" s="42"/>
      <c r="J76" s="42"/>
      <c r="K76" s="42"/>
      <c r="L76" s="42"/>
      <c r="M76" s="42"/>
      <c r="N76" s="42"/>
      <c r="O76" s="42"/>
    </row>
    <row r="77" spans="1:15" s="43" customFormat="1">
      <c r="A77" s="45"/>
      <c r="B77" s="42"/>
      <c r="C77" s="42"/>
      <c r="D77" s="42"/>
      <c r="E77" s="42"/>
      <c r="F77" s="42"/>
      <c r="G77" s="46"/>
      <c r="H77" s="42"/>
      <c r="I77" s="42"/>
      <c r="J77" s="42"/>
      <c r="K77" s="42"/>
      <c r="L77" s="42"/>
      <c r="M77" s="42"/>
      <c r="N77" s="42"/>
      <c r="O77" s="42"/>
    </row>
    <row r="78" spans="1:15" s="43" customFormat="1">
      <c r="A78" s="45" t="s">
        <v>510</v>
      </c>
      <c r="B78" s="42"/>
      <c r="C78" s="42"/>
      <c r="D78" s="42"/>
      <c r="E78" s="42"/>
      <c r="F78" s="42"/>
      <c r="G78" s="42"/>
      <c r="H78" s="42"/>
      <c r="I78" s="42"/>
      <c r="J78" s="42"/>
      <c r="K78" s="42"/>
      <c r="L78" s="42"/>
      <c r="M78" s="42"/>
      <c r="N78" s="42"/>
      <c r="O78" s="42"/>
    </row>
    <row r="79" spans="1:15" s="43" customFormat="1">
      <c r="A79" s="42"/>
      <c r="B79" s="179" t="s">
        <v>9</v>
      </c>
      <c r="C79" s="179"/>
      <c r="D79" s="179"/>
      <c r="E79" s="179"/>
      <c r="F79" s="179"/>
      <c r="G79" s="179"/>
      <c r="H79" s="179"/>
      <c r="I79" s="179"/>
      <c r="J79" s="179"/>
      <c r="K79" s="179"/>
      <c r="L79" s="179"/>
      <c r="M79" s="179"/>
      <c r="N79" s="179"/>
      <c r="O79" s="179"/>
    </row>
  </sheetData>
  <mergeCells count="14">
    <mergeCell ref="K13:O13"/>
    <mergeCell ref="B71:J71"/>
    <mergeCell ref="B74:O74"/>
    <mergeCell ref="B79:O79"/>
    <mergeCell ref="A2:O2"/>
    <mergeCell ref="A3:O3"/>
    <mergeCell ref="A4:O4"/>
    <mergeCell ref="A6:O6"/>
    <mergeCell ref="F11:G11"/>
    <mergeCell ref="A13:A14"/>
    <mergeCell ref="B13:B14"/>
    <mergeCell ref="C13:C14"/>
    <mergeCell ref="D13:D14"/>
    <mergeCell ref="E13:J13"/>
  </mergeCells>
  <pageMargins left="0.23622047244094491" right="0.23622047244094491" top="0.7421875" bottom="0.74803149606299213" header="0.31496062992125984" footer="0.31496062992125984"/>
  <pageSetup paperSize="9" scale="93" orientation="landscape" r:id="rId1"/>
  <headerFooter>
    <oddHeader>&amp;C&amp;"Arial Narrow,Regular"&amp;9 2.KĀRTA SLIEŽU CEĻU PĀRBŪVE POSMĀ NO MĀRTIŅA IELAS LĪDZ KALNCIEMA IELAI, IESKAITOT PLĀTŅU NOMAIŅU KRUSTOJUMĀ</oddHeader>
    <oddFooter>&amp;C&amp;"Arial Narrow,Regular"&amp;9Lokālā tāme Nr.6
Elektroapgāde (ārējā) ST RPR elektroenerģijas pieslēgums&amp;R&amp;"Arial Narrow,Regular"&amp;9&amp;P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3EC8DD-2476-46BF-A3B5-328FBBAC8AB0}">
  <dimension ref="A2:BP52"/>
  <sheetViews>
    <sheetView showGridLines="0" showRuler="0" zoomScaleNormal="100" zoomScaleSheetLayoutView="100" workbookViewId="0">
      <selection activeCell="A6" sqref="A6:O6"/>
    </sheetView>
  </sheetViews>
  <sheetFormatPr defaultColWidth="9.140625" defaultRowHeight="15.75"/>
  <cols>
    <col min="1" max="1" width="6.140625" style="1" customWidth="1"/>
    <col min="2" max="2" width="44.42578125" style="1" customWidth="1"/>
    <col min="3" max="3" width="6.7109375" style="1" customWidth="1"/>
    <col min="4" max="4" width="9" style="1" customWidth="1"/>
    <col min="5" max="5" width="6.5703125" style="1" customWidth="1"/>
    <col min="6" max="6" width="7.85546875" style="1" customWidth="1"/>
    <col min="7" max="7" width="7.7109375" style="1" customWidth="1"/>
    <col min="8" max="8" width="8" style="1" customWidth="1"/>
    <col min="9" max="9" width="7.5703125" style="1" customWidth="1"/>
    <col min="10" max="10" width="8.5703125" style="1" customWidth="1"/>
    <col min="11" max="11" width="7" style="1" customWidth="1"/>
    <col min="12" max="12" width="8.7109375" style="1" customWidth="1"/>
    <col min="13" max="14" width="8" style="1" customWidth="1"/>
    <col min="15" max="15" width="8.5703125" style="1" customWidth="1"/>
    <col min="16" max="16384" width="9.140625" style="1"/>
  </cols>
  <sheetData>
    <row r="2" spans="1:68" ht="33.75" customHeight="1">
      <c r="A2" s="166" t="s">
        <v>500</v>
      </c>
      <c r="B2" s="166"/>
      <c r="C2" s="166"/>
      <c r="D2" s="166"/>
      <c r="E2" s="166"/>
      <c r="F2" s="166"/>
      <c r="G2" s="166"/>
      <c r="H2" s="166"/>
      <c r="I2" s="166"/>
      <c r="J2" s="166"/>
      <c r="K2" s="166"/>
      <c r="L2" s="166"/>
      <c r="M2" s="166"/>
      <c r="N2" s="166"/>
      <c r="O2" s="166"/>
    </row>
    <row r="3" spans="1:68">
      <c r="A3" s="167" t="s">
        <v>501</v>
      </c>
      <c r="B3" s="167"/>
      <c r="C3" s="167"/>
      <c r="D3" s="167"/>
      <c r="E3" s="167"/>
      <c r="F3" s="167"/>
      <c r="G3" s="167"/>
      <c r="H3" s="167"/>
      <c r="I3" s="167"/>
      <c r="J3" s="167"/>
      <c r="K3" s="167"/>
      <c r="L3" s="167"/>
      <c r="M3" s="167"/>
      <c r="N3" s="167"/>
      <c r="O3" s="167"/>
    </row>
    <row r="4" spans="1:68">
      <c r="A4" s="168" t="s">
        <v>14</v>
      </c>
      <c r="B4" s="168"/>
      <c r="C4" s="168"/>
      <c r="D4" s="168"/>
      <c r="E4" s="168"/>
      <c r="F4" s="168"/>
      <c r="G4" s="168"/>
      <c r="H4" s="168"/>
      <c r="I4" s="168"/>
      <c r="J4" s="168"/>
      <c r="K4" s="168"/>
      <c r="L4" s="168"/>
      <c r="M4" s="168"/>
      <c r="N4" s="168"/>
      <c r="O4" s="168"/>
    </row>
    <row r="5" spans="1:68">
      <c r="A5" s="17"/>
      <c r="B5" s="17"/>
      <c r="C5" s="18"/>
      <c r="D5" s="17"/>
      <c r="E5" s="17"/>
      <c r="F5" s="17"/>
      <c r="G5" s="17"/>
      <c r="H5" s="17"/>
      <c r="I5" s="17"/>
      <c r="J5" s="17"/>
      <c r="K5" s="17"/>
      <c r="L5" s="17"/>
      <c r="M5" s="17"/>
      <c r="N5" s="17"/>
      <c r="O5" s="17"/>
    </row>
    <row r="6" spans="1:68" ht="51.75" customHeight="1">
      <c r="A6" s="169" t="s">
        <v>531</v>
      </c>
      <c r="B6" s="169"/>
      <c r="C6" s="169"/>
      <c r="D6" s="169"/>
      <c r="E6" s="169"/>
      <c r="F6" s="169"/>
      <c r="G6" s="169"/>
      <c r="H6" s="169"/>
      <c r="I6" s="169"/>
      <c r="J6" s="169"/>
      <c r="K6" s="169"/>
      <c r="L6" s="169"/>
      <c r="M6" s="169"/>
      <c r="N6" s="169"/>
      <c r="O6" s="169"/>
    </row>
    <row r="7" spans="1:68">
      <c r="A7" s="19" t="s">
        <v>127</v>
      </c>
      <c r="B7" s="17"/>
      <c r="C7" s="18"/>
      <c r="D7" s="17"/>
      <c r="E7" s="17"/>
      <c r="F7" s="17"/>
      <c r="G7" s="17"/>
      <c r="H7" s="17"/>
      <c r="I7" s="17"/>
      <c r="J7" s="17"/>
      <c r="K7" s="17"/>
      <c r="L7" s="17"/>
      <c r="M7" s="17"/>
      <c r="N7" s="17"/>
      <c r="O7" s="17"/>
    </row>
    <row r="8" spans="1:68">
      <c r="A8" s="17" t="s">
        <v>128</v>
      </c>
      <c r="B8" s="17"/>
      <c r="C8" s="18"/>
      <c r="D8" s="17"/>
      <c r="E8" s="17"/>
      <c r="F8" s="17"/>
      <c r="G8" s="17"/>
      <c r="H8" s="17"/>
      <c r="I8" s="17"/>
      <c r="J8" s="17"/>
      <c r="K8" s="17"/>
      <c r="L8" s="17"/>
      <c r="M8" s="17"/>
      <c r="N8" s="17"/>
      <c r="O8" s="17"/>
    </row>
    <row r="9" spans="1:68">
      <c r="A9" s="17" t="s">
        <v>129</v>
      </c>
      <c r="B9" s="17"/>
      <c r="C9" s="18"/>
      <c r="D9" s="17"/>
      <c r="E9" s="17"/>
      <c r="F9" s="17"/>
      <c r="G9" s="17"/>
      <c r="H9" s="17"/>
      <c r="I9" s="17"/>
      <c r="J9" s="17"/>
      <c r="K9" s="17"/>
      <c r="L9" s="17"/>
      <c r="M9" s="17"/>
      <c r="N9" s="17"/>
      <c r="O9" s="17"/>
    </row>
    <row r="10" spans="1:68">
      <c r="A10" s="17"/>
      <c r="B10" s="17"/>
      <c r="C10" s="18"/>
      <c r="D10" s="17"/>
      <c r="E10" s="17"/>
      <c r="F10" s="17"/>
      <c r="G10" s="17"/>
      <c r="H10" s="17"/>
      <c r="I10" s="17"/>
      <c r="J10" s="17"/>
      <c r="K10" s="17"/>
      <c r="L10" s="17"/>
      <c r="M10" s="17"/>
      <c r="N10" s="17"/>
      <c r="O10" s="17"/>
    </row>
    <row r="11" spans="1:68">
      <c r="A11" s="17" t="s">
        <v>511</v>
      </c>
      <c r="B11" s="17"/>
      <c r="C11" s="18"/>
      <c r="D11" s="17"/>
      <c r="E11" s="17"/>
      <c r="F11" s="172">
        <f>O44</f>
        <v>0</v>
      </c>
      <c r="G11" s="172"/>
      <c r="H11" s="20" t="s">
        <v>24</v>
      </c>
      <c r="I11" s="21"/>
      <c r="J11" s="21"/>
      <c r="K11" s="17"/>
      <c r="L11" s="17"/>
      <c r="M11" s="17"/>
      <c r="N11" s="17"/>
      <c r="O11" s="17"/>
    </row>
    <row r="12" spans="1:68">
      <c r="A12" s="3"/>
    </row>
    <row r="13" spans="1:68">
      <c r="A13" s="173" t="s">
        <v>0</v>
      </c>
      <c r="B13" s="170" t="s">
        <v>11</v>
      </c>
      <c r="C13" s="173" t="s">
        <v>18</v>
      </c>
      <c r="D13" s="173" t="s">
        <v>1</v>
      </c>
      <c r="E13" s="170" t="s">
        <v>2</v>
      </c>
      <c r="F13" s="177"/>
      <c r="G13" s="177"/>
      <c r="H13" s="177"/>
      <c r="I13" s="177"/>
      <c r="J13" s="178"/>
      <c r="K13" s="170" t="s">
        <v>3</v>
      </c>
      <c r="L13" s="177"/>
      <c r="M13" s="177"/>
      <c r="N13" s="177"/>
      <c r="O13" s="178"/>
    </row>
    <row r="14" spans="1:68" ht="54">
      <c r="A14" s="174"/>
      <c r="B14" s="171"/>
      <c r="C14" s="174"/>
      <c r="D14" s="174"/>
      <c r="E14" s="10" t="s">
        <v>4</v>
      </c>
      <c r="F14" s="10" t="s">
        <v>51</v>
      </c>
      <c r="G14" s="10" t="s">
        <v>5</v>
      </c>
      <c r="H14" s="10" t="s">
        <v>16</v>
      </c>
      <c r="I14" s="10" t="s">
        <v>17</v>
      </c>
      <c r="J14" s="10" t="s">
        <v>6</v>
      </c>
      <c r="K14" s="10" t="s">
        <v>15</v>
      </c>
      <c r="L14" s="10" t="s">
        <v>5</v>
      </c>
      <c r="M14" s="10" t="s">
        <v>16</v>
      </c>
      <c r="N14" s="10" t="s">
        <v>17</v>
      </c>
      <c r="O14" s="10" t="s">
        <v>7</v>
      </c>
    </row>
    <row r="15" spans="1:68" s="50" customFormat="1" ht="15">
      <c r="A15" s="22"/>
      <c r="B15" s="23" t="s">
        <v>329</v>
      </c>
      <c r="C15" s="24"/>
      <c r="D15" s="25"/>
      <c r="E15" s="26"/>
      <c r="F15" s="26"/>
      <c r="G15" s="26"/>
      <c r="H15" s="26"/>
      <c r="I15" s="26"/>
      <c r="J15" s="27"/>
      <c r="K15" s="26"/>
      <c r="L15" s="26"/>
      <c r="M15" s="26"/>
      <c r="N15" s="26"/>
      <c r="O15" s="28"/>
      <c r="P15" s="48"/>
      <c r="Q15" s="48"/>
      <c r="R15" s="48"/>
      <c r="S15" s="48"/>
      <c r="T15" s="48"/>
      <c r="U15" s="48"/>
      <c r="V15" s="48"/>
      <c r="W15" s="48"/>
      <c r="X15" s="48"/>
      <c r="Y15" s="48"/>
      <c r="Z15" s="48"/>
      <c r="AA15" s="48"/>
      <c r="AB15" s="48"/>
      <c r="AC15" s="48"/>
      <c r="AD15" s="48"/>
      <c r="AE15" s="48"/>
      <c r="AF15" s="48"/>
      <c r="AG15" s="48"/>
      <c r="AH15" s="48"/>
      <c r="AI15" s="48"/>
      <c r="AJ15" s="48"/>
      <c r="AK15" s="48"/>
      <c r="AL15" s="48"/>
      <c r="AM15" s="48"/>
      <c r="AN15" s="48"/>
      <c r="AO15" s="48"/>
      <c r="AP15" s="48"/>
      <c r="AQ15" s="48"/>
      <c r="AR15" s="48"/>
      <c r="AS15" s="48"/>
      <c r="AT15" s="48"/>
      <c r="AU15" s="48"/>
      <c r="AV15" s="49"/>
      <c r="AW15" s="49"/>
      <c r="AX15" s="49"/>
      <c r="AY15" s="49"/>
      <c r="AZ15" s="49"/>
      <c r="BA15" s="49"/>
      <c r="BB15" s="49"/>
      <c r="BC15" s="49"/>
      <c r="BD15" s="49"/>
      <c r="BE15" s="49"/>
      <c r="BF15" s="49"/>
      <c r="BG15" s="49"/>
      <c r="BH15" s="49"/>
      <c r="BI15" s="49"/>
      <c r="BJ15" s="49"/>
      <c r="BK15" s="49"/>
      <c r="BL15" s="49"/>
      <c r="BM15" s="49"/>
      <c r="BN15" s="49"/>
      <c r="BO15" s="49"/>
      <c r="BP15" s="49"/>
    </row>
    <row r="16" spans="1:68" s="50" customFormat="1" ht="14.25">
      <c r="A16" s="29">
        <v>1</v>
      </c>
      <c r="B16" s="30" t="s">
        <v>300</v>
      </c>
      <c r="C16" s="31" t="s">
        <v>23</v>
      </c>
      <c r="D16" s="99">
        <v>6</v>
      </c>
      <c r="E16" s="32">
        <v>0</v>
      </c>
      <c r="F16" s="32">
        <v>0</v>
      </c>
      <c r="G16" s="32">
        <f t="shared" ref="G16:G24" si="0">ROUND(E16*F16,2)</f>
        <v>0</v>
      </c>
      <c r="H16" s="32"/>
      <c r="I16" s="32">
        <v>0</v>
      </c>
      <c r="J16" s="33">
        <f t="shared" ref="J16:J43" si="1">ROUND((SUM(G16:I16)),2)</f>
        <v>0</v>
      </c>
      <c r="K16" s="32">
        <f t="shared" ref="K16:K43" si="2">ROUND(D16*E16,2)</f>
        <v>0</v>
      </c>
      <c r="L16" s="32">
        <f t="shared" ref="L16:L43" si="3">ROUND(D16*G16,2)</f>
        <v>0</v>
      </c>
      <c r="M16" s="32">
        <f t="shared" ref="M16:M43" si="4">ROUND(D16*H16,2)</f>
        <v>0</v>
      </c>
      <c r="N16" s="32">
        <f t="shared" ref="N16:N43" si="5">ROUND(D16*I16,2)</f>
        <v>0</v>
      </c>
      <c r="O16" s="33">
        <f t="shared" ref="O16:O43" si="6">ROUND((SUM(L16:N16)),2)</f>
        <v>0</v>
      </c>
      <c r="P16" s="48"/>
      <c r="Q16" s="48"/>
      <c r="R16" s="48"/>
      <c r="S16" s="48"/>
      <c r="T16" s="48"/>
      <c r="U16" s="48"/>
      <c r="V16" s="48"/>
      <c r="W16" s="48"/>
      <c r="X16" s="48"/>
      <c r="Y16" s="48"/>
      <c r="Z16" s="48"/>
      <c r="AA16" s="48"/>
      <c r="AB16" s="48"/>
      <c r="AC16" s="48"/>
      <c r="AD16" s="48"/>
      <c r="AE16" s="48"/>
      <c r="AF16" s="48"/>
      <c r="AG16" s="48"/>
      <c r="AH16" s="48"/>
      <c r="AI16" s="48"/>
      <c r="AJ16" s="48"/>
      <c r="AK16" s="48"/>
      <c r="AL16" s="48"/>
      <c r="AM16" s="48"/>
      <c r="AN16" s="48"/>
      <c r="AO16" s="48"/>
      <c r="AP16" s="48"/>
      <c r="AQ16" s="48"/>
      <c r="AR16" s="48"/>
      <c r="AS16" s="48"/>
      <c r="AT16" s="48"/>
      <c r="AU16" s="48"/>
      <c r="AV16" s="49"/>
      <c r="AW16" s="49"/>
      <c r="AX16" s="49"/>
      <c r="AY16" s="49"/>
      <c r="AZ16" s="49"/>
      <c r="BA16" s="49"/>
      <c r="BB16" s="49"/>
      <c r="BC16" s="49"/>
      <c r="BD16" s="49"/>
      <c r="BE16" s="49"/>
      <c r="BF16" s="49"/>
      <c r="BG16" s="49"/>
      <c r="BH16" s="49"/>
      <c r="BI16" s="49"/>
      <c r="BJ16" s="49"/>
      <c r="BK16" s="49"/>
      <c r="BL16" s="49"/>
      <c r="BM16" s="49"/>
      <c r="BN16" s="49"/>
      <c r="BO16" s="49"/>
      <c r="BP16" s="49"/>
    </row>
    <row r="17" spans="1:68" s="50" customFormat="1" ht="14.25">
      <c r="A17" s="29">
        <f>A16+1</f>
        <v>2</v>
      </c>
      <c r="B17" s="30" t="s">
        <v>301</v>
      </c>
      <c r="C17" s="31" t="s">
        <v>302</v>
      </c>
      <c r="D17" s="99">
        <v>18</v>
      </c>
      <c r="E17" s="32">
        <v>0</v>
      </c>
      <c r="F17" s="32">
        <v>0</v>
      </c>
      <c r="G17" s="32">
        <f t="shared" si="0"/>
        <v>0</v>
      </c>
      <c r="H17" s="32"/>
      <c r="I17" s="32">
        <v>0</v>
      </c>
      <c r="J17" s="33">
        <f t="shared" si="1"/>
        <v>0</v>
      </c>
      <c r="K17" s="32">
        <f t="shared" si="2"/>
        <v>0</v>
      </c>
      <c r="L17" s="32">
        <f t="shared" si="3"/>
        <v>0</v>
      </c>
      <c r="M17" s="32">
        <f t="shared" si="4"/>
        <v>0</v>
      </c>
      <c r="N17" s="32">
        <f t="shared" si="5"/>
        <v>0</v>
      </c>
      <c r="O17" s="33">
        <f t="shared" si="6"/>
        <v>0</v>
      </c>
      <c r="P17" s="48"/>
      <c r="Q17" s="48"/>
      <c r="R17" s="48"/>
      <c r="S17" s="48"/>
      <c r="T17" s="48"/>
      <c r="U17" s="48"/>
      <c r="V17" s="48"/>
      <c r="W17" s="48"/>
      <c r="X17" s="48"/>
      <c r="Y17" s="48"/>
      <c r="Z17" s="48"/>
      <c r="AA17" s="48"/>
      <c r="AB17" s="48"/>
      <c r="AC17" s="48"/>
      <c r="AD17" s="48"/>
      <c r="AE17" s="48"/>
      <c r="AF17" s="48"/>
      <c r="AG17" s="48"/>
      <c r="AH17" s="48"/>
      <c r="AI17" s="48"/>
      <c r="AJ17" s="48"/>
      <c r="AK17" s="48"/>
      <c r="AL17" s="48"/>
      <c r="AM17" s="48"/>
      <c r="AN17" s="48"/>
      <c r="AO17" s="48"/>
      <c r="AP17" s="48"/>
      <c r="AQ17" s="48"/>
      <c r="AR17" s="48"/>
      <c r="AS17" s="48"/>
      <c r="AT17" s="48"/>
      <c r="AU17" s="48"/>
      <c r="AV17" s="49"/>
      <c r="AW17" s="49"/>
      <c r="AX17" s="49"/>
      <c r="AY17" s="49"/>
      <c r="AZ17" s="49"/>
      <c r="BA17" s="49"/>
      <c r="BB17" s="49"/>
      <c r="BC17" s="49"/>
      <c r="BD17" s="49"/>
      <c r="BE17" s="49"/>
      <c r="BF17" s="49"/>
      <c r="BG17" s="49"/>
      <c r="BH17" s="49"/>
      <c r="BI17" s="49"/>
      <c r="BJ17" s="49"/>
      <c r="BK17" s="49"/>
      <c r="BL17" s="49"/>
      <c r="BM17" s="49"/>
      <c r="BN17" s="49"/>
      <c r="BO17" s="49"/>
      <c r="BP17" s="49"/>
    </row>
    <row r="18" spans="1:68" s="50" customFormat="1" ht="14.25">
      <c r="A18" s="29">
        <f t="shared" ref="A18:A43" si="7">A17+1</f>
        <v>3</v>
      </c>
      <c r="B18" s="30" t="s">
        <v>303</v>
      </c>
      <c r="C18" s="31" t="s">
        <v>302</v>
      </c>
      <c r="D18" s="99">
        <v>6</v>
      </c>
      <c r="E18" s="32">
        <v>0</v>
      </c>
      <c r="F18" s="32">
        <v>0</v>
      </c>
      <c r="G18" s="32">
        <f t="shared" si="0"/>
        <v>0</v>
      </c>
      <c r="H18" s="32"/>
      <c r="I18" s="32">
        <v>0</v>
      </c>
      <c r="J18" s="33">
        <f t="shared" si="1"/>
        <v>0</v>
      </c>
      <c r="K18" s="32">
        <f t="shared" si="2"/>
        <v>0</v>
      </c>
      <c r="L18" s="32">
        <f t="shared" si="3"/>
        <v>0</v>
      </c>
      <c r="M18" s="32">
        <f t="shared" si="4"/>
        <v>0</v>
      </c>
      <c r="N18" s="32">
        <f t="shared" si="5"/>
        <v>0</v>
      </c>
      <c r="O18" s="33">
        <f t="shared" si="6"/>
        <v>0</v>
      </c>
      <c r="P18" s="48"/>
      <c r="Q18" s="48"/>
      <c r="R18" s="48"/>
      <c r="S18" s="48"/>
      <c r="T18" s="48"/>
      <c r="U18" s="48"/>
      <c r="V18" s="48"/>
      <c r="W18" s="48"/>
      <c r="X18" s="48"/>
      <c r="Y18" s="48"/>
      <c r="Z18" s="48"/>
      <c r="AA18" s="48"/>
      <c r="AB18" s="48"/>
      <c r="AC18" s="48"/>
      <c r="AD18" s="48"/>
      <c r="AE18" s="48"/>
      <c r="AF18" s="48"/>
      <c r="AG18" s="48"/>
      <c r="AH18" s="48"/>
      <c r="AI18" s="48"/>
      <c r="AJ18" s="48"/>
      <c r="AK18" s="48"/>
      <c r="AL18" s="48"/>
      <c r="AM18" s="48"/>
      <c r="AN18" s="48"/>
      <c r="AO18" s="48"/>
      <c r="AP18" s="48"/>
      <c r="AQ18" s="48"/>
      <c r="AR18" s="48"/>
      <c r="AS18" s="48"/>
      <c r="AT18" s="48"/>
      <c r="AU18" s="48"/>
      <c r="AV18" s="49"/>
      <c r="AW18" s="49"/>
      <c r="AX18" s="49"/>
      <c r="AY18" s="49"/>
      <c r="AZ18" s="49"/>
      <c r="BA18" s="49"/>
      <c r="BB18" s="49"/>
      <c r="BC18" s="49"/>
      <c r="BD18" s="49"/>
      <c r="BE18" s="49"/>
      <c r="BF18" s="49"/>
      <c r="BG18" s="49"/>
      <c r="BH18" s="49"/>
      <c r="BI18" s="49"/>
      <c r="BJ18" s="49"/>
      <c r="BK18" s="49"/>
      <c r="BL18" s="49"/>
      <c r="BM18" s="49"/>
      <c r="BN18" s="49"/>
      <c r="BO18" s="49"/>
      <c r="BP18" s="49"/>
    </row>
    <row r="19" spans="1:68" s="50" customFormat="1" ht="14.25">
      <c r="A19" s="29">
        <f t="shared" si="7"/>
        <v>4</v>
      </c>
      <c r="B19" s="30" t="s">
        <v>304</v>
      </c>
      <c r="C19" s="31" t="s">
        <v>302</v>
      </c>
      <c r="D19" s="99">
        <v>5</v>
      </c>
      <c r="E19" s="32">
        <v>0</v>
      </c>
      <c r="F19" s="32">
        <v>0</v>
      </c>
      <c r="G19" s="32">
        <f t="shared" si="0"/>
        <v>0</v>
      </c>
      <c r="H19" s="32"/>
      <c r="I19" s="32">
        <v>0</v>
      </c>
      <c r="J19" s="33">
        <f t="shared" si="1"/>
        <v>0</v>
      </c>
      <c r="K19" s="32">
        <f t="shared" si="2"/>
        <v>0</v>
      </c>
      <c r="L19" s="32">
        <f t="shared" si="3"/>
        <v>0</v>
      </c>
      <c r="M19" s="32">
        <f t="shared" si="4"/>
        <v>0</v>
      </c>
      <c r="N19" s="32">
        <f t="shared" si="5"/>
        <v>0</v>
      </c>
      <c r="O19" s="33">
        <f t="shared" si="6"/>
        <v>0</v>
      </c>
      <c r="P19" s="48"/>
      <c r="Q19" s="48"/>
      <c r="R19" s="48"/>
      <c r="S19" s="48"/>
      <c r="T19" s="48"/>
      <c r="U19" s="48"/>
      <c r="V19" s="48"/>
      <c r="W19" s="48"/>
      <c r="X19" s="48"/>
      <c r="Y19" s="48"/>
      <c r="Z19" s="48"/>
      <c r="AA19" s="48"/>
      <c r="AB19" s="48"/>
      <c r="AC19" s="48"/>
      <c r="AD19" s="48"/>
      <c r="AE19" s="48"/>
      <c r="AF19" s="48"/>
      <c r="AG19" s="48"/>
      <c r="AH19" s="48"/>
      <c r="AI19" s="48"/>
      <c r="AJ19" s="48"/>
      <c r="AK19" s="48"/>
      <c r="AL19" s="48"/>
      <c r="AM19" s="48"/>
      <c r="AN19" s="48"/>
      <c r="AO19" s="48"/>
      <c r="AP19" s="48"/>
      <c r="AQ19" s="48"/>
      <c r="AR19" s="48"/>
      <c r="AS19" s="48"/>
      <c r="AT19" s="48"/>
      <c r="AU19" s="48"/>
      <c r="AV19" s="49"/>
      <c r="AW19" s="49"/>
      <c r="AX19" s="49"/>
      <c r="AY19" s="49"/>
      <c r="AZ19" s="49"/>
      <c r="BA19" s="49"/>
      <c r="BB19" s="49"/>
      <c r="BC19" s="49"/>
      <c r="BD19" s="49"/>
      <c r="BE19" s="49"/>
      <c r="BF19" s="49"/>
      <c r="BG19" s="49"/>
      <c r="BH19" s="49"/>
      <c r="BI19" s="49"/>
      <c r="BJ19" s="49"/>
      <c r="BK19" s="49"/>
      <c r="BL19" s="49"/>
      <c r="BM19" s="49"/>
      <c r="BN19" s="49"/>
      <c r="BO19" s="49"/>
      <c r="BP19" s="49"/>
    </row>
    <row r="20" spans="1:68" s="50" customFormat="1" ht="14.25">
      <c r="A20" s="29">
        <f t="shared" si="7"/>
        <v>5</v>
      </c>
      <c r="B20" s="30" t="s">
        <v>305</v>
      </c>
      <c r="C20" s="31" t="s">
        <v>302</v>
      </c>
      <c r="D20" s="99">
        <v>5</v>
      </c>
      <c r="E20" s="32">
        <v>0</v>
      </c>
      <c r="F20" s="32">
        <v>0</v>
      </c>
      <c r="G20" s="32">
        <f t="shared" si="0"/>
        <v>0</v>
      </c>
      <c r="H20" s="32"/>
      <c r="I20" s="32">
        <v>0</v>
      </c>
      <c r="J20" s="33">
        <f t="shared" si="1"/>
        <v>0</v>
      </c>
      <c r="K20" s="32">
        <f t="shared" si="2"/>
        <v>0</v>
      </c>
      <c r="L20" s="32">
        <f t="shared" si="3"/>
        <v>0</v>
      </c>
      <c r="M20" s="32">
        <f t="shared" si="4"/>
        <v>0</v>
      </c>
      <c r="N20" s="32">
        <f t="shared" si="5"/>
        <v>0</v>
      </c>
      <c r="O20" s="33">
        <f t="shared" si="6"/>
        <v>0</v>
      </c>
      <c r="P20" s="48"/>
      <c r="Q20" s="48"/>
      <c r="R20" s="48"/>
      <c r="S20" s="48"/>
      <c r="T20" s="48"/>
      <c r="U20" s="48"/>
      <c r="V20" s="48"/>
      <c r="W20" s="48"/>
      <c r="X20" s="48"/>
      <c r="Y20" s="48"/>
      <c r="Z20" s="48"/>
      <c r="AA20" s="48"/>
      <c r="AB20" s="48"/>
      <c r="AC20" s="48"/>
      <c r="AD20" s="48"/>
      <c r="AE20" s="48"/>
      <c r="AF20" s="48"/>
      <c r="AG20" s="48"/>
      <c r="AH20" s="48"/>
      <c r="AI20" s="48"/>
      <c r="AJ20" s="48"/>
      <c r="AK20" s="48"/>
      <c r="AL20" s="48"/>
      <c r="AM20" s="48"/>
      <c r="AN20" s="48"/>
      <c r="AO20" s="48"/>
      <c r="AP20" s="48"/>
      <c r="AQ20" s="48"/>
      <c r="AR20" s="48"/>
      <c r="AS20" s="48"/>
      <c r="AT20" s="48"/>
      <c r="AU20" s="48"/>
      <c r="AV20" s="49"/>
      <c r="AW20" s="49"/>
      <c r="AX20" s="49"/>
      <c r="AY20" s="49"/>
      <c r="AZ20" s="49"/>
      <c r="BA20" s="49"/>
      <c r="BB20" s="49"/>
      <c r="BC20" s="49"/>
      <c r="BD20" s="49"/>
      <c r="BE20" s="49"/>
      <c r="BF20" s="49"/>
      <c r="BG20" s="49"/>
      <c r="BH20" s="49"/>
      <c r="BI20" s="49"/>
      <c r="BJ20" s="49"/>
      <c r="BK20" s="49"/>
      <c r="BL20" s="49"/>
      <c r="BM20" s="49"/>
      <c r="BN20" s="49"/>
      <c r="BO20" s="49"/>
      <c r="BP20" s="49"/>
    </row>
    <row r="21" spans="1:68" s="50" customFormat="1" ht="14.25">
      <c r="A21" s="29">
        <f t="shared" si="7"/>
        <v>6</v>
      </c>
      <c r="B21" s="30" t="s">
        <v>306</v>
      </c>
      <c r="C21" s="31" t="s">
        <v>20</v>
      </c>
      <c r="D21" s="99">
        <v>20</v>
      </c>
      <c r="E21" s="32">
        <v>0</v>
      </c>
      <c r="F21" s="32">
        <v>0</v>
      </c>
      <c r="G21" s="32">
        <f t="shared" si="0"/>
        <v>0</v>
      </c>
      <c r="H21" s="32"/>
      <c r="I21" s="32">
        <v>0</v>
      </c>
      <c r="J21" s="33">
        <f t="shared" si="1"/>
        <v>0</v>
      </c>
      <c r="K21" s="32">
        <f t="shared" si="2"/>
        <v>0</v>
      </c>
      <c r="L21" s="32">
        <f t="shared" si="3"/>
        <v>0</v>
      </c>
      <c r="M21" s="32">
        <f t="shared" si="4"/>
        <v>0</v>
      </c>
      <c r="N21" s="32">
        <f t="shared" si="5"/>
        <v>0</v>
      </c>
      <c r="O21" s="33">
        <f t="shared" si="6"/>
        <v>0</v>
      </c>
      <c r="P21" s="48"/>
      <c r="Q21" s="48"/>
      <c r="R21" s="48"/>
      <c r="S21" s="48"/>
      <c r="T21" s="48"/>
      <c r="U21" s="48"/>
      <c r="V21" s="48"/>
      <c r="W21" s="48"/>
      <c r="X21" s="48"/>
      <c r="Y21" s="48"/>
      <c r="Z21" s="48"/>
      <c r="AA21" s="48"/>
      <c r="AB21" s="48"/>
      <c r="AC21" s="48"/>
      <c r="AD21" s="48"/>
      <c r="AE21" s="48"/>
      <c r="AF21" s="48"/>
      <c r="AG21" s="48"/>
      <c r="AH21" s="48"/>
      <c r="AI21" s="48"/>
      <c r="AJ21" s="48"/>
      <c r="AK21" s="48"/>
      <c r="AL21" s="48"/>
      <c r="AM21" s="48"/>
      <c r="AN21" s="48"/>
      <c r="AO21" s="48"/>
      <c r="AP21" s="48"/>
      <c r="AQ21" s="48"/>
      <c r="AR21" s="48"/>
      <c r="AS21" s="48"/>
      <c r="AT21" s="48"/>
      <c r="AU21" s="48"/>
      <c r="AV21" s="49"/>
      <c r="AW21" s="49"/>
      <c r="AX21" s="49"/>
      <c r="AY21" s="49"/>
      <c r="AZ21" s="49"/>
      <c r="BA21" s="49"/>
      <c r="BB21" s="49"/>
      <c r="BC21" s="49"/>
      <c r="BD21" s="49"/>
      <c r="BE21" s="49"/>
      <c r="BF21" s="49"/>
      <c r="BG21" s="49"/>
      <c r="BH21" s="49"/>
      <c r="BI21" s="49"/>
      <c r="BJ21" s="49"/>
      <c r="BK21" s="49"/>
      <c r="BL21" s="49"/>
      <c r="BM21" s="49"/>
      <c r="BN21" s="49"/>
      <c r="BO21" s="49"/>
      <c r="BP21" s="49"/>
    </row>
    <row r="22" spans="1:68" s="50" customFormat="1" ht="14.25">
      <c r="A22" s="29">
        <f t="shared" si="7"/>
        <v>7</v>
      </c>
      <c r="B22" s="30" t="s">
        <v>307</v>
      </c>
      <c r="C22" s="31" t="s">
        <v>302</v>
      </c>
      <c r="D22" s="99">
        <v>6</v>
      </c>
      <c r="E22" s="32">
        <v>0</v>
      </c>
      <c r="F22" s="32">
        <v>0</v>
      </c>
      <c r="G22" s="32">
        <f t="shared" si="0"/>
        <v>0</v>
      </c>
      <c r="H22" s="32"/>
      <c r="I22" s="32">
        <v>0</v>
      </c>
      <c r="J22" s="33">
        <f t="shared" si="1"/>
        <v>0</v>
      </c>
      <c r="K22" s="32">
        <f t="shared" si="2"/>
        <v>0</v>
      </c>
      <c r="L22" s="32">
        <f t="shared" si="3"/>
        <v>0</v>
      </c>
      <c r="M22" s="32">
        <f t="shared" si="4"/>
        <v>0</v>
      </c>
      <c r="N22" s="32">
        <f t="shared" si="5"/>
        <v>0</v>
      </c>
      <c r="O22" s="33">
        <f t="shared" si="6"/>
        <v>0</v>
      </c>
      <c r="P22" s="48"/>
      <c r="Q22" s="48"/>
      <c r="R22" s="48"/>
      <c r="S22" s="48"/>
      <c r="T22" s="48"/>
      <c r="U22" s="48"/>
      <c r="V22" s="48"/>
      <c r="W22" s="48"/>
      <c r="X22" s="48"/>
      <c r="Y22" s="48"/>
      <c r="Z22" s="48"/>
      <c r="AA22" s="48"/>
      <c r="AB22" s="48"/>
      <c r="AC22" s="48"/>
      <c r="AD22" s="48"/>
      <c r="AE22" s="48"/>
      <c r="AF22" s="48"/>
      <c r="AG22" s="48"/>
      <c r="AH22" s="48"/>
      <c r="AI22" s="48"/>
      <c r="AJ22" s="48"/>
      <c r="AK22" s="48"/>
      <c r="AL22" s="48"/>
      <c r="AM22" s="48"/>
      <c r="AN22" s="48"/>
      <c r="AO22" s="48"/>
      <c r="AP22" s="48"/>
      <c r="AQ22" s="48"/>
      <c r="AR22" s="48"/>
      <c r="AS22" s="48"/>
      <c r="AT22" s="48"/>
      <c r="AU22" s="48"/>
      <c r="AV22" s="49"/>
      <c r="AW22" s="49"/>
      <c r="AX22" s="49"/>
      <c r="AY22" s="49"/>
      <c r="AZ22" s="49"/>
      <c r="BA22" s="49"/>
      <c r="BB22" s="49"/>
      <c r="BC22" s="49"/>
      <c r="BD22" s="49"/>
      <c r="BE22" s="49"/>
      <c r="BF22" s="49"/>
      <c r="BG22" s="49"/>
      <c r="BH22" s="49"/>
      <c r="BI22" s="49"/>
      <c r="BJ22" s="49"/>
      <c r="BK22" s="49"/>
      <c r="BL22" s="49"/>
      <c r="BM22" s="49"/>
      <c r="BN22" s="49"/>
      <c r="BO22" s="49"/>
      <c r="BP22" s="49"/>
    </row>
    <row r="23" spans="1:68" s="50" customFormat="1" ht="14.25">
      <c r="A23" s="29">
        <f t="shared" si="7"/>
        <v>8</v>
      </c>
      <c r="B23" s="30" t="s">
        <v>308</v>
      </c>
      <c r="C23" s="31" t="s">
        <v>302</v>
      </c>
      <c r="D23" s="99">
        <v>18</v>
      </c>
      <c r="E23" s="32">
        <v>0</v>
      </c>
      <c r="F23" s="32">
        <v>0</v>
      </c>
      <c r="G23" s="32">
        <f t="shared" si="0"/>
        <v>0</v>
      </c>
      <c r="H23" s="32"/>
      <c r="I23" s="32">
        <v>0</v>
      </c>
      <c r="J23" s="33">
        <f t="shared" si="1"/>
        <v>0</v>
      </c>
      <c r="K23" s="32">
        <f t="shared" si="2"/>
        <v>0</v>
      </c>
      <c r="L23" s="32">
        <f t="shared" si="3"/>
        <v>0</v>
      </c>
      <c r="M23" s="32">
        <f t="shared" si="4"/>
        <v>0</v>
      </c>
      <c r="N23" s="32">
        <f t="shared" si="5"/>
        <v>0</v>
      </c>
      <c r="O23" s="33">
        <f t="shared" si="6"/>
        <v>0</v>
      </c>
      <c r="P23" s="48"/>
      <c r="Q23" s="48"/>
      <c r="R23" s="48"/>
      <c r="S23" s="48"/>
      <c r="T23" s="48"/>
      <c r="U23" s="48"/>
      <c r="V23" s="48"/>
      <c r="W23" s="48"/>
      <c r="X23" s="48"/>
      <c r="Y23" s="48"/>
      <c r="Z23" s="48"/>
      <c r="AA23" s="48"/>
      <c r="AB23" s="48"/>
      <c r="AC23" s="48"/>
      <c r="AD23" s="48"/>
      <c r="AE23" s="48"/>
      <c r="AF23" s="48"/>
      <c r="AG23" s="48"/>
      <c r="AH23" s="48"/>
      <c r="AI23" s="48"/>
      <c r="AJ23" s="48"/>
      <c r="AK23" s="48"/>
      <c r="AL23" s="48"/>
      <c r="AM23" s="48"/>
      <c r="AN23" s="48"/>
      <c r="AO23" s="48"/>
      <c r="AP23" s="48"/>
      <c r="AQ23" s="48"/>
      <c r="AR23" s="48"/>
      <c r="AS23" s="48"/>
      <c r="AT23" s="48"/>
      <c r="AU23" s="48"/>
      <c r="AV23" s="49"/>
      <c r="AW23" s="49"/>
      <c r="AX23" s="49"/>
      <c r="AY23" s="49"/>
      <c r="AZ23" s="49"/>
      <c r="BA23" s="49"/>
      <c r="BB23" s="49"/>
      <c r="BC23" s="49"/>
      <c r="BD23" s="49"/>
      <c r="BE23" s="49"/>
      <c r="BF23" s="49"/>
      <c r="BG23" s="49"/>
      <c r="BH23" s="49"/>
      <c r="BI23" s="49"/>
      <c r="BJ23" s="49"/>
      <c r="BK23" s="49"/>
      <c r="BL23" s="49"/>
      <c r="BM23" s="49"/>
      <c r="BN23" s="49"/>
      <c r="BO23" s="49"/>
      <c r="BP23" s="49"/>
    </row>
    <row r="24" spans="1:68" s="50" customFormat="1" ht="14.25">
      <c r="A24" s="29">
        <f t="shared" si="7"/>
        <v>9</v>
      </c>
      <c r="B24" s="30" t="s">
        <v>309</v>
      </c>
      <c r="C24" s="31" t="s">
        <v>310</v>
      </c>
      <c r="D24" s="99">
        <v>1</v>
      </c>
      <c r="E24" s="32">
        <v>0</v>
      </c>
      <c r="F24" s="32">
        <v>0</v>
      </c>
      <c r="G24" s="32">
        <f t="shared" si="0"/>
        <v>0</v>
      </c>
      <c r="H24" s="32"/>
      <c r="I24" s="32">
        <v>0</v>
      </c>
      <c r="J24" s="33">
        <f t="shared" si="1"/>
        <v>0</v>
      </c>
      <c r="K24" s="32">
        <f t="shared" si="2"/>
        <v>0</v>
      </c>
      <c r="L24" s="32">
        <f t="shared" si="3"/>
        <v>0</v>
      </c>
      <c r="M24" s="32">
        <f t="shared" si="4"/>
        <v>0</v>
      </c>
      <c r="N24" s="32">
        <f t="shared" si="5"/>
        <v>0</v>
      </c>
      <c r="O24" s="33">
        <f t="shared" si="6"/>
        <v>0</v>
      </c>
      <c r="P24" s="48"/>
      <c r="Q24" s="48"/>
      <c r="R24" s="48"/>
      <c r="S24" s="48"/>
      <c r="T24" s="48"/>
      <c r="U24" s="48"/>
      <c r="V24" s="48"/>
      <c r="W24" s="48"/>
      <c r="X24" s="48"/>
      <c r="Y24" s="48"/>
      <c r="Z24" s="48"/>
      <c r="AA24" s="48"/>
      <c r="AB24" s="48"/>
      <c r="AC24" s="48"/>
      <c r="AD24" s="48"/>
      <c r="AE24" s="48"/>
      <c r="AF24" s="48"/>
      <c r="AG24" s="48"/>
      <c r="AH24" s="48"/>
      <c r="AI24" s="48"/>
      <c r="AJ24" s="48"/>
      <c r="AK24" s="48"/>
      <c r="AL24" s="48"/>
      <c r="AM24" s="48"/>
      <c r="AN24" s="48"/>
      <c r="AO24" s="48"/>
      <c r="AP24" s="48"/>
      <c r="AQ24" s="48"/>
      <c r="AR24" s="48"/>
      <c r="AS24" s="48"/>
      <c r="AT24" s="48"/>
      <c r="AU24" s="48"/>
      <c r="AV24" s="49"/>
      <c r="AW24" s="49"/>
      <c r="AX24" s="49"/>
      <c r="AY24" s="49"/>
      <c r="AZ24" s="49"/>
      <c r="BA24" s="49"/>
      <c r="BB24" s="49"/>
      <c r="BC24" s="49"/>
      <c r="BD24" s="49"/>
      <c r="BE24" s="49"/>
      <c r="BF24" s="49"/>
      <c r="BG24" s="49"/>
      <c r="BH24" s="49"/>
      <c r="BI24" s="49"/>
      <c r="BJ24" s="49"/>
      <c r="BK24" s="49"/>
      <c r="BL24" s="49"/>
      <c r="BM24" s="49"/>
      <c r="BN24" s="49"/>
      <c r="BO24" s="49"/>
      <c r="BP24" s="49"/>
    </row>
    <row r="25" spans="1:68" s="50" customFormat="1" ht="15">
      <c r="A25" s="29"/>
      <c r="B25" s="55" t="s">
        <v>311</v>
      </c>
      <c r="C25" s="56"/>
      <c r="D25" s="103"/>
      <c r="E25" s="58"/>
      <c r="F25" s="58"/>
      <c r="G25" s="58"/>
      <c r="H25" s="58"/>
      <c r="I25" s="58"/>
      <c r="J25" s="33"/>
      <c r="K25" s="58"/>
      <c r="L25" s="58"/>
      <c r="M25" s="58"/>
      <c r="N25" s="58"/>
      <c r="O25" s="59"/>
      <c r="P25" s="48"/>
      <c r="Q25" s="48"/>
      <c r="R25" s="48"/>
      <c r="S25" s="48"/>
      <c r="T25" s="48"/>
      <c r="U25" s="48"/>
      <c r="V25" s="48"/>
      <c r="W25" s="48"/>
      <c r="X25" s="48"/>
      <c r="Y25" s="48"/>
      <c r="Z25" s="48"/>
      <c r="AA25" s="48"/>
      <c r="AB25" s="48"/>
      <c r="AC25" s="48"/>
      <c r="AD25" s="48"/>
      <c r="AE25" s="48"/>
      <c r="AF25" s="48"/>
      <c r="AG25" s="48"/>
      <c r="AH25" s="48"/>
      <c r="AI25" s="48"/>
      <c r="AJ25" s="48"/>
      <c r="AK25" s="48"/>
      <c r="AL25" s="48"/>
      <c r="AM25" s="48"/>
      <c r="AN25" s="48"/>
      <c r="AO25" s="48"/>
      <c r="AP25" s="48"/>
      <c r="AQ25" s="48"/>
      <c r="AR25" s="48"/>
      <c r="AS25" s="48"/>
      <c r="AT25" s="48"/>
      <c r="AU25" s="48"/>
      <c r="AV25" s="49"/>
      <c r="AW25" s="49"/>
      <c r="AX25" s="49"/>
      <c r="AY25" s="49"/>
      <c r="AZ25" s="49"/>
      <c r="BA25" s="49"/>
      <c r="BB25" s="49"/>
      <c r="BC25" s="49"/>
      <c r="BD25" s="49"/>
      <c r="BE25" s="49"/>
      <c r="BF25" s="49"/>
      <c r="BG25" s="49"/>
      <c r="BH25" s="49"/>
      <c r="BI25" s="49"/>
      <c r="BJ25" s="49"/>
      <c r="BK25" s="49"/>
      <c r="BL25" s="49"/>
      <c r="BM25" s="49"/>
      <c r="BN25" s="49"/>
      <c r="BO25" s="49"/>
      <c r="BP25" s="49"/>
    </row>
    <row r="26" spans="1:68" s="50" customFormat="1" ht="14.25">
      <c r="A26" s="29">
        <f>A24+1</f>
        <v>10</v>
      </c>
      <c r="B26" s="30" t="s">
        <v>312</v>
      </c>
      <c r="C26" s="31" t="s">
        <v>23</v>
      </c>
      <c r="D26" s="99">
        <v>3</v>
      </c>
      <c r="E26" s="32"/>
      <c r="F26" s="32"/>
      <c r="G26" s="32"/>
      <c r="H26" s="32">
        <v>0</v>
      </c>
      <c r="I26" s="32"/>
      <c r="J26" s="33">
        <f t="shared" si="1"/>
        <v>0</v>
      </c>
      <c r="K26" s="32">
        <f t="shared" si="2"/>
        <v>0</v>
      </c>
      <c r="L26" s="32">
        <f t="shared" si="3"/>
        <v>0</v>
      </c>
      <c r="M26" s="32">
        <f t="shared" si="4"/>
        <v>0</v>
      </c>
      <c r="N26" s="32">
        <f t="shared" si="5"/>
        <v>0</v>
      </c>
      <c r="O26" s="33">
        <f t="shared" si="6"/>
        <v>0</v>
      </c>
      <c r="P26" s="48"/>
      <c r="Q26" s="48"/>
      <c r="R26" s="48"/>
      <c r="S26" s="48"/>
      <c r="T26" s="48"/>
      <c r="U26" s="48"/>
      <c r="V26" s="48"/>
      <c r="W26" s="48"/>
      <c r="X26" s="48"/>
      <c r="Y26" s="48"/>
      <c r="Z26" s="48"/>
      <c r="AA26" s="48"/>
      <c r="AB26" s="48"/>
      <c r="AC26" s="48"/>
      <c r="AD26" s="48"/>
      <c r="AE26" s="48"/>
      <c r="AF26" s="48"/>
      <c r="AG26" s="48"/>
      <c r="AH26" s="48"/>
      <c r="AI26" s="48"/>
      <c r="AJ26" s="48"/>
      <c r="AK26" s="48"/>
      <c r="AL26" s="48"/>
      <c r="AM26" s="48"/>
      <c r="AN26" s="48"/>
      <c r="AO26" s="48"/>
      <c r="AP26" s="48"/>
      <c r="AQ26" s="48"/>
      <c r="AR26" s="48"/>
      <c r="AS26" s="48"/>
      <c r="AT26" s="48"/>
      <c r="AU26" s="48"/>
      <c r="AV26" s="49"/>
      <c r="AW26" s="49"/>
      <c r="AX26" s="49"/>
      <c r="AY26" s="49"/>
      <c r="AZ26" s="49"/>
      <c r="BA26" s="49"/>
      <c r="BB26" s="49"/>
      <c r="BC26" s="49"/>
      <c r="BD26" s="49"/>
      <c r="BE26" s="49"/>
      <c r="BF26" s="49"/>
      <c r="BG26" s="49"/>
      <c r="BH26" s="49"/>
      <c r="BI26" s="49"/>
      <c r="BJ26" s="49"/>
      <c r="BK26" s="49"/>
      <c r="BL26" s="49"/>
      <c r="BM26" s="49"/>
      <c r="BN26" s="49"/>
      <c r="BO26" s="49"/>
      <c r="BP26" s="49"/>
    </row>
    <row r="27" spans="1:68" s="50" customFormat="1" ht="14.25">
      <c r="A27" s="29">
        <f t="shared" si="7"/>
        <v>11</v>
      </c>
      <c r="B27" s="30" t="s">
        <v>313</v>
      </c>
      <c r="C27" s="31" t="s">
        <v>23</v>
      </c>
      <c r="D27" s="99">
        <v>1</v>
      </c>
      <c r="E27" s="32"/>
      <c r="F27" s="32"/>
      <c r="G27" s="32"/>
      <c r="H27" s="32">
        <v>0</v>
      </c>
      <c r="I27" s="32"/>
      <c r="J27" s="33">
        <f t="shared" si="1"/>
        <v>0</v>
      </c>
      <c r="K27" s="32">
        <f t="shared" si="2"/>
        <v>0</v>
      </c>
      <c r="L27" s="32">
        <f t="shared" si="3"/>
        <v>0</v>
      </c>
      <c r="M27" s="32">
        <f t="shared" si="4"/>
        <v>0</v>
      </c>
      <c r="N27" s="32">
        <f t="shared" si="5"/>
        <v>0</v>
      </c>
      <c r="O27" s="33">
        <f t="shared" si="6"/>
        <v>0</v>
      </c>
      <c r="P27" s="48"/>
      <c r="Q27" s="48"/>
      <c r="R27" s="48"/>
      <c r="S27" s="48"/>
      <c r="T27" s="48"/>
      <c r="U27" s="48"/>
      <c r="V27" s="48"/>
      <c r="W27" s="48"/>
      <c r="X27" s="48"/>
      <c r="Y27" s="48"/>
      <c r="Z27" s="48"/>
      <c r="AA27" s="48"/>
      <c r="AB27" s="48"/>
      <c r="AC27" s="48"/>
      <c r="AD27" s="48"/>
      <c r="AE27" s="48"/>
      <c r="AF27" s="48"/>
      <c r="AG27" s="48"/>
      <c r="AH27" s="48"/>
      <c r="AI27" s="48"/>
      <c r="AJ27" s="48"/>
      <c r="AK27" s="48"/>
      <c r="AL27" s="48"/>
      <c r="AM27" s="48"/>
      <c r="AN27" s="48"/>
      <c r="AO27" s="48"/>
      <c r="AP27" s="48"/>
      <c r="AQ27" s="48"/>
      <c r="AR27" s="48"/>
      <c r="AS27" s="48"/>
      <c r="AT27" s="48"/>
      <c r="AU27" s="48"/>
      <c r="AV27" s="49"/>
      <c r="AW27" s="49"/>
      <c r="AX27" s="49"/>
      <c r="AY27" s="49"/>
      <c r="AZ27" s="49"/>
      <c r="BA27" s="49"/>
      <c r="BB27" s="49"/>
      <c r="BC27" s="49"/>
      <c r="BD27" s="49"/>
      <c r="BE27" s="49"/>
      <c r="BF27" s="49"/>
      <c r="BG27" s="49"/>
      <c r="BH27" s="49"/>
      <c r="BI27" s="49"/>
      <c r="BJ27" s="49"/>
      <c r="BK27" s="49"/>
      <c r="BL27" s="49"/>
      <c r="BM27" s="49"/>
      <c r="BN27" s="49"/>
      <c r="BO27" s="49"/>
      <c r="BP27" s="49"/>
    </row>
    <row r="28" spans="1:68" s="50" customFormat="1" ht="14.25">
      <c r="A28" s="29">
        <f t="shared" si="7"/>
        <v>12</v>
      </c>
      <c r="B28" s="30" t="s">
        <v>314</v>
      </c>
      <c r="C28" s="31" t="s">
        <v>23</v>
      </c>
      <c r="D28" s="99">
        <v>2</v>
      </c>
      <c r="E28" s="32"/>
      <c r="F28" s="32"/>
      <c r="G28" s="32"/>
      <c r="H28" s="32">
        <v>0</v>
      </c>
      <c r="I28" s="32"/>
      <c r="J28" s="33">
        <f t="shared" si="1"/>
        <v>0</v>
      </c>
      <c r="K28" s="32">
        <f t="shared" si="2"/>
        <v>0</v>
      </c>
      <c r="L28" s="32">
        <f t="shared" si="3"/>
        <v>0</v>
      </c>
      <c r="M28" s="32">
        <f t="shared" si="4"/>
        <v>0</v>
      </c>
      <c r="N28" s="32">
        <f t="shared" si="5"/>
        <v>0</v>
      </c>
      <c r="O28" s="33">
        <f t="shared" si="6"/>
        <v>0</v>
      </c>
      <c r="P28" s="48"/>
      <c r="Q28" s="48"/>
      <c r="R28" s="48"/>
      <c r="S28" s="48"/>
      <c r="T28" s="48"/>
      <c r="U28" s="48"/>
      <c r="V28" s="48"/>
      <c r="W28" s="48"/>
      <c r="X28" s="48"/>
      <c r="Y28" s="48"/>
      <c r="Z28" s="48"/>
      <c r="AA28" s="48"/>
      <c r="AB28" s="48"/>
      <c r="AC28" s="48"/>
      <c r="AD28" s="48"/>
      <c r="AE28" s="48"/>
      <c r="AF28" s="48"/>
      <c r="AG28" s="48"/>
      <c r="AH28" s="48"/>
      <c r="AI28" s="48"/>
      <c r="AJ28" s="48"/>
      <c r="AK28" s="48"/>
      <c r="AL28" s="48"/>
      <c r="AM28" s="48"/>
      <c r="AN28" s="48"/>
      <c r="AO28" s="48"/>
      <c r="AP28" s="48"/>
      <c r="AQ28" s="48"/>
      <c r="AR28" s="48"/>
      <c r="AS28" s="48"/>
      <c r="AT28" s="48"/>
      <c r="AU28" s="48"/>
      <c r="AV28" s="49"/>
      <c r="AW28" s="49"/>
      <c r="AX28" s="49"/>
      <c r="AY28" s="49"/>
      <c r="AZ28" s="49"/>
      <c r="BA28" s="49"/>
      <c r="BB28" s="49"/>
      <c r="BC28" s="49"/>
      <c r="BD28" s="49"/>
      <c r="BE28" s="49"/>
      <c r="BF28" s="49"/>
      <c r="BG28" s="49"/>
      <c r="BH28" s="49"/>
      <c r="BI28" s="49"/>
      <c r="BJ28" s="49"/>
      <c r="BK28" s="49"/>
      <c r="BL28" s="49"/>
      <c r="BM28" s="49"/>
      <c r="BN28" s="49"/>
      <c r="BO28" s="49"/>
      <c r="BP28" s="49"/>
    </row>
    <row r="29" spans="1:68" s="50" customFormat="1" ht="14.25">
      <c r="A29" s="29">
        <f t="shared" si="7"/>
        <v>13</v>
      </c>
      <c r="B29" s="30" t="s">
        <v>315</v>
      </c>
      <c r="C29" s="31" t="s">
        <v>23</v>
      </c>
      <c r="D29" s="99">
        <v>6</v>
      </c>
      <c r="E29" s="32"/>
      <c r="F29" s="32"/>
      <c r="G29" s="32"/>
      <c r="H29" s="32">
        <v>0</v>
      </c>
      <c r="I29" s="32"/>
      <c r="J29" s="33">
        <f t="shared" si="1"/>
        <v>0</v>
      </c>
      <c r="K29" s="32">
        <f t="shared" si="2"/>
        <v>0</v>
      </c>
      <c r="L29" s="32">
        <f t="shared" si="3"/>
        <v>0</v>
      </c>
      <c r="M29" s="32">
        <f t="shared" si="4"/>
        <v>0</v>
      </c>
      <c r="N29" s="32">
        <f t="shared" si="5"/>
        <v>0</v>
      </c>
      <c r="O29" s="33">
        <f t="shared" si="6"/>
        <v>0</v>
      </c>
      <c r="P29" s="48"/>
      <c r="Q29" s="48"/>
      <c r="R29" s="48"/>
      <c r="S29" s="48"/>
      <c r="T29" s="48"/>
      <c r="U29" s="48"/>
      <c r="V29" s="48"/>
      <c r="W29" s="48"/>
      <c r="X29" s="48"/>
      <c r="Y29" s="48"/>
      <c r="Z29" s="48"/>
      <c r="AA29" s="48"/>
      <c r="AB29" s="48"/>
      <c r="AC29" s="48"/>
      <c r="AD29" s="48"/>
      <c r="AE29" s="48"/>
      <c r="AF29" s="48"/>
      <c r="AG29" s="48"/>
      <c r="AH29" s="48"/>
      <c r="AI29" s="48"/>
      <c r="AJ29" s="48"/>
      <c r="AK29" s="48"/>
      <c r="AL29" s="48"/>
      <c r="AM29" s="48"/>
      <c r="AN29" s="48"/>
      <c r="AO29" s="48"/>
      <c r="AP29" s="48"/>
      <c r="AQ29" s="48"/>
      <c r="AR29" s="48"/>
      <c r="AS29" s="48"/>
      <c r="AT29" s="48"/>
      <c r="AU29" s="48"/>
      <c r="AV29" s="49"/>
      <c r="AW29" s="49"/>
      <c r="AX29" s="49"/>
      <c r="AY29" s="49"/>
      <c r="AZ29" s="49"/>
      <c r="BA29" s="49"/>
      <c r="BB29" s="49"/>
      <c r="BC29" s="49"/>
      <c r="BD29" s="49"/>
      <c r="BE29" s="49"/>
      <c r="BF29" s="49"/>
      <c r="BG29" s="49"/>
      <c r="BH29" s="49"/>
      <c r="BI29" s="49"/>
      <c r="BJ29" s="49"/>
      <c r="BK29" s="49"/>
      <c r="BL29" s="49"/>
      <c r="BM29" s="49"/>
      <c r="BN29" s="49"/>
      <c r="BO29" s="49"/>
      <c r="BP29" s="49"/>
    </row>
    <row r="30" spans="1:68" s="50" customFormat="1" ht="14.25">
      <c r="A30" s="29">
        <f t="shared" si="7"/>
        <v>14</v>
      </c>
      <c r="B30" s="30" t="s">
        <v>316</v>
      </c>
      <c r="C30" s="31" t="s">
        <v>23</v>
      </c>
      <c r="D30" s="99">
        <v>5</v>
      </c>
      <c r="E30" s="32"/>
      <c r="F30" s="32"/>
      <c r="G30" s="32"/>
      <c r="H30" s="32">
        <v>0</v>
      </c>
      <c r="I30" s="32"/>
      <c r="J30" s="33">
        <f t="shared" si="1"/>
        <v>0</v>
      </c>
      <c r="K30" s="32">
        <f t="shared" si="2"/>
        <v>0</v>
      </c>
      <c r="L30" s="32">
        <f t="shared" si="3"/>
        <v>0</v>
      </c>
      <c r="M30" s="32">
        <f t="shared" si="4"/>
        <v>0</v>
      </c>
      <c r="N30" s="32">
        <f t="shared" si="5"/>
        <v>0</v>
      </c>
      <c r="O30" s="33">
        <f t="shared" si="6"/>
        <v>0</v>
      </c>
      <c r="P30" s="48"/>
      <c r="Q30" s="48"/>
      <c r="R30" s="48"/>
      <c r="S30" s="48"/>
      <c r="T30" s="48"/>
      <c r="U30" s="48"/>
      <c r="V30" s="48"/>
      <c r="W30" s="48"/>
      <c r="X30" s="48"/>
      <c r="Y30" s="48"/>
      <c r="Z30" s="48"/>
      <c r="AA30" s="48"/>
      <c r="AB30" s="48"/>
      <c r="AC30" s="48"/>
      <c r="AD30" s="48"/>
      <c r="AE30" s="48"/>
      <c r="AF30" s="48"/>
      <c r="AG30" s="48"/>
      <c r="AH30" s="48"/>
      <c r="AI30" s="48"/>
      <c r="AJ30" s="48"/>
      <c r="AK30" s="48"/>
      <c r="AL30" s="48"/>
      <c r="AM30" s="48"/>
      <c r="AN30" s="48"/>
      <c r="AO30" s="48"/>
      <c r="AP30" s="48"/>
      <c r="AQ30" s="48"/>
      <c r="AR30" s="48"/>
      <c r="AS30" s="48"/>
      <c r="AT30" s="48"/>
      <c r="AU30" s="48"/>
      <c r="AV30" s="49"/>
      <c r="AW30" s="49"/>
      <c r="AX30" s="49"/>
      <c r="AY30" s="49"/>
      <c r="AZ30" s="49"/>
      <c r="BA30" s="49"/>
      <c r="BB30" s="49"/>
      <c r="BC30" s="49"/>
      <c r="BD30" s="49"/>
      <c r="BE30" s="49"/>
      <c r="BF30" s="49"/>
      <c r="BG30" s="49"/>
      <c r="BH30" s="49"/>
      <c r="BI30" s="49"/>
      <c r="BJ30" s="49"/>
      <c r="BK30" s="49"/>
      <c r="BL30" s="49"/>
      <c r="BM30" s="49"/>
      <c r="BN30" s="49"/>
      <c r="BO30" s="49"/>
      <c r="BP30" s="49"/>
    </row>
    <row r="31" spans="1:68" s="50" customFormat="1" ht="14.25">
      <c r="A31" s="29">
        <f t="shared" si="7"/>
        <v>15</v>
      </c>
      <c r="B31" s="30" t="s">
        <v>317</v>
      </c>
      <c r="C31" s="31" t="s">
        <v>302</v>
      </c>
      <c r="D31" s="99">
        <v>6</v>
      </c>
      <c r="E31" s="32"/>
      <c r="F31" s="32"/>
      <c r="G31" s="32"/>
      <c r="H31" s="32">
        <v>0</v>
      </c>
      <c r="I31" s="32"/>
      <c r="J31" s="33">
        <f t="shared" si="1"/>
        <v>0</v>
      </c>
      <c r="K31" s="32">
        <f t="shared" si="2"/>
        <v>0</v>
      </c>
      <c r="L31" s="32">
        <f t="shared" si="3"/>
        <v>0</v>
      </c>
      <c r="M31" s="32">
        <f t="shared" si="4"/>
        <v>0</v>
      </c>
      <c r="N31" s="32">
        <f t="shared" si="5"/>
        <v>0</v>
      </c>
      <c r="O31" s="33">
        <f t="shared" si="6"/>
        <v>0</v>
      </c>
      <c r="P31" s="48"/>
      <c r="Q31" s="48"/>
      <c r="R31" s="48"/>
      <c r="S31" s="48"/>
      <c r="T31" s="48"/>
      <c r="U31" s="48"/>
      <c r="V31" s="48"/>
      <c r="W31" s="48"/>
      <c r="X31" s="48"/>
      <c r="Y31" s="48"/>
      <c r="Z31" s="48"/>
      <c r="AA31" s="48"/>
      <c r="AB31" s="48"/>
      <c r="AC31" s="48"/>
      <c r="AD31" s="48"/>
      <c r="AE31" s="48"/>
      <c r="AF31" s="48"/>
      <c r="AG31" s="48"/>
      <c r="AH31" s="48"/>
      <c r="AI31" s="48"/>
      <c r="AJ31" s="48"/>
      <c r="AK31" s="48"/>
      <c r="AL31" s="48"/>
      <c r="AM31" s="48"/>
      <c r="AN31" s="48"/>
      <c r="AO31" s="48"/>
      <c r="AP31" s="48"/>
      <c r="AQ31" s="48"/>
      <c r="AR31" s="48"/>
      <c r="AS31" s="48"/>
      <c r="AT31" s="48"/>
      <c r="AU31" s="48"/>
      <c r="AV31" s="49"/>
      <c r="AW31" s="49"/>
      <c r="AX31" s="49"/>
      <c r="AY31" s="49"/>
      <c r="AZ31" s="49"/>
      <c r="BA31" s="49"/>
      <c r="BB31" s="49"/>
      <c r="BC31" s="49"/>
      <c r="BD31" s="49"/>
      <c r="BE31" s="49"/>
      <c r="BF31" s="49"/>
      <c r="BG31" s="49"/>
      <c r="BH31" s="49"/>
      <c r="BI31" s="49"/>
      <c r="BJ31" s="49"/>
      <c r="BK31" s="49"/>
      <c r="BL31" s="49"/>
      <c r="BM31" s="49"/>
      <c r="BN31" s="49"/>
      <c r="BO31" s="49"/>
      <c r="BP31" s="49"/>
    </row>
    <row r="32" spans="1:68" s="50" customFormat="1" ht="14.25">
      <c r="A32" s="29">
        <f t="shared" si="7"/>
        <v>16</v>
      </c>
      <c r="B32" s="30" t="s">
        <v>318</v>
      </c>
      <c r="C32" s="31" t="s">
        <v>302</v>
      </c>
      <c r="D32" s="99">
        <v>18</v>
      </c>
      <c r="E32" s="32"/>
      <c r="F32" s="32"/>
      <c r="G32" s="32"/>
      <c r="H32" s="32">
        <v>0</v>
      </c>
      <c r="I32" s="32"/>
      <c r="J32" s="33">
        <f t="shared" si="1"/>
        <v>0</v>
      </c>
      <c r="K32" s="32">
        <f t="shared" si="2"/>
        <v>0</v>
      </c>
      <c r="L32" s="32">
        <f t="shared" si="3"/>
        <v>0</v>
      </c>
      <c r="M32" s="32">
        <f t="shared" si="4"/>
        <v>0</v>
      </c>
      <c r="N32" s="32">
        <f t="shared" si="5"/>
        <v>0</v>
      </c>
      <c r="O32" s="33">
        <f t="shared" si="6"/>
        <v>0</v>
      </c>
      <c r="P32" s="48"/>
      <c r="Q32" s="48"/>
      <c r="R32" s="48"/>
      <c r="S32" s="48"/>
      <c r="T32" s="48"/>
      <c r="U32" s="48"/>
      <c r="V32" s="48"/>
      <c r="W32" s="48"/>
      <c r="X32" s="48"/>
      <c r="Y32" s="48"/>
      <c r="Z32" s="48"/>
      <c r="AA32" s="48"/>
      <c r="AB32" s="48"/>
      <c r="AC32" s="48"/>
      <c r="AD32" s="48"/>
      <c r="AE32" s="48"/>
      <c r="AF32" s="48"/>
      <c r="AG32" s="48"/>
      <c r="AH32" s="48"/>
      <c r="AI32" s="48"/>
      <c r="AJ32" s="48"/>
      <c r="AK32" s="48"/>
      <c r="AL32" s="48"/>
      <c r="AM32" s="48"/>
      <c r="AN32" s="48"/>
      <c r="AO32" s="48"/>
      <c r="AP32" s="48"/>
      <c r="AQ32" s="48"/>
      <c r="AR32" s="48"/>
      <c r="AS32" s="48"/>
      <c r="AT32" s="48"/>
      <c r="AU32" s="48"/>
      <c r="AV32" s="49"/>
      <c r="AW32" s="49"/>
      <c r="AX32" s="49"/>
      <c r="AY32" s="49"/>
      <c r="AZ32" s="49"/>
      <c r="BA32" s="49"/>
      <c r="BB32" s="49"/>
      <c r="BC32" s="49"/>
      <c r="BD32" s="49"/>
      <c r="BE32" s="49"/>
      <c r="BF32" s="49"/>
      <c r="BG32" s="49"/>
      <c r="BH32" s="49"/>
      <c r="BI32" s="49"/>
      <c r="BJ32" s="49"/>
      <c r="BK32" s="49"/>
      <c r="BL32" s="49"/>
      <c r="BM32" s="49"/>
      <c r="BN32" s="49"/>
      <c r="BO32" s="49"/>
      <c r="BP32" s="49"/>
    </row>
    <row r="33" spans="1:68" s="50" customFormat="1" ht="14.25">
      <c r="A33" s="29">
        <f t="shared" si="7"/>
        <v>17</v>
      </c>
      <c r="B33" s="30" t="s">
        <v>319</v>
      </c>
      <c r="C33" s="31" t="s">
        <v>23</v>
      </c>
      <c r="D33" s="99">
        <v>5</v>
      </c>
      <c r="E33" s="32"/>
      <c r="F33" s="32"/>
      <c r="G33" s="32"/>
      <c r="H33" s="32">
        <v>0</v>
      </c>
      <c r="I33" s="32"/>
      <c r="J33" s="33">
        <f t="shared" si="1"/>
        <v>0</v>
      </c>
      <c r="K33" s="32">
        <f t="shared" si="2"/>
        <v>0</v>
      </c>
      <c r="L33" s="32">
        <f t="shared" si="3"/>
        <v>0</v>
      </c>
      <c r="M33" s="32">
        <f t="shared" si="4"/>
        <v>0</v>
      </c>
      <c r="N33" s="32">
        <f t="shared" si="5"/>
        <v>0</v>
      </c>
      <c r="O33" s="33">
        <f t="shared" si="6"/>
        <v>0</v>
      </c>
      <c r="P33" s="48"/>
      <c r="Q33" s="48"/>
      <c r="R33" s="48"/>
      <c r="S33" s="48"/>
      <c r="T33" s="48"/>
      <c r="U33" s="48"/>
      <c r="V33" s="48"/>
      <c r="W33" s="48"/>
      <c r="X33" s="48"/>
      <c r="Y33" s="48"/>
      <c r="Z33" s="48"/>
      <c r="AA33" s="48"/>
      <c r="AB33" s="48"/>
      <c r="AC33" s="48"/>
      <c r="AD33" s="48"/>
      <c r="AE33" s="48"/>
      <c r="AF33" s="48"/>
      <c r="AG33" s="48"/>
      <c r="AH33" s="48"/>
      <c r="AI33" s="48"/>
      <c r="AJ33" s="48"/>
      <c r="AK33" s="48"/>
      <c r="AL33" s="48"/>
      <c r="AM33" s="48"/>
      <c r="AN33" s="48"/>
      <c r="AO33" s="48"/>
      <c r="AP33" s="48"/>
      <c r="AQ33" s="48"/>
      <c r="AR33" s="48"/>
      <c r="AS33" s="48"/>
      <c r="AT33" s="48"/>
      <c r="AU33" s="48"/>
      <c r="AV33" s="49"/>
      <c r="AW33" s="49"/>
      <c r="AX33" s="49"/>
      <c r="AY33" s="49"/>
      <c r="AZ33" s="49"/>
      <c r="BA33" s="49"/>
      <c r="BB33" s="49"/>
      <c r="BC33" s="49"/>
      <c r="BD33" s="49"/>
      <c r="BE33" s="49"/>
      <c r="BF33" s="49"/>
      <c r="BG33" s="49"/>
      <c r="BH33" s="49"/>
      <c r="BI33" s="49"/>
      <c r="BJ33" s="49"/>
      <c r="BK33" s="49"/>
      <c r="BL33" s="49"/>
      <c r="BM33" s="49"/>
      <c r="BN33" s="49"/>
      <c r="BO33" s="49"/>
      <c r="BP33" s="49"/>
    </row>
    <row r="34" spans="1:68" s="50" customFormat="1" ht="14.25">
      <c r="A34" s="29">
        <f t="shared" si="7"/>
        <v>18</v>
      </c>
      <c r="B34" s="30" t="s">
        <v>320</v>
      </c>
      <c r="C34" s="31" t="s">
        <v>23</v>
      </c>
      <c r="D34" s="99">
        <v>5</v>
      </c>
      <c r="E34" s="32"/>
      <c r="F34" s="32"/>
      <c r="G34" s="32"/>
      <c r="H34" s="32">
        <v>0</v>
      </c>
      <c r="I34" s="32"/>
      <c r="J34" s="33">
        <f t="shared" si="1"/>
        <v>0</v>
      </c>
      <c r="K34" s="32">
        <f t="shared" si="2"/>
        <v>0</v>
      </c>
      <c r="L34" s="32">
        <f t="shared" si="3"/>
        <v>0</v>
      </c>
      <c r="M34" s="32">
        <f t="shared" si="4"/>
        <v>0</v>
      </c>
      <c r="N34" s="32">
        <f t="shared" si="5"/>
        <v>0</v>
      </c>
      <c r="O34" s="33">
        <f t="shared" si="6"/>
        <v>0</v>
      </c>
      <c r="P34" s="48"/>
      <c r="Q34" s="48"/>
      <c r="R34" s="48"/>
      <c r="S34" s="48"/>
      <c r="T34" s="48"/>
      <c r="U34" s="48"/>
      <c r="V34" s="48"/>
      <c r="W34" s="48"/>
      <c r="X34" s="48"/>
      <c r="Y34" s="48"/>
      <c r="Z34" s="48"/>
      <c r="AA34" s="48"/>
      <c r="AB34" s="48"/>
      <c r="AC34" s="48"/>
      <c r="AD34" s="48"/>
      <c r="AE34" s="48"/>
      <c r="AF34" s="48"/>
      <c r="AG34" s="48"/>
      <c r="AH34" s="48"/>
      <c r="AI34" s="48"/>
      <c r="AJ34" s="48"/>
      <c r="AK34" s="48"/>
      <c r="AL34" s="48"/>
      <c r="AM34" s="48"/>
      <c r="AN34" s="48"/>
      <c r="AO34" s="48"/>
      <c r="AP34" s="48"/>
      <c r="AQ34" s="48"/>
      <c r="AR34" s="48"/>
      <c r="AS34" s="48"/>
      <c r="AT34" s="48"/>
      <c r="AU34" s="48"/>
      <c r="AV34" s="49"/>
      <c r="AW34" s="49"/>
      <c r="AX34" s="49"/>
      <c r="AY34" s="49"/>
      <c r="AZ34" s="49"/>
      <c r="BA34" s="49"/>
      <c r="BB34" s="49"/>
      <c r="BC34" s="49"/>
      <c r="BD34" s="49"/>
      <c r="BE34" s="49"/>
      <c r="BF34" s="49"/>
      <c r="BG34" s="49"/>
      <c r="BH34" s="49"/>
      <c r="BI34" s="49"/>
      <c r="BJ34" s="49"/>
      <c r="BK34" s="49"/>
      <c r="BL34" s="49"/>
      <c r="BM34" s="49"/>
      <c r="BN34" s="49"/>
      <c r="BO34" s="49"/>
      <c r="BP34" s="49"/>
    </row>
    <row r="35" spans="1:68" s="50" customFormat="1" ht="14.25">
      <c r="A35" s="29">
        <f t="shared" si="7"/>
        <v>19</v>
      </c>
      <c r="B35" s="30" t="s">
        <v>321</v>
      </c>
      <c r="C35" s="31" t="s">
        <v>22</v>
      </c>
      <c r="D35" s="99">
        <v>1</v>
      </c>
      <c r="E35" s="32"/>
      <c r="F35" s="32"/>
      <c r="G35" s="32"/>
      <c r="H35" s="32">
        <v>0</v>
      </c>
      <c r="I35" s="32"/>
      <c r="J35" s="33">
        <f>ROUND((SUM(G35:I35)),2)</f>
        <v>0</v>
      </c>
      <c r="K35" s="32">
        <f>ROUND(D35*E35,2)</f>
        <v>0</v>
      </c>
      <c r="L35" s="32">
        <f>ROUND(D35*G35,2)</f>
        <v>0</v>
      </c>
      <c r="M35" s="32">
        <f>ROUND(D35*H35,2)</f>
        <v>0</v>
      </c>
      <c r="N35" s="32">
        <f>ROUND(D35*I35,2)</f>
        <v>0</v>
      </c>
      <c r="O35" s="33">
        <f>ROUND((SUM(L35:N35)),2)</f>
        <v>0</v>
      </c>
      <c r="P35" s="48"/>
      <c r="Q35" s="48"/>
      <c r="R35" s="48"/>
      <c r="S35" s="48"/>
      <c r="T35" s="48"/>
      <c r="U35" s="48"/>
      <c r="V35" s="48"/>
      <c r="W35" s="48"/>
      <c r="X35" s="48"/>
      <c r="Y35" s="48"/>
      <c r="Z35" s="48"/>
      <c r="AA35" s="48"/>
      <c r="AB35" s="48"/>
      <c r="AC35" s="48"/>
      <c r="AD35" s="48"/>
      <c r="AE35" s="48"/>
      <c r="AF35" s="48"/>
      <c r="AG35" s="48"/>
      <c r="AH35" s="48"/>
      <c r="AI35" s="48"/>
      <c r="AJ35" s="48"/>
      <c r="AK35" s="48"/>
      <c r="AL35" s="48"/>
      <c r="AM35" s="48"/>
      <c r="AN35" s="48"/>
      <c r="AO35" s="48"/>
      <c r="AP35" s="48"/>
      <c r="AQ35" s="48"/>
      <c r="AR35" s="48"/>
      <c r="AS35" s="48"/>
      <c r="AT35" s="48"/>
      <c r="AU35" s="48"/>
      <c r="AV35" s="49"/>
      <c r="AW35" s="49"/>
      <c r="AX35" s="49"/>
      <c r="AY35" s="49"/>
      <c r="AZ35" s="49"/>
      <c r="BA35" s="49"/>
      <c r="BB35" s="49"/>
      <c r="BC35" s="49"/>
      <c r="BD35" s="49"/>
      <c r="BE35" s="49"/>
      <c r="BF35" s="49"/>
      <c r="BG35" s="49"/>
      <c r="BH35" s="49"/>
      <c r="BI35" s="49"/>
      <c r="BJ35" s="49"/>
      <c r="BK35" s="49"/>
      <c r="BL35" s="49"/>
      <c r="BM35" s="49"/>
      <c r="BN35" s="49"/>
      <c r="BO35" s="49"/>
      <c r="BP35" s="49"/>
    </row>
    <row r="36" spans="1:68" s="50" customFormat="1" ht="15">
      <c r="A36" s="29"/>
      <c r="B36" s="55" t="s">
        <v>330</v>
      </c>
      <c r="C36" s="56"/>
      <c r="D36" s="103"/>
      <c r="E36" s="58"/>
      <c r="F36" s="58"/>
      <c r="G36" s="58"/>
      <c r="H36" s="58"/>
      <c r="I36" s="58"/>
      <c r="J36" s="33"/>
      <c r="K36" s="58"/>
      <c r="L36" s="58"/>
      <c r="M36" s="58"/>
      <c r="N36" s="58"/>
      <c r="O36" s="59"/>
      <c r="P36" s="48"/>
      <c r="Q36" s="48"/>
      <c r="R36" s="48"/>
      <c r="S36" s="48"/>
      <c r="T36" s="48"/>
      <c r="U36" s="48"/>
      <c r="V36" s="48"/>
      <c r="W36" s="48"/>
      <c r="X36" s="48"/>
      <c r="Y36" s="48"/>
      <c r="Z36" s="48"/>
      <c r="AA36" s="48"/>
      <c r="AB36" s="48"/>
      <c r="AC36" s="48"/>
      <c r="AD36" s="48"/>
      <c r="AE36" s="48"/>
      <c r="AF36" s="48"/>
      <c r="AG36" s="48"/>
      <c r="AH36" s="48"/>
      <c r="AI36" s="48"/>
      <c r="AJ36" s="48"/>
      <c r="AK36" s="48"/>
      <c r="AL36" s="48"/>
      <c r="AM36" s="48"/>
      <c r="AN36" s="48"/>
      <c r="AO36" s="48"/>
      <c r="AP36" s="48"/>
      <c r="AQ36" s="48"/>
      <c r="AR36" s="48"/>
      <c r="AS36" s="48"/>
      <c r="AT36" s="48"/>
      <c r="AU36" s="48"/>
      <c r="AV36" s="49"/>
      <c r="AW36" s="49"/>
      <c r="AX36" s="49"/>
      <c r="AY36" s="49"/>
      <c r="AZ36" s="49"/>
      <c r="BA36" s="49"/>
      <c r="BB36" s="49"/>
      <c r="BC36" s="49"/>
      <c r="BD36" s="49"/>
      <c r="BE36" s="49"/>
      <c r="BF36" s="49"/>
      <c r="BG36" s="49"/>
      <c r="BH36" s="49"/>
      <c r="BI36" s="49"/>
      <c r="BJ36" s="49"/>
      <c r="BK36" s="49"/>
      <c r="BL36" s="49"/>
      <c r="BM36" s="49"/>
      <c r="BN36" s="49"/>
      <c r="BO36" s="49"/>
      <c r="BP36" s="49"/>
    </row>
    <row r="37" spans="1:68" s="50" customFormat="1" ht="14.25">
      <c r="A37" s="29">
        <f>A35+1</f>
        <v>20</v>
      </c>
      <c r="B37" s="30" t="s">
        <v>322</v>
      </c>
      <c r="C37" s="31" t="s">
        <v>310</v>
      </c>
      <c r="D37" s="99">
        <v>1</v>
      </c>
      <c r="E37" s="32"/>
      <c r="F37" s="32"/>
      <c r="G37" s="32"/>
      <c r="H37" s="32"/>
      <c r="I37" s="32">
        <v>0</v>
      </c>
      <c r="J37" s="33">
        <f t="shared" si="1"/>
        <v>0</v>
      </c>
      <c r="K37" s="32">
        <f t="shared" si="2"/>
        <v>0</v>
      </c>
      <c r="L37" s="32">
        <f t="shared" si="3"/>
        <v>0</v>
      </c>
      <c r="M37" s="32">
        <f t="shared" si="4"/>
        <v>0</v>
      </c>
      <c r="N37" s="32">
        <f t="shared" si="5"/>
        <v>0</v>
      </c>
      <c r="O37" s="33">
        <f t="shared" si="6"/>
        <v>0</v>
      </c>
      <c r="P37" s="48"/>
      <c r="Q37" s="48"/>
      <c r="R37" s="48"/>
      <c r="S37" s="48"/>
      <c r="T37" s="48"/>
      <c r="U37" s="48"/>
      <c r="V37" s="48"/>
      <c r="W37" s="48"/>
      <c r="X37" s="48"/>
      <c r="Y37" s="48"/>
      <c r="Z37" s="48"/>
      <c r="AA37" s="48"/>
      <c r="AB37" s="48"/>
      <c r="AC37" s="48"/>
      <c r="AD37" s="48"/>
      <c r="AE37" s="48"/>
      <c r="AF37" s="48"/>
      <c r="AG37" s="48"/>
      <c r="AH37" s="48"/>
      <c r="AI37" s="48"/>
      <c r="AJ37" s="48"/>
      <c r="AK37" s="48"/>
      <c r="AL37" s="48"/>
      <c r="AM37" s="48"/>
      <c r="AN37" s="48"/>
      <c r="AO37" s="48"/>
      <c r="AP37" s="48"/>
      <c r="AQ37" s="48"/>
      <c r="AR37" s="48"/>
      <c r="AS37" s="48"/>
      <c r="AT37" s="48"/>
      <c r="AU37" s="48"/>
      <c r="AV37" s="49"/>
      <c r="AW37" s="49"/>
      <c r="AX37" s="49"/>
      <c r="AY37" s="49"/>
      <c r="AZ37" s="49"/>
      <c r="BA37" s="49"/>
      <c r="BB37" s="49"/>
      <c r="BC37" s="49"/>
      <c r="BD37" s="49"/>
      <c r="BE37" s="49"/>
      <c r="BF37" s="49"/>
      <c r="BG37" s="49"/>
      <c r="BH37" s="49"/>
      <c r="BI37" s="49"/>
      <c r="BJ37" s="49"/>
      <c r="BK37" s="49"/>
      <c r="BL37" s="49"/>
      <c r="BM37" s="49"/>
      <c r="BN37" s="49"/>
      <c r="BO37" s="49"/>
      <c r="BP37" s="49"/>
    </row>
    <row r="38" spans="1:68" s="50" customFormat="1" ht="14.25">
      <c r="A38" s="29">
        <f t="shared" si="7"/>
        <v>21</v>
      </c>
      <c r="B38" s="30" t="s">
        <v>323</v>
      </c>
      <c r="C38" s="31" t="s">
        <v>310</v>
      </c>
      <c r="D38" s="99">
        <v>1</v>
      </c>
      <c r="E38" s="32"/>
      <c r="F38" s="32"/>
      <c r="G38" s="32"/>
      <c r="H38" s="32"/>
      <c r="I38" s="32">
        <v>0</v>
      </c>
      <c r="J38" s="33">
        <f t="shared" si="1"/>
        <v>0</v>
      </c>
      <c r="K38" s="32">
        <f t="shared" si="2"/>
        <v>0</v>
      </c>
      <c r="L38" s="32">
        <f t="shared" si="3"/>
        <v>0</v>
      </c>
      <c r="M38" s="32">
        <f t="shared" si="4"/>
        <v>0</v>
      </c>
      <c r="N38" s="32">
        <f t="shared" si="5"/>
        <v>0</v>
      </c>
      <c r="O38" s="33">
        <f t="shared" si="6"/>
        <v>0</v>
      </c>
      <c r="P38" s="48"/>
      <c r="Q38" s="48"/>
      <c r="R38" s="48"/>
      <c r="S38" s="48"/>
      <c r="T38" s="48"/>
      <c r="U38" s="48"/>
      <c r="V38" s="48"/>
      <c r="W38" s="48"/>
      <c r="X38" s="48"/>
      <c r="Y38" s="48"/>
      <c r="Z38" s="48"/>
      <c r="AA38" s="48"/>
      <c r="AB38" s="48"/>
      <c r="AC38" s="48"/>
      <c r="AD38" s="48"/>
      <c r="AE38" s="48"/>
      <c r="AF38" s="48"/>
      <c r="AG38" s="48"/>
      <c r="AH38" s="48"/>
      <c r="AI38" s="48"/>
      <c r="AJ38" s="48"/>
      <c r="AK38" s="48"/>
      <c r="AL38" s="48"/>
      <c r="AM38" s="48"/>
      <c r="AN38" s="48"/>
      <c r="AO38" s="48"/>
      <c r="AP38" s="48"/>
      <c r="AQ38" s="48"/>
      <c r="AR38" s="48"/>
      <c r="AS38" s="48"/>
      <c r="AT38" s="48"/>
      <c r="AU38" s="48"/>
      <c r="AV38" s="49"/>
      <c r="AW38" s="49"/>
      <c r="AX38" s="49"/>
      <c r="AY38" s="49"/>
      <c r="AZ38" s="49"/>
      <c r="BA38" s="49"/>
      <c r="BB38" s="49"/>
      <c r="BC38" s="49"/>
      <c r="BD38" s="49"/>
      <c r="BE38" s="49"/>
      <c r="BF38" s="49"/>
      <c r="BG38" s="49"/>
      <c r="BH38" s="49"/>
      <c r="BI38" s="49"/>
      <c r="BJ38" s="49"/>
      <c r="BK38" s="49"/>
      <c r="BL38" s="49"/>
      <c r="BM38" s="49"/>
      <c r="BN38" s="49"/>
      <c r="BO38" s="49"/>
      <c r="BP38" s="49"/>
    </row>
    <row r="39" spans="1:68" s="50" customFormat="1" ht="14.25">
      <c r="A39" s="29">
        <f t="shared" si="7"/>
        <v>22</v>
      </c>
      <c r="B39" s="30" t="s">
        <v>324</v>
      </c>
      <c r="C39" s="31" t="s">
        <v>310</v>
      </c>
      <c r="D39" s="99">
        <v>1</v>
      </c>
      <c r="E39" s="32"/>
      <c r="F39" s="32"/>
      <c r="G39" s="32"/>
      <c r="H39" s="32"/>
      <c r="I39" s="32">
        <v>0</v>
      </c>
      <c r="J39" s="33">
        <f t="shared" si="1"/>
        <v>0</v>
      </c>
      <c r="K39" s="32">
        <f t="shared" si="2"/>
        <v>0</v>
      </c>
      <c r="L39" s="32">
        <f t="shared" si="3"/>
        <v>0</v>
      </c>
      <c r="M39" s="32">
        <f t="shared" si="4"/>
        <v>0</v>
      </c>
      <c r="N39" s="32">
        <f t="shared" si="5"/>
        <v>0</v>
      </c>
      <c r="O39" s="33">
        <f t="shared" si="6"/>
        <v>0</v>
      </c>
      <c r="P39" s="48"/>
      <c r="Q39" s="48"/>
      <c r="R39" s="48"/>
      <c r="S39" s="48"/>
      <c r="T39" s="48"/>
      <c r="U39" s="48"/>
      <c r="V39" s="48"/>
      <c r="W39" s="48"/>
      <c r="X39" s="48"/>
      <c r="Y39" s="48"/>
      <c r="Z39" s="48"/>
      <c r="AA39" s="48"/>
      <c r="AB39" s="48"/>
      <c r="AC39" s="48"/>
      <c r="AD39" s="48"/>
      <c r="AE39" s="48"/>
      <c r="AF39" s="48"/>
      <c r="AG39" s="48"/>
      <c r="AH39" s="48"/>
      <c r="AI39" s="48"/>
      <c r="AJ39" s="48"/>
      <c r="AK39" s="48"/>
      <c r="AL39" s="48"/>
      <c r="AM39" s="48"/>
      <c r="AN39" s="48"/>
      <c r="AO39" s="48"/>
      <c r="AP39" s="48"/>
      <c r="AQ39" s="48"/>
      <c r="AR39" s="48"/>
      <c r="AS39" s="48"/>
      <c r="AT39" s="48"/>
      <c r="AU39" s="48"/>
      <c r="AV39" s="49"/>
      <c r="AW39" s="49"/>
      <c r="AX39" s="49"/>
      <c r="AY39" s="49"/>
      <c r="AZ39" s="49"/>
      <c r="BA39" s="49"/>
      <c r="BB39" s="49"/>
      <c r="BC39" s="49"/>
      <c r="BD39" s="49"/>
      <c r="BE39" s="49"/>
      <c r="BF39" s="49"/>
      <c r="BG39" s="49"/>
      <c r="BH39" s="49"/>
      <c r="BI39" s="49"/>
      <c r="BJ39" s="49"/>
      <c r="BK39" s="49"/>
      <c r="BL39" s="49"/>
      <c r="BM39" s="49"/>
      <c r="BN39" s="49"/>
      <c r="BO39" s="49"/>
      <c r="BP39" s="49"/>
    </row>
    <row r="40" spans="1:68" s="50" customFormat="1" ht="14.25">
      <c r="A40" s="29">
        <f t="shared" si="7"/>
        <v>23</v>
      </c>
      <c r="B40" s="30" t="s">
        <v>325</v>
      </c>
      <c r="C40" s="31" t="s">
        <v>310</v>
      </c>
      <c r="D40" s="99">
        <v>1</v>
      </c>
      <c r="E40" s="32"/>
      <c r="F40" s="32"/>
      <c r="G40" s="32"/>
      <c r="H40" s="32"/>
      <c r="I40" s="32">
        <v>0</v>
      </c>
      <c r="J40" s="33">
        <f t="shared" si="1"/>
        <v>0</v>
      </c>
      <c r="K40" s="32">
        <f t="shared" si="2"/>
        <v>0</v>
      </c>
      <c r="L40" s="32">
        <f t="shared" si="3"/>
        <v>0</v>
      </c>
      <c r="M40" s="32">
        <f t="shared" si="4"/>
        <v>0</v>
      </c>
      <c r="N40" s="32">
        <f t="shared" si="5"/>
        <v>0</v>
      </c>
      <c r="O40" s="33">
        <f t="shared" si="6"/>
        <v>0</v>
      </c>
      <c r="P40" s="48"/>
      <c r="Q40" s="48"/>
      <c r="R40" s="48"/>
      <c r="S40" s="48"/>
      <c r="T40" s="48"/>
      <c r="U40" s="48"/>
      <c r="V40" s="48"/>
      <c r="W40" s="48"/>
      <c r="X40" s="48"/>
      <c r="Y40" s="48"/>
      <c r="Z40" s="48"/>
      <c r="AA40" s="48"/>
      <c r="AB40" s="48"/>
      <c r="AC40" s="48"/>
      <c r="AD40" s="48"/>
      <c r="AE40" s="48"/>
      <c r="AF40" s="48"/>
      <c r="AG40" s="48"/>
      <c r="AH40" s="48"/>
      <c r="AI40" s="48"/>
      <c r="AJ40" s="48"/>
      <c r="AK40" s="48"/>
      <c r="AL40" s="48"/>
      <c r="AM40" s="48"/>
      <c r="AN40" s="48"/>
      <c r="AO40" s="48"/>
      <c r="AP40" s="48"/>
      <c r="AQ40" s="48"/>
      <c r="AR40" s="48"/>
      <c r="AS40" s="48"/>
      <c r="AT40" s="48"/>
      <c r="AU40" s="48"/>
      <c r="AV40" s="49"/>
      <c r="AW40" s="49"/>
      <c r="AX40" s="49"/>
      <c r="AY40" s="49"/>
      <c r="AZ40" s="49"/>
      <c r="BA40" s="49"/>
      <c r="BB40" s="49"/>
      <c r="BC40" s="49"/>
      <c r="BD40" s="49"/>
      <c r="BE40" s="49"/>
      <c r="BF40" s="49"/>
      <c r="BG40" s="49"/>
      <c r="BH40" s="49"/>
      <c r="BI40" s="49"/>
      <c r="BJ40" s="49"/>
      <c r="BK40" s="49"/>
      <c r="BL40" s="49"/>
      <c r="BM40" s="49"/>
      <c r="BN40" s="49"/>
      <c r="BO40" s="49"/>
      <c r="BP40" s="49"/>
    </row>
    <row r="41" spans="1:68" s="53" customFormat="1" ht="14.25">
      <c r="A41" s="29">
        <f t="shared" si="7"/>
        <v>24</v>
      </c>
      <c r="B41" s="30" t="s">
        <v>326</v>
      </c>
      <c r="C41" s="31" t="s">
        <v>310</v>
      </c>
      <c r="D41" s="99">
        <v>1</v>
      </c>
      <c r="E41" s="32"/>
      <c r="F41" s="32"/>
      <c r="G41" s="32"/>
      <c r="H41" s="32"/>
      <c r="I41" s="32">
        <v>0</v>
      </c>
      <c r="J41" s="33">
        <f t="shared" si="1"/>
        <v>0</v>
      </c>
      <c r="K41" s="32">
        <f t="shared" si="2"/>
        <v>0</v>
      </c>
      <c r="L41" s="32">
        <f t="shared" si="3"/>
        <v>0</v>
      </c>
      <c r="M41" s="32">
        <f t="shared" si="4"/>
        <v>0</v>
      </c>
      <c r="N41" s="32">
        <f t="shared" si="5"/>
        <v>0</v>
      </c>
      <c r="O41" s="33">
        <f t="shared" si="6"/>
        <v>0</v>
      </c>
      <c r="P41" s="51"/>
      <c r="Q41" s="51"/>
      <c r="R41" s="51"/>
      <c r="S41" s="51"/>
      <c r="T41" s="51"/>
      <c r="U41" s="51"/>
      <c r="V41" s="51"/>
      <c r="W41" s="51"/>
      <c r="X41" s="51"/>
      <c r="Y41" s="51"/>
      <c r="Z41" s="51"/>
      <c r="AA41" s="51"/>
      <c r="AB41" s="51"/>
      <c r="AC41" s="51"/>
      <c r="AD41" s="51"/>
      <c r="AE41" s="51"/>
      <c r="AF41" s="51"/>
      <c r="AG41" s="51"/>
      <c r="AH41" s="51"/>
      <c r="AI41" s="51"/>
      <c r="AJ41" s="51"/>
      <c r="AK41" s="51"/>
      <c r="AL41" s="51"/>
      <c r="AM41" s="51"/>
      <c r="AN41" s="51"/>
      <c r="AO41" s="51"/>
      <c r="AP41" s="51"/>
      <c r="AQ41" s="51"/>
      <c r="AR41" s="51"/>
      <c r="AS41" s="51"/>
      <c r="AT41" s="51"/>
      <c r="AU41" s="51"/>
      <c r="AV41" s="52"/>
      <c r="AW41" s="52"/>
      <c r="AX41" s="52"/>
      <c r="AY41" s="52"/>
      <c r="AZ41" s="52"/>
      <c r="BA41" s="52"/>
      <c r="BB41" s="52"/>
      <c r="BC41" s="52"/>
      <c r="BD41" s="52"/>
      <c r="BE41" s="52"/>
      <c r="BF41" s="52"/>
      <c r="BG41" s="52"/>
      <c r="BH41" s="52"/>
      <c r="BI41" s="52"/>
      <c r="BJ41" s="52"/>
      <c r="BK41" s="52"/>
      <c r="BL41" s="52"/>
      <c r="BM41" s="52"/>
      <c r="BN41" s="52"/>
      <c r="BO41" s="52"/>
      <c r="BP41" s="52"/>
    </row>
    <row r="42" spans="1:68" s="50" customFormat="1" ht="14.25">
      <c r="A42" s="29">
        <f t="shared" si="7"/>
        <v>25</v>
      </c>
      <c r="B42" s="30" t="s">
        <v>327</v>
      </c>
      <c r="C42" s="31" t="s">
        <v>310</v>
      </c>
      <c r="D42" s="99">
        <v>1</v>
      </c>
      <c r="E42" s="32"/>
      <c r="F42" s="32"/>
      <c r="G42" s="32"/>
      <c r="H42" s="32"/>
      <c r="I42" s="32">
        <v>0</v>
      </c>
      <c r="J42" s="33">
        <f t="shared" si="1"/>
        <v>0</v>
      </c>
      <c r="K42" s="32">
        <f t="shared" si="2"/>
        <v>0</v>
      </c>
      <c r="L42" s="32">
        <f t="shared" si="3"/>
        <v>0</v>
      </c>
      <c r="M42" s="32">
        <f t="shared" si="4"/>
        <v>0</v>
      </c>
      <c r="N42" s="32">
        <f t="shared" si="5"/>
        <v>0</v>
      </c>
      <c r="O42" s="33">
        <f t="shared" si="6"/>
        <v>0</v>
      </c>
      <c r="P42" s="48"/>
      <c r="Q42" s="48"/>
      <c r="R42" s="48"/>
      <c r="S42" s="48"/>
      <c r="T42" s="48"/>
      <c r="U42" s="48"/>
      <c r="V42" s="48"/>
      <c r="W42" s="48"/>
      <c r="X42" s="48"/>
      <c r="Y42" s="48"/>
      <c r="Z42" s="48"/>
      <c r="AA42" s="48"/>
      <c r="AB42" s="48"/>
      <c r="AC42" s="48"/>
      <c r="AD42" s="48"/>
      <c r="AE42" s="48"/>
      <c r="AF42" s="48"/>
      <c r="AG42" s="48"/>
      <c r="AH42" s="48"/>
      <c r="AI42" s="48"/>
      <c r="AJ42" s="48"/>
      <c r="AK42" s="48"/>
      <c r="AL42" s="48"/>
      <c r="AM42" s="48"/>
      <c r="AN42" s="48"/>
      <c r="AO42" s="48"/>
      <c r="AP42" s="48"/>
      <c r="AQ42" s="48"/>
      <c r="AR42" s="48"/>
      <c r="AS42" s="48"/>
      <c r="AT42" s="48"/>
      <c r="AU42" s="48"/>
      <c r="AV42" s="49"/>
      <c r="AW42" s="49"/>
      <c r="AX42" s="49"/>
      <c r="AY42" s="49"/>
      <c r="AZ42" s="49"/>
      <c r="BA42" s="49"/>
      <c r="BB42" s="49"/>
      <c r="BC42" s="49"/>
      <c r="BD42" s="49"/>
      <c r="BE42" s="49"/>
      <c r="BF42" s="49"/>
      <c r="BG42" s="49"/>
      <c r="BH42" s="49"/>
      <c r="BI42" s="49"/>
      <c r="BJ42" s="49"/>
      <c r="BK42" s="49"/>
      <c r="BL42" s="49"/>
      <c r="BM42" s="49"/>
      <c r="BN42" s="49"/>
      <c r="BO42" s="49"/>
      <c r="BP42" s="49"/>
    </row>
    <row r="43" spans="1:68" s="50" customFormat="1" ht="14.25">
      <c r="A43" s="29">
        <f t="shared" si="7"/>
        <v>26</v>
      </c>
      <c r="B43" s="30" t="s">
        <v>328</v>
      </c>
      <c r="C43" s="31" t="s">
        <v>310</v>
      </c>
      <c r="D43" s="99">
        <v>1</v>
      </c>
      <c r="E43" s="32"/>
      <c r="F43" s="32"/>
      <c r="G43" s="32"/>
      <c r="H43" s="32"/>
      <c r="I43" s="32">
        <v>0</v>
      </c>
      <c r="J43" s="33">
        <f t="shared" si="1"/>
        <v>0</v>
      </c>
      <c r="K43" s="32">
        <f t="shared" si="2"/>
        <v>0</v>
      </c>
      <c r="L43" s="32">
        <f t="shared" si="3"/>
        <v>0</v>
      </c>
      <c r="M43" s="32">
        <f t="shared" si="4"/>
        <v>0</v>
      </c>
      <c r="N43" s="32">
        <f t="shared" si="5"/>
        <v>0</v>
      </c>
      <c r="O43" s="33">
        <f t="shared" si="6"/>
        <v>0</v>
      </c>
      <c r="P43" s="48"/>
      <c r="Q43" s="48"/>
      <c r="R43" s="48"/>
      <c r="S43" s="48"/>
      <c r="T43" s="48"/>
      <c r="U43" s="48"/>
      <c r="V43" s="48"/>
      <c r="W43" s="48"/>
      <c r="X43" s="48"/>
      <c r="Y43" s="48"/>
      <c r="Z43" s="48"/>
      <c r="AA43" s="48"/>
      <c r="AB43" s="48"/>
      <c r="AC43" s="48"/>
      <c r="AD43" s="48"/>
      <c r="AE43" s="48"/>
      <c r="AF43" s="48"/>
      <c r="AG43" s="48"/>
      <c r="AH43" s="48"/>
      <c r="AI43" s="48"/>
      <c r="AJ43" s="48"/>
      <c r="AK43" s="48"/>
      <c r="AL43" s="48"/>
      <c r="AM43" s="48"/>
      <c r="AN43" s="48"/>
      <c r="AO43" s="48"/>
      <c r="AP43" s="48"/>
      <c r="AQ43" s="48"/>
      <c r="AR43" s="48"/>
      <c r="AS43" s="48"/>
      <c r="AT43" s="48"/>
      <c r="AU43" s="48"/>
      <c r="AV43" s="49"/>
      <c r="AW43" s="49"/>
      <c r="AX43" s="49"/>
      <c r="AY43" s="49"/>
      <c r="AZ43" s="49"/>
      <c r="BA43" s="49"/>
      <c r="BB43" s="49"/>
      <c r="BC43" s="49"/>
      <c r="BD43" s="49"/>
      <c r="BE43" s="49"/>
      <c r="BF43" s="49"/>
      <c r="BG43" s="49"/>
      <c r="BH43" s="49"/>
      <c r="BI43" s="49"/>
      <c r="BJ43" s="49"/>
      <c r="BK43" s="49"/>
      <c r="BL43" s="49"/>
      <c r="BM43" s="49"/>
      <c r="BN43" s="49"/>
      <c r="BO43" s="49"/>
      <c r="BP43" s="49"/>
    </row>
    <row r="44" spans="1:68">
      <c r="A44" s="11"/>
      <c r="B44" s="175" t="s">
        <v>513</v>
      </c>
      <c r="C44" s="175"/>
      <c r="D44" s="175"/>
      <c r="E44" s="175"/>
      <c r="F44" s="175"/>
      <c r="G44" s="175"/>
      <c r="H44" s="175"/>
      <c r="I44" s="175"/>
      <c r="J44" s="176"/>
      <c r="K44" s="14">
        <f>SUM(K16:K43)</f>
        <v>0</v>
      </c>
      <c r="L44" s="14">
        <f t="shared" ref="L44:O44" si="8">SUM(L16:L43)</f>
        <v>0</v>
      </c>
      <c r="M44" s="14">
        <f t="shared" si="8"/>
        <v>0</v>
      </c>
      <c r="N44" s="14">
        <f t="shared" si="8"/>
        <v>0</v>
      </c>
      <c r="O44" s="14">
        <f t="shared" si="8"/>
        <v>0</v>
      </c>
    </row>
    <row r="45" spans="1:68">
      <c r="A45" s="7"/>
      <c r="B45" s="8"/>
      <c r="C45" s="8"/>
      <c r="D45" s="8"/>
      <c r="E45" s="8"/>
      <c r="F45" s="8"/>
      <c r="G45" s="8"/>
      <c r="H45" s="8"/>
      <c r="I45" s="8"/>
      <c r="J45" s="8"/>
      <c r="K45" s="7"/>
      <c r="L45" s="7"/>
      <c r="M45" s="7"/>
      <c r="N45" s="7"/>
      <c r="O45" s="7"/>
    </row>
    <row r="46" spans="1:68" s="43" customFormat="1" ht="17.25" customHeight="1">
      <c r="A46" s="41" t="s">
        <v>509</v>
      </c>
      <c r="B46" s="42"/>
      <c r="C46" s="42"/>
      <c r="D46" s="42"/>
      <c r="E46" s="42"/>
      <c r="F46" s="42"/>
      <c r="G46" s="42"/>
      <c r="H46" s="42"/>
      <c r="I46" s="42"/>
      <c r="J46" s="42"/>
      <c r="K46" s="42"/>
      <c r="L46" s="42"/>
      <c r="M46" s="42"/>
      <c r="N46" s="42"/>
      <c r="O46" s="42"/>
    </row>
    <row r="47" spans="1:68" s="43" customFormat="1">
      <c r="A47" s="42"/>
      <c r="B47" s="179" t="s">
        <v>9</v>
      </c>
      <c r="C47" s="179"/>
      <c r="D47" s="179"/>
      <c r="E47" s="179"/>
      <c r="F47" s="179"/>
      <c r="G47" s="179"/>
      <c r="H47" s="179"/>
      <c r="I47" s="179"/>
      <c r="J47" s="179"/>
      <c r="K47" s="179"/>
      <c r="L47" s="179"/>
      <c r="M47" s="179"/>
      <c r="N47" s="179"/>
      <c r="O47" s="179"/>
    </row>
    <row r="48" spans="1:68" s="43" customFormat="1">
      <c r="A48" s="42"/>
      <c r="B48" s="44"/>
      <c r="C48" s="44"/>
      <c r="D48" s="44"/>
      <c r="E48" s="44"/>
      <c r="F48" s="44"/>
      <c r="G48" s="44"/>
      <c r="H48" s="44"/>
      <c r="I48" s="44"/>
      <c r="J48" s="44"/>
      <c r="K48" s="44"/>
      <c r="L48" s="44"/>
      <c r="M48" s="44"/>
      <c r="N48" s="44"/>
      <c r="O48" s="44"/>
    </row>
    <row r="49" spans="1:15" s="43" customFormat="1">
      <c r="A49" s="45" t="s">
        <v>519</v>
      </c>
      <c r="B49" s="42"/>
      <c r="C49" s="42"/>
      <c r="D49" s="42"/>
      <c r="E49" s="42"/>
      <c r="F49" s="42"/>
      <c r="G49" s="46"/>
      <c r="H49" s="42"/>
      <c r="I49" s="42"/>
      <c r="J49" s="42"/>
      <c r="K49" s="42"/>
      <c r="L49" s="42"/>
      <c r="M49" s="42"/>
      <c r="N49" s="42"/>
      <c r="O49" s="42"/>
    </row>
    <row r="50" spans="1:15" s="43" customFormat="1">
      <c r="A50" s="45"/>
      <c r="B50" s="42"/>
      <c r="C50" s="42"/>
      <c r="D50" s="42"/>
      <c r="E50" s="42"/>
      <c r="F50" s="42"/>
      <c r="G50" s="46"/>
      <c r="H50" s="42"/>
      <c r="I50" s="42"/>
      <c r="J50" s="42"/>
      <c r="K50" s="42"/>
      <c r="L50" s="42"/>
      <c r="M50" s="42"/>
      <c r="N50" s="42"/>
      <c r="O50" s="42"/>
    </row>
    <row r="51" spans="1:15" s="43" customFormat="1">
      <c r="A51" s="45" t="s">
        <v>510</v>
      </c>
      <c r="B51" s="42"/>
      <c r="C51" s="42"/>
      <c r="D51" s="42"/>
      <c r="E51" s="42"/>
      <c r="F51" s="42"/>
      <c r="G51" s="42"/>
      <c r="H51" s="42"/>
      <c r="I51" s="42"/>
      <c r="J51" s="42"/>
      <c r="K51" s="42"/>
      <c r="L51" s="42"/>
      <c r="M51" s="42"/>
      <c r="N51" s="42"/>
      <c r="O51" s="42"/>
    </row>
    <row r="52" spans="1:15" s="43" customFormat="1">
      <c r="A52" s="42"/>
      <c r="B52" s="179" t="s">
        <v>9</v>
      </c>
      <c r="C52" s="179"/>
      <c r="D52" s="179"/>
      <c r="E52" s="179"/>
      <c r="F52" s="179"/>
      <c r="G52" s="179"/>
      <c r="H52" s="179"/>
      <c r="I52" s="179"/>
      <c r="J52" s="179"/>
      <c r="K52" s="179"/>
      <c r="L52" s="179"/>
      <c r="M52" s="179"/>
      <c r="N52" s="179"/>
      <c r="O52" s="179"/>
    </row>
  </sheetData>
  <mergeCells count="14">
    <mergeCell ref="K13:O13"/>
    <mergeCell ref="B44:J44"/>
    <mergeCell ref="B47:O47"/>
    <mergeCell ref="B52:O52"/>
    <mergeCell ref="A2:O2"/>
    <mergeCell ref="A3:O3"/>
    <mergeCell ref="A4:O4"/>
    <mergeCell ref="A6:O6"/>
    <mergeCell ref="F11:G11"/>
    <mergeCell ref="A13:A14"/>
    <mergeCell ref="B13:B14"/>
    <mergeCell ref="C13:C14"/>
    <mergeCell ref="D13:D14"/>
    <mergeCell ref="E13:J13"/>
  </mergeCells>
  <pageMargins left="0.23622047244094491" right="0.23622047244094491" top="0.7421875" bottom="0.74803149606299213" header="0.31496062992125984" footer="0.31496062992125984"/>
  <pageSetup paperSize="9" scale="93" orientation="landscape" r:id="rId1"/>
  <headerFooter>
    <oddHeader>&amp;C&amp;"Arial Narrow,Regular"&amp;9 2.KĀRTA SLIEŽU CEĻU PĀRBŪVE POSMĀ NO MĀRTIŅA IELAS LĪDZ KALNCIEMA IELAI, IESKAITOT PLĀTŅU NOMAIŅU KRUSTOJUMĀ</oddHeader>
    <oddFooter>&amp;C&amp;"Arial Narrow,Regular"&amp;9Lokālā tāme Nr.7
Sadalošais gāzes vads&amp;R&amp;"Arial Narrow,Regular"&amp;9&amp;P</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9</vt:i4>
      </vt:variant>
      <vt:variant>
        <vt:lpstr>Named Ranges</vt:lpstr>
      </vt:variant>
      <vt:variant>
        <vt:i4>7</vt:i4>
      </vt:variant>
    </vt:vector>
  </HeadingPairs>
  <TitlesOfParts>
    <vt:vector size="16" baseType="lpstr">
      <vt:lpstr>Koptāme</vt:lpstr>
      <vt:lpstr>Kopsavilkums</vt:lpstr>
      <vt:lpstr>1.SC</vt:lpstr>
      <vt:lpstr>2.LKT</vt:lpstr>
      <vt:lpstr>3.UKT</vt:lpstr>
      <vt:lpstr>4.ELT-1</vt:lpstr>
      <vt:lpstr>5.ELT-2</vt:lpstr>
      <vt:lpstr>6.ELT-3</vt:lpstr>
      <vt:lpstr>7.GAT</vt:lpstr>
      <vt:lpstr>'1.SC'!Print_Titles</vt:lpstr>
      <vt:lpstr>'2.LKT'!Print_Titles</vt:lpstr>
      <vt:lpstr>'3.UKT'!Print_Titles</vt:lpstr>
      <vt:lpstr>'4.ELT-1'!Print_Titles</vt:lpstr>
      <vt:lpstr>'5.ELT-2'!Print_Titles</vt:lpstr>
      <vt:lpstr>'6.ELT-3'!Print_Titles</vt:lpstr>
      <vt:lpstr>'7.GAT'!Print_Titles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Gundars</dc:creator>
  <cp:lastModifiedBy>Inta Novika</cp:lastModifiedBy>
  <cp:lastPrinted>2020-09-16T06:22:06Z</cp:lastPrinted>
  <dcterms:created xsi:type="dcterms:W3CDTF">2020-07-24T06:42:27Z</dcterms:created>
  <dcterms:modified xsi:type="dcterms:W3CDTF">2021-11-15T15:12:53Z</dcterms:modified>
</cp:coreProperties>
</file>