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rigassatiksme-my.sharepoint.com/personal/dzintars_osemljaks_rigassatiksme_lv/Documents/Desktop/"/>
    </mc:Choice>
  </mc:AlternateContent>
  <xr:revisionPtr revIDLastSave="38" documentId="8_{A1B12E63-C5BA-4362-9138-DD45373EAEB5}" xr6:coauthVersionLast="45" xr6:coauthVersionMax="45" xr10:uidLastSave="{28E2909D-C5A1-4C50-95D4-F4FC7D886A29}"/>
  <bookViews>
    <workbookView xWindow="-120" yWindow="-120" windowWidth="20730" windowHeight="11160" xr2:uid="{FF9C1A76-2CD5-48E1-9510-028D8D59A346}"/>
  </bookViews>
  <sheets>
    <sheet name="Koptāme" sheetId="16" r:id="rId1"/>
    <sheet name="1.SC" sheetId="1" r:id="rId2"/>
    <sheet name="2.LKT" sheetId="11" r:id="rId3"/>
    <sheet name="3.UKT" sheetId="6" r:id="rId4"/>
    <sheet name="4.ELT-1" sheetId="13" r:id="rId5"/>
    <sheet name="5.ELT-2" sheetId="14" r:id="rId6"/>
    <sheet name="6.GAT" sheetId="12" r:id="rId7"/>
  </sheets>
  <definedNames>
    <definedName name="_xlnm.Print_Titles" localSheetId="1">'1.SC'!$13:$14</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1" i="11" l="1"/>
  <c r="K115" i="1" l="1"/>
  <c r="K114" i="1"/>
  <c r="O22" i="1"/>
  <c r="N22" i="1"/>
  <c r="M22" i="1"/>
  <c r="L22" i="1"/>
  <c r="K22" i="1"/>
  <c r="G49" i="11" l="1"/>
  <c r="A17" i="12" l="1"/>
  <c r="A18" i="12" s="1"/>
  <c r="A19" i="12" s="1"/>
  <c r="A20" i="12" s="1"/>
  <c r="A21" i="12" s="1"/>
  <c r="A22" i="12" s="1"/>
  <c r="A23" i="12" s="1"/>
  <c r="A24" i="12" s="1"/>
  <c r="A26" i="12" s="1"/>
  <c r="A27" i="12" s="1"/>
  <c r="A28" i="12" s="1"/>
  <c r="A29" i="12" s="1"/>
  <c r="A30" i="12" s="1"/>
  <c r="A31" i="12" s="1"/>
  <c r="A32" i="12" s="1"/>
  <c r="A33" i="12" s="1"/>
  <c r="A34" i="12" s="1"/>
  <c r="A36" i="12" s="1"/>
  <c r="A37" i="12" s="1"/>
  <c r="A38" i="12" s="1"/>
  <c r="A39" i="12" s="1"/>
  <c r="A40" i="12" s="1"/>
  <c r="A41" i="12" s="1"/>
  <c r="A42" i="12" s="1"/>
  <c r="N42" i="12" l="1"/>
  <c r="M42" i="12"/>
  <c r="K42" i="12"/>
  <c r="G42" i="12"/>
  <c r="L42" i="12" s="1"/>
  <c r="N41" i="12"/>
  <c r="M41" i="12"/>
  <c r="K41" i="12"/>
  <c r="G41" i="12"/>
  <c r="J41" i="12" s="1"/>
  <c r="N40" i="12"/>
  <c r="M40" i="12"/>
  <c r="K40" i="12"/>
  <c r="G40" i="12"/>
  <c r="L40" i="12" s="1"/>
  <c r="N39" i="12"/>
  <c r="M39" i="12"/>
  <c r="K39" i="12"/>
  <c r="G39" i="12"/>
  <c r="L39" i="12" s="1"/>
  <c r="N38" i="12"/>
  <c r="M38" i="12"/>
  <c r="K38" i="12"/>
  <c r="G38" i="12"/>
  <c r="L38" i="12" s="1"/>
  <c r="N37" i="12"/>
  <c r="M37" i="12"/>
  <c r="K37" i="12"/>
  <c r="G37" i="12"/>
  <c r="L37" i="12" s="1"/>
  <c r="N36" i="12"/>
  <c r="M36" i="12"/>
  <c r="K36" i="12"/>
  <c r="G36" i="12"/>
  <c r="L36" i="12" s="1"/>
  <c r="N34" i="12"/>
  <c r="M34" i="12"/>
  <c r="K34" i="12"/>
  <c r="G34" i="12"/>
  <c r="J34" i="12" s="1"/>
  <c r="N33" i="12"/>
  <c r="M33" i="12"/>
  <c r="K33" i="12"/>
  <c r="G33" i="12"/>
  <c r="J33" i="12" s="1"/>
  <c r="N32" i="12"/>
  <c r="M32" i="12"/>
  <c r="K32" i="12"/>
  <c r="G32" i="12"/>
  <c r="L32" i="12" s="1"/>
  <c r="N31" i="12"/>
  <c r="M31" i="12"/>
  <c r="K31" i="12"/>
  <c r="G31" i="12"/>
  <c r="L31" i="12" s="1"/>
  <c r="N30" i="12"/>
  <c r="M30" i="12"/>
  <c r="K30" i="12"/>
  <c r="G30" i="12"/>
  <c r="L30" i="12" s="1"/>
  <c r="N29" i="12"/>
  <c r="M29" i="12"/>
  <c r="K29" i="12"/>
  <c r="G29" i="12"/>
  <c r="J29" i="12" s="1"/>
  <c r="N28" i="12"/>
  <c r="M28" i="12"/>
  <c r="K28" i="12"/>
  <c r="G28" i="12"/>
  <c r="J28" i="12" s="1"/>
  <c r="N27" i="12"/>
  <c r="M27" i="12"/>
  <c r="K27" i="12"/>
  <c r="G27" i="12"/>
  <c r="L27" i="12" s="1"/>
  <c r="N26" i="12"/>
  <c r="M26" i="12"/>
  <c r="K26" i="12"/>
  <c r="G26" i="12"/>
  <c r="L26" i="12" s="1"/>
  <c r="N25" i="12"/>
  <c r="M25" i="12"/>
  <c r="K25" i="12"/>
  <c r="G25" i="12"/>
  <c r="J25" i="12" s="1"/>
  <c r="N24" i="12"/>
  <c r="M24" i="12"/>
  <c r="K24" i="12"/>
  <c r="G24" i="12"/>
  <c r="L24" i="12" s="1"/>
  <c r="N23" i="12"/>
  <c r="M23" i="12"/>
  <c r="K23" i="12"/>
  <c r="G23" i="12"/>
  <c r="J23" i="12" s="1"/>
  <c r="N22" i="12"/>
  <c r="M22" i="12"/>
  <c r="K22" i="12"/>
  <c r="G22" i="12"/>
  <c r="J22" i="12" s="1"/>
  <c r="N21" i="12"/>
  <c r="M21" i="12"/>
  <c r="K21" i="12"/>
  <c r="G21" i="12"/>
  <c r="J21" i="12" s="1"/>
  <c r="N20" i="12"/>
  <c r="M20" i="12"/>
  <c r="K20" i="12"/>
  <c r="G20" i="12"/>
  <c r="L20" i="12" s="1"/>
  <c r="N19" i="12"/>
  <c r="M19" i="12"/>
  <c r="K19" i="12"/>
  <c r="G19" i="12"/>
  <c r="J19" i="12" s="1"/>
  <c r="N18" i="12"/>
  <c r="M18" i="12"/>
  <c r="K18" i="12"/>
  <c r="G18" i="12"/>
  <c r="L18" i="12" s="1"/>
  <c r="N17" i="12"/>
  <c r="M17" i="12"/>
  <c r="K17" i="12"/>
  <c r="G17" i="12"/>
  <c r="L17" i="12" s="1"/>
  <c r="N16" i="12"/>
  <c r="M16" i="12"/>
  <c r="K16" i="12"/>
  <c r="G16" i="12"/>
  <c r="J16" i="12" s="1"/>
  <c r="N75" i="13"/>
  <c r="M75" i="13"/>
  <c r="K75" i="13"/>
  <c r="G75" i="13"/>
  <c r="L75" i="13" s="1"/>
  <c r="N74" i="13"/>
  <c r="M74" i="13"/>
  <c r="K74" i="13"/>
  <c r="G74" i="13"/>
  <c r="J74" i="13" s="1"/>
  <c r="N73" i="13"/>
  <c r="M73" i="13"/>
  <c r="K73" i="13"/>
  <c r="G73" i="13"/>
  <c r="L73" i="13" s="1"/>
  <c r="N72" i="13"/>
  <c r="M72" i="13"/>
  <c r="K72" i="13"/>
  <c r="G72" i="13"/>
  <c r="L72" i="13" s="1"/>
  <c r="N71" i="13"/>
  <c r="M71" i="13"/>
  <c r="K71" i="13"/>
  <c r="G71" i="13"/>
  <c r="L71" i="13" s="1"/>
  <c r="N69" i="13"/>
  <c r="M69" i="13"/>
  <c r="K69" i="13"/>
  <c r="G69" i="13"/>
  <c r="L69" i="13" s="1"/>
  <c r="N68" i="13"/>
  <c r="M68" i="13"/>
  <c r="K68" i="13"/>
  <c r="G68" i="13"/>
  <c r="L68" i="13" s="1"/>
  <c r="N67" i="13"/>
  <c r="M67" i="13"/>
  <c r="K67" i="13"/>
  <c r="G67" i="13"/>
  <c r="L67" i="13" s="1"/>
  <c r="N66" i="13"/>
  <c r="M66" i="13"/>
  <c r="K66" i="13"/>
  <c r="G66" i="13"/>
  <c r="L66" i="13" s="1"/>
  <c r="N65" i="13"/>
  <c r="M65" i="13"/>
  <c r="K65" i="13"/>
  <c r="G65" i="13"/>
  <c r="L65" i="13" s="1"/>
  <c r="N64" i="13"/>
  <c r="M64" i="13"/>
  <c r="K64" i="13"/>
  <c r="G64" i="13"/>
  <c r="L64" i="13" s="1"/>
  <c r="N63" i="13"/>
  <c r="M63" i="13"/>
  <c r="K63" i="13"/>
  <c r="G63" i="13"/>
  <c r="L63" i="13" s="1"/>
  <c r="N62" i="13"/>
  <c r="M62" i="13"/>
  <c r="K62" i="13"/>
  <c r="G62" i="13"/>
  <c r="L62" i="13" s="1"/>
  <c r="N60" i="13"/>
  <c r="M60" i="13"/>
  <c r="K60" i="13"/>
  <c r="G60" i="13"/>
  <c r="J60" i="13" s="1"/>
  <c r="N59" i="13"/>
  <c r="M59" i="13"/>
  <c r="K59" i="13"/>
  <c r="G59" i="13"/>
  <c r="L59" i="13" s="1"/>
  <c r="N58" i="13"/>
  <c r="M58" i="13"/>
  <c r="K58" i="13"/>
  <c r="G58" i="13"/>
  <c r="L58" i="13" s="1"/>
  <c r="N57" i="13"/>
  <c r="M57" i="13"/>
  <c r="K57" i="13"/>
  <c r="G57" i="13"/>
  <c r="J57" i="13" s="1"/>
  <c r="N56" i="13"/>
  <c r="M56" i="13"/>
  <c r="K56" i="13"/>
  <c r="G56" i="13"/>
  <c r="L56" i="13" s="1"/>
  <c r="N55" i="13"/>
  <c r="M55" i="13"/>
  <c r="K55" i="13"/>
  <c r="G55" i="13"/>
  <c r="L55" i="13" s="1"/>
  <c r="N54" i="13"/>
  <c r="M54" i="13"/>
  <c r="K54" i="13"/>
  <c r="G54" i="13"/>
  <c r="L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L48" i="13" s="1"/>
  <c r="N47" i="13"/>
  <c r="M47" i="13"/>
  <c r="K47" i="13"/>
  <c r="G47" i="13"/>
  <c r="L47" i="13" s="1"/>
  <c r="N44" i="13"/>
  <c r="M44" i="13"/>
  <c r="K44" i="13"/>
  <c r="G44" i="13"/>
  <c r="L44" i="13" s="1"/>
  <c r="N43" i="13"/>
  <c r="M43" i="13"/>
  <c r="K43" i="13"/>
  <c r="G43" i="13"/>
  <c r="L43" i="13" s="1"/>
  <c r="N42" i="13"/>
  <c r="M42" i="13"/>
  <c r="K42" i="13"/>
  <c r="G42" i="13"/>
  <c r="L42" i="13" s="1"/>
  <c r="N41" i="13"/>
  <c r="M41" i="13"/>
  <c r="K41" i="13"/>
  <c r="G41" i="13"/>
  <c r="L41" i="13" s="1"/>
  <c r="N40" i="13"/>
  <c r="M40" i="13"/>
  <c r="K40" i="13"/>
  <c r="G40" i="13"/>
  <c r="L40" i="13" s="1"/>
  <c r="N38" i="13"/>
  <c r="M38" i="13"/>
  <c r="K38" i="13"/>
  <c r="G38" i="13"/>
  <c r="L38" i="13" s="1"/>
  <c r="N37" i="13"/>
  <c r="M37" i="13"/>
  <c r="K37" i="13"/>
  <c r="G37" i="13"/>
  <c r="L37" i="13" s="1"/>
  <c r="N36" i="13"/>
  <c r="M36" i="13"/>
  <c r="K36" i="13"/>
  <c r="G36" i="13"/>
  <c r="L36" i="13" s="1"/>
  <c r="N35" i="13"/>
  <c r="M35" i="13"/>
  <c r="K35" i="13"/>
  <c r="G35" i="13"/>
  <c r="L35" i="13" s="1"/>
  <c r="N34" i="13"/>
  <c r="M34" i="13"/>
  <c r="K34" i="13"/>
  <c r="G34" i="13"/>
  <c r="L34" i="13" s="1"/>
  <c r="N33" i="13"/>
  <c r="M33" i="13"/>
  <c r="K33" i="13"/>
  <c r="G33" i="13"/>
  <c r="L33" i="13" s="1"/>
  <c r="N32" i="13"/>
  <c r="M32" i="13"/>
  <c r="K32" i="13"/>
  <c r="G32" i="13"/>
  <c r="L32" i="13" s="1"/>
  <c r="N31" i="13"/>
  <c r="M31" i="13"/>
  <c r="K31" i="13"/>
  <c r="G31" i="13"/>
  <c r="L31" i="13" s="1"/>
  <c r="N30" i="13"/>
  <c r="M30" i="13"/>
  <c r="K30" i="13"/>
  <c r="G30" i="13"/>
  <c r="L30" i="13" s="1"/>
  <c r="N29" i="13"/>
  <c r="M29" i="13"/>
  <c r="K29" i="13"/>
  <c r="G29" i="13"/>
  <c r="L29" i="13" s="1"/>
  <c r="N28" i="13"/>
  <c r="M28" i="13"/>
  <c r="K28" i="13"/>
  <c r="G28" i="13"/>
  <c r="L28"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L19" i="13" s="1"/>
  <c r="N18" i="13"/>
  <c r="M18" i="13"/>
  <c r="K18" i="13"/>
  <c r="G18" i="13"/>
  <c r="J18" i="13" s="1"/>
  <c r="N17" i="13"/>
  <c r="M17" i="13"/>
  <c r="K17" i="13"/>
  <c r="G17" i="13"/>
  <c r="L17" i="13" s="1"/>
  <c r="A17" i="13"/>
  <c r="A18" i="13" s="1"/>
  <c r="A19" i="13" s="1"/>
  <c r="A20" i="13" s="1"/>
  <c r="A21" i="13" s="1"/>
  <c r="A22" i="13" s="1"/>
  <c r="A24" i="13" s="1"/>
  <c r="A25" i="13" s="1"/>
  <c r="A28" i="13" s="1"/>
  <c r="A29" i="13" s="1"/>
  <c r="A30" i="13" s="1"/>
  <c r="A31" i="13" s="1"/>
  <c r="A32" i="13" s="1"/>
  <c r="A33" i="13" s="1"/>
  <c r="A34" i="13" s="1"/>
  <c r="A35" i="13" s="1"/>
  <c r="A36" i="13" s="1"/>
  <c r="A37" i="13" s="1"/>
  <c r="A38" i="13" s="1"/>
  <c r="A40" i="13" s="1"/>
  <c r="A41" i="13" s="1"/>
  <c r="A42" i="13" s="1"/>
  <c r="A43" i="13" s="1"/>
  <c r="A44" i="13" s="1"/>
  <c r="A47" i="13" s="1"/>
  <c r="A48" i="13" s="1"/>
  <c r="A49" i="13" s="1"/>
  <c r="A50" i="13" s="1"/>
  <c r="A51" i="13" s="1"/>
  <c r="A52" i="13" s="1"/>
  <c r="A53" i="13" s="1"/>
  <c r="A54" i="13" s="1"/>
  <c r="A55" i="13" s="1"/>
  <c r="A56" i="13" s="1"/>
  <c r="A57" i="13" s="1"/>
  <c r="A58" i="13" s="1"/>
  <c r="A59" i="13" s="1"/>
  <c r="A60" i="13" s="1"/>
  <c r="A62" i="13" s="1"/>
  <c r="A63" i="13" s="1"/>
  <c r="A64" i="13" s="1"/>
  <c r="A65" i="13" s="1"/>
  <c r="A66" i="13" s="1"/>
  <c r="A67" i="13" s="1"/>
  <c r="A68" i="13" s="1"/>
  <c r="A69" i="13" s="1"/>
  <c r="A71" i="13" s="1"/>
  <c r="A72" i="13" s="1"/>
  <c r="A73" i="13" s="1"/>
  <c r="A74" i="13" s="1"/>
  <c r="A75" i="13" s="1"/>
  <c r="N83" i="14"/>
  <c r="M83" i="14"/>
  <c r="K83" i="14"/>
  <c r="G83" i="14"/>
  <c r="J83" i="14" s="1"/>
  <c r="N82" i="14"/>
  <c r="M82" i="14"/>
  <c r="K82" i="14"/>
  <c r="G82" i="14"/>
  <c r="L82" i="14" s="1"/>
  <c r="N81" i="14"/>
  <c r="M81" i="14"/>
  <c r="K81" i="14"/>
  <c r="G81" i="14"/>
  <c r="L81" i="14" s="1"/>
  <c r="N80" i="14"/>
  <c r="M80" i="14"/>
  <c r="K80" i="14"/>
  <c r="G80" i="14"/>
  <c r="L80" i="14" s="1"/>
  <c r="N79" i="14"/>
  <c r="M79" i="14"/>
  <c r="K79" i="14"/>
  <c r="G79" i="14"/>
  <c r="J79" i="14" s="1"/>
  <c r="N78" i="14"/>
  <c r="M78" i="14"/>
  <c r="K78" i="14"/>
  <c r="G78" i="14"/>
  <c r="L78" i="14" s="1"/>
  <c r="N77" i="14"/>
  <c r="M77" i="14"/>
  <c r="K77" i="14"/>
  <c r="G77" i="14"/>
  <c r="L77" i="14" s="1"/>
  <c r="N76" i="14"/>
  <c r="M76" i="14"/>
  <c r="K76" i="14"/>
  <c r="G76" i="14"/>
  <c r="L76" i="14" s="1"/>
  <c r="N75" i="14"/>
  <c r="M75" i="14"/>
  <c r="K75" i="14"/>
  <c r="G75" i="14"/>
  <c r="L75"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8" i="14"/>
  <c r="M68" i="14"/>
  <c r="K68" i="14"/>
  <c r="G68" i="14"/>
  <c r="L68" i="14" s="1"/>
  <c r="N67" i="14"/>
  <c r="M67" i="14"/>
  <c r="K67" i="14"/>
  <c r="G67" i="14"/>
  <c r="L67" i="14" s="1"/>
  <c r="N66" i="14"/>
  <c r="M66" i="14"/>
  <c r="K66" i="14"/>
  <c r="G66" i="14"/>
  <c r="J66" i="14" s="1"/>
  <c r="N65" i="14"/>
  <c r="M65" i="14"/>
  <c r="K65" i="14"/>
  <c r="G65" i="14"/>
  <c r="L65" i="14" s="1"/>
  <c r="N64" i="14"/>
  <c r="M64" i="14"/>
  <c r="K64" i="14"/>
  <c r="G64" i="14"/>
  <c r="L64" i="14" s="1"/>
  <c r="N61" i="14"/>
  <c r="M61" i="14"/>
  <c r="K61" i="14"/>
  <c r="G61" i="14"/>
  <c r="J61" i="14" s="1"/>
  <c r="N60" i="14"/>
  <c r="M60" i="14"/>
  <c r="K60" i="14"/>
  <c r="G60" i="14"/>
  <c r="L60" i="14" s="1"/>
  <c r="N59" i="14"/>
  <c r="M59" i="14"/>
  <c r="K59" i="14"/>
  <c r="G59" i="14"/>
  <c r="L59" i="14" s="1"/>
  <c r="N58" i="14"/>
  <c r="M58" i="14"/>
  <c r="K58" i="14"/>
  <c r="G58" i="14"/>
  <c r="J58" i="14" s="1"/>
  <c r="N57" i="14"/>
  <c r="M57" i="14"/>
  <c r="K57" i="14"/>
  <c r="G57" i="14"/>
  <c r="L57" i="14" s="1"/>
  <c r="N55" i="14"/>
  <c r="M55" i="14"/>
  <c r="K55" i="14"/>
  <c r="G55" i="14"/>
  <c r="J55" i="14" s="1"/>
  <c r="N54" i="14"/>
  <c r="M54" i="14"/>
  <c r="K54" i="14"/>
  <c r="G54" i="14"/>
  <c r="J54" i="14" s="1"/>
  <c r="N53" i="14"/>
  <c r="M53" i="14"/>
  <c r="K53" i="14"/>
  <c r="G53" i="14"/>
  <c r="L53" i="14" s="1"/>
  <c r="N52" i="14"/>
  <c r="M52" i="14"/>
  <c r="K52" i="14"/>
  <c r="G52" i="14"/>
  <c r="L52" i="14" s="1"/>
  <c r="N51" i="14"/>
  <c r="M51" i="14"/>
  <c r="K51" i="14"/>
  <c r="G51" i="14"/>
  <c r="L51" i="14" s="1"/>
  <c r="N50" i="14"/>
  <c r="M50" i="14"/>
  <c r="K50" i="14"/>
  <c r="G50" i="14"/>
  <c r="L50" i="14" s="1"/>
  <c r="N49" i="14"/>
  <c r="M49" i="14"/>
  <c r="K49" i="14"/>
  <c r="G49" i="14"/>
  <c r="L49" i="14" s="1"/>
  <c r="N48" i="14"/>
  <c r="M48" i="14"/>
  <c r="K48" i="14"/>
  <c r="G48" i="14"/>
  <c r="J48" i="14" s="1"/>
  <c r="N47" i="14"/>
  <c r="M47" i="14"/>
  <c r="K47" i="14"/>
  <c r="G47" i="14"/>
  <c r="L47" i="14" s="1"/>
  <c r="N46" i="14"/>
  <c r="M46" i="14"/>
  <c r="K46" i="14"/>
  <c r="G46" i="14"/>
  <c r="J46" i="14" s="1"/>
  <c r="N45" i="14"/>
  <c r="M45" i="14"/>
  <c r="K45" i="14"/>
  <c r="G45" i="14"/>
  <c r="J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J37" i="14" s="1"/>
  <c r="N36" i="14"/>
  <c r="M36" i="14"/>
  <c r="K36" i="14"/>
  <c r="G36" i="14"/>
  <c r="L36" i="14" s="1"/>
  <c r="N35" i="14"/>
  <c r="M35" i="14"/>
  <c r="K35" i="14"/>
  <c r="G35" i="14"/>
  <c r="L35" i="14" s="1"/>
  <c r="N34" i="14"/>
  <c r="M34" i="14"/>
  <c r="K34" i="14"/>
  <c r="G34" i="14"/>
  <c r="J34" i="14" s="1"/>
  <c r="N33" i="14"/>
  <c r="M33" i="14"/>
  <c r="K33" i="14"/>
  <c r="G33" i="14"/>
  <c r="L33" i="14" s="1"/>
  <c r="N31" i="14"/>
  <c r="M31" i="14"/>
  <c r="K31" i="14"/>
  <c r="G31" i="14"/>
  <c r="L31" i="14" s="1"/>
  <c r="N30" i="14"/>
  <c r="M30" i="14"/>
  <c r="K30" i="14"/>
  <c r="G30" i="14"/>
  <c r="L30" i="14" s="1"/>
  <c r="N29" i="14"/>
  <c r="M29" i="14"/>
  <c r="K29" i="14"/>
  <c r="G29" i="14"/>
  <c r="L29" i="14" s="1"/>
  <c r="N28" i="14"/>
  <c r="M28" i="14"/>
  <c r="K28" i="14"/>
  <c r="G28" i="14"/>
  <c r="L28" i="14" s="1"/>
  <c r="N27" i="14"/>
  <c r="M27" i="14"/>
  <c r="K27" i="14"/>
  <c r="G27" i="14"/>
  <c r="J27" i="14" s="1"/>
  <c r="N26" i="14"/>
  <c r="M26" i="14"/>
  <c r="K26" i="14"/>
  <c r="G26" i="14"/>
  <c r="L26" i="14" s="1"/>
  <c r="N25" i="14"/>
  <c r="M25" i="14"/>
  <c r="K25" i="14"/>
  <c r="G25" i="14"/>
  <c r="L25" i="14" s="1"/>
  <c r="N24" i="14"/>
  <c r="M24" i="14"/>
  <c r="K24" i="14"/>
  <c r="G24" i="14"/>
  <c r="L24" i="14" s="1"/>
  <c r="N23" i="14"/>
  <c r="M23" i="14"/>
  <c r="K23" i="14"/>
  <c r="G23" i="14"/>
  <c r="L23" i="14" s="1"/>
  <c r="N22" i="14"/>
  <c r="M22" i="14"/>
  <c r="K22" i="14"/>
  <c r="G22" i="14"/>
  <c r="L22" i="14" s="1"/>
  <c r="N21" i="14"/>
  <c r="M21" i="14"/>
  <c r="K21" i="14"/>
  <c r="G21" i="14"/>
  <c r="J21" i="14" s="1"/>
  <c r="N20" i="14"/>
  <c r="M20" i="14"/>
  <c r="K20" i="14"/>
  <c r="G20" i="14"/>
  <c r="L20" i="14" s="1"/>
  <c r="N19" i="14"/>
  <c r="M19" i="14"/>
  <c r="K19" i="14"/>
  <c r="G19" i="14"/>
  <c r="J19" i="14" s="1"/>
  <c r="N18" i="14"/>
  <c r="M18" i="14"/>
  <c r="K18" i="14"/>
  <c r="G18" i="14"/>
  <c r="J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7" i="14" s="1"/>
  <c r="A58" i="14" s="1"/>
  <c r="A59" i="14" s="1"/>
  <c r="A60" i="14" s="1"/>
  <c r="A61" i="14" s="1"/>
  <c r="A64" i="14" s="1"/>
  <c r="A65" i="14" s="1"/>
  <c r="A66" i="14" s="1"/>
  <c r="A67" i="14" s="1"/>
  <c r="A68" i="14" s="1"/>
  <c r="A69" i="14" s="1"/>
  <c r="A70" i="14" s="1"/>
  <c r="A71" i="14" s="1"/>
  <c r="A72" i="14" s="1"/>
  <c r="A73" i="14" s="1"/>
  <c r="A75" i="14" s="1"/>
  <c r="A76" i="14" s="1"/>
  <c r="A77" i="14" s="1"/>
  <c r="A78" i="14" s="1"/>
  <c r="A79" i="14" s="1"/>
  <c r="A80" i="14" s="1"/>
  <c r="A81" i="14" s="1"/>
  <c r="A82" i="14" s="1"/>
  <c r="A83" i="14" s="1"/>
  <c r="O75" i="14" l="1"/>
  <c r="O78" i="14"/>
  <c r="O69" i="14"/>
  <c r="O30" i="14"/>
  <c r="O73" i="13"/>
  <c r="O62" i="13"/>
  <c r="O49" i="13"/>
  <c r="J67" i="13"/>
  <c r="O66" i="13"/>
  <c r="L21" i="12"/>
  <c r="O21" i="12" s="1"/>
  <c r="L16" i="12"/>
  <c r="O16" i="12" s="1"/>
  <c r="O40" i="13"/>
  <c r="O43" i="13"/>
  <c r="O54" i="13"/>
  <c r="O31" i="12"/>
  <c r="J36" i="13"/>
  <c r="L29" i="12"/>
  <c r="O29" i="12" s="1"/>
  <c r="J77" i="14"/>
  <c r="O76" i="14"/>
  <c r="O25" i="14"/>
  <c r="O22" i="14"/>
  <c r="J67" i="14"/>
  <c r="L23" i="12"/>
  <c r="O23" i="12" s="1"/>
  <c r="J24" i="12"/>
  <c r="O27" i="12"/>
  <c r="O36" i="12"/>
  <c r="O39" i="12"/>
  <c r="J39" i="12"/>
  <c r="O38" i="12"/>
  <c r="L41" i="12"/>
  <c r="O41" i="12" s="1"/>
  <c r="O37" i="12"/>
  <c r="O40" i="12"/>
  <c r="L33" i="12"/>
  <c r="O33" i="12" s="1"/>
  <c r="L28" i="12"/>
  <c r="O28" i="12" s="1"/>
  <c r="L25" i="12"/>
  <c r="O25" i="12" s="1"/>
  <c r="O17" i="12"/>
  <c r="O20" i="12"/>
  <c r="J27" i="12"/>
  <c r="L34" i="12"/>
  <c r="O34" i="12" s="1"/>
  <c r="J36" i="12"/>
  <c r="O32" i="12"/>
  <c r="J37" i="12"/>
  <c r="O30" i="12"/>
  <c r="O42" i="12"/>
  <c r="O26" i="12"/>
  <c r="J17" i="12"/>
  <c r="L22" i="12"/>
  <c r="O22" i="12" s="1"/>
  <c r="O18" i="12"/>
  <c r="O24" i="12"/>
  <c r="J31" i="12"/>
  <c r="J26" i="12"/>
  <c r="J38" i="12"/>
  <c r="L19" i="12"/>
  <c r="O19" i="12" s="1"/>
  <c r="J40" i="12"/>
  <c r="J18" i="12"/>
  <c r="J30" i="12"/>
  <c r="J42" i="12"/>
  <c r="J20" i="12"/>
  <c r="J32" i="12"/>
  <c r="L51" i="13"/>
  <c r="O51" i="13" s="1"/>
  <c r="O64" i="13"/>
  <c r="J54" i="13"/>
  <c r="O32" i="13"/>
  <c r="O35" i="13"/>
  <c r="O38" i="13"/>
  <c r="O50" i="13"/>
  <c r="L60" i="13"/>
  <c r="O60" i="13" s="1"/>
  <c r="J64" i="13"/>
  <c r="O30" i="13"/>
  <c r="O33" i="13"/>
  <c r="O67" i="13"/>
  <c r="L18" i="13"/>
  <c r="O18" i="13" s="1"/>
  <c r="O55" i="13"/>
  <c r="O71" i="13"/>
  <c r="O36" i="13"/>
  <c r="J40" i="13"/>
  <c r="O53" i="13"/>
  <c r="J43" i="13"/>
  <c r="O72" i="13"/>
  <c r="O75" i="13"/>
  <c r="O37" i="13"/>
  <c r="O48" i="13"/>
  <c r="J71" i="13"/>
  <c r="L74" i="13"/>
  <c r="O74" i="13" s="1"/>
  <c r="O65" i="13"/>
  <c r="O63" i="13"/>
  <c r="O68" i="13"/>
  <c r="O69" i="13"/>
  <c r="J48" i="13"/>
  <c r="O56" i="13"/>
  <c r="O59" i="13"/>
  <c r="O47" i="13"/>
  <c r="O52" i="13"/>
  <c r="L57" i="13"/>
  <c r="O57" i="13" s="1"/>
  <c r="O58" i="13"/>
  <c r="O41" i="13"/>
  <c r="O44" i="13"/>
  <c r="O42" i="13"/>
  <c r="J30" i="13"/>
  <c r="J33" i="13"/>
  <c r="O28" i="13"/>
  <c r="O31" i="13"/>
  <c r="O29" i="13"/>
  <c r="O34" i="13"/>
  <c r="L25" i="13"/>
  <c r="O25" i="13" s="1"/>
  <c r="O24" i="13"/>
  <c r="L21" i="13"/>
  <c r="O21" i="13" s="1"/>
  <c r="O19" i="13"/>
  <c r="O22" i="13"/>
  <c r="O17" i="13"/>
  <c r="O20" i="13"/>
  <c r="J17" i="13"/>
  <c r="J29" i="13"/>
  <c r="J32" i="13"/>
  <c r="J47" i="13"/>
  <c r="J53" i="13"/>
  <c r="J59" i="13"/>
  <c r="J63" i="13"/>
  <c r="J66" i="13"/>
  <c r="J20" i="13"/>
  <c r="J24" i="13"/>
  <c r="J35" i="13"/>
  <c r="J38" i="13"/>
  <c r="J42" i="13"/>
  <c r="J50" i="13"/>
  <c r="J56" i="13"/>
  <c r="J69" i="13"/>
  <c r="J73" i="13"/>
  <c r="J19" i="13"/>
  <c r="J22" i="13"/>
  <c r="J28" i="13"/>
  <c r="J31" i="13"/>
  <c r="J34" i="13"/>
  <c r="J37" i="13"/>
  <c r="J41" i="13"/>
  <c r="J44" i="13"/>
  <c r="J49" i="13"/>
  <c r="J52" i="13"/>
  <c r="J55" i="13"/>
  <c r="J58" i="13"/>
  <c r="J62" i="13"/>
  <c r="J65" i="13"/>
  <c r="J68" i="13"/>
  <c r="J72" i="13"/>
  <c r="J75" i="13"/>
  <c r="L45" i="14"/>
  <c r="O45" i="14" s="1"/>
  <c r="L58" i="14"/>
  <c r="O58" i="14" s="1"/>
  <c r="J52" i="14"/>
  <c r="O82" i="14"/>
  <c r="O59" i="14"/>
  <c r="O64" i="14"/>
  <c r="L79" i="14"/>
  <c r="O79" i="14" s="1"/>
  <c r="O23" i="14"/>
  <c r="O26" i="14"/>
  <c r="O44" i="14"/>
  <c r="O70" i="14"/>
  <c r="O73" i="14"/>
  <c r="O77" i="14"/>
  <c r="O80" i="14"/>
  <c r="O65" i="14"/>
  <c r="L19" i="14"/>
  <c r="O19" i="14" s="1"/>
  <c r="J25" i="14"/>
  <c r="J64" i="14"/>
  <c r="J69" i="14"/>
  <c r="J82" i="14"/>
  <c r="L66" i="14"/>
  <c r="O66" i="14" s="1"/>
  <c r="O17" i="14"/>
  <c r="L34" i="14"/>
  <c r="O34" i="14" s="1"/>
  <c r="O40" i="14"/>
  <c r="O53" i="14"/>
  <c r="O72" i="14"/>
  <c r="L27" i="14"/>
  <c r="O27" i="14" s="1"/>
  <c r="O28" i="14"/>
  <c r="O31" i="14"/>
  <c r="O57" i="14"/>
  <c r="O67" i="14"/>
  <c r="J80" i="14"/>
  <c r="O35" i="14"/>
  <c r="O51" i="14"/>
  <c r="J76" i="14"/>
  <c r="O41" i="14"/>
  <c r="L48" i="14"/>
  <c r="O48" i="14" s="1"/>
  <c r="O33" i="14"/>
  <c r="L38" i="14"/>
  <c r="O38" i="14" s="1"/>
  <c r="J41" i="14"/>
  <c r="J73" i="14"/>
  <c r="L18" i="14"/>
  <c r="O18" i="14" s="1"/>
  <c r="O24" i="14"/>
  <c r="L54" i="14"/>
  <c r="O54" i="14" s="1"/>
  <c r="O81" i="14"/>
  <c r="L83" i="14"/>
  <c r="O83" i="14" s="1"/>
  <c r="O49" i="14"/>
  <c r="O52" i="14"/>
  <c r="J72" i="14"/>
  <c r="J70" i="14"/>
  <c r="O68" i="14"/>
  <c r="O71" i="14"/>
  <c r="J59" i="14"/>
  <c r="L61" i="14"/>
  <c r="O61" i="14" s="1"/>
  <c r="O60" i="14"/>
  <c r="J51" i="14"/>
  <c r="L55" i="14"/>
  <c r="O55" i="14" s="1"/>
  <c r="J49" i="14"/>
  <c r="O47" i="14"/>
  <c r="L46" i="14"/>
  <c r="O46" i="14" s="1"/>
  <c r="O50" i="14"/>
  <c r="J35" i="14"/>
  <c r="J40" i="14"/>
  <c r="L37" i="14"/>
  <c r="O37" i="14" s="1"/>
  <c r="O36" i="14"/>
  <c r="O39" i="14"/>
  <c r="J30" i="14"/>
  <c r="L21" i="14"/>
  <c r="O21" i="14" s="1"/>
  <c r="J28" i="14"/>
  <c r="J24" i="14"/>
  <c r="J22" i="14"/>
  <c r="J31" i="14"/>
  <c r="O29" i="14"/>
  <c r="O20" i="14"/>
  <c r="J23" i="14"/>
  <c r="J26" i="14"/>
  <c r="J29" i="14"/>
  <c r="J33" i="14"/>
  <c r="J36" i="14"/>
  <c r="J39" i="14"/>
  <c r="J44" i="14"/>
  <c r="J47" i="14"/>
  <c r="J50" i="14"/>
  <c r="J53" i="14"/>
  <c r="J57" i="14"/>
  <c r="J60" i="14"/>
  <c r="J65" i="14"/>
  <c r="J68" i="14"/>
  <c r="J71" i="14"/>
  <c r="J75" i="14"/>
  <c r="J78" i="14"/>
  <c r="J81" i="14"/>
  <c r="J17" i="14"/>
  <c r="J20" i="14"/>
  <c r="N80" i="11" l="1"/>
  <c r="M80" i="11"/>
  <c r="K80" i="11"/>
  <c r="G80" i="11"/>
  <c r="L80" i="11" s="1"/>
  <c r="M79" i="11"/>
  <c r="K79" i="11"/>
  <c r="G79" i="11"/>
  <c r="L79" i="11" s="1"/>
  <c r="N78" i="11"/>
  <c r="M78" i="11"/>
  <c r="K78" i="11"/>
  <c r="G78" i="11"/>
  <c r="L78" i="11" s="1"/>
  <c r="O78" i="11" s="1"/>
  <c r="N77" i="11"/>
  <c r="M77" i="11"/>
  <c r="K77" i="11"/>
  <c r="G77" i="11"/>
  <c r="L77" i="11" s="1"/>
  <c r="N76" i="11"/>
  <c r="M76" i="11"/>
  <c r="K76" i="11"/>
  <c r="G76" i="11"/>
  <c r="J76" i="11" s="1"/>
  <c r="M75" i="11"/>
  <c r="K75" i="11"/>
  <c r="G75" i="11"/>
  <c r="L75" i="11" s="1"/>
  <c r="N74" i="11"/>
  <c r="M74" i="11"/>
  <c r="K74" i="11"/>
  <c r="G74" i="11"/>
  <c r="L74" i="11" s="1"/>
  <c r="K72" i="11"/>
  <c r="G72" i="11"/>
  <c r="I72" i="11" s="1"/>
  <c r="N72" i="11" s="1"/>
  <c r="N71" i="11"/>
  <c r="M71" i="11"/>
  <c r="K71" i="11"/>
  <c r="G71" i="11"/>
  <c r="L71" i="11" s="1"/>
  <c r="M70" i="11"/>
  <c r="K70" i="11"/>
  <c r="G70" i="11"/>
  <c r="I70" i="11" s="1"/>
  <c r="J70" i="11" s="1"/>
  <c r="N69" i="11"/>
  <c r="M69" i="11"/>
  <c r="K69" i="11"/>
  <c r="G69" i="11"/>
  <c r="L69" i="11" s="1"/>
  <c r="N68" i="11"/>
  <c r="M68" i="11"/>
  <c r="K68" i="11"/>
  <c r="G68" i="11"/>
  <c r="L68" i="11" s="1"/>
  <c r="N67" i="11"/>
  <c r="M67" i="11"/>
  <c r="K67" i="11"/>
  <c r="G67" i="11"/>
  <c r="J67" i="11" s="1"/>
  <c r="N66" i="11"/>
  <c r="M66" i="11"/>
  <c r="K66" i="11"/>
  <c r="G66" i="11"/>
  <c r="L66" i="11" s="1"/>
  <c r="M65" i="11"/>
  <c r="K65" i="11"/>
  <c r="G65" i="11"/>
  <c r="N64" i="11"/>
  <c r="M64" i="11"/>
  <c r="K64" i="11"/>
  <c r="G64" i="11"/>
  <c r="L64" i="11" s="1"/>
  <c r="M63" i="11"/>
  <c r="K63" i="11"/>
  <c r="G63" i="11"/>
  <c r="L63" i="11" s="1"/>
  <c r="N62" i="11"/>
  <c r="M62" i="11"/>
  <c r="K62" i="11"/>
  <c r="G62" i="11"/>
  <c r="L62" i="11" s="1"/>
  <c r="N61" i="11"/>
  <c r="M61" i="11"/>
  <c r="K61" i="11"/>
  <c r="G61" i="11"/>
  <c r="L61" i="11" s="1"/>
  <c r="N60" i="11"/>
  <c r="M60" i="11"/>
  <c r="K60" i="11"/>
  <c r="G60" i="11"/>
  <c r="L60" i="11" s="1"/>
  <c r="M59" i="11"/>
  <c r="K59" i="11"/>
  <c r="G59" i="11"/>
  <c r="I59" i="11" s="1"/>
  <c r="N59" i="11" s="1"/>
  <c r="N57" i="11"/>
  <c r="M57" i="11"/>
  <c r="K57" i="11"/>
  <c r="G57" i="11"/>
  <c r="L57" i="11" s="1"/>
  <c r="M56" i="11"/>
  <c r="K56" i="11"/>
  <c r="G56" i="11"/>
  <c r="I56" i="11" s="1"/>
  <c r="N55" i="11"/>
  <c r="M55" i="11"/>
  <c r="K55" i="11"/>
  <c r="G55" i="11"/>
  <c r="L55" i="11" s="1"/>
  <c r="N54" i="11"/>
  <c r="M54" i="11"/>
  <c r="K54" i="11"/>
  <c r="G54" i="11"/>
  <c r="J54" i="11" s="1"/>
  <c r="N53" i="11"/>
  <c r="M53" i="11"/>
  <c r="K53" i="11"/>
  <c r="G53" i="11"/>
  <c r="J53" i="11" s="1"/>
  <c r="N52" i="11"/>
  <c r="M52" i="11"/>
  <c r="K52" i="11"/>
  <c r="G52" i="11"/>
  <c r="L52" i="11" s="1"/>
  <c r="M51" i="11"/>
  <c r="K51" i="11"/>
  <c r="G51" i="11"/>
  <c r="I51" i="11" s="1"/>
  <c r="N50" i="11"/>
  <c r="M50" i="11"/>
  <c r="K50" i="11"/>
  <c r="G50" i="11"/>
  <c r="L50" i="11" s="1"/>
  <c r="K48" i="11"/>
  <c r="G48" i="11"/>
  <c r="L48" i="11" s="1"/>
  <c r="N47" i="11"/>
  <c r="M47" i="11"/>
  <c r="K47" i="11"/>
  <c r="G47" i="11"/>
  <c r="J47" i="11" s="1"/>
  <c r="M46" i="11"/>
  <c r="K46" i="11"/>
  <c r="G46" i="11"/>
  <c r="L46" i="11" s="1"/>
  <c r="N45" i="11"/>
  <c r="M45" i="11"/>
  <c r="K45" i="11"/>
  <c r="G45" i="11"/>
  <c r="J45" i="11" s="1"/>
  <c r="N44" i="11"/>
  <c r="M44" i="11"/>
  <c r="K44" i="11"/>
  <c r="G44" i="11"/>
  <c r="J44" i="11" s="1"/>
  <c r="N43" i="11"/>
  <c r="M43" i="11"/>
  <c r="K43" i="11"/>
  <c r="G43" i="11"/>
  <c r="L43" i="11" s="1"/>
  <c r="N42" i="11"/>
  <c r="M42" i="11"/>
  <c r="K42" i="11"/>
  <c r="G42" i="11"/>
  <c r="J42" i="11" s="1"/>
  <c r="M41" i="11"/>
  <c r="K41" i="11"/>
  <c r="G41" i="11"/>
  <c r="L41" i="11" s="1"/>
  <c r="M40" i="11"/>
  <c r="K40" i="11"/>
  <c r="G40" i="11"/>
  <c r="I40" i="11" s="1"/>
  <c r="M39" i="11"/>
  <c r="K39" i="11"/>
  <c r="G39" i="11"/>
  <c r="L39" i="11" s="1"/>
  <c r="M38" i="11"/>
  <c r="K38" i="11"/>
  <c r="G38" i="11"/>
  <c r="L38" i="11" s="1"/>
  <c r="M37" i="11"/>
  <c r="K37" i="11"/>
  <c r="G37" i="11"/>
  <c r="I37" i="11" s="1"/>
  <c r="M36" i="11"/>
  <c r="K36" i="11"/>
  <c r="G36" i="11"/>
  <c r="L36" i="11" s="1"/>
  <c r="M35" i="11"/>
  <c r="K35" i="11"/>
  <c r="G35" i="11"/>
  <c r="L35" i="11" s="1"/>
  <c r="M34" i="11"/>
  <c r="K34" i="11"/>
  <c r="G34" i="11"/>
  <c r="I34" i="11" s="1"/>
  <c r="M33" i="11"/>
  <c r="K33" i="11"/>
  <c r="G33" i="11"/>
  <c r="I33" i="11" s="1"/>
  <c r="J33" i="11" s="1"/>
  <c r="N32" i="11"/>
  <c r="M32" i="11"/>
  <c r="K32" i="11"/>
  <c r="G32" i="11"/>
  <c r="L32" i="11" s="1"/>
  <c r="M31" i="11"/>
  <c r="K31" i="11"/>
  <c r="G31" i="11"/>
  <c r="L31" i="11" s="1"/>
  <c r="N30" i="11"/>
  <c r="M30" i="11"/>
  <c r="K30" i="11"/>
  <c r="G30" i="11"/>
  <c r="J30" i="11" s="1"/>
  <c r="N29" i="11"/>
  <c r="M29" i="11"/>
  <c r="K29" i="11"/>
  <c r="G29" i="11"/>
  <c r="L29" i="11" s="1"/>
  <c r="N28" i="11"/>
  <c r="M28" i="11"/>
  <c r="K28" i="11"/>
  <c r="G28" i="11"/>
  <c r="J28" i="11" s="1"/>
  <c r="N27" i="11"/>
  <c r="M27" i="11"/>
  <c r="K27" i="11"/>
  <c r="G27" i="11"/>
  <c r="L27" i="11" s="1"/>
  <c r="N26" i="11"/>
  <c r="M26" i="11"/>
  <c r="K26" i="11"/>
  <c r="G26" i="11"/>
  <c r="L26" i="11" s="1"/>
  <c r="M24" i="11"/>
  <c r="K24" i="11"/>
  <c r="G24" i="11"/>
  <c r="L24" i="11" s="1"/>
  <c r="N23" i="11"/>
  <c r="M23" i="11"/>
  <c r="K23" i="11"/>
  <c r="G23" i="11"/>
  <c r="J23" i="11" s="1"/>
  <c r="N22" i="11"/>
  <c r="M22" i="11"/>
  <c r="K22" i="11"/>
  <c r="G22" i="11"/>
  <c r="J22" i="11" s="1"/>
  <c r="N21" i="11"/>
  <c r="M21" i="11"/>
  <c r="K21" i="11"/>
  <c r="G21" i="11"/>
  <c r="L21" i="11" s="1"/>
  <c r="N20" i="11"/>
  <c r="M20" i="11"/>
  <c r="K20" i="11"/>
  <c r="G20" i="11"/>
  <c r="J20" i="11" s="1"/>
  <c r="N19" i="11"/>
  <c r="M19" i="11"/>
  <c r="K19" i="11"/>
  <c r="G19" i="11"/>
  <c r="L19" i="11" s="1"/>
  <c r="N18" i="11"/>
  <c r="M18" i="11"/>
  <c r="K18" i="11"/>
  <c r="G18" i="11"/>
  <c r="L18" i="11" s="1"/>
  <c r="N17" i="11"/>
  <c r="M17" i="11"/>
  <c r="K17" i="11"/>
  <c r="G17" i="11"/>
  <c r="L17" i="11" s="1"/>
  <c r="N16" i="11"/>
  <c r="M16" i="11"/>
  <c r="K16" i="11"/>
  <c r="G16" i="11"/>
  <c r="L16" i="11" s="1"/>
  <c r="O50" i="11" l="1"/>
  <c r="O21" i="11"/>
  <c r="O18" i="11"/>
  <c r="L34" i="11"/>
  <c r="L45" i="11"/>
  <c r="O45" i="11" s="1"/>
  <c r="O57" i="11"/>
  <c r="O16" i="11"/>
  <c r="O27" i="11"/>
  <c r="J62" i="11"/>
  <c r="O17" i="11"/>
  <c r="O80" i="11"/>
  <c r="O77" i="11"/>
  <c r="O74" i="11"/>
  <c r="L70" i="11"/>
  <c r="O68" i="11"/>
  <c r="O71" i="11"/>
  <c r="O62" i="11"/>
  <c r="O60" i="11"/>
  <c r="L40" i="11"/>
  <c r="L37" i="11"/>
  <c r="O32" i="11"/>
  <c r="L20" i="11"/>
  <c r="O20" i="11" s="1"/>
  <c r="J18" i="11"/>
  <c r="L23" i="11"/>
  <c r="O23" i="11" s="1"/>
  <c r="H25" i="11"/>
  <c r="M25" i="11" s="1"/>
  <c r="H48" i="11" s="1"/>
  <c r="M48" i="11" s="1"/>
  <c r="O19" i="11"/>
  <c r="O26" i="11"/>
  <c r="I36" i="11"/>
  <c r="J36" i="11" s="1"/>
  <c r="J26" i="11"/>
  <c r="L28" i="11"/>
  <c r="O28" i="11" s="1"/>
  <c r="I31" i="11"/>
  <c r="N31" i="11" s="1"/>
  <c r="O31" i="11" s="1"/>
  <c r="L47" i="11"/>
  <c r="O47" i="11" s="1"/>
  <c r="L54" i="11"/>
  <c r="O54" i="11" s="1"/>
  <c r="O61" i="11"/>
  <c r="J66" i="11"/>
  <c r="O69" i="11"/>
  <c r="L56" i="11"/>
  <c r="I39" i="11"/>
  <c r="N39" i="11" s="1"/>
  <c r="O39" i="11" s="1"/>
  <c r="L33" i="11"/>
  <c r="L42" i="11"/>
  <c r="O42" i="11" s="1"/>
  <c r="O52" i="11"/>
  <c r="O64" i="11"/>
  <c r="I65" i="11"/>
  <c r="N65" i="11" s="1"/>
  <c r="L65" i="11"/>
  <c r="L51" i="11"/>
  <c r="O66" i="11"/>
  <c r="J71" i="11"/>
  <c r="J74" i="11"/>
  <c r="J60" i="11"/>
  <c r="O29" i="11"/>
  <c r="O55" i="11"/>
  <c r="O43" i="11"/>
  <c r="N70" i="11"/>
  <c r="E25" i="11"/>
  <c r="G25" i="11" s="1"/>
  <c r="J40" i="11"/>
  <c r="N40" i="11"/>
  <c r="J34" i="11"/>
  <c r="N34" i="11"/>
  <c r="N37" i="11"/>
  <c r="J37" i="11"/>
  <c r="J56" i="11"/>
  <c r="N56" i="11"/>
  <c r="J51" i="11"/>
  <c r="N51" i="11"/>
  <c r="J59" i="11"/>
  <c r="J64" i="11"/>
  <c r="L67" i="11"/>
  <c r="O67" i="11" s="1"/>
  <c r="J69" i="11"/>
  <c r="L76" i="11"/>
  <c r="O76" i="11" s="1"/>
  <c r="J78" i="11"/>
  <c r="L22" i="11"/>
  <c r="O22" i="11" s="1"/>
  <c r="N24" i="11"/>
  <c r="O24" i="11" s="1"/>
  <c r="L30" i="11"/>
  <c r="O30" i="11" s="1"/>
  <c r="I35" i="11"/>
  <c r="N35" i="11" s="1"/>
  <c r="O35" i="11" s="1"/>
  <c r="I38" i="11"/>
  <c r="N38" i="11" s="1"/>
  <c r="O38" i="11" s="1"/>
  <c r="I41" i="11"/>
  <c r="N41" i="11" s="1"/>
  <c r="O41" i="11" s="1"/>
  <c r="L44" i="11"/>
  <c r="O44" i="11" s="1"/>
  <c r="N46" i="11"/>
  <c r="O46" i="11" s="1"/>
  <c r="J50" i="11"/>
  <c r="L53" i="11"/>
  <c r="O53" i="11" s="1"/>
  <c r="J55" i="11"/>
  <c r="J17" i="11"/>
  <c r="J19" i="11"/>
  <c r="J27" i="11"/>
  <c r="J32" i="11"/>
  <c r="N33" i="11"/>
  <c r="L59" i="11"/>
  <c r="O59" i="11" s="1"/>
  <c r="J61" i="11"/>
  <c r="L72" i="11"/>
  <c r="I75" i="11"/>
  <c r="J80" i="11"/>
  <c r="J16" i="11"/>
  <c r="J21" i="11"/>
  <c r="J29" i="11"/>
  <c r="J43" i="11"/>
  <c r="J52" i="11"/>
  <c r="J57" i="11"/>
  <c r="I63" i="11"/>
  <c r="N63" i="11" s="1"/>
  <c r="O63" i="11" s="1"/>
  <c r="I48" i="11"/>
  <c r="N48" i="11" s="1"/>
  <c r="J68" i="11"/>
  <c r="J77" i="11"/>
  <c r="N79" i="11"/>
  <c r="O79" i="11" s="1"/>
  <c r="O65" i="11" l="1"/>
  <c r="O34" i="11"/>
  <c r="O56" i="11"/>
  <c r="O40" i="11"/>
  <c r="O70" i="11"/>
  <c r="O51" i="11"/>
  <c r="J65" i="11"/>
  <c r="J41" i="11"/>
  <c r="O37" i="11"/>
  <c r="J38" i="11"/>
  <c r="O33" i="11"/>
  <c r="J31" i="11"/>
  <c r="O48" i="11"/>
  <c r="J46" i="11"/>
  <c r="J24" i="11"/>
  <c r="J39" i="11"/>
  <c r="N36" i="11"/>
  <c r="O36" i="11" s="1"/>
  <c r="J35" i="11"/>
  <c r="K25" i="11"/>
  <c r="J48" i="11"/>
  <c r="H72" i="11"/>
  <c r="N75" i="11"/>
  <c r="O75" i="11" s="1"/>
  <c r="J75" i="11"/>
  <c r="J79" i="11"/>
  <c r="J63" i="11"/>
  <c r="N25" i="11"/>
  <c r="L25" i="11"/>
  <c r="J25" i="11" l="1"/>
  <c r="O25" i="11"/>
  <c r="M72" i="11"/>
  <c r="O72" i="11" s="1"/>
  <c r="J72" i="11"/>
  <c r="O115" i="6" l="1"/>
  <c r="N115" i="6"/>
  <c r="L115" i="6"/>
  <c r="H115" i="6"/>
  <c r="M115" i="6" s="1"/>
  <c r="O114" i="6"/>
  <c r="N114" i="6"/>
  <c r="L114" i="6"/>
  <c r="H114" i="6"/>
  <c r="K114" i="6" s="1"/>
  <c r="O113" i="6"/>
  <c r="N113" i="6"/>
  <c r="L113" i="6"/>
  <c r="H113" i="6"/>
  <c r="M113" i="6" s="1"/>
  <c r="O112" i="6"/>
  <c r="N112" i="6"/>
  <c r="L112" i="6"/>
  <c r="H112" i="6"/>
  <c r="M112" i="6" s="1"/>
  <c r="O111" i="6"/>
  <c r="N111" i="6"/>
  <c r="L111" i="6"/>
  <c r="H111" i="6"/>
  <c r="M111" i="6" s="1"/>
  <c r="O110" i="6"/>
  <c r="N110" i="6"/>
  <c r="L110" i="6"/>
  <c r="H110" i="6"/>
  <c r="M110" i="6" s="1"/>
  <c r="O108" i="6"/>
  <c r="N108" i="6"/>
  <c r="L108" i="6"/>
  <c r="H108" i="6"/>
  <c r="K108" i="6" s="1"/>
  <c r="O107" i="6"/>
  <c r="N107" i="6"/>
  <c r="L107" i="6"/>
  <c r="H107" i="6"/>
  <c r="K107" i="6" s="1"/>
  <c r="O106" i="6"/>
  <c r="N106" i="6"/>
  <c r="L106" i="6"/>
  <c r="H106" i="6"/>
  <c r="M106" i="6" s="1"/>
  <c r="O105" i="6"/>
  <c r="N105" i="6"/>
  <c r="L105" i="6"/>
  <c r="H105" i="6"/>
  <c r="M105" i="6" s="1"/>
  <c r="O104" i="6"/>
  <c r="N104" i="6"/>
  <c r="L104" i="6"/>
  <c r="H104" i="6"/>
  <c r="K104" i="6" s="1"/>
  <c r="O103" i="6"/>
  <c r="N103" i="6"/>
  <c r="L103" i="6"/>
  <c r="H103" i="6"/>
  <c r="M103" i="6" s="1"/>
  <c r="O102" i="6"/>
  <c r="N102" i="6"/>
  <c r="L102" i="6"/>
  <c r="H102" i="6"/>
  <c r="M102" i="6" s="1"/>
  <c r="O101" i="6"/>
  <c r="N101" i="6"/>
  <c r="M101" i="6"/>
  <c r="L101" i="6"/>
  <c r="H101" i="6"/>
  <c r="K101" i="6" s="1"/>
  <c r="O99" i="6"/>
  <c r="N99" i="6"/>
  <c r="L99" i="6"/>
  <c r="H99" i="6"/>
  <c r="M99" i="6" s="1"/>
  <c r="O98" i="6"/>
  <c r="N98" i="6"/>
  <c r="L98" i="6"/>
  <c r="H98" i="6"/>
  <c r="K98" i="6" s="1"/>
  <c r="O97" i="6"/>
  <c r="N97" i="6"/>
  <c r="L97" i="6"/>
  <c r="H97" i="6"/>
  <c r="M97" i="6" s="1"/>
  <c r="O96" i="6"/>
  <c r="N96" i="6"/>
  <c r="L96" i="6"/>
  <c r="H96" i="6"/>
  <c r="M96" i="6" s="1"/>
  <c r="O95" i="6"/>
  <c r="N95" i="6"/>
  <c r="L95" i="6"/>
  <c r="H95" i="6"/>
  <c r="K95" i="6" s="1"/>
  <c r="O94" i="6"/>
  <c r="N94" i="6"/>
  <c r="L94" i="6"/>
  <c r="H94" i="6"/>
  <c r="M94" i="6" s="1"/>
  <c r="O93" i="6"/>
  <c r="N93" i="6"/>
  <c r="L93" i="6"/>
  <c r="H93" i="6"/>
  <c r="M93" i="6" s="1"/>
  <c r="O92" i="6"/>
  <c r="N92" i="6"/>
  <c r="L92" i="6"/>
  <c r="H92" i="6"/>
  <c r="K92" i="6" s="1"/>
  <c r="O91" i="6"/>
  <c r="N91" i="6"/>
  <c r="L91" i="6"/>
  <c r="H91" i="6"/>
  <c r="M91" i="6" s="1"/>
  <c r="O90" i="6"/>
  <c r="N90" i="6"/>
  <c r="L90" i="6"/>
  <c r="H90" i="6"/>
  <c r="M90" i="6" s="1"/>
  <c r="O89" i="6"/>
  <c r="N89" i="6"/>
  <c r="L89" i="6"/>
  <c r="H89" i="6"/>
  <c r="K89" i="6" s="1"/>
  <c r="O88" i="6"/>
  <c r="N88" i="6"/>
  <c r="L88" i="6"/>
  <c r="H88" i="6"/>
  <c r="M88" i="6" s="1"/>
  <c r="O87" i="6"/>
  <c r="N87" i="6"/>
  <c r="L87" i="6"/>
  <c r="H87" i="6"/>
  <c r="M87" i="6" s="1"/>
  <c r="O86" i="6"/>
  <c r="N86" i="6"/>
  <c r="L86" i="6"/>
  <c r="H86" i="6"/>
  <c r="K86" i="6" s="1"/>
  <c r="O85" i="6"/>
  <c r="N85" i="6"/>
  <c r="L85" i="6"/>
  <c r="H85" i="6"/>
  <c r="M85" i="6" s="1"/>
  <c r="O84" i="6"/>
  <c r="N84" i="6"/>
  <c r="L84" i="6"/>
  <c r="H84" i="6"/>
  <c r="M84" i="6" s="1"/>
  <c r="O83" i="6"/>
  <c r="N83" i="6"/>
  <c r="L83" i="6"/>
  <c r="H83" i="6"/>
  <c r="K83" i="6" s="1"/>
  <c r="O82" i="6"/>
  <c r="N82" i="6"/>
  <c r="L82" i="6"/>
  <c r="H82" i="6"/>
  <c r="M82" i="6" s="1"/>
  <c r="O81" i="6"/>
  <c r="N81" i="6"/>
  <c r="L81" i="6"/>
  <c r="H81" i="6"/>
  <c r="M81" i="6" s="1"/>
  <c r="O80" i="6"/>
  <c r="N80" i="6"/>
  <c r="L80" i="6"/>
  <c r="H80" i="6"/>
  <c r="K80" i="6" s="1"/>
  <c r="O79" i="6"/>
  <c r="N79" i="6"/>
  <c r="L79" i="6"/>
  <c r="H79" i="6"/>
  <c r="M79" i="6" s="1"/>
  <c r="O78" i="6"/>
  <c r="N78" i="6"/>
  <c r="L78" i="6"/>
  <c r="H78" i="6"/>
  <c r="M78" i="6" s="1"/>
  <c r="O77" i="6"/>
  <c r="N77" i="6"/>
  <c r="L77" i="6"/>
  <c r="H77" i="6"/>
  <c r="K77" i="6" s="1"/>
  <c r="O76" i="6"/>
  <c r="N76" i="6"/>
  <c r="L76" i="6"/>
  <c r="H76" i="6"/>
  <c r="M76" i="6" s="1"/>
  <c r="O75" i="6"/>
  <c r="N75" i="6"/>
  <c r="L75" i="6"/>
  <c r="H75" i="6"/>
  <c r="M75" i="6" s="1"/>
  <c r="O74" i="6"/>
  <c r="N74" i="6"/>
  <c r="L74" i="6"/>
  <c r="H74" i="6"/>
  <c r="K74" i="6" s="1"/>
  <c r="O73" i="6"/>
  <c r="N73" i="6"/>
  <c r="L73" i="6"/>
  <c r="H73" i="6"/>
  <c r="M73" i="6" s="1"/>
  <c r="O71" i="6"/>
  <c r="N71" i="6"/>
  <c r="L71" i="6"/>
  <c r="H71" i="6"/>
  <c r="M71" i="6" s="1"/>
  <c r="O70" i="6"/>
  <c r="N70" i="6"/>
  <c r="L70" i="6"/>
  <c r="H70" i="6"/>
  <c r="K70" i="6" s="1"/>
  <c r="O69" i="6"/>
  <c r="N69" i="6"/>
  <c r="L69" i="6"/>
  <c r="H69" i="6"/>
  <c r="M69" i="6" s="1"/>
  <c r="O68" i="6"/>
  <c r="N68" i="6"/>
  <c r="L68" i="6"/>
  <c r="H68" i="6"/>
  <c r="K68" i="6" s="1"/>
  <c r="O67" i="6"/>
  <c r="N67" i="6"/>
  <c r="L67" i="6"/>
  <c r="H67" i="6"/>
  <c r="K67" i="6" s="1"/>
  <c r="O66" i="6"/>
  <c r="N66" i="6"/>
  <c r="L66" i="6"/>
  <c r="H66" i="6"/>
  <c r="M66" i="6" s="1"/>
  <c r="O65" i="6"/>
  <c r="N65" i="6"/>
  <c r="L65" i="6"/>
  <c r="H65" i="6"/>
  <c r="M65" i="6" s="1"/>
  <c r="O64" i="6"/>
  <c r="N64" i="6"/>
  <c r="L64" i="6"/>
  <c r="H64" i="6"/>
  <c r="K64" i="6" s="1"/>
  <c r="O62" i="6"/>
  <c r="N62" i="6"/>
  <c r="L62" i="6"/>
  <c r="H62" i="6"/>
  <c r="M62" i="6" s="1"/>
  <c r="O61" i="6"/>
  <c r="N61" i="6"/>
  <c r="L61" i="6"/>
  <c r="H61" i="6"/>
  <c r="M61" i="6" s="1"/>
  <c r="O60" i="6"/>
  <c r="N60" i="6"/>
  <c r="L60" i="6"/>
  <c r="H60" i="6"/>
  <c r="M60" i="6" s="1"/>
  <c r="O59" i="6"/>
  <c r="N59" i="6"/>
  <c r="L59" i="6"/>
  <c r="H59" i="6"/>
  <c r="M59" i="6" s="1"/>
  <c r="O58" i="6"/>
  <c r="N58" i="6"/>
  <c r="L58" i="6"/>
  <c r="H58" i="6"/>
  <c r="M58" i="6" s="1"/>
  <c r="O57" i="6"/>
  <c r="N57" i="6"/>
  <c r="L57" i="6"/>
  <c r="H57" i="6"/>
  <c r="M57" i="6" s="1"/>
  <c r="O56" i="6"/>
  <c r="N56" i="6"/>
  <c r="L56" i="6"/>
  <c r="H56" i="6"/>
  <c r="M56" i="6" s="1"/>
  <c r="O55" i="6"/>
  <c r="N55" i="6"/>
  <c r="L55" i="6"/>
  <c r="H55" i="6"/>
  <c r="K55" i="6" s="1"/>
  <c r="O54" i="6"/>
  <c r="N54" i="6"/>
  <c r="L54" i="6"/>
  <c r="H54" i="6"/>
  <c r="M54" i="6" s="1"/>
  <c r="O53" i="6"/>
  <c r="N53" i="6"/>
  <c r="L53" i="6"/>
  <c r="H53" i="6"/>
  <c r="M53" i="6" s="1"/>
  <c r="O52" i="6"/>
  <c r="N52" i="6"/>
  <c r="L52" i="6"/>
  <c r="H52" i="6"/>
  <c r="K52" i="6" s="1"/>
  <c r="O51" i="6"/>
  <c r="N51" i="6"/>
  <c r="L51" i="6"/>
  <c r="H51" i="6"/>
  <c r="M51" i="6" s="1"/>
  <c r="O50" i="6"/>
  <c r="N50" i="6"/>
  <c r="L50" i="6"/>
  <c r="H50" i="6"/>
  <c r="M50" i="6" s="1"/>
  <c r="O49" i="6"/>
  <c r="N49" i="6"/>
  <c r="L49" i="6"/>
  <c r="H49" i="6"/>
  <c r="K49" i="6" s="1"/>
  <c r="O48" i="6"/>
  <c r="N48" i="6"/>
  <c r="L48" i="6"/>
  <c r="H48" i="6"/>
  <c r="M48" i="6" s="1"/>
  <c r="O47" i="6"/>
  <c r="N47" i="6"/>
  <c r="L47" i="6"/>
  <c r="H47" i="6"/>
  <c r="M47" i="6" s="1"/>
  <c r="O46" i="6"/>
  <c r="N46" i="6"/>
  <c r="L46" i="6"/>
  <c r="H46" i="6"/>
  <c r="M46" i="6" s="1"/>
  <c r="O45" i="6"/>
  <c r="N45" i="6"/>
  <c r="L45" i="6"/>
  <c r="H45" i="6"/>
  <c r="M45" i="6" s="1"/>
  <c r="O44" i="6"/>
  <c r="N44" i="6"/>
  <c r="L44" i="6"/>
  <c r="H44" i="6"/>
  <c r="M44" i="6" s="1"/>
  <c r="O43" i="6"/>
  <c r="N43" i="6"/>
  <c r="L43" i="6"/>
  <c r="H43" i="6"/>
  <c r="M43" i="6" s="1"/>
  <c r="O42" i="6"/>
  <c r="N42" i="6"/>
  <c r="L42" i="6"/>
  <c r="H42" i="6"/>
  <c r="M42" i="6" s="1"/>
  <c r="O41" i="6"/>
  <c r="N41" i="6"/>
  <c r="L41" i="6"/>
  <c r="H41" i="6"/>
  <c r="M41" i="6" s="1"/>
  <c r="O40" i="6"/>
  <c r="N40" i="6"/>
  <c r="L40" i="6"/>
  <c r="H40" i="6"/>
  <c r="M40" i="6" s="1"/>
  <c r="O39" i="6"/>
  <c r="N39" i="6"/>
  <c r="L39" i="6"/>
  <c r="H39" i="6"/>
  <c r="M39" i="6" s="1"/>
  <c r="O38" i="6"/>
  <c r="N38" i="6"/>
  <c r="L38" i="6"/>
  <c r="H38" i="6"/>
  <c r="M38" i="6" s="1"/>
  <c r="O37" i="6"/>
  <c r="N37" i="6"/>
  <c r="L37" i="6"/>
  <c r="H37" i="6"/>
  <c r="M37" i="6" s="1"/>
  <c r="O36" i="6"/>
  <c r="N36" i="6"/>
  <c r="L36" i="6"/>
  <c r="H36" i="6"/>
  <c r="M36" i="6" s="1"/>
  <c r="O35" i="6"/>
  <c r="N35" i="6"/>
  <c r="L35" i="6"/>
  <c r="H35" i="6"/>
  <c r="M35" i="6" s="1"/>
  <c r="O34" i="6"/>
  <c r="N34" i="6"/>
  <c r="L34" i="6"/>
  <c r="H34" i="6"/>
  <c r="K34" i="6" s="1"/>
  <c r="O33" i="6"/>
  <c r="N33" i="6"/>
  <c r="L33" i="6"/>
  <c r="H33" i="6"/>
  <c r="M33" i="6" s="1"/>
  <c r="O32" i="6"/>
  <c r="N32" i="6"/>
  <c r="L32" i="6"/>
  <c r="H32" i="6"/>
  <c r="M32" i="6" s="1"/>
  <c r="O31" i="6"/>
  <c r="N31" i="6"/>
  <c r="L31" i="6"/>
  <c r="H31" i="6"/>
  <c r="M31" i="6" s="1"/>
  <c r="O30" i="6"/>
  <c r="N30" i="6"/>
  <c r="L30" i="6"/>
  <c r="H30" i="6"/>
  <c r="M30" i="6" s="1"/>
  <c r="O29" i="6"/>
  <c r="N29" i="6"/>
  <c r="L29" i="6"/>
  <c r="H29" i="6"/>
  <c r="M29" i="6" s="1"/>
  <c r="O28" i="6"/>
  <c r="N28" i="6"/>
  <c r="L28" i="6"/>
  <c r="H28" i="6"/>
  <c r="M28" i="6" s="1"/>
  <c r="O27" i="6"/>
  <c r="N27" i="6"/>
  <c r="L27" i="6"/>
  <c r="H27" i="6"/>
  <c r="M27" i="6" s="1"/>
  <c r="O26" i="6"/>
  <c r="N26" i="6"/>
  <c r="L26" i="6"/>
  <c r="H26" i="6"/>
  <c r="M26" i="6" s="1"/>
  <c r="O25" i="6"/>
  <c r="N25" i="6"/>
  <c r="L25" i="6"/>
  <c r="H25" i="6"/>
  <c r="M25" i="6" s="1"/>
  <c r="O24" i="6"/>
  <c r="N24" i="6"/>
  <c r="L24" i="6"/>
  <c r="H24" i="6"/>
  <c r="M24" i="6" s="1"/>
  <c r="O23" i="6"/>
  <c r="N23" i="6"/>
  <c r="L23" i="6"/>
  <c r="H23" i="6"/>
  <c r="M23" i="6" s="1"/>
  <c r="O22" i="6"/>
  <c r="N22" i="6"/>
  <c r="L22" i="6"/>
  <c r="H22" i="6"/>
  <c r="M22" i="6" s="1"/>
  <c r="O21" i="6"/>
  <c r="N21" i="6"/>
  <c r="L21" i="6"/>
  <c r="H21" i="6"/>
  <c r="M21" i="6" s="1"/>
  <c r="O20" i="6"/>
  <c r="N20" i="6"/>
  <c r="L20" i="6"/>
  <c r="H20" i="6"/>
  <c r="M20" i="6" s="1"/>
  <c r="O19" i="6"/>
  <c r="N19" i="6"/>
  <c r="L19" i="6"/>
  <c r="H19" i="6"/>
  <c r="M19" i="6" s="1"/>
  <c r="O18" i="6"/>
  <c r="N18" i="6"/>
  <c r="L18" i="6"/>
  <c r="H18" i="6"/>
  <c r="M18" i="6" s="1"/>
  <c r="O17" i="6"/>
  <c r="N17" i="6"/>
  <c r="L17" i="6"/>
  <c r="H17" i="6"/>
  <c r="M17" i="6" s="1"/>
  <c r="O16" i="6"/>
  <c r="N16" i="6"/>
  <c r="L16" i="6"/>
  <c r="H16" i="6"/>
  <c r="K16" i="6" s="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N101" i="1"/>
  <c r="M101" i="1"/>
  <c r="K101" i="1"/>
  <c r="G101" i="1"/>
  <c r="L101" i="1" s="1"/>
  <c r="P25" i="6" l="1"/>
  <c r="P31" i="6"/>
  <c r="P40" i="6"/>
  <c r="P101" i="6"/>
  <c r="P71" i="6"/>
  <c r="P28" i="6"/>
  <c r="P19" i="6"/>
  <c r="P62" i="6"/>
  <c r="P59" i="6"/>
  <c r="P50" i="6"/>
  <c r="P41" i="6"/>
  <c r="P38" i="6"/>
  <c r="P37" i="6"/>
  <c r="P22" i="6"/>
  <c r="P20" i="6"/>
  <c r="M80" i="6"/>
  <c r="P80" i="6" s="1"/>
  <c r="K93" i="6"/>
  <c r="P43" i="6"/>
  <c r="P46" i="6"/>
  <c r="P61" i="6"/>
  <c r="O101" i="1"/>
  <c r="K84" i="6"/>
  <c r="P111" i="6"/>
  <c r="M83" i="6"/>
  <c r="P83" i="6" s="1"/>
  <c r="A64" i="6"/>
  <c r="A65" i="6" s="1"/>
  <c r="P53" i="6"/>
  <c r="K65" i="6"/>
  <c r="P78" i="6"/>
  <c r="K58" i="6"/>
  <c r="M68" i="6"/>
  <c r="P68" i="6" s="1"/>
  <c r="P115" i="6"/>
  <c r="P66" i="6"/>
  <c r="P96" i="6"/>
  <c r="M89" i="6"/>
  <c r="P89" i="6" s="1"/>
  <c r="P58" i="6"/>
  <c r="K75" i="6"/>
  <c r="M55" i="6"/>
  <c r="P55" i="6" s="1"/>
  <c r="P73" i="6"/>
  <c r="M98" i="6"/>
  <c r="P98" i="6" s="1"/>
  <c r="P102" i="6"/>
  <c r="K19" i="6"/>
  <c r="K37" i="6"/>
  <c r="P32" i="6"/>
  <c r="P79" i="6"/>
  <c r="K105" i="6"/>
  <c r="M114" i="6"/>
  <c r="P114" i="6" s="1"/>
  <c r="M64" i="6"/>
  <c r="M108" i="6"/>
  <c r="P108" i="6" s="1"/>
  <c r="P27" i="6"/>
  <c r="P33" i="6"/>
  <c r="P65" i="6"/>
  <c r="P91" i="6"/>
  <c r="P39" i="6"/>
  <c r="P45" i="6"/>
  <c r="P54" i="6"/>
  <c r="P97" i="6"/>
  <c r="P106" i="6"/>
  <c r="P57" i="6"/>
  <c r="P110" i="6"/>
  <c r="K111" i="6"/>
  <c r="P112" i="6"/>
  <c r="P113" i="6"/>
  <c r="M104" i="6"/>
  <c r="P104" i="6" s="1"/>
  <c r="K102" i="6"/>
  <c r="M107" i="6"/>
  <c r="P107" i="6" s="1"/>
  <c r="P103" i="6"/>
  <c r="P105" i="6"/>
  <c r="K96" i="6"/>
  <c r="P81" i="6"/>
  <c r="P99" i="6"/>
  <c r="K78" i="6"/>
  <c r="P76" i="6"/>
  <c r="K81" i="6"/>
  <c r="M86" i="6"/>
  <c r="P86" i="6" s="1"/>
  <c r="P94" i="6"/>
  <c r="K99" i="6"/>
  <c r="P84" i="6"/>
  <c r="P87" i="6"/>
  <c r="M74" i="6"/>
  <c r="P74" i="6" s="1"/>
  <c r="P82" i="6"/>
  <c r="K87" i="6"/>
  <c r="M92" i="6"/>
  <c r="P92" i="6" s="1"/>
  <c r="P90" i="6"/>
  <c r="M77" i="6"/>
  <c r="P77" i="6" s="1"/>
  <c r="P85" i="6"/>
  <c r="K90" i="6"/>
  <c r="M95" i="6"/>
  <c r="P95" i="6" s="1"/>
  <c r="P75" i="6"/>
  <c r="P93" i="6"/>
  <c r="P88" i="6"/>
  <c r="K71" i="6"/>
  <c r="P64" i="6"/>
  <c r="P69" i="6"/>
  <c r="M67" i="6"/>
  <c r="P67" i="6" s="1"/>
  <c r="M70" i="6"/>
  <c r="P70" i="6" s="1"/>
  <c r="M16" i="6"/>
  <c r="P16" i="6" s="1"/>
  <c r="K22" i="6"/>
  <c r="K40" i="6"/>
  <c r="K61" i="6"/>
  <c r="M34" i="6"/>
  <c r="P34" i="6" s="1"/>
  <c r="P17" i="6"/>
  <c r="P30" i="6"/>
  <c r="P35" i="6"/>
  <c r="P48" i="6"/>
  <c r="P56" i="6"/>
  <c r="K25" i="6"/>
  <c r="K43" i="6"/>
  <c r="P51" i="6"/>
  <c r="K28" i="6"/>
  <c r="K46" i="6"/>
  <c r="P18" i="6"/>
  <c r="P23" i="6"/>
  <c r="P36" i="6"/>
  <c r="K31" i="6"/>
  <c r="P44" i="6"/>
  <c r="M49" i="6"/>
  <c r="P49" i="6" s="1"/>
  <c r="P60" i="6"/>
  <c r="P21" i="6"/>
  <c r="P26" i="6"/>
  <c r="M52" i="6"/>
  <c r="P52" i="6" s="1"/>
  <c r="P24" i="6"/>
  <c r="P29" i="6"/>
  <c r="P42" i="6"/>
  <c r="P47" i="6"/>
  <c r="K66" i="6"/>
  <c r="K18" i="6"/>
  <c r="K21" i="6"/>
  <c r="K24" i="6"/>
  <c r="K27" i="6"/>
  <c r="K30" i="6"/>
  <c r="K33" i="6"/>
  <c r="K36" i="6"/>
  <c r="K39" i="6"/>
  <c r="K42" i="6"/>
  <c r="K45" i="6"/>
  <c r="K48" i="6"/>
  <c r="K51" i="6"/>
  <c r="K54" i="6"/>
  <c r="K57" i="6"/>
  <c r="K60" i="6"/>
  <c r="K110" i="6"/>
  <c r="K113" i="6"/>
  <c r="K69" i="6"/>
  <c r="K17" i="6"/>
  <c r="K20" i="6"/>
  <c r="K23" i="6"/>
  <c r="K26" i="6"/>
  <c r="K29" i="6"/>
  <c r="K32" i="6"/>
  <c r="K35" i="6"/>
  <c r="K38" i="6"/>
  <c r="K41" i="6"/>
  <c r="K44" i="6"/>
  <c r="K47" i="6"/>
  <c r="K50" i="6"/>
  <c r="K53" i="6"/>
  <c r="K56" i="6"/>
  <c r="K59" i="6"/>
  <c r="K62" i="6"/>
  <c r="K112" i="6"/>
  <c r="K115" i="6"/>
  <c r="K103" i="6"/>
  <c r="K106" i="6"/>
  <c r="K73" i="6"/>
  <c r="K76" i="6"/>
  <c r="K79" i="6"/>
  <c r="K82" i="6"/>
  <c r="K85" i="6"/>
  <c r="K88" i="6"/>
  <c r="K91" i="6"/>
  <c r="K94" i="6"/>
  <c r="K97" i="6"/>
  <c r="J101" i="1"/>
  <c r="A66" i="6" l="1"/>
  <c r="A67" i="6" s="1"/>
  <c r="A68" i="6" s="1"/>
  <c r="A69" i="6" s="1"/>
  <c r="A70" i="6" s="1"/>
  <c r="A71" i="6" s="1"/>
  <c r="A73" i="6" s="1"/>
  <c r="A74" i="6" s="1"/>
  <c r="N59" i="1"/>
  <c r="G59" i="1"/>
  <c r="A75" i="6" l="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1" i="6" s="1"/>
  <c r="A102" i="6" s="1"/>
  <c r="L59" i="1"/>
  <c r="J59" i="1"/>
  <c r="K59" i="1"/>
  <c r="M59" i="1"/>
  <c r="N52" i="1"/>
  <c r="M52" i="1"/>
  <c r="K52" i="1"/>
  <c r="G52" i="1"/>
  <c r="L52" i="1" s="1"/>
  <c r="O52" i="1" l="1"/>
  <c r="A103" i="6"/>
  <c r="A104" i="6" s="1"/>
  <c r="A105" i="6" s="1"/>
  <c r="A106" i="6" s="1"/>
  <c r="A107" i="6" s="1"/>
  <c r="A108" i="6" s="1"/>
  <c r="A110" i="6" s="1"/>
  <c r="A111" i="6" s="1"/>
  <c r="A112" i="6" s="1"/>
  <c r="A113" i="6" s="1"/>
  <c r="A114" i="6" s="1"/>
  <c r="A115" i="6" s="1"/>
  <c r="O59" i="1"/>
  <c r="J52" i="1"/>
  <c r="B10" i="16" l="1"/>
  <c r="B11" i="16" s="1"/>
  <c r="B12" i="16" s="1"/>
  <c r="B13" i="16" s="1"/>
  <c r="B14" i="16" s="1"/>
  <c r="M84" i="14" l="1"/>
  <c r="K84" i="14"/>
  <c r="N84" i="14"/>
  <c r="L84" i="14" l="1"/>
  <c r="O84" i="14"/>
  <c r="D13" i="16" s="1"/>
  <c r="F11" i="14" l="1"/>
  <c r="N76" i="13" l="1"/>
  <c r="M76" i="13"/>
  <c r="K76" i="13"/>
  <c r="M43" i="12"/>
  <c r="N43" i="12"/>
  <c r="K43" i="12"/>
  <c r="L76" i="13" l="1"/>
  <c r="O76" i="13"/>
  <c r="D12" i="16" s="1"/>
  <c r="M81" i="11"/>
  <c r="N81" i="11"/>
  <c r="E11" i="13" l="1"/>
  <c r="L43" i="12"/>
  <c r="O43" i="12"/>
  <c r="D14" i="16" s="1"/>
  <c r="L81" i="11"/>
  <c r="O81" i="11"/>
  <c r="D10" i="16" s="1"/>
  <c r="F11" i="11" l="1"/>
  <c r="F11" i="12"/>
  <c r="L116" i="6" l="1"/>
  <c r="O116" i="6"/>
  <c r="M116" i="6" l="1"/>
  <c r="N111" i="1"/>
  <c r="G111" i="1"/>
  <c r="N110" i="1"/>
  <c r="G110" i="1"/>
  <c r="N109" i="1"/>
  <c r="M109" i="1"/>
  <c r="K109" i="1"/>
  <c r="G109" i="1"/>
  <c r="J109" i="1" s="1"/>
  <c r="L111" i="1" l="1"/>
  <c r="J111" i="1"/>
  <c r="K111" i="1"/>
  <c r="M111" i="1"/>
  <c r="L110" i="1"/>
  <c r="K110" i="1"/>
  <c r="M110" i="1"/>
  <c r="J110" i="1"/>
  <c r="L109" i="1"/>
  <c r="O109" i="1" s="1"/>
  <c r="P116" i="6" l="1"/>
  <c r="D11" i="16" s="1"/>
  <c r="N116" i="6"/>
  <c r="O111" i="1"/>
  <c r="O110" i="1"/>
  <c r="G11" i="6" l="1"/>
  <c r="K57" i="1" l="1"/>
  <c r="G57" i="1"/>
  <c r="J57" i="1" s="1"/>
  <c r="N57" i="1" l="1"/>
  <c r="L57" i="1"/>
  <c r="M57" i="1"/>
  <c r="O57" i="1" l="1"/>
  <c r="N113" i="1" l="1"/>
  <c r="M113" i="1"/>
  <c r="G113" i="1"/>
  <c r="L113" i="1" s="1"/>
  <c r="K113" i="1"/>
  <c r="O113" i="1" l="1"/>
  <c r="J113" i="1"/>
  <c r="G114" i="1" l="1"/>
  <c r="J114" i="1" s="1"/>
  <c r="N112" i="1"/>
  <c r="M112" i="1"/>
  <c r="K112" i="1"/>
  <c r="G112" i="1"/>
  <c r="L112" i="1" s="1"/>
  <c r="N108" i="1"/>
  <c r="M108" i="1"/>
  <c r="K108" i="1"/>
  <c r="G108" i="1"/>
  <c r="L108" i="1" s="1"/>
  <c r="N107" i="1"/>
  <c r="M107" i="1"/>
  <c r="K107" i="1"/>
  <c r="G107" i="1"/>
  <c r="J107" i="1" s="1"/>
  <c r="G104" i="1"/>
  <c r="G102" i="1"/>
  <c r="G97" i="1"/>
  <c r="O112" i="1" l="1"/>
  <c r="L114" i="1"/>
  <c r="M114" i="1"/>
  <c r="N114" i="1"/>
  <c r="O108" i="1"/>
  <c r="L107" i="1"/>
  <c r="O107" i="1" s="1"/>
  <c r="J108" i="1"/>
  <c r="J112" i="1"/>
  <c r="O114" i="1" l="1"/>
  <c r="M66" i="1" l="1"/>
  <c r="G66" i="1"/>
  <c r="N68" i="1"/>
  <c r="M68" i="1"/>
  <c r="K68" i="1"/>
  <c r="G68" i="1"/>
  <c r="L68" i="1" s="1"/>
  <c r="G90" i="1"/>
  <c r="N90" i="1"/>
  <c r="O68" i="1" l="1"/>
  <c r="L66" i="1"/>
  <c r="K66" i="1"/>
  <c r="N66" i="1"/>
  <c r="J66" i="1"/>
  <c r="J68" i="1"/>
  <c r="L90" i="1"/>
  <c r="M90" i="1"/>
  <c r="K90" i="1"/>
  <c r="J90" i="1"/>
  <c r="M89" i="1"/>
  <c r="G89" i="1"/>
  <c r="G92" i="1"/>
  <c r="J92" i="1" s="1"/>
  <c r="N92" i="1"/>
  <c r="K91" i="1"/>
  <c r="K88" i="1"/>
  <c r="G87" i="1"/>
  <c r="L87" i="1" s="1"/>
  <c r="M86" i="1"/>
  <c r="G86" i="1"/>
  <c r="K85" i="1"/>
  <c r="G85" i="1"/>
  <c r="J85" i="1" s="1"/>
  <c r="N84" i="1"/>
  <c r="G83" i="1"/>
  <c r="J83" i="1" s="1"/>
  <c r="N82" i="1"/>
  <c r="G82" i="1"/>
  <c r="J82" i="1" s="1"/>
  <c r="M81" i="1"/>
  <c r="G81" i="1"/>
  <c r="G80" i="1"/>
  <c r="J80" i="1" s="1"/>
  <c r="N94" i="1"/>
  <c r="M94" i="1"/>
  <c r="K94" i="1"/>
  <c r="G94" i="1"/>
  <c r="J94" i="1" s="1"/>
  <c r="N93" i="1"/>
  <c r="M93" i="1"/>
  <c r="K93" i="1"/>
  <c r="G93" i="1"/>
  <c r="L93" i="1" s="1"/>
  <c r="G91" i="1"/>
  <c r="G88" i="1"/>
  <c r="J88" i="1" s="1"/>
  <c r="N87" i="1"/>
  <c r="M87" i="1"/>
  <c r="K87" i="1"/>
  <c r="G84" i="1"/>
  <c r="J84" i="1" s="1"/>
  <c r="N83" i="1"/>
  <c r="M83" i="1"/>
  <c r="K83" i="1"/>
  <c r="N80" i="1"/>
  <c r="M80" i="1"/>
  <c r="K80" i="1"/>
  <c r="N79" i="1"/>
  <c r="M79" i="1"/>
  <c r="K79" i="1"/>
  <c r="G79" i="1"/>
  <c r="J79" i="1" s="1"/>
  <c r="N102" i="1"/>
  <c r="M102" i="1"/>
  <c r="K102" i="1"/>
  <c r="J102" i="1"/>
  <c r="N100" i="1"/>
  <c r="M100" i="1"/>
  <c r="K100" i="1"/>
  <c r="G100" i="1"/>
  <c r="J100" i="1" s="1"/>
  <c r="N99" i="1"/>
  <c r="M99" i="1"/>
  <c r="K99" i="1"/>
  <c r="G99" i="1"/>
  <c r="J99" i="1" s="1"/>
  <c r="N98" i="1"/>
  <c r="M98" i="1"/>
  <c r="K98" i="1"/>
  <c r="G98" i="1"/>
  <c r="J98" i="1" s="1"/>
  <c r="N97" i="1"/>
  <c r="M97" i="1"/>
  <c r="K97" i="1"/>
  <c r="J97" i="1"/>
  <c r="N96" i="1"/>
  <c r="M96" i="1"/>
  <c r="K96" i="1"/>
  <c r="G96" i="1"/>
  <c r="J96" i="1" s="1"/>
  <c r="N105" i="1"/>
  <c r="M105" i="1"/>
  <c r="K105" i="1"/>
  <c r="G105" i="1"/>
  <c r="L105" i="1" s="1"/>
  <c r="N104" i="1"/>
  <c r="M104" i="1"/>
  <c r="K104" i="1"/>
  <c r="L104" i="1"/>
  <c r="N103" i="1"/>
  <c r="M103" i="1"/>
  <c r="K103" i="1"/>
  <c r="G103" i="1"/>
  <c r="J103" i="1" s="1"/>
  <c r="O90" i="1" l="1"/>
  <c r="O66" i="1"/>
  <c r="M88" i="1"/>
  <c r="N81" i="1"/>
  <c r="N89" i="1"/>
  <c r="L89" i="1"/>
  <c r="J89" i="1"/>
  <c r="L97" i="1"/>
  <c r="O97" i="1" s="1"/>
  <c r="K89" i="1"/>
  <c r="L94" i="1"/>
  <c r="O94" i="1" s="1"/>
  <c r="O105" i="1"/>
  <c r="J87" i="1"/>
  <c r="L81" i="1"/>
  <c r="L98" i="1"/>
  <c r="O98" i="1" s="1"/>
  <c r="N88" i="1"/>
  <c r="K81" i="1"/>
  <c r="M92" i="1"/>
  <c r="K92" i="1"/>
  <c r="M91" i="1"/>
  <c r="N91" i="1"/>
  <c r="L91" i="1"/>
  <c r="L88" i="1"/>
  <c r="L96" i="1"/>
  <c r="O96" i="1" s="1"/>
  <c r="J91" i="1"/>
  <c r="M84" i="1"/>
  <c r="O93" i="1"/>
  <c r="K84" i="1"/>
  <c r="O87" i="1"/>
  <c r="L86" i="1"/>
  <c r="N86" i="1"/>
  <c r="K86" i="1"/>
  <c r="L85" i="1"/>
  <c r="N85" i="1"/>
  <c r="M85" i="1"/>
  <c r="L84" i="1"/>
  <c r="L83" i="1"/>
  <c r="O83" i="1" s="1"/>
  <c r="K82" i="1"/>
  <c r="L82" i="1"/>
  <c r="M82" i="1"/>
  <c r="L80" i="1"/>
  <c r="O80" i="1" s="1"/>
  <c r="J86" i="1"/>
  <c r="L79" i="1"/>
  <c r="O79" i="1" s="1"/>
  <c r="J81" i="1"/>
  <c r="L92" i="1"/>
  <c r="J93" i="1"/>
  <c r="L102" i="1"/>
  <c r="O102" i="1" s="1"/>
  <c r="J105" i="1"/>
  <c r="L100" i="1"/>
  <c r="O100" i="1" s="1"/>
  <c r="L103" i="1"/>
  <c r="O103" i="1" s="1"/>
  <c r="L99" i="1"/>
  <c r="O99" i="1" s="1"/>
  <c r="O104" i="1"/>
  <c r="J104" i="1"/>
  <c r="O84" i="1" l="1"/>
  <c r="O89" i="1"/>
  <c r="O81" i="1"/>
  <c r="O82" i="1"/>
  <c r="O86" i="1"/>
  <c r="O88" i="1"/>
  <c r="O92" i="1"/>
  <c r="O91" i="1"/>
  <c r="O85" i="1"/>
  <c r="N75" i="1" l="1"/>
  <c r="G75" i="1"/>
  <c r="N74" i="1"/>
  <c r="G74" i="1"/>
  <c r="L75" i="1" l="1"/>
  <c r="J75" i="1"/>
  <c r="K75" i="1"/>
  <c r="M75" i="1"/>
  <c r="L74" i="1"/>
  <c r="J74" i="1"/>
  <c r="K74" i="1"/>
  <c r="M74" i="1"/>
  <c r="G73" i="1"/>
  <c r="J73" i="1" s="1"/>
  <c r="N73" i="1"/>
  <c r="N65" i="1"/>
  <c r="M65" i="1"/>
  <c r="K65" i="1"/>
  <c r="G65" i="1"/>
  <c r="J65" i="1" s="1"/>
  <c r="N72" i="1"/>
  <c r="G72" i="1"/>
  <c r="N71" i="1"/>
  <c r="G71" i="1"/>
  <c r="J71" i="1" s="1"/>
  <c r="N70" i="1"/>
  <c r="M70" i="1"/>
  <c r="K70" i="1"/>
  <c r="G70" i="1"/>
  <c r="L70" i="1" s="1"/>
  <c r="G56" i="1"/>
  <c r="J56" i="1" s="1"/>
  <c r="M56" i="1"/>
  <c r="N55" i="1"/>
  <c r="M54" i="1"/>
  <c r="G55" i="1"/>
  <c r="G54" i="1"/>
  <c r="J54" i="1" s="1"/>
  <c r="N78" i="1"/>
  <c r="N62" i="1"/>
  <c r="M61" i="1"/>
  <c r="N60" i="1"/>
  <c r="M53" i="1"/>
  <c r="G50" i="1"/>
  <c r="L50" i="1" s="1"/>
  <c r="G62" i="1"/>
  <c r="J62" i="1" s="1"/>
  <c r="G61" i="1"/>
  <c r="G60" i="1"/>
  <c r="J60" i="1" s="1"/>
  <c r="N58" i="1"/>
  <c r="M58" i="1"/>
  <c r="K58" i="1"/>
  <c r="G58" i="1"/>
  <c r="L58" i="1" s="1"/>
  <c r="N51" i="1"/>
  <c r="M51" i="1"/>
  <c r="K51" i="1"/>
  <c r="G51" i="1"/>
  <c r="L51" i="1" s="1"/>
  <c r="G53" i="1"/>
  <c r="J53" i="1" s="1"/>
  <c r="N50" i="1"/>
  <c r="M50" i="1"/>
  <c r="K50" i="1"/>
  <c r="N49" i="1"/>
  <c r="M49" i="1"/>
  <c r="K49" i="1"/>
  <c r="G49" i="1"/>
  <c r="L49" i="1" s="1"/>
  <c r="N48" i="1"/>
  <c r="M48" i="1"/>
  <c r="K48" i="1"/>
  <c r="G48" i="1"/>
  <c r="L48" i="1" s="1"/>
  <c r="G78" i="1"/>
  <c r="N77" i="1"/>
  <c r="M77" i="1"/>
  <c r="K77" i="1"/>
  <c r="G77" i="1"/>
  <c r="L77" i="1" s="1"/>
  <c r="N76" i="1"/>
  <c r="M76" i="1"/>
  <c r="K76" i="1"/>
  <c r="G76" i="1"/>
  <c r="J76" i="1" s="1"/>
  <c r="N67" i="1"/>
  <c r="M67" i="1"/>
  <c r="K67" i="1"/>
  <c r="G67" i="1"/>
  <c r="L67" i="1" s="1"/>
  <c r="N64" i="1"/>
  <c r="M64" i="1"/>
  <c r="K64" i="1"/>
  <c r="G64" i="1"/>
  <c r="L64" i="1" s="1"/>
  <c r="N63" i="1"/>
  <c r="M63" i="1"/>
  <c r="K63" i="1"/>
  <c r="G63" i="1"/>
  <c r="L63" i="1" s="1"/>
  <c r="O75" i="1" l="1"/>
  <c r="O74" i="1"/>
  <c r="L65" i="1"/>
  <c r="O65" i="1" s="1"/>
  <c r="L72" i="1"/>
  <c r="K73" i="1"/>
  <c r="L73" i="1"/>
  <c r="M73" i="1"/>
  <c r="J72" i="1"/>
  <c r="K72" i="1"/>
  <c r="M72" i="1"/>
  <c r="M71" i="1"/>
  <c r="L71" i="1"/>
  <c r="L78" i="1"/>
  <c r="K56" i="1"/>
  <c r="K71" i="1"/>
  <c r="K78" i="1"/>
  <c r="O70" i="1"/>
  <c r="J70" i="1"/>
  <c r="L56" i="1"/>
  <c r="N56" i="1"/>
  <c r="L55" i="1"/>
  <c r="M78" i="1"/>
  <c r="J55" i="1"/>
  <c r="K55" i="1"/>
  <c r="M55" i="1"/>
  <c r="K54" i="1"/>
  <c r="L54" i="1"/>
  <c r="N54" i="1"/>
  <c r="K62" i="1"/>
  <c r="M62" i="1"/>
  <c r="L61" i="1"/>
  <c r="N61" i="1"/>
  <c r="K61" i="1"/>
  <c r="J50" i="1"/>
  <c r="K60" i="1"/>
  <c r="M60" i="1"/>
  <c r="L60" i="1"/>
  <c r="K53" i="1"/>
  <c r="N53" i="1"/>
  <c r="O58" i="1"/>
  <c r="O50" i="1"/>
  <c r="O51" i="1"/>
  <c r="O48" i="1"/>
  <c r="L62" i="1"/>
  <c r="J48" i="1"/>
  <c r="J77" i="1"/>
  <c r="J67" i="1"/>
  <c r="J63" i="1"/>
  <c r="O49" i="1"/>
  <c r="J58" i="1"/>
  <c r="O64" i="1"/>
  <c r="J78" i="1"/>
  <c r="L53" i="1"/>
  <c r="J49" i="1"/>
  <c r="J51" i="1"/>
  <c r="J61" i="1"/>
  <c r="O67" i="1"/>
  <c r="O77" i="1"/>
  <c r="O63" i="1"/>
  <c r="J64" i="1"/>
  <c r="L76" i="1"/>
  <c r="O76" i="1" s="1"/>
  <c r="O72" i="1" l="1"/>
  <c r="O73" i="1"/>
  <c r="O71" i="1"/>
  <c r="O56" i="1"/>
  <c r="O78" i="1"/>
  <c r="O55" i="1"/>
  <c r="O54" i="1"/>
  <c r="O62" i="1"/>
  <c r="O61" i="1"/>
  <c r="O60" i="1"/>
  <c r="O53" i="1"/>
  <c r="N46" i="1" l="1"/>
  <c r="G46" i="1"/>
  <c r="J46" i="1" s="1"/>
  <c r="K40" i="1"/>
  <c r="M40" i="1"/>
  <c r="N40" i="1"/>
  <c r="G40" i="1"/>
  <c r="J40" i="1" s="1"/>
  <c r="K46" i="1" l="1"/>
  <c r="M46" i="1"/>
  <c r="L46" i="1"/>
  <c r="L40" i="1"/>
  <c r="O40" i="1" s="1"/>
  <c r="O46" i="1" l="1"/>
  <c r="N37" i="1" l="1"/>
  <c r="N36" i="1"/>
  <c r="G43" i="1"/>
  <c r="L43" i="1" s="1"/>
  <c r="K43" i="1"/>
  <c r="N38" i="1"/>
  <c r="M38" i="1"/>
  <c r="K38" i="1"/>
  <c r="G38" i="1"/>
  <c r="L38" i="1" s="1"/>
  <c r="N39" i="1"/>
  <c r="M39" i="1"/>
  <c r="K39" i="1"/>
  <c r="G39" i="1"/>
  <c r="L39" i="1" s="1"/>
  <c r="N47" i="1"/>
  <c r="M47" i="1"/>
  <c r="K47" i="1"/>
  <c r="G47" i="1"/>
  <c r="L47" i="1" s="1"/>
  <c r="N45" i="1"/>
  <c r="M45" i="1"/>
  <c r="K45" i="1"/>
  <c r="G45" i="1"/>
  <c r="L45" i="1" s="1"/>
  <c r="N44" i="1"/>
  <c r="M44" i="1"/>
  <c r="K44" i="1"/>
  <c r="G44" i="1"/>
  <c r="L44" i="1" s="1"/>
  <c r="N43" i="1"/>
  <c r="M43" i="1"/>
  <c r="G41" i="1"/>
  <c r="G37" i="1"/>
  <c r="J37" i="1" s="1"/>
  <c r="G36" i="1"/>
  <c r="J36" i="1" s="1"/>
  <c r="N106" i="1"/>
  <c r="M106" i="1"/>
  <c r="K106" i="1"/>
  <c r="G106" i="1"/>
  <c r="L106" i="1" s="1"/>
  <c r="L41" i="1" l="1"/>
  <c r="O38" i="1"/>
  <c r="J38" i="1"/>
  <c r="O44" i="1"/>
  <c r="O45" i="1"/>
  <c r="K37" i="1"/>
  <c r="M37" i="1"/>
  <c r="O39" i="1"/>
  <c r="K36" i="1"/>
  <c r="M36" i="1"/>
  <c r="L37" i="1"/>
  <c r="J45" i="1"/>
  <c r="J39" i="1"/>
  <c r="O43" i="1"/>
  <c r="O47" i="1"/>
  <c r="J44" i="1"/>
  <c r="L36" i="1"/>
  <c r="J41" i="1"/>
  <c r="J47" i="1"/>
  <c r="J43" i="1"/>
  <c r="O106" i="1"/>
  <c r="J106" i="1"/>
  <c r="N41" i="1" l="1"/>
  <c r="M41" i="1"/>
  <c r="K41" i="1"/>
  <c r="O37" i="1"/>
  <c r="O36" i="1"/>
  <c r="O41" i="1" l="1"/>
  <c r="M29" i="1"/>
  <c r="N28" i="1"/>
  <c r="M27" i="1"/>
  <c r="K25" i="1"/>
  <c r="N26" i="1"/>
  <c r="G29" i="1"/>
  <c r="J29" i="1" s="1"/>
  <c r="G28" i="1"/>
  <c r="J28" i="1" s="1"/>
  <c r="G27" i="1"/>
  <c r="K26" i="1"/>
  <c r="G26" i="1"/>
  <c r="L26" i="1" s="1"/>
  <c r="G25" i="1"/>
  <c r="N23" i="1"/>
  <c r="M23" i="1"/>
  <c r="K23" i="1"/>
  <c r="G23" i="1"/>
  <c r="J23" i="1" s="1"/>
  <c r="G22" i="1"/>
  <c r="N33" i="1"/>
  <c r="M33" i="1"/>
  <c r="K33" i="1"/>
  <c r="G33" i="1"/>
  <c r="J33" i="1" s="1"/>
  <c r="N32" i="1"/>
  <c r="M32" i="1"/>
  <c r="K32" i="1"/>
  <c r="G32" i="1"/>
  <c r="J32" i="1" s="1"/>
  <c r="N31" i="1"/>
  <c r="M31" i="1"/>
  <c r="K31" i="1"/>
  <c r="G31" i="1"/>
  <c r="N30" i="1"/>
  <c r="M30" i="1"/>
  <c r="K30" i="1"/>
  <c r="G30" i="1"/>
  <c r="N35" i="1"/>
  <c r="M35" i="1"/>
  <c r="K35" i="1"/>
  <c r="G35" i="1"/>
  <c r="N34" i="1"/>
  <c r="M34" i="1"/>
  <c r="K34" i="1"/>
  <c r="G34" i="1"/>
  <c r="J34" i="1" s="1"/>
  <c r="G17" i="1"/>
  <c r="K17" i="1"/>
  <c r="M17" i="1"/>
  <c r="N17" i="1"/>
  <c r="G18" i="1"/>
  <c r="J18" i="1" s="1"/>
  <c r="K18" i="1"/>
  <c r="M18" i="1"/>
  <c r="N18" i="1"/>
  <c r="G19" i="1"/>
  <c r="L19" i="1" s="1"/>
  <c r="K19" i="1"/>
  <c r="M19" i="1"/>
  <c r="N19" i="1"/>
  <c r="G20" i="1"/>
  <c r="L20" i="1" s="1"/>
  <c r="K20" i="1"/>
  <c r="M20" i="1"/>
  <c r="N20" i="1"/>
  <c r="G21" i="1"/>
  <c r="J21" i="1" s="1"/>
  <c r="K21" i="1"/>
  <c r="M21" i="1"/>
  <c r="N21" i="1"/>
  <c r="L35" i="1" l="1"/>
  <c r="O35" i="1" s="1"/>
  <c r="J35" i="1"/>
  <c r="L31" i="1"/>
  <c r="J31" i="1"/>
  <c r="L30" i="1"/>
  <c r="O30" i="1" s="1"/>
  <c r="J30" i="1"/>
  <c r="L27" i="1"/>
  <c r="K27" i="1"/>
  <c r="N27" i="1"/>
  <c r="M26" i="1"/>
  <c r="O26" i="1" s="1"/>
  <c r="N29" i="1"/>
  <c r="L28" i="1"/>
  <c r="M25" i="1"/>
  <c r="N25" i="1"/>
  <c r="L23" i="1"/>
  <c r="O23" i="1" s="1"/>
  <c r="K28" i="1"/>
  <c r="J22" i="1"/>
  <c r="M28" i="1"/>
  <c r="L33" i="1"/>
  <c r="O33" i="1" s="1"/>
  <c r="L32" i="1"/>
  <c r="O32" i="1" s="1"/>
  <c r="O31" i="1"/>
  <c r="K29" i="1"/>
  <c r="L29" i="1"/>
  <c r="J26" i="1"/>
  <c r="L25" i="1"/>
  <c r="J25" i="1"/>
  <c r="J27" i="1"/>
  <c r="L34" i="1"/>
  <c r="O34" i="1" s="1"/>
  <c r="J20" i="1"/>
  <c r="J19" i="1"/>
  <c r="L18" i="1"/>
  <c r="O18" i="1" s="1"/>
  <c r="J17" i="1"/>
  <c r="L17" i="1"/>
  <c r="O17" i="1" s="1"/>
  <c r="O19" i="1"/>
  <c r="O20" i="1"/>
  <c r="L21" i="1"/>
  <c r="O21" i="1" s="1"/>
  <c r="O29" i="1" l="1"/>
  <c r="O27" i="1"/>
  <c r="O25" i="1"/>
  <c r="O28" i="1"/>
  <c r="N16" i="1"/>
  <c r="N115" i="1" s="1"/>
  <c r="M16" i="1"/>
  <c r="M115" i="1" s="1"/>
  <c r="K16" i="1"/>
  <c r="G16" i="1"/>
  <c r="L16" i="1" s="1"/>
  <c r="L115" i="1" s="1"/>
  <c r="A16" i="1"/>
  <c r="A17" i="1" s="1"/>
  <c r="A18" i="1" s="1"/>
  <c r="A19" i="1" s="1"/>
  <c r="A20" i="1" s="1"/>
  <c r="A21" i="1" s="1"/>
  <c r="A22" i="1" s="1"/>
  <c r="A23" i="1" s="1"/>
  <c r="O16" i="1" l="1"/>
  <c r="O115" i="1" s="1"/>
  <c r="D9" i="16" s="1"/>
  <c r="J16" i="1"/>
  <c r="G11" i="1" l="1"/>
  <c r="D15" i="16"/>
  <c r="D17" i="16" s="1"/>
  <c r="D18" i="16" s="1"/>
  <c r="A25" i="1"/>
  <c r="A26" i="1" s="1"/>
  <c r="A27" i="1" s="1"/>
  <c r="A28" i="1" s="1"/>
  <c r="A29" i="1" s="1"/>
  <c r="A30" i="1" s="1"/>
  <c r="A31" i="1" s="1"/>
  <c r="A32" i="1" s="1"/>
  <c r="A33" i="1" s="1"/>
  <c r="A34" i="1" s="1"/>
  <c r="A35" i="1" s="1"/>
  <c r="A36" i="1" l="1"/>
  <c r="A37" i="1" l="1"/>
  <c r="A38" i="1" l="1"/>
  <c r="A39" i="1" s="1"/>
  <c r="A40" i="1" s="1"/>
  <c r="A41" i="1" l="1"/>
  <c r="A43" i="1" s="1"/>
  <c r="A44" i="1" s="1"/>
  <c r="A45" i="1" s="1"/>
  <c r="A46" i="1" s="1"/>
  <c r="A47" i="1" s="1"/>
  <c r="A48" i="1" s="1"/>
  <c r="A49" i="1" l="1"/>
  <c r="A50" i="1" s="1"/>
  <c r="A51" i="1" s="1"/>
  <c r="A52" i="1" s="1"/>
  <c r="A53" i="1" s="1"/>
  <c r="A54" i="1" l="1"/>
  <c r="A55" i="1" s="1"/>
  <c r="A56" i="1" s="1"/>
  <c r="A57" i="1" s="1"/>
  <c r="A58" i="1" l="1"/>
  <c r="A59" i="1" s="1"/>
  <c r="A60" i="1" s="1"/>
  <c r="A61" i="1" l="1"/>
  <c r="A62" i="1" l="1"/>
  <c r="A63" i="1" s="1"/>
  <c r="A64" i="1" s="1"/>
  <c r="A65" i="1" s="1"/>
  <c r="A66" i="1" s="1"/>
  <c r="A67" i="1" s="1"/>
  <c r="A68" i="1" s="1"/>
  <c r="A70" i="1" s="1"/>
  <c r="A71" i="1" s="1"/>
  <c r="A72" i="1" s="1"/>
  <c r="A73" i="1" s="1"/>
  <c r="A74" i="1" s="1"/>
  <c r="A75" i="1" s="1"/>
  <c r="A76" i="1" s="1"/>
  <c r="A77" i="1" s="1"/>
  <c r="A78" i="1" s="1"/>
  <c r="A79" i="1" s="1"/>
  <c r="A80" i="1" s="1"/>
  <c r="A81" i="1" s="1"/>
  <c r="A82" i="1" s="1"/>
  <c r="A83" i="1" s="1"/>
  <c r="A84" i="1" s="1"/>
  <c r="A85" i="1" s="1"/>
  <c r="A86" i="1" s="1"/>
  <c r="A87" i="1" l="1"/>
  <c r="A88" i="1" s="1"/>
  <c r="A89" i="1" s="1"/>
  <c r="A90" i="1" s="1"/>
  <c r="A91" i="1" s="1"/>
  <c r="A92" i="1" s="1"/>
  <c r="A93" i="1" s="1"/>
  <c r="A94" i="1" s="1"/>
  <c r="A96" i="1" s="1"/>
  <c r="A97" i="1" s="1"/>
  <c r="A98" i="1" s="1"/>
  <c r="A99" i="1" l="1"/>
  <c r="A100" i="1" l="1"/>
  <c r="A101" i="1" l="1"/>
  <c r="A102" i="1" s="1"/>
  <c r="A103" i="1" s="1"/>
  <c r="A104" i="1" s="1"/>
  <c r="A105" i="1" s="1"/>
  <c r="A106" i="1" s="1"/>
  <c r="A107" i="1" s="1"/>
  <c r="A108" i="1" s="1"/>
  <c r="A109" i="1" l="1"/>
  <c r="A110" i="1" s="1"/>
  <c r="A111" i="1" s="1"/>
  <c r="A112" i="1" s="1"/>
  <c r="A113" i="1" s="1"/>
  <c r="A114" i="1" s="1"/>
</calcChain>
</file>

<file path=xl/sharedStrings.xml><?xml version="1.0" encoding="utf-8"?>
<sst xmlns="http://schemas.openxmlformats.org/spreadsheetml/2006/main" count="1063" uniqueCount="447">
  <si>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</si>
  <si>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</si>
  <si>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</si>
  <si>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</si>
  <si>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</si>
  <si>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</si>
  <si>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</si>
  <si>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</si>
  <si>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</si>
  <si>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</si>
  <si>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</si>
  <si>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</si>
  <si>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</si>
  <si>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</si>
  <si>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</si>
  <si>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</si>
  <si>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</si>
  <si>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</si>
  <si>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</si>
  <si>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</si>
  <si>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</si>
  <si>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Uzliekamo pārvedu iebūve</t>
  </si>
  <si>
    <t>Uzliekamo pārvedu nojaukšana</t>
  </si>
  <si>
    <t>Uzliekamo pārvedu uzraudzība</t>
  </si>
  <si>
    <t>dienn.</t>
  </si>
  <si>
    <t>Uzliekamo pārvedu noma un nolietojums</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</si>
  <si>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</si>
  <si>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</si>
  <si>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</si>
  <si>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</si>
  <si>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</si>
  <si>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</si>
  <si>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</si>
  <si>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</si>
  <si>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</si>
  <si>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</si>
  <si>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</si>
  <si>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</si>
  <si>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</si>
  <si>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</si>
  <si>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</si>
  <si>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Esošo gulšņu demontāža, šķirošana un transports uz atbērtni attālumā līdz 200m vai RP SIA "Rīgas satiksme" noliktavu attālumā līdz 5km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</si>
  <si>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</si>
  <si>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</si>
  <si>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</si>
  <si>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</si>
  <si>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</si>
  <si>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</si>
  <si>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</si>
  <si>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</si>
  <si>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</si>
  <si>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</si>
  <si>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</si>
  <si>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</si>
  <si>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</si>
  <si>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</si>
  <si>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</si>
  <si>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</si>
  <si>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</si>
  <si>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</si>
  <si>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</si>
  <si>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</si>
  <si>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</si>
  <si>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</si>
  <si>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</si>
  <si>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</si>
  <si>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</si>
  <si>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</si>
  <si>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</si>
  <si>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</si>
  <si>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</si>
  <si>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</si>
  <si>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</si>
  <si>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</si>
  <si>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</si>
  <si>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</si>
  <si>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</si>
  <si>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</si>
  <si>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</si>
  <si>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</si>
  <si>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</si>
  <si>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</si>
  <si>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</si>
  <si>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</si>
  <si>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</si>
  <si>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</si>
  <si>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</si>
  <si>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</si>
  <si>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</si>
  <si>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</si>
  <si>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</si>
  <si>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</si>
  <si>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</si>
  <si>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</si>
  <si>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</si>
  <si>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</si>
  <si>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</si>
  <si>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</si>
  <si>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</si>
  <si>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</si>
  <si>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</si>
  <si>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</si>
  <si>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</si>
  <si>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</si>
  <si>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</si>
  <si>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</si>
  <si>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</si>
  <si>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</si>
  <si>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</si>
  <si>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</si>
  <si>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</si>
  <si>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</si>
  <si>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</si>
  <si>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</si>
  <si>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</si>
  <si>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</si>
  <si>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</si>
  <si>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</si>
  <si>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</si>
  <si>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</si>
  <si>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</si>
  <si>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</si>
  <si>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r>
      <t xml:space="preserve">Uzstādīt plastikāta stabiņus ar atstarotājiem, krāsa pelēka, h=75cm </t>
    </r>
    <r>
      <rPr>
        <sz val="9"/>
        <color rgb="FFFF0000"/>
        <rFont val="Arial Narrow"/>
        <family val="2"/>
      </rPr>
      <t>(Apjoms samazināts būvprojekta saskaņošanas procesā Rīgas pilsētas būvvaldē! Stabiņus izbūvēt tikai brauktuves daļā!)</t>
    </r>
  </si>
  <si>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</si>
  <si>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</si>
  <si>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</si>
  <si>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</si>
  <si>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</si>
  <si>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</si>
  <si>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</si>
  <si>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</si>
  <si>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</si>
  <si>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</si>
  <si>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gb.</t>
  </si>
  <si>
    <t>Satiksmes organizācija</t>
  </si>
  <si>
    <t>Apvalkcauruļu montāža</t>
  </si>
  <si>
    <t>10kV  un 0.4kV kabeļu līnijas</t>
  </si>
  <si>
    <t>Darbu izmaksas</t>
  </si>
  <si>
    <t>Tranšeja - bedre kabeļa vai citu apakšzemes komunikāciju apsekošanai (šurfēšana)</t>
  </si>
  <si>
    <t>Lokālā tāme Nr.4</t>
  </si>
  <si>
    <t>Elektroapgāde (ārējie tīkli) ST RPR tīkli</t>
  </si>
  <si>
    <t>Rīgas Satiksmes vilces kabeļu rekonstrukcijas darbi</t>
  </si>
  <si>
    <t>Lokālā tāme Nr.5</t>
  </si>
  <si>
    <t>Elektroapgāde (ārējie tīkli) abonentu un apgaismojuma tīkli</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</si>
  <si>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</si>
  <si>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</si>
  <si>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</si>
  <si>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</si>
  <si>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</si>
  <si>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</si>
  <si>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</si>
  <si>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</si>
  <si>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3.KĀRTA SLIEŽU CEĻU PĀRBŪVE POSMĀ NO BALDONES IELAS LĪDZ  MĀRTIŅA IELAI</t>
    </r>
  </si>
  <si>
    <r>
      <t>Objekta nosaukums: Tramvaju sliežu ceļu pārbūve, veidojot sabiedriskā transporta joslu Slokas ielā posmā no krustojuma ar Jūrmalas gatvi līdz krustojumam
ar Kalnciema ielu (ieskaitot krustojumu) zemās grīdas tramvaja projekta ietvaros.</t>
    </r>
    <r>
      <rPr>
        <sz val="10"/>
        <color rgb="FFFF0000"/>
        <rFont val="Arial Narrow"/>
        <family val="2"/>
      </rPr>
      <t xml:space="preserve"> 3.KĀRTA SLIEŽU CEĻU PĀRBŪVE POSMĀ NO BALDONES IELAS LĪDZ  MĀRTIŅA IELAI</t>
    </r>
  </si>
  <si>
    <t xml:space="preserve">Seguma plātņu SP20/4 izbūve </t>
  </si>
  <si>
    <t>Sliežu savilču 10x70mm montāža ar soli 2m gropjplātņu zonā, ieskaitot aizsarggumiju</t>
  </si>
  <si>
    <t>Priekšrocības zīmes</t>
  </si>
  <si>
    <t>Ūdensvads Ū1</t>
  </si>
  <si>
    <t>Ūdensapgādes caurule OD225 PE100-RC SDR 17 PN10 ar PP aizsargslāni un iebūvētu signālkabeli, PAS 1075 3.tips. Izbūve ar atklātu tranšējas metodi, dziļumā līdz 2.5 m</t>
  </si>
  <si>
    <t>DN200</t>
  </si>
  <si>
    <t>Ūdensapgādes caurule OD110 PE100-RC SDR 17 PN10 ar PP aizsargslāni un iebūvētu signālkabeli, PAS 1075 3.tips. Izbūve ar atklātu tranšējas metodi, dziļumā līdz 4.0 m</t>
  </si>
  <si>
    <t>DN100</t>
  </si>
  <si>
    <t>Ūdensapgādes caurule OD63 PE100-RC SDR 17 PN10. Izbūve ar atklātu tranšējas metodi, dziļumā līdz 2.0 m</t>
  </si>
  <si>
    <t>DN50</t>
  </si>
  <si>
    <t>Ūdensapgādes caurule OD40 PE100-RC SDR 17 PN10. Izbūve ar atklātu tranšējas metodi, dziļumā līdz 2.0 m</t>
  </si>
  <si>
    <t>DN32</t>
  </si>
  <si>
    <t>Aizsargcaurule OD160 PE100-RC SDR 17 PN10, L=13.5m, caurulei DN/OD63 dziļumā līdz 2.0 m, ar cauruļu distanceriem "Integra" (vai analogs)  un galu aizdari starp apvalkcauruli un cauruli</t>
  </si>
  <si>
    <t>OD160</t>
  </si>
  <si>
    <t>Aizsargcaurule OD110 PE100-RC SDR 17 PN10, L=9.7 m (1.gab.), L=14.5 m (2.gab.), L=14.7 m (1.gab.), caurulei DN/OD40 dziļumā līdz 2.0 m, ar cauruļu distanceriem "Integra" (vai analogs)  un galu aizdari starp apvalkcauruli un cauruli</t>
  </si>
  <si>
    <t>OD110</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</si>
  <si>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(UM-18) skat. UKT-13 lapu</t>
  </si>
  <si>
    <t>Kaļama ķeta aizbīdnis ar atlokiem DN100, PN10 pēc EN 558-2 S14/DIN F4 dzeramājam ūdenim, ar teleskopisku pagarinātājkātu 1.7-2.9m un stacionāru tipa aizbīdņu kapi (slodzes klase D400) ar atbalsta plāksni zem kapes ar minimālo iekšējo diametru 160 mm, izbūve asfaltbetonā, ar RŪ logo
(UM-7) skat. UKT-13 lapu</t>
  </si>
  <si>
    <t>Kaļama ķeta aizbīdnis ar atlokiem DN50, PN10 pēc EN 558-2 S14/DIN F4 dzeramājam ūdenim, ar teleskopisku pagarinātājkātu 1.7-2.9m un peldoša tipa aizbīdņu kapi (slodzes klase D400) ar atbalsta plāksni zem kapes ar minimālo iekšējo diametru 160 mm, izbūve asfaltbetonā, ar RŪ logo
(UM-12, UM-14) skat. UKT-13 lapu</t>
  </si>
  <si>
    <t>Kaļama ķeta servisa aizbīdnis, bezvītņu, pieslēgumam tieši pie sedla (AVK 103/00-003 sērija, vai analogs) DN32, PN10 pēc EN 558-2 S14/DIN F4 dzeramājam ūdenim, ar teleskopisku pagarinātājkātu 1.4-2.35m, 1.7-2.9m un peldoša tipa aizbīdņu kapi (slodzes klase D400) ar atbalsta plāksni zem kapes ar minimālo iekšējo diametru 160 mm, izbūve zālājā, ar RŪ logo
(UM-5, UM-8, UM-7, UM-11, UM-16, UM-19) skat. UKT-13 lapu</t>
  </si>
  <si>
    <t>Veidgabals PE caurules pievienošanai pie Servisa aizbīdņa DN32/32 mm (AVK 107/21-003 sērija, vai analogs)
(UM-5, UM-8, UM-7, UM-11, UM-16, UM-19)</t>
  </si>
  <si>
    <t xml:space="preserve">Aizbīdņa norāžu zīme, t.sk. stabi, stiprinājumi, betonējums </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</si>
  <si>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
(UM-21) skat. UKT-12 lapu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</si>
  <si>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UH-3) skat. UKT-11 lapu</t>
  </si>
  <si>
    <t>Sērija 633 SuperMaxi atloku adapteris, stiepes noturīgs, ar ankurojošiem savienojumiem, pielietojams dažādiem cauruļu materiāliem, pievienošanai PE ūdenavada caurulei DN/OD225
(UM-1, UH-1, UH-2, UM-7, UM-12, UM-14, UH-3)</t>
  </si>
  <si>
    <t>Sērija 633 SuperMaxi atloku adapteris, stiepes noturīgs,ar ankurojošiem savienojumiem, pielietojams dažādiem cauruļu materiāliem, pievienošanai PE ūdenavada caurulei DN/OD110
(UM-7)</t>
  </si>
  <si>
    <t>Sērija 633 SuperMaxi atloku adapteris, stiepes noturīgs, ar ankurojošiem savienojumiem pielietojams dažādiem cauruļu materiāliem, pievienošanai PE ūdenavada caurulei DN/OD63
(UM-12, UM-14)</t>
  </si>
  <si>
    <t>Sērija 631 SuperMaxi uzmava, stiepes noturīga, ar ankurojošiem savienojumiem pielietojama dažādiem cauruļu materiāliem, pievienošanai starp esošo un projektējamo PE cauruli OD225/d225
(UM-21)</t>
  </si>
  <si>
    <t>Sērija 631 SuperMaxi uzmava, stiepes noturīga, ar ankurojošiem savienojumiem pielietojama dažādiem cauruļu materiāliem, pievienošanai starp esošo un projektējamo PE cauruli OD110/d100
(UM-7.2)</t>
  </si>
  <si>
    <t>Sērija 631 SuperMaxi uzmava, stiepes noturīga, ar ankurojošiem savienojumiem pielietojama dažādiem cauruļu materiāliem, pievienošanai starp esošo un projektējamo PE cauruli OD63/d50
(UM-12.2, UM-14.1)</t>
  </si>
  <si>
    <t>Universāla savienošanas apsaides uzmava DN15-DN50 PE/PE vai PE/metāls caurules pievienošanai (GEBO vai analogs)
(UM-5.3, UM-8.2, UM-10.3, UM-11.2, UM-16.3, UM-19.1)</t>
  </si>
  <si>
    <t>Sedls pieslēgumam PE/PVC cauruļvadam un bezvītņu atzars servisa aizbīdņa pieslēgšanai DN200/225mm x DN32 (AVK 100/00-003 sērija, vai analogs)
(UM-4, UM-8, UM-10, UM-11, UM-16, UM-19)</t>
  </si>
  <si>
    <t>Kaļamā ķeta atloku īscaurule DN200 PN10 L=500 mm
(UM-1)</t>
  </si>
  <si>
    <t>Kaļamā ķeta atloku trejgabals DN200x100 PN10
(UH-1, UH-2, UM-7, UH-3,UM-12, UM-14)</t>
  </si>
  <si>
    <t>DN200x100</t>
  </si>
  <si>
    <t>Kaļamā ķeta atloku pāreja DN100x50 PN10
(UM-12, UM-14)</t>
  </si>
  <si>
    <t>DN100x50</t>
  </si>
  <si>
    <t>Kontaktmetināmais līkums 5o-30o PE100 SDR17 DN/OD225 PN10
(UM-6, UM-9, UM-13, UM-15, UM-16, UM-20)</t>
  </si>
  <si>
    <t>DN/OD225</t>
  </si>
  <si>
    <t>Kontaktmetināmais līkums 5o-30o PE100 SDR17 DN/OD110 PN10
(UM-7.1)</t>
  </si>
  <si>
    <t>DN/OD110</t>
  </si>
  <si>
    <t>Elektrotmetināmais līkums 45o PE100 SDR17 DN/OD63 PN10
(UM-12)</t>
  </si>
  <si>
    <t>DN/OD63</t>
  </si>
  <si>
    <t>Elektrotmetināmais līkums 45o PE100 SDR17 DN/OD40 PN10
(UM-5, UM-5.1, UM-5.2, UM-8, UM10.1, UM-10.2, UM-11, UM-16, UM-16.1, UM-16.2)</t>
  </si>
  <si>
    <t>DN/OD40</t>
  </si>
  <si>
    <t>Elektrotmetināma pāreja PE100 SDR17 DN32x25 PN10
(UM-19.1)</t>
  </si>
  <si>
    <t>DN32x25</t>
  </si>
  <si>
    <t>Elektrotmetināma pāreja PE100 SDR17 DN32x20 PN10
(UM-10.3, UM-11.2, UM-16.3)</t>
  </si>
  <si>
    <t>DN32x20</t>
  </si>
  <si>
    <t xml:space="preserve">Kaļamā ķeta neuzskaitītie veidgabali </t>
  </si>
  <si>
    <t xml:space="preserve">PE neuzskaitītie veidgabali </t>
  </si>
  <si>
    <t>Kapes ieregulēšana, pielāgošana jaunajam segumam, atjaunošana, ja nepieciešams</t>
  </si>
  <si>
    <t>Betons caurules balstu izbūvei C20/25</t>
  </si>
  <si>
    <t>m3</t>
  </si>
  <si>
    <t>Marķējuma lentes ieklāšana ūdensvadam</t>
  </si>
  <si>
    <t>Pieslēgums pie esošā ūdensvada d200</t>
  </si>
  <si>
    <t>vieta</t>
  </si>
  <si>
    <t>Šķērsojumi ar jaunprojektējamo kabeli</t>
  </si>
  <si>
    <t>Šķērsojumi ar esošo kabeli un to aizsardzība</t>
  </si>
  <si>
    <t>Šķērsojumi ar esošo gāzesvādu ar to aizsardzību</t>
  </si>
  <si>
    <t>Šķērsojumi ar jaunprojektējamo cauruli</t>
  </si>
  <si>
    <t>Šķērsojums ar esošu cauruļvadu un to aizsardzība</t>
  </si>
  <si>
    <t>Ūdensvada hidrauliskā pārbaude un dezinfekcija, trases nospraušana, uzmērīšana, CCTV inspekcija un citi saistītie darbi. CCTV inspekcija veicama SIA „Rīgas ūdens” darbinieka klātbūtnē.</t>
  </si>
  <si>
    <t>Ūdensvada apvadlīnija no 50 m līdz 150 m ar nepieciešamo armatūras apsaisti</t>
  </si>
  <si>
    <t>Nodošanas-pieņemšanas dokumentācijas noformēšana</t>
  </si>
  <si>
    <t>Citi neuzskaitītie materiāli</t>
  </si>
  <si>
    <t>Zemes darbi (Ū1)</t>
  </si>
  <si>
    <t>Tranšejas rakšana, grunts izstrāde ar ekskavatoru, vidējais dziļums h=2.4 m</t>
  </si>
  <si>
    <t>Grunts izstrāde ar rokām</t>
  </si>
  <si>
    <t>Izlīdzinošā smilts slāņa 0.15 izbūve zem caurules</t>
  </si>
  <si>
    <t>blietētais tilpums</t>
  </si>
  <si>
    <t>Cauruļvada aizbēršana ar smilti 0.3m virs caurules</t>
  </si>
  <si>
    <r>
      <t xml:space="preserve">Jauno smilti atpakaļ aizbēršana blietējot (esošās grunts nomaiņa), nesatur būvgružus, akmeņus un citus elementus, granulometriskais sastāvs pieļauj blīvējuma pakāpi </t>
    </r>
    <r>
      <rPr>
        <sz val="10"/>
        <color indexed="8"/>
        <rFont val="Calibri"/>
        <family val="2"/>
        <charset val="186"/>
      </rPr>
      <t>≥</t>
    </r>
    <r>
      <rPr>
        <sz val="10"/>
        <color indexed="8"/>
        <rFont val="Arial"/>
        <family val="2"/>
        <charset val="186"/>
      </rPr>
      <t>98 saskaņā ar Proktora parasto pārbaudi</t>
    </r>
  </si>
  <si>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</si>
  <si>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</si>
  <si>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</si>
  <si>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ja būs nepieciešams</t>
  </si>
  <si>
    <t>Sadzīves kanalizācijas sistēma K1 (pašteces)</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</si>
  <si>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</si>
  <si>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</si>
  <si>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2.2 m. </t>
  </si>
  <si>
    <t>DN/OD200</t>
  </si>
  <si>
    <t>Aizsargcaurule OD355 PE100-RC SDR 17 PN10, L=9.8 m (1.gab.), L=15 m (1.gab.) caurulei DN/OD250 un DN/OD200 dziļumā līdz 2.3m, ar cauruļu distanceriem "Integra" (vai analogs)  un galu aizdari starp apvalkcauruli un cauruli</t>
  </si>
  <si>
    <t>OD355</t>
  </si>
  <si>
    <t xml:space="preserve">Savienojums starp esošo un projektējamo cauruli (atkarība no esošas caurules materiāla) </t>
  </si>
  <si>
    <t>OD250/d225</t>
  </si>
  <si>
    <t>OD250/d200</t>
  </si>
  <si>
    <t>Dzelzsbetona grodu aka no saliekamiem dzelzsbetona grodiem (Eiro grodi ar pamatni) PP caurulēm DN/OD250, DN/OD200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2.5 m dziļumā. Uzstādīšana asfaltbetonā.
(K1-1, K1-2, K1-3, K1-4, K1-5, K1-6, K1-7, K1-8, K1-9, K-9.1, K1-10, K1-11) skat. UKT-13 lapu</t>
  </si>
  <si>
    <t>DN1000</t>
  </si>
  <si>
    <t>Kanalizācijas akas iekšēja hidroizolācija Penetron vai analogs</t>
  </si>
  <si>
    <t>kg</t>
  </si>
  <si>
    <t>Termonosēdošās uzmavas savienojums starp PP DN250 un keramikas cauruļvadiem d225, d200</t>
  </si>
  <si>
    <t>PP noslēgtapa DN250 SN8</t>
  </si>
  <si>
    <t>Betons un darbi akas tekņu betonēšanai C25/30 betons, W10, F200</t>
  </si>
  <si>
    <t>Aizsargčaula akas sienā PP DN/OD250 caurulei</t>
  </si>
  <si>
    <t>Aizsargčaula akas sienā PP DN/OD200 caurulei</t>
  </si>
  <si>
    <t>Akas vāka ieregulēšana, pielāgošana jaunajam segumam, atjaunošana, ja nepieciešams</t>
  </si>
  <si>
    <t>Blietēts šķembu slānis h=150 mm zem akām</t>
  </si>
  <si>
    <t>Pieslēgums esošai sadzīves kanalizācijai ar jauno aku uzstadīšānu</t>
  </si>
  <si>
    <t>Pieslēgums esošai sadzīves kanalizācijai</t>
  </si>
  <si>
    <t>Šķērsojumi ar esošo kabeli ar to aizsardzību</t>
  </si>
  <si>
    <t>Šķērsojums ar esošu cauruļvadu</t>
  </si>
  <si>
    <t>Marķējuma lentes ieklāšana kanalizācijai</t>
  </si>
  <si>
    <t>Hidrauliskā pārbaude, trases nospraušana, uzmērīšana, skalošana, CCTV inspekcija un citi saistītie darbi. CCTV inspekcija veicama SIA „Rīgas ūdens” darbinieka klātbūtnē.</t>
  </si>
  <si>
    <t xml:space="preserve">Kanalizācijas sūkņu stacijas noma, maksimālā ražība Q=45l/s, maksimālais celšanas augstums H=7m.  Spiedkanalizācijas caurule DN250mm L=120m. </t>
  </si>
  <si>
    <t>Zemes darbi (K1)</t>
  </si>
  <si>
    <t>Tranšejas rakšana, grunts izstrāde ar ekskavatoru, vidējais dziļums h=2.5 m</t>
  </si>
  <si>
    <t>Ūdensvads d200 ar izrakšanu</t>
  </si>
  <si>
    <t>Ūdensvads d100 ar izrakšanu</t>
  </si>
  <si>
    <t>Ūdensvads d19, d20, d32, d50 ar izrakšanu</t>
  </si>
  <si>
    <t>Ūdensvada kamēra, hidrants, aizbīdnis ar izrakšanu</t>
  </si>
  <si>
    <t>Kanalizācija d225, d200 ar izrakšanu</t>
  </si>
  <si>
    <t>Kanalizācijas aka, gūlija ar izrakšanu</t>
  </si>
  <si>
    <t>Lietus kanalizācijas PP uzmavu caurule DN/ID500, SN8, aploces elastīgums RF30, triecienizturība veikta pie -10oC,  EN 13476-3.  Izbūve ar atklātas tranšējas metodi, dziļumā līdz 3.1 m. DN/ID500</t>
  </si>
  <si>
    <t xml:space="preserve">Lietus kanalizācijas PP uzmavu caurule DN/OD400, SN8, aploces elastīgums RF30, triecienizturība veikta pie -10oC,  EN 13476-2.  Izbūve ar atklātas tranšējas metodi, dziļumā līdz 3 m. </t>
  </si>
  <si>
    <t xml:space="preserve">Lietus kanalizācijas PP uzmavu caurule DN/OD200, SN8, aploces elastīgums RF30, triecienizturība veikta pie -10oC,  EN 13476-2.  Izbūve ar atklātas tranšējas metodi, dziļumā līdz 2.5 m. </t>
  </si>
  <si>
    <t xml:space="preserve">Lietus kanalizācijas PP uzmavu caurule DN/OD200, SN8, aploces elastīgums RF30, triecienizturība veikta pie -10oC,  EN 13476-2.  Izbūve ar atklātas tranšējas metodi, dziļumā līdz 1.5 m. </t>
  </si>
  <si>
    <t>Aizsargcaurule OD355 PE100 SDR 17 PN10, L=10 m (4.gab.) caurulei DN/OD200 dziļumā līdz 1.6 m, ar cauruļu distanceriem "Integra" (vai ekvivalents) un galu aizdari starp apvalkcauruli un cauruli</t>
  </si>
  <si>
    <t>Aizsargcaurule OD355 PE100 SDR 17 PN10 L=10.8 m (1.gab.), L=8 m (1.gab.) caurulei DN/OD200 dziļumā līdz 2.8 m, ar cauruļu distanceriem "Integra" (vai ekvivalents) un galu aizdari starp apvalkcauruli un cauruli</t>
  </si>
  <si>
    <t>PP līkums 45o DN/OD160, SN8</t>
  </si>
  <si>
    <t>PP cauruļu neuzskaitītie veidgabali</t>
  </si>
  <si>
    <t>kpl.</t>
  </si>
  <si>
    <t>Dzelzsbetona grodu aka no saliekamiem dzelzsbetona grodiem (Eiro grodi ar pamatni) PP caurulēm DN/OD400, 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 DN1500</t>
  </si>
  <si>
    <t>Dzelzsbetona grodu aka no saliekamiem dzelzsbetona grodiem (Eiro grodi ar pamatni) PP caurulēm DN/OD200-DN/ID500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 DN1000</t>
  </si>
  <si>
    <t>Gūlija DN/ID 600 bez sifona, nosēddaļa h=0.6 m, no dubultsienu caurules šahtas (slodzes klase SN8, riņķa elastība – RF30, triecienizturība IMP -10oC - atbilstoši LVS EN 13476-3), ar PP DN/OD200 pievienojumiem šahtā. Montāža līdz 3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</si>
  <si>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</si>
  <si>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</si>
  <si>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</si>
  <si>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Betons un darbi akas tekņu, aku caurumu, pamatnes betonēšanai C25/30 betons, W10, F200</t>
  </si>
  <si>
    <r>
      <t>m</t>
    </r>
    <r>
      <rPr>
        <vertAlign val="superscript"/>
        <sz val="10"/>
        <rFont val="Arial"/>
        <family val="2"/>
      </rPr>
      <t>3</t>
    </r>
  </si>
  <si>
    <t>Blietēts šķembu slānis zem akām un gūlijam h=200 mm</t>
  </si>
  <si>
    <t>Aizsargčaula akas sienā PP ID500 caurulei, EN 13476</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</si>
  <si>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</si>
  <si>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</si>
  <si>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</si>
  <si>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</si>
  <si>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DN/OD200 un esošo d200 cauruļvadiem </t>
  </si>
  <si>
    <t>Akas vāka, restes ieregulēšana, pielāgošana jaunajam segumam, atjaunošana, ja nepieciešams</t>
  </si>
  <si>
    <t>Šķērsojumi ar esošo kabeli ar to aizsardzību (ŪKT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</si>
  <si>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un to aizsardzība</t>
  </si>
  <si>
    <t>Hidrauliskā pārbaude, trases nospraušana, uzmērīšana, skalošana, CCTV inspekcija un citi saistītie darbi</t>
  </si>
  <si>
    <t>Zemes darbi (K2)</t>
  </si>
  <si>
    <t>Tranšejas rakšana, grunts izstrāde ar ekskavatoru, vidējais dziļums h=3 m</t>
  </si>
  <si>
    <t>Jauno smilti atpakaļ aizbēršana blietējot (esošās grunts nomaiņa), nesatur būvgružus, akmeņus un citus elementus, granulometriskais sastāvs pieļauj blīvējuma pakāpi ≥98 saskaņā ar Proktora parasto pārbaudi</t>
  </si>
  <si>
    <t>Drenāžas sistēma (DR1)</t>
  </si>
  <si>
    <t>HDPE gofrēta dubultsienu drenāžas caurule SN8 ar gofrētu ārējo sieniņas virsmu un ar gludo iekšējo sieniņas virsmu (atbilstoši DIN 4262-1:2009) ar uzmavu, ar perforāciju 360, ar A tipa adīta tekstila filtra materiāla parklājumu, ūdenscaurlaidību ne mazāk kā 50cm2/m. Izbūve ar atklātas tranšējas metodi, dziļumā līdz 3 m. 
Tekstilmateriāla fitlra īpašības:
Raksturīgais atvēruma izmērs O90 (maksimālais),
pēc LVS EN ISO 12956, µm	300
Ūdens caurlaidība VIH50, pēc LVS EN ISO 11058, m/s ≥0.180
Ūdens noteces modulis q, pēc LVS EN ISO 11058, l/ m2 s ≥180 OD160</t>
  </si>
  <si>
    <t>Drenāžas kontrolaka DN/ID600, H līdz 3.0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</si>
  <si>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2.5m </t>
  </si>
  <si>
    <t xml:space="preserve">Tas pats, DN/ID600, H līdz 2.0m </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</si>
  <si>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</si>
  <si>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</si>
  <si>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</si>
  <si>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</si>
  <si>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</si>
  <si>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</si>
  <si>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</si>
  <si>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Lietus kanalizācijas PP uzmavu caurule DN/OD160, SN8, aploces elastīgums RF30, triecienizturība veikta pie -10oC,  EN 13476-2.  Izbūve ar atklātas tranšējas metodi, dziļumā līdz 1.5 m. DN/OD160</t>
  </si>
  <si>
    <t>Lietus kanalizācijas PP uzmavu caurule DN/OD315, SN8, aploces elastīgums RF30, triecienizturība veikta pie -10oC,  EN 13476-3.  Izbūve ar atklātas tranšējas metodi, dziļumā līdz 3.1 m. DN/OD315</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</si>
  <si>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</si>
  <si>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</si>
  <si>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</si>
  <si>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</si>
  <si>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</si>
  <si>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</si>
  <si>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</si>
  <si>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</si>
  <si>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</si>
  <si>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</si>
  <si>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t>
  </si>
  <si>
    <t>Transporta un gājēju kustības organizēšana</t>
  </si>
  <si>
    <t>Rakšanas atļaujas saņemšana</t>
  </si>
  <si>
    <t>Objekta digitālais uzmērījums</t>
  </si>
  <si>
    <t>Esošu būvgružu, atkritumu savākšana un transports uz būvuzņēmēja atbērtni</t>
  </si>
  <si>
    <t xml:space="preserve">Materiālu izmaksas  </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</si>
  <si>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</si>
  <si>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</si>
  <si>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</si>
  <si>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</si>
  <si>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</si>
  <si>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</si>
  <si>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</si>
  <si>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Signāllenta kabeļlīnijai, platums 125 mm</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</si>
  <si>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</si>
  <si>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</si>
  <si>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</si>
  <si>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</si>
  <si>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</si>
  <si>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</si>
  <si>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</si>
  <si>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</si>
  <si>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</si>
  <si>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</si>
  <si>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</si>
  <si>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</si>
  <si>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</si>
  <si>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</si>
  <si>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</si>
  <si>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</si>
  <si>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</si>
  <si>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EPL vai sarkanās līnijas nospraušana</t>
  </si>
  <si>
    <t>Kabelis NYY-1-3x4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</si>
  <si>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</si>
  <si>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</si>
  <si>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</si>
  <si>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</si>
  <si>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</si>
  <si>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</si>
  <si>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</si>
  <si>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</si>
  <si>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Tranšejas rakšana un aizbēršana viena līdz divu kabeļu (caurules) gūldīšanai 0.7m dziļumā</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</si>
  <si>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</si>
  <si>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</si>
  <si>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0.7m dziļumā (esoša kabeļa)</t>
  </si>
  <si>
    <t>Kabeļu aizsargcaurules d=125 līdz 160 mm ieguldīšana gatavā tranšejā</t>
  </si>
  <si>
    <t>Caurule, gofrēta 450N, d=125</t>
  </si>
  <si>
    <t>10kV kabeļu līnijas</t>
  </si>
  <si>
    <t>Tranšeja - bedre VS uzmavām</t>
  </si>
  <si>
    <t>Tranšeja - bedre VS kapēm</t>
  </si>
  <si>
    <t>Tranšejas rakšana un aizbēršana viena līdz divu kabeļu (caurules) gūldīšanai 0.7m dziļumā (esoša kabeļa)</t>
  </si>
  <si>
    <t>Tranšejas rakšana un aizbēršana viena līdz divu kabeļu (caurules) gūldīšanai 1m dziļumā (esoša kabeļa)</t>
  </si>
  <si>
    <t>Visu spriegumu  plastm. vai papīra izolācijas kabeļu gala uzgaļu montāža</t>
  </si>
  <si>
    <t>VS 3 dzīslu kabeļa 120 - 240 mm2 ieguldīšana gatavā tranšejā</t>
  </si>
  <si>
    <t>VS 3 dzīslu kabeļa 120 - 240 mm2 montāža caurulē</t>
  </si>
  <si>
    <t>VS 3 dzīslu kabeļa demontāža</t>
  </si>
  <si>
    <t>VS pārejas savienojuma uzmava 1 dzīslu plastmasas uz 3 dzīslu plastmasas izolācijas kabeļiem</t>
  </si>
  <si>
    <t>Kabelis 20kV viendzīslas ar stiepļu ekrānu Al 3x1x240/25</t>
  </si>
  <si>
    <t>Kape kabeļgalu hermetizēšanai</t>
  </si>
  <si>
    <t>Aizsargprofils kabelim, plastmasas</t>
  </si>
  <si>
    <t>Savienošanas uzmava 20kV trīsdzīslu kabelim kopējā apvalkā uz viendzīslu ar stiepļu ekrānu</t>
  </si>
  <si>
    <t>0.4kV kabeļu līnijas</t>
  </si>
  <si>
    <t>Tranšeja - bedre ZS kapēm</t>
  </si>
  <si>
    <t>Tranšejas rakšana un aizbēršana viena līdz divu kabeļu (caurules) gūldīšanai 1m dziļumā ar rokām</t>
  </si>
  <si>
    <t>Tranšejas rakšana un aizbēršana trīs līdz četru kabeļu (caurules) gūldīšanai 1m dziļumā ar rokām</t>
  </si>
  <si>
    <t>ZS kabeļa 185 mm2 un lielāka ieguldīšana gatavā tranšejā</t>
  </si>
  <si>
    <t>ZS kabeļa 185 mm2 un lielāka ievēršana caurulē</t>
  </si>
  <si>
    <t>ZS kabeļa demontāža</t>
  </si>
  <si>
    <t>ZS plastmasas izolācijas kabeļa 185 mm2  un lielāka gala apdare</t>
  </si>
  <si>
    <t xml:space="preserve">ZS plastmasas izolācijas kabeļa 185 mm2  un lielāka savienošanas uzmavas montāža </t>
  </si>
  <si>
    <t>Visu spriegumu  esošo kabeļu mehāniskā aizsardzība ar dalīto cauruli</t>
  </si>
  <si>
    <t>Kabelis 1kV, četrdzīslu 4x240 Al</t>
  </si>
  <si>
    <t>Gala apdare 1kV, četrdzīslu kabelim</t>
  </si>
  <si>
    <t>Savienošanas uzmava 1kV četrdzīslu kabelim</t>
  </si>
  <si>
    <t>Gala vāks, caurulei</t>
  </si>
  <si>
    <t>Caurule, gofrēta 1250N, d=160</t>
  </si>
  <si>
    <t>Caurule, dalāma 750N, d=160</t>
  </si>
  <si>
    <t>Citi darbi</t>
  </si>
  <si>
    <t>km</t>
  </si>
  <si>
    <t>EPL digitālā uzmērīšana</t>
  </si>
  <si>
    <t>Tehniskās dokumentācijas izgatavošana</t>
  </si>
  <si>
    <t>Darbs.</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</si>
  <si>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</si>
  <si>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</si>
  <si>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</si>
  <si>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</si>
  <si>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</si>
  <si>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</si>
  <si>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</si>
  <si>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</si>
  <si>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</si>
  <si>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Materiāli</t>
  </si>
  <si>
    <t>Tērauda apvalkcaurule D 108/114</t>
  </si>
  <si>
    <t>Apvalkcaurule D 273</t>
  </si>
  <si>
    <t>Apvalkcaurules gala aizdares</t>
  </si>
  <si>
    <t>Elektro pārvadi</t>
  </si>
  <si>
    <t>Izolācija kebu kaučuka</t>
  </si>
  <si>
    <t>Dielektriskie centrātori</t>
  </si>
  <si>
    <t>Kontrolcaurules</t>
  </si>
  <si>
    <t>Kape ar betona riņķi</t>
  </si>
  <si>
    <t>Palīgmateriāli</t>
  </si>
  <si>
    <t>Pakalpojumi.</t>
  </si>
  <si>
    <t>Ģeodēzija</t>
  </si>
  <si>
    <t>Transports un mehānismi</t>
  </si>
  <si>
    <t>Šuvju starošana</t>
  </si>
  <si>
    <t>Trases nospraužšna dabā</t>
  </si>
  <si>
    <t>Tehniskā uzraudzība</t>
  </si>
  <si>
    <t>Civiltiesiskā apdrošināšana</t>
  </si>
  <si>
    <t>Dokumentu sagatavošana</t>
  </si>
  <si>
    <t>Lokālā tāme Nr.6</t>
  </si>
  <si>
    <t xml:space="preserve">Sastādīja </t>
  </si>
  <si>
    <t xml:space="preserve">Pārbaudīja </t>
  </si>
  <si>
    <r>
      <t xml:space="preserve">Satiksmes organizēšana būvdarbu laikā </t>
    </r>
    <r>
      <rPr>
        <sz val="9"/>
        <color rgb="FF00B050"/>
        <rFont val="Arial Narrow"/>
        <family val="2"/>
        <charset val="186"/>
      </rPr>
      <t>(tai skaitā arī norobežojumi tramvaja kustības viensliežu (divvirzienu) posmam un sliežu pārvedu zonai) (papildināts)</t>
    </r>
  </si>
  <si>
    <t xml:space="preserve">Tāme sastādīta 2021.gada </t>
  </si>
  <si>
    <t>Tiešās izmaksas kopā, t. sk. darba devēja sociālais nodoklis (23,59%)</t>
  </si>
  <si>
    <t>Tāme sastādīta 2021.gada</t>
  </si>
  <si>
    <t>Tāme sastādīta 2021.gada cenās, pamatojoties uz TS-CD daļas rasējumiem. Tāmes izmaksas</t>
  </si>
  <si>
    <t>Tāme sastādīta 2021.gada cenās, pamatojoties uz LKT daļas rasējumiem. Tāmes izmaksas</t>
  </si>
  <si>
    <t>Cauruļvada aizbēršana ar jauno smilti līdz tramvaj sliedes pirāgam (esošās grunts nomaiņa), nesatur būvgružus, akmeņus un citus elementus, granulometriskais sastāvs pieļauj blīvējuma pakāpi ≥98 saskaņā ar Proktora parasto pārbaudi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</si>
  <si>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</si>
  <si>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r>
      <t xml:space="preserve">Jauno smilti atpakaļ aizbēršana blietējot(esošās grunts nomaiņa), nesatur būvgružus, akmeņus un citus elementus, granulometriskais sastāvs pieļauj blīvējuma pakāpi </t>
    </r>
    <r>
      <rPr>
        <sz val="9"/>
        <color rgb="FF000000"/>
        <rFont val="Arial Narrow"/>
        <family val="2"/>
        <charset val="186"/>
      </rPr>
      <t>≥98 saskaņā ar Proktora parasto pārbaudi</t>
    </r>
  </si>
  <si>
    <t>Tāme sastādīta 2021.gada cenās, pamatojoties uz UKT daļas rasējumiem. Tāmes izmaksas</t>
  </si>
  <si>
    <t>Tāme sastādīta 2021.gada cenās, pamatojoties uz ELT-1 daļas rasējumiem. Tāmes izmaksas</t>
  </si>
  <si>
    <t>Tāme sastādīta 2021.gada _________</t>
  </si>
  <si>
    <t>Tāme sastādīta 2021.gada cenās, pamatojoties uz ELT-2 daļas rasējumiem. Tāmes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</si>
</sst>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sz val="9"/>
      <color rgb="FFFF0000"/>
      <name val="Arial Narrow"/>
      <family val="2"/>
    </font>
    <font>
      <b/>
      <sz val="10"/>
      <name val="Arial"/>
      <family val="2"/>
      <charset val="186"/>
    </font>
    <font>
      <sz val="9"/>
      <color rgb="FF00B050"/>
      <name val="Arial Narrow"/>
      <family val="2"/>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0"/>
      <color indexed="8"/>
      <name val="Calibri"/>
      <family val="2"/>
      <charset val="186"/>
    </font>
    <font>
      <vertAlign val="superscript"/>
      <sz val="10"/>
      <name val="Arial"/>
      <family val="2"/>
    </font>
    <font>
      <sz val="9"/>
      <color rgb="FF00B050"/>
      <name val="Arial Narrow"/>
      <family val="2"/>
      <charset val="186"/>
    </font>
    <font>
      <sz val="9"/>
      <color rgb="FF000000"/>
      <name val="Arial Narrow"/>
      <family val="2"/>
      <charset val="186"/>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8">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414142"/>
      </right>
      <top/>
      <bottom style="thin">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27">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12" fillId="0" borderId="11" xfId="1" applyFont="1" applyBorder="1" applyAlignment="1">
      <alignment horizontal="left" vertical="center" wrapText="1"/>
    </xf>
    <xf numFmtId="0" fontId="11" fillId="0" borderId="2" xfId="0" applyNumberFormat="1" applyFont="1" applyBorder="1" applyAlignment="1">
      <alignment horizontal="center" vertical="center" wrapText="1"/>
    </xf>
    <xf numFmtId="0" fontId="13" fillId="0" borderId="11" xfId="1" applyFont="1" applyBorder="1" applyAlignment="1">
      <alignment horizontal="center" vertical="center" wrapText="1"/>
    </xf>
    <xf numFmtId="4" fontId="13" fillId="0" borderId="11" xfId="2" applyNumberFormat="1" applyFont="1" applyBorder="1" applyAlignment="1">
      <alignment horizontal="right" vertical="center"/>
    </xf>
    <xf numFmtId="4" fontId="13" fillId="4" borderId="11" xfId="2" applyNumberFormat="1" applyFont="1" applyFill="1" applyBorder="1" applyAlignment="1">
      <alignment horizontal="right" vertical="center"/>
    </xf>
    <xf numFmtId="0" fontId="5" fillId="0" borderId="0" xfId="0" applyFont="1" applyAlignment="1">
      <alignment vertical="center"/>
    </xf>
    <xf numFmtId="0" fontId="18" fillId="0" borderId="0" xfId="0" applyFont="1" applyAlignment="1">
      <alignment vertical="center"/>
    </xf>
    <xf numFmtId="1" fontId="19" fillId="5" borderId="11" xfId="0" applyNumberFormat="1" applyFont="1" applyFill="1" applyBorder="1" applyAlignment="1">
      <alignment horizontal="center"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21" fillId="0" borderId="0" xfId="0" applyFont="1"/>
    <xf numFmtId="0" fontId="21" fillId="0" borderId="0" xfId="0" applyFont="1" applyAlignment="1">
      <alignment horizontal="center" vertical="center"/>
    </xf>
    <xf numFmtId="0" fontId="21" fillId="0" borderId="0" xfId="0" applyFont="1" applyAlignment="1"/>
    <xf numFmtId="0" fontId="25" fillId="0" borderId="0" xfId="0" applyFont="1"/>
    <xf numFmtId="0" fontId="26"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1" fontId="13" fillId="5" borderId="14" xfId="0" applyNumberFormat="1" applyFont="1" applyFill="1" applyBorder="1" applyAlignment="1">
      <alignment horizontal="center" vertical="center"/>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4" fillId="0" borderId="0" xfId="0" applyFont="1"/>
    <xf numFmtId="0" fontId="29" fillId="0" borderId="0" xfId="0" applyFont="1" applyAlignment="1"/>
    <xf numFmtId="0" fontId="29" fillId="0" borderId="0" xfId="0" applyFont="1"/>
    <xf numFmtId="0" fontId="30" fillId="0" borderId="0" xfId="0" applyFont="1"/>
    <xf numFmtId="0" fontId="29" fillId="0" borderId="0" xfId="0" applyFont="1" applyAlignment="1">
      <alignment horizontal="center" vertical="center"/>
    </xf>
    <xf numFmtId="0" fontId="29" fillId="0" borderId="0" xfId="0" applyFont="1" applyAlignment="1">
      <alignment vertical="top"/>
    </xf>
    <xf numFmtId="0" fontId="29" fillId="0" borderId="0" xfId="0" applyFont="1" applyAlignment="1">
      <alignment vertical="center"/>
    </xf>
    <xf numFmtId="4" fontId="5" fillId="0" borderId="0" xfId="2" applyNumberFormat="1" applyAlignment="1">
      <alignment vertical="center"/>
    </xf>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xf numFmtId="4" fontId="33" fillId="0" borderId="0" xfId="0" applyNumberFormat="1" applyFont="1" applyAlignment="1">
      <alignment horizontal="center" vertical="center"/>
    </xf>
    <xf numFmtId="4" fontId="34" fillId="0" borderId="0" xfId="0" applyNumberFormat="1" applyFont="1" applyAlignment="1">
      <alignment horizontal="center" vertical="center"/>
    </xf>
    <xf numFmtId="0" fontId="34" fillId="0" borderId="0" xfId="0" applyFont="1"/>
    <xf numFmtId="0" fontId="12" fillId="0" borderId="14" xfId="1" applyFont="1" applyBorder="1" applyAlignment="1">
      <alignment horizontal="left" vertical="center" wrapText="1"/>
    </xf>
    <xf numFmtId="0" fontId="36" fillId="0" borderId="14" xfId="1" applyFont="1" applyBorder="1" applyAlignment="1">
      <alignment horizontal="left" vertical="center" wrapText="1"/>
    </xf>
    <xf numFmtId="0" fontId="35" fillId="0" borderId="14" xfId="0" applyFont="1" applyBorder="1" applyAlignment="1">
      <alignment horizontal="center"/>
    </xf>
    <xf numFmtId="0" fontId="35" fillId="0" borderId="14" xfId="0" applyFont="1" applyBorder="1" applyAlignment="1">
      <alignment horizontal="center" vertical="center"/>
    </xf>
    <xf numFmtId="0" fontId="35" fillId="0" borderId="18" xfId="0" applyFont="1" applyBorder="1" applyAlignment="1">
      <alignment vertical="top" wrapText="1"/>
    </xf>
    <xf numFmtId="0" fontId="35" fillId="4" borderId="18" xfId="0" applyFont="1" applyFill="1" applyBorder="1" applyAlignment="1">
      <alignment vertical="top" wrapText="1"/>
    </xf>
    <xf numFmtId="0" fontId="35" fillId="0" borderId="18" xfId="0" applyFont="1" applyBorder="1" applyAlignment="1">
      <alignment horizontal="center" vertical="center" wrapText="1"/>
    </xf>
    <xf numFmtId="0" fontId="35" fillId="0" borderId="14" xfId="0" applyFont="1" applyBorder="1" applyAlignment="1">
      <alignment horizontal="left" vertical="center" wrapText="1"/>
    </xf>
    <xf numFmtId="0" fontId="35" fillId="0" borderId="14" xfId="1" applyFont="1" applyBorder="1" applyAlignment="1">
      <alignment horizontal="center" vertical="center" wrapText="1"/>
    </xf>
    <xf numFmtId="1" fontId="35" fillId="0" borderId="14" xfId="0" applyNumberFormat="1" applyFont="1" applyBorder="1" applyAlignment="1">
      <alignment horizontal="center" vertical="center"/>
    </xf>
    <xf numFmtId="4" fontId="35" fillId="0" borderId="14" xfId="2" applyNumberFormat="1" applyFont="1" applyBorder="1" applyAlignment="1">
      <alignment horizontal="right" vertical="center"/>
    </xf>
    <xf numFmtId="4" fontId="35" fillId="4" borderId="14" xfId="2" applyNumberFormat="1" applyFont="1" applyFill="1" applyBorder="1" applyAlignment="1">
      <alignment horizontal="right" vertical="center"/>
    </xf>
    <xf numFmtId="0" fontId="35" fillId="0" borderId="15" xfId="0" applyFont="1" applyBorder="1" applyAlignment="1">
      <alignment horizontal="center" vertical="top" wrapText="1"/>
    </xf>
    <xf numFmtId="0" fontId="36" fillId="0" borderId="13" xfId="1" applyFont="1" applyBorder="1" applyAlignment="1">
      <alignment horizontal="left" vertical="center" wrapText="1"/>
    </xf>
    <xf numFmtId="0" fontId="35" fillId="0" borderId="13" xfId="0" applyFont="1" applyBorder="1" applyAlignment="1">
      <alignment horizontal="center"/>
    </xf>
    <xf numFmtId="0" fontId="35" fillId="0" borderId="13" xfId="0" applyFont="1" applyBorder="1" applyAlignment="1">
      <alignment horizontal="center" vertical="center"/>
    </xf>
    <xf numFmtId="0" fontId="35" fillId="0" borderId="15" xfId="0" applyFont="1" applyBorder="1" applyAlignment="1">
      <alignment vertical="top" wrapText="1"/>
    </xf>
    <xf numFmtId="0" fontId="35" fillId="4" borderId="15" xfId="0" applyFont="1" applyFill="1" applyBorder="1" applyAlignment="1">
      <alignment vertical="top" wrapText="1"/>
    </xf>
    <xf numFmtId="0" fontId="35"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7" fillId="3" borderId="21"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24" fillId="0" borderId="19" xfId="0" applyFont="1" applyBorder="1" applyAlignment="1">
      <alignment horizontal="center"/>
    </xf>
    <xf numFmtId="0" fontId="24" fillId="0" borderId="11" xfId="0" applyFont="1" applyBorder="1"/>
    <xf numFmtId="4" fontId="24" fillId="0" borderId="20" xfId="0" applyNumberFormat="1" applyFont="1" applyBorder="1"/>
    <xf numFmtId="4" fontId="23" fillId="0" borderId="26" xfId="0" applyNumberFormat="1" applyFont="1" applyBorder="1"/>
    <xf numFmtId="0" fontId="24" fillId="0" borderId="0" xfId="0" applyFont="1" applyAlignment="1">
      <alignment horizontal="right"/>
    </xf>
    <xf numFmtId="4" fontId="24" fillId="0" borderId="0" xfId="0" applyNumberFormat="1" applyFont="1"/>
    <xf numFmtId="0" fontId="24" fillId="0" borderId="21" xfId="0" applyFont="1" applyBorder="1"/>
    <xf numFmtId="0" fontId="24" fillId="0" borderId="22" xfId="0" applyFont="1" applyBorder="1"/>
    <xf numFmtId="4" fontId="24" fillId="0" borderId="23" xfId="0" applyNumberFormat="1" applyFont="1" applyBorder="1"/>
    <xf numFmtId="0" fontId="3" fillId="0" borderId="9" xfId="0" applyFont="1" applyBorder="1" applyAlignment="1">
      <alignment vertical="center"/>
    </xf>
    <xf numFmtId="1" fontId="19" fillId="5" borderId="14" xfId="0" applyNumberFormat="1" applyFont="1" applyFill="1" applyBorder="1" applyAlignment="1">
      <alignment horizontal="center" vertical="center"/>
    </xf>
    <xf numFmtId="4" fontId="5" fillId="0" borderId="0" xfId="2" applyNumberFormat="1" applyAlignment="1">
      <alignment horizontal="right" vertical="center"/>
    </xf>
    <xf numFmtId="1" fontId="5" fillId="0" borderId="0" xfId="0" applyNumberFormat="1" applyFont="1" applyAlignment="1">
      <alignment vertical="center"/>
    </xf>
    <xf numFmtId="0" fontId="11" fillId="0" borderId="13" xfId="0" applyFont="1" applyBorder="1" applyAlignment="1">
      <alignment horizontal="center" vertical="top" wrapText="1"/>
    </xf>
    <xf numFmtId="164" fontId="13" fillId="5" borderId="14" xfId="0" applyNumberFormat="1" applyFont="1" applyFill="1" applyBorder="1" applyAlignment="1">
      <alignment horizontal="center"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1" fontId="13" fillId="6" borderId="14" xfId="0" applyNumberFormat="1" applyFont="1" applyFill="1" applyBorder="1" applyAlignment="1">
      <alignment horizontal="center" vertical="center"/>
    </xf>
    <xf numFmtId="4" fontId="13" fillId="6" borderId="14" xfId="2" applyNumberFormat="1" applyFont="1" applyFill="1" applyBorder="1" applyAlignment="1">
      <alignment horizontal="right" vertical="center"/>
    </xf>
    <xf numFmtId="0" fontId="39"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wrapText="1"/>
    </xf>
    <xf numFmtId="0" fontId="23" fillId="0" borderId="24" xfId="0" applyFont="1" applyBorder="1" applyAlignment="1">
      <alignment horizontal="right"/>
    </xf>
    <xf numFmtId="0" fontId="23" fillId="0" borderId="25" xfId="0" applyFont="1" applyBorder="1" applyAlignment="1">
      <alignment horizontal="right"/>
    </xf>
    <xf numFmtId="0" fontId="27" fillId="0" borderId="0" xfId="0" applyFont="1" applyAlignment="1">
      <alignment horizontal="center" vertical="center" wrapText="1"/>
    </xf>
    <xf numFmtId="0" fontId="20" fillId="0" borderId="10" xfId="0" applyFont="1" applyBorder="1" applyAlignment="1">
      <alignment horizontal="center"/>
    </xf>
    <xf numFmtId="0" fontId="21" fillId="0" borderId="0" xfId="0" applyFont="1" applyBorder="1" applyAlignment="1">
      <alignment horizontal="center"/>
    </xf>
    <xf numFmtId="0" fontId="21" fillId="0" borderId="0" xfId="0" applyFont="1" applyAlignment="1">
      <alignment horizontal="left"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wrapText="1"/>
    </xf>
    <xf numFmtId="4" fontId="21"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9" fillId="0" borderId="9" xfId="0" applyFont="1" applyBorder="1" applyAlignment="1">
      <alignment horizontal="center" vertical="center"/>
    </xf>
    <xf numFmtId="0" fontId="28" fillId="0" borderId="9" xfId="0" applyFont="1" applyBorder="1" applyAlignment="1">
      <alignment horizontal="center" vertical="center"/>
    </xf>
    <xf numFmtId="0" fontId="9" fillId="3" borderId="27" xfId="0" applyFont="1" applyFill="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7"/>
  <sheetViews>
    <sheetView showGridLines="0" tabSelected="1" showRuler="0" zoomScaleNormal="100" zoomScaleSheetLayoutView="100" workbookViewId="0">
      <selection activeCell="F17" sqref="F17"/>
    </sheetView>
  </sheetViews>
  <sheetFormatPr defaultRowHeight="15" x14ac:dyDescent="0.25"/>
  <cols>
    <col min="1" max="1" width="14.7109375" customWidth="1"/>
    <col min="2" max="2" width="10.85546875" customWidth="1"/>
    <col min="3" max="3" width="68" customWidth="1"/>
    <col min="4" max="4" width="20.7109375" customWidth="1"/>
  </cols>
  <sheetData>
    <row r="1" spans="2:17" ht="15.75" x14ac:dyDescent="0.25">
      <c r="B1" s="106" t="s">
        <v>145</v>
      </c>
      <c r="C1" s="106"/>
      <c r="D1" s="106"/>
      <c r="E1" s="81"/>
      <c r="F1" s="81"/>
      <c r="G1" s="81"/>
      <c r="H1" s="81"/>
      <c r="I1" s="81"/>
      <c r="J1" s="81"/>
      <c r="K1" s="81"/>
      <c r="L1" s="81"/>
      <c r="M1" s="81"/>
      <c r="N1" s="81"/>
      <c r="O1" s="81"/>
      <c r="P1" s="81"/>
      <c r="Q1" s="81"/>
    </row>
    <row r="2" spans="2:17" x14ac:dyDescent="0.25">
      <c r="B2" s="48"/>
      <c r="C2" s="48"/>
      <c r="D2" s="48"/>
    </row>
    <row r="3" spans="2:17" s="1" customFormat="1" ht="73.5" customHeight="1" x14ac:dyDescent="0.25">
      <c r="B3" s="107" t="s">
        <v>152</v>
      </c>
      <c r="C3" s="107"/>
      <c r="D3" s="107"/>
      <c r="E3" s="82"/>
      <c r="F3" s="82"/>
      <c r="G3" s="82"/>
      <c r="H3" s="82"/>
      <c r="I3" s="82"/>
      <c r="J3" s="82"/>
      <c r="K3" s="82"/>
      <c r="L3" s="82"/>
      <c r="M3" s="82"/>
      <c r="N3" s="82"/>
      <c r="O3" s="82"/>
      <c r="P3" s="82"/>
      <c r="Q3" s="82"/>
    </row>
    <row r="4" spans="2:17" s="1" customFormat="1" ht="15.75" x14ac:dyDescent="0.25">
      <c r="B4" s="48" t="s">
        <v>127</v>
      </c>
      <c r="C4" s="48"/>
      <c r="D4" s="48"/>
      <c r="E4" s="2"/>
    </row>
    <row r="5" spans="2:17" s="1" customFormat="1" ht="14.25" customHeight="1" x14ac:dyDescent="0.25">
      <c r="B5" s="108" t="s">
        <v>128</v>
      </c>
      <c r="C5" s="108"/>
      <c r="D5" s="108"/>
      <c r="E5" s="2"/>
    </row>
    <row r="6" spans="2:17" s="1" customFormat="1" ht="15.75" x14ac:dyDescent="0.25">
      <c r="B6" s="48" t="s">
        <v>129</v>
      </c>
      <c r="C6" s="48"/>
      <c r="D6" s="48"/>
      <c r="E6" s="2"/>
    </row>
    <row r="7" spans="2:17" ht="15.75" thickBot="1" x14ac:dyDescent="0.3">
      <c r="B7" s="48"/>
      <c r="C7" s="48"/>
      <c r="D7" s="48"/>
    </row>
    <row r="8" spans="2:17" ht="25.5" customHeight="1" x14ac:dyDescent="0.25">
      <c r="B8" s="83" t="s">
        <v>146</v>
      </c>
      <c r="C8" s="84" t="s">
        <v>147</v>
      </c>
      <c r="D8" s="85" t="s">
        <v>148</v>
      </c>
    </row>
    <row r="9" spans="2:17" x14ac:dyDescent="0.25">
      <c r="B9" s="86">
        <v>1</v>
      </c>
      <c r="C9" s="87" t="s">
        <v>12</v>
      </c>
      <c r="D9" s="88">
        <f>'1.SC'!O115</f>
        <v>0</v>
      </c>
    </row>
    <row r="10" spans="2:17" x14ac:dyDescent="0.25">
      <c r="B10" s="86">
        <f>B9+1</f>
        <v>2</v>
      </c>
      <c r="C10" s="87" t="s">
        <v>120</v>
      </c>
      <c r="D10" s="88">
        <f>'2.LKT'!O81</f>
        <v>0</v>
      </c>
    </row>
    <row r="11" spans="2:17" x14ac:dyDescent="0.25">
      <c r="B11" s="86">
        <f t="shared" ref="B11:B14" si="0">B10+1</f>
        <v>3</v>
      </c>
      <c r="C11" s="87" t="s">
        <v>30</v>
      </c>
      <c r="D11" s="88">
        <f>'3.UKT'!P116</f>
        <v>0</v>
      </c>
    </row>
    <row r="12" spans="2:17" x14ac:dyDescent="0.25">
      <c r="B12" s="86">
        <f t="shared" si="0"/>
        <v>4</v>
      </c>
      <c r="C12" s="87" t="s">
        <v>140</v>
      </c>
      <c r="D12" s="88">
        <f>'4.ELT-1'!O76</f>
        <v>0</v>
      </c>
    </row>
    <row r="13" spans="2:17" x14ac:dyDescent="0.25">
      <c r="B13" s="86">
        <f t="shared" si="0"/>
        <v>5</v>
      </c>
      <c r="C13" s="87" t="s">
        <v>143</v>
      </c>
      <c r="D13" s="88">
        <f>'5.ELT-2'!O84</f>
        <v>0</v>
      </c>
    </row>
    <row r="14" spans="2:17" x14ac:dyDescent="0.25">
      <c r="B14" s="86">
        <f t="shared" si="0"/>
        <v>6</v>
      </c>
      <c r="C14" s="87" t="s">
        <v>144</v>
      </c>
      <c r="D14" s="88">
        <f>'6.GAT'!O43</f>
        <v>0</v>
      </c>
    </row>
    <row r="15" spans="2:17" ht="15.75" thickBot="1" x14ac:dyDescent="0.3">
      <c r="B15" s="109" t="s">
        <v>149</v>
      </c>
      <c r="C15" s="110"/>
      <c r="D15" s="89">
        <f>SUM(D9:D14)</f>
        <v>0</v>
      </c>
    </row>
    <row r="16" spans="2:17" ht="15.75" thickBot="1" x14ac:dyDescent="0.3">
      <c r="B16" s="48"/>
      <c r="C16" s="90"/>
      <c r="D16" s="91"/>
    </row>
    <row r="17" spans="2:17" x14ac:dyDescent="0.25">
      <c r="B17" s="92"/>
      <c r="C17" s="93" t="s">
        <v>150</v>
      </c>
      <c r="D17" s="94">
        <f>D15*0.21</f>
        <v>0</v>
      </c>
    </row>
    <row r="18" spans="2:17" ht="15.75" thickBot="1" x14ac:dyDescent="0.3">
      <c r="B18" s="109" t="s">
        <v>151</v>
      </c>
      <c r="C18" s="110"/>
      <c r="D18" s="89">
        <f>SUM(D15:D17)</f>
        <v>0</v>
      </c>
    </row>
    <row r="20" spans="2:17" s="1" customFormat="1" ht="15.75" x14ac:dyDescent="0.25">
      <c r="B20" s="5" t="s">
        <v>8</v>
      </c>
    </row>
    <row r="21" spans="2:17" s="1" customFormat="1" ht="15.75" x14ac:dyDescent="0.25">
      <c r="C21" s="95" t="s">
        <v>9</v>
      </c>
      <c r="D21" s="21"/>
      <c r="E21" s="21"/>
      <c r="F21" s="21"/>
      <c r="G21" s="21"/>
      <c r="H21" s="21"/>
      <c r="I21" s="21"/>
      <c r="J21" s="21"/>
      <c r="K21" s="21"/>
      <c r="L21" s="21"/>
      <c r="M21" s="21"/>
      <c r="N21" s="21"/>
      <c r="O21" s="21"/>
      <c r="P21" s="21"/>
    </row>
    <row r="22" spans="2:17" s="1" customFormat="1" ht="15.75" x14ac:dyDescent="0.25">
      <c r="C22" s="21"/>
      <c r="D22" s="22"/>
      <c r="E22" s="22"/>
      <c r="F22" s="22"/>
      <c r="G22" s="22"/>
      <c r="H22" s="22"/>
      <c r="I22" s="22"/>
      <c r="J22" s="22"/>
      <c r="K22" s="22"/>
      <c r="L22" s="22"/>
      <c r="M22" s="22"/>
      <c r="N22" s="22"/>
      <c r="O22" s="22"/>
      <c r="P22" s="22"/>
      <c r="Q22" s="22"/>
    </row>
    <row r="23" spans="2:17" s="1" customFormat="1" ht="15.75" x14ac:dyDescent="0.25">
      <c r="B23" s="5" t="s">
        <v>435</v>
      </c>
      <c r="C23" s="4"/>
      <c r="I23" s="6"/>
    </row>
    <row r="24" spans="2:17" s="1" customFormat="1" ht="15.75" x14ac:dyDescent="0.25">
      <c r="B24" s="5"/>
      <c r="C24" s="4"/>
      <c r="I24" s="6"/>
    </row>
    <row r="25" spans="2:17" s="1" customFormat="1" ht="15.75" x14ac:dyDescent="0.25">
      <c r="B25" s="5" t="s">
        <v>10</v>
      </c>
    </row>
    <row r="26" spans="2:17" s="1" customFormat="1" ht="15.75" x14ac:dyDescent="0.25">
      <c r="C26" s="95" t="s">
        <v>9</v>
      </c>
      <c r="D26" s="21"/>
      <c r="E26" s="21"/>
      <c r="F26" s="21"/>
      <c r="G26" s="21"/>
      <c r="H26" s="21"/>
      <c r="I26" s="21"/>
      <c r="J26" s="21"/>
      <c r="K26" s="21"/>
      <c r="L26" s="21"/>
      <c r="N26" s="21"/>
      <c r="O26" s="21"/>
      <c r="P26" s="21"/>
      <c r="Q26" s="21"/>
    </row>
    <row r="27" spans="2:17" s="1" customFormat="1" ht="15.75" x14ac:dyDescent="0.25">
      <c r="C27" s="21"/>
      <c r="D27" s="22"/>
      <c r="E27" s="22"/>
      <c r="F27" s="22"/>
      <c r="G27" s="22"/>
      <c r="H27" s="22"/>
      <c r="I27" s="22"/>
      <c r="J27" s="22"/>
      <c r="K27" s="22"/>
      <c r="L27" s="22"/>
      <c r="M27" s="22"/>
      <c r="N27" s="22"/>
      <c r="O27" s="22"/>
      <c r="P27" s="22"/>
      <c r="Q27" s="22"/>
    </row>
  </sheetData>
  <mergeCells count="5">
    <mergeCell ref="B1:D1"/>
    <mergeCell ref="B3:D3"/>
    <mergeCell ref="B5:D5"/>
    <mergeCell ref="B15:C15"/>
    <mergeCell ref="B18:C1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3"/>
  <sheetViews>
    <sheetView showGridLines="0" showRuler="0" topLeftCell="A10" zoomScaleNormal="100" zoomScaleSheetLayoutView="100" workbookViewId="0">
      <selection activeCell="O115" sqref="O115"/>
    </sheetView>
  </sheetViews>
  <sheetFormatPr defaultColWidth="8.5703125" defaultRowHeight="15.75" x14ac:dyDescent="0.2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x14ac:dyDescent="0.25">
      <c r="A2" s="111" t="s">
        <v>13</v>
      </c>
      <c r="B2" s="111"/>
      <c r="C2" s="111"/>
      <c r="D2" s="111"/>
      <c r="E2" s="111"/>
      <c r="F2" s="111"/>
      <c r="G2" s="111"/>
      <c r="H2" s="111"/>
      <c r="I2" s="111"/>
      <c r="J2" s="111"/>
      <c r="K2" s="111"/>
      <c r="L2" s="111"/>
      <c r="M2" s="111"/>
      <c r="N2" s="111"/>
      <c r="O2" s="111"/>
    </row>
    <row r="3" spans="1:15" x14ac:dyDescent="0.25">
      <c r="A3" s="112" t="s">
        <v>12</v>
      </c>
      <c r="B3" s="112"/>
      <c r="C3" s="112"/>
      <c r="D3" s="112"/>
      <c r="E3" s="112"/>
      <c r="F3" s="112"/>
      <c r="G3" s="112"/>
      <c r="H3" s="112"/>
      <c r="I3" s="112"/>
      <c r="J3" s="112"/>
      <c r="K3" s="112"/>
      <c r="L3" s="112"/>
      <c r="M3" s="112"/>
      <c r="N3" s="112"/>
      <c r="O3" s="112"/>
    </row>
    <row r="4" spans="1:15" x14ac:dyDescent="0.25">
      <c r="A4" s="113" t="s">
        <v>14</v>
      </c>
      <c r="B4" s="113"/>
      <c r="C4" s="113"/>
      <c r="D4" s="113"/>
      <c r="E4" s="113"/>
      <c r="F4" s="113"/>
      <c r="G4" s="113"/>
      <c r="H4" s="113"/>
      <c r="I4" s="113"/>
      <c r="J4" s="113"/>
      <c r="K4" s="113"/>
      <c r="L4" s="113"/>
      <c r="M4" s="113"/>
      <c r="N4" s="113"/>
      <c r="O4" s="113"/>
    </row>
    <row r="5" spans="1:15" x14ac:dyDescent="0.25">
      <c r="A5" s="23"/>
      <c r="B5" s="23"/>
      <c r="C5" s="24"/>
      <c r="D5" s="23"/>
      <c r="E5" s="23"/>
      <c r="F5" s="23"/>
      <c r="G5" s="23"/>
      <c r="H5" s="23"/>
      <c r="I5" s="23"/>
      <c r="J5" s="23"/>
      <c r="K5" s="23"/>
      <c r="L5" s="23"/>
      <c r="M5" s="23"/>
      <c r="N5" s="23"/>
      <c r="O5" s="23"/>
    </row>
    <row r="6" spans="1:15" ht="51.75" customHeight="1" x14ac:dyDescent="0.25">
      <c r="A6" s="114" t="s">
        <v>152</v>
      </c>
      <c r="B6" s="114"/>
      <c r="C6" s="114"/>
      <c r="D6" s="114"/>
      <c r="E6" s="114"/>
      <c r="F6" s="114"/>
      <c r="G6" s="114"/>
      <c r="H6" s="114"/>
      <c r="I6" s="114"/>
      <c r="J6" s="114"/>
      <c r="K6" s="114"/>
      <c r="L6" s="114"/>
      <c r="M6" s="114"/>
      <c r="N6" s="114"/>
      <c r="O6" s="114"/>
    </row>
    <row r="7" spans="1:15" x14ac:dyDescent="0.25">
      <c r="A7" s="25" t="s">
        <v>127</v>
      </c>
      <c r="B7" s="23"/>
      <c r="C7" s="24"/>
      <c r="D7" s="23"/>
      <c r="E7" s="23"/>
      <c r="F7" s="23"/>
      <c r="G7" s="23"/>
      <c r="H7" s="23"/>
      <c r="I7" s="23"/>
      <c r="J7" s="23"/>
      <c r="K7" s="23"/>
      <c r="L7" s="23"/>
      <c r="M7" s="23"/>
      <c r="N7" s="23"/>
      <c r="O7" s="23"/>
    </row>
    <row r="8" spans="1:15" x14ac:dyDescent="0.25">
      <c r="A8" s="23" t="s">
        <v>128</v>
      </c>
      <c r="B8" s="23"/>
      <c r="C8" s="24"/>
      <c r="D8" s="23"/>
      <c r="E8" s="23"/>
      <c r="F8" s="23"/>
      <c r="G8" s="23"/>
      <c r="H8" s="23"/>
      <c r="I8" s="23"/>
      <c r="J8" s="23"/>
      <c r="K8" s="23"/>
      <c r="L8" s="23"/>
      <c r="M8" s="23"/>
      <c r="N8" s="23"/>
      <c r="O8" s="23"/>
    </row>
    <row r="9" spans="1:15" x14ac:dyDescent="0.25">
      <c r="A9" s="23" t="s">
        <v>129</v>
      </c>
      <c r="B9" s="23"/>
      <c r="C9" s="24"/>
      <c r="D9" s="23"/>
      <c r="E9" s="23"/>
      <c r="F9" s="23"/>
      <c r="G9" s="23"/>
      <c r="H9" s="23"/>
      <c r="I9" s="23"/>
      <c r="J9" s="23"/>
      <c r="K9" s="23"/>
      <c r="L9" s="23"/>
      <c r="M9" s="23"/>
      <c r="N9" s="23"/>
      <c r="O9" s="23"/>
    </row>
    <row r="10" spans="1:15" x14ac:dyDescent="0.25">
      <c r="A10" s="23"/>
      <c r="B10" s="23"/>
      <c r="C10" s="24"/>
      <c r="D10" s="23"/>
      <c r="E10" s="23"/>
      <c r="F10" s="23"/>
      <c r="G10" s="23"/>
      <c r="H10" s="23"/>
      <c r="I10" s="23"/>
      <c r="J10" s="23"/>
      <c r="K10" s="23"/>
      <c r="L10" s="23"/>
      <c r="M10" s="23"/>
      <c r="N10" s="23"/>
      <c r="O10" s="23"/>
    </row>
    <row r="11" spans="1:15" x14ac:dyDescent="0.25">
      <c r="A11" s="23" t="s">
        <v>438</v>
      </c>
      <c r="B11" s="23"/>
      <c r="C11" s="24"/>
      <c r="D11" s="23"/>
      <c r="E11" s="23"/>
      <c r="F11" s="23"/>
      <c r="G11" s="117">
        <f>O115</f>
        <v>0</v>
      </c>
      <c r="H11" s="117"/>
      <c r="I11" s="26" t="s">
        <v>28</v>
      </c>
      <c r="J11" s="27"/>
      <c r="K11" s="23"/>
      <c r="L11" s="23"/>
      <c r="M11" s="23"/>
      <c r="N11" s="23"/>
      <c r="O11" s="23"/>
    </row>
    <row r="12" spans="1:15" x14ac:dyDescent="0.25">
      <c r="A12" s="3"/>
    </row>
    <row r="13" spans="1:15" x14ac:dyDescent="0.25">
      <c r="A13" s="118" t="s">
        <v>0</v>
      </c>
      <c r="B13" s="115" t="s">
        <v>11</v>
      </c>
      <c r="C13" s="118" t="s">
        <v>18</v>
      </c>
      <c r="D13" s="118" t="s">
        <v>1</v>
      </c>
      <c r="E13" s="115" t="s">
        <v>2</v>
      </c>
      <c r="F13" s="122"/>
      <c r="G13" s="122"/>
      <c r="H13" s="122"/>
      <c r="I13" s="122"/>
      <c r="J13" s="123"/>
      <c r="K13" s="115" t="s">
        <v>3</v>
      </c>
      <c r="L13" s="122"/>
      <c r="M13" s="122"/>
      <c r="N13" s="122"/>
      <c r="O13" s="123"/>
    </row>
    <row r="14" spans="1:15" ht="54" x14ac:dyDescent="0.25">
      <c r="A14" s="119"/>
      <c r="B14" s="116"/>
      <c r="C14" s="119"/>
      <c r="D14" s="119"/>
      <c r="E14" s="10" t="s">
        <v>4</v>
      </c>
      <c r="F14" s="10" t="s">
        <v>57</v>
      </c>
      <c r="G14" s="10" t="s">
        <v>5</v>
      </c>
      <c r="H14" s="10" t="s">
        <v>16</v>
      </c>
      <c r="I14" s="10" t="s">
        <v>17</v>
      </c>
      <c r="J14" s="10" t="s">
        <v>6</v>
      </c>
      <c r="K14" s="10" t="s">
        <v>15</v>
      </c>
      <c r="L14" s="10" t="s">
        <v>5</v>
      </c>
      <c r="M14" s="10" t="s">
        <v>16</v>
      </c>
      <c r="N14" s="10" t="s">
        <v>131</v>
      </c>
      <c r="O14" s="10" t="s">
        <v>7</v>
      </c>
    </row>
    <row r="15" spans="1:15" ht="27" x14ac:dyDescent="0.25">
      <c r="A15" s="28"/>
      <c r="B15" s="29" t="s">
        <v>32</v>
      </c>
      <c r="C15" s="30"/>
      <c r="D15" s="31"/>
      <c r="E15" s="32"/>
      <c r="F15" s="32"/>
      <c r="G15" s="32"/>
      <c r="H15" s="32"/>
      <c r="I15" s="32"/>
      <c r="J15" s="33"/>
      <c r="K15" s="32"/>
      <c r="L15" s="32"/>
      <c r="M15" s="32"/>
      <c r="N15" s="32"/>
      <c r="O15" s="34"/>
    </row>
    <row r="16" spans="1:15" x14ac:dyDescent="0.25">
      <c r="A16" s="35">
        <f>A15+1</f>
        <v>1</v>
      </c>
      <c r="B16" s="36" t="s">
        <v>31</v>
      </c>
      <c r="C16" s="37" t="s">
        <v>26</v>
      </c>
      <c r="D16" s="38">
        <v>1</v>
      </c>
      <c r="E16" s="39">
        <v>0</v>
      </c>
      <c r="F16" s="39">
        <v>0</v>
      </c>
      <c r="G16" s="39">
        <f t="shared" ref="G16" si="0">ROUND(E16*F16,2)</f>
        <v>0</v>
      </c>
      <c r="H16" s="39">
        <v>0</v>
      </c>
      <c r="I16" s="39">
        <v>0</v>
      </c>
      <c r="J16" s="40">
        <f t="shared" ref="J16" si="1">SUM(G16:I16)</f>
        <v>0</v>
      </c>
      <c r="K16" s="39">
        <f>ROUND(E16*D16,2)</f>
        <v>0</v>
      </c>
      <c r="L16" s="39">
        <f t="shared" ref="L16" si="2">ROUND(G16*D16,2)</f>
        <v>0</v>
      </c>
      <c r="M16" s="39">
        <f t="shared" ref="M16" si="3">ROUND(H16*D16,2)</f>
        <v>0</v>
      </c>
      <c r="N16" s="39">
        <f t="shared" ref="N16" si="4">ROUND(I16*D16,2)</f>
        <v>0</v>
      </c>
      <c r="O16" s="40">
        <f t="shared" ref="O16" si="5">SUM(L16:N16)</f>
        <v>0</v>
      </c>
    </row>
    <row r="17" spans="1:23" x14ac:dyDescent="0.25">
      <c r="A17" s="35">
        <f t="shared" ref="A17:A23" si="6">A16+1</f>
        <v>2</v>
      </c>
      <c r="B17" s="36" t="s">
        <v>19</v>
      </c>
      <c r="C17" s="37" t="s">
        <v>26</v>
      </c>
      <c r="D17" s="38">
        <v>1</v>
      </c>
      <c r="E17" s="39">
        <v>0</v>
      </c>
      <c r="F17" s="39">
        <v>0</v>
      </c>
      <c r="G17" s="39">
        <f t="shared" ref="G17:G34" si="7">ROUND(E17*F17,2)</f>
        <v>0</v>
      </c>
      <c r="H17" s="39"/>
      <c r="I17" s="39">
        <v>0</v>
      </c>
      <c r="J17" s="40">
        <f t="shared" ref="J17:J34" si="8">SUM(G17:I17)</f>
        <v>0</v>
      </c>
      <c r="K17" s="39">
        <f t="shared" ref="K17:K34" si="9">ROUND(E17*D17,2)</f>
        <v>0</v>
      </c>
      <c r="L17" s="39">
        <f t="shared" ref="L17:L34" si="10">ROUND(G17*D17,2)</f>
        <v>0</v>
      </c>
      <c r="M17" s="39">
        <f t="shared" ref="M17:M34" si="11">ROUND(H17*D17,2)</f>
        <v>0</v>
      </c>
      <c r="N17" s="39">
        <f t="shared" ref="N17:N34" si="12">ROUND(I17*D17,2)</f>
        <v>0</v>
      </c>
      <c r="O17" s="40">
        <f t="shared" ref="O17:O34" si="13">SUM(L17:N17)</f>
        <v>0</v>
      </c>
    </row>
    <row r="18" spans="1:23" x14ac:dyDescent="0.25">
      <c r="A18" s="101">
        <f t="shared" si="6"/>
        <v>3</v>
      </c>
      <c r="B18" s="102" t="s">
        <v>21</v>
      </c>
      <c r="C18" s="103" t="s">
        <v>26</v>
      </c>
      <c r="D18" s="104">
        <v>2</v>
      </c>
      <c r="E18" s="105">
        <v>0</v>
      </c>
      <c r="F18" s="105">
        <v>0</v>
      </c>
      <c r="G18" s="105">
        <f t="shared" si="7"/>
        <v>0</v>
      </c>
      <c r="H18" s="105">
        <v>0</v>
      </c>
      <c r="I18" s="105">
        <v>0</v>
      </c>
      <c r="J18" s="105">
        <f t="shared" si="8"/>
        <v>0</v>
      </c>
      <c r="K18" s="105">
        <f t="shared" si="9"/>
        <v>0</v>
      </c>
      <c r="L18" s="105">
        <f t="shared" si="10"/>
        <v>0</v>
      </c>
      <c r="M18" s="105">
        <f t="shared" si="11"/>
        <v>0</v>
      </c>
      <c r="N18" s="105">
        <f t="shared" si="12"/>
        <v>0</v>
      </c>
      <c r="O18" s="105">
        <f t="shared" si="13"/>
        <v>0</v>
      </c>
    </row>
    <row r="19" spans="1:23" x14ac:dyDescent="0.25">
      <c r="A19" s="101">
        <f t="shared" si="6"/>
        <v>4</v>
      </c>
      <c r="B19" s="102" t="s">
        <v>22</v>
      </c>
      <c r="C19" s="103" t="s">
        <v>26</v>
      </c>
      <c r="D19" s="104">
        <v>2</v>
      </c>
      <c r="E19" s="105">
        <v>0</v>
      </c>
      <c r="F19" s="105">
        <v>0</v>
      </c>
      <c r="G19" s="105">
        <f t="shared" si="7"/>
        <v>0</v>
      </c>
      <c r="H19" s="105">
        <v>0</v>
      </c>
      <c r="I19" s="105">
        <v>0</v>
      </c>
      <c r="J19" s="105">
        <f t="shared" si="8"/>
        <v>0</v>
      </c>
      <c r="K19" s="105">
        <f t="shared" si="9"/>
        <v>0</v>
      </c>
      <c r="L19" s="105">
        <f t="shared" si="10"/>
        <v>0</v>
      </c>
      <c r="M19" s="105">
        <f t="shared" si="11"/>
        <v>0</v>
      </c>
      <c r="N19" s="105">
        <f t="shared" si="12"/>
        <v>0</v>
      </c>
      <c r="O19" s="105">
        <f t="shared" si="13"/>
        <v>0</v>
      </c>
      <c r="W19" s="9"/>
    </row>
    <row r="20" spans="1:23" x14ac:dyDescent="0.25">
      <c r="A20" s="101">
        <f t="shared" si="6"/>
        <v>5</v>
      </c>
      <c r="B20" s="102" t="s">
        <v>23</v>
      </c>
      <c r="C20" s="103" t="s">
        <v>24</v>
      </c>
      <c r="D20" s="104">
        <v>120</v>
      </c>
      <c r="E20" s="105">
        <v>0</v>
      </c>
      <c r="F20" s="105">
        <v>0</v>
      </c>
      <c r="G20" s="105">
        <f t="shared" si="7"/>
        <v>0</v>
      </c>
      <c r="H20" s="105"/>
      <c r="I20" s="105">
        <v>0</v>
      </c>
      <c r="J20" s="105">
        <f t="shared" si="8"/>
        <v>0</v>
      </c>
      <c r="K20" s="105">
        <f t="shared" si="9"/>
        <v>0</v>
      </c>
      <c r="L20" s="105">
        <f t="shared" si="10"/>
        <v>0</v>
      </c>
      <c r="M20" s="105">
        <f t="shared" si="11"/>
        <v>0</v>
      </c>
      <c r="N20" s="105">
        <f t="shared" si="12"/>
        <v>0</v>
      </c>
      <c r="O20" s="105">
        <f t="shared" si="13"/>
        <v>0</v>
      </c>
      <c r="W20" s="9"/>
    </row>
    <row r="21" spans="1:23" x14ac:dyDescent="0.25">
      <c r="A21" s="101">
        <f t="shared" si="6"/>
        <v>6</v>
      </c>
      <c r="B21" s="102" t="s">
        <v>25</v>
      </c>
      <c r="C21" s="103" t="s">
        <v>24</v>
      </c>
      <c r="D21" s="104">
        <v>120</v>
      </c>
      <c r="E21" s="105">
        <v>0</v>
      </c>
      <c r="F21" s="105">
        <v>0</v>
      </c>
      <c r="G21" s="105">
        <f t="shared" si="7"/>
        <v>0</v>
      </c>
      <c r="H21" s="105">
        <v>0</v>
      </c>
      <c r="I21" s="105"/>
      <c r="J21" s="105">
        <f t="shared" si="8"/>
        <v>0</v>
      </c>
      <c r="K21" s="105">
        <f t="shared" si="9"/>
        <v>0</v>
      </c>
      <c r="L21" s="105">
        <f t="shared" si="10"/>
        <v>0</v>
      </c>
      <c r="M21" s="105">
        <f t="shared" si="11"/>
        <v>0</v>
      </c>
      <c r="N21" s="105">
        <f t="shared" si="12"/>
        <v>0</v>
      </c>
      <c r="O21" s="105">
        <f t="shared" si="13"/>
        <v>0</v>
      </c>
    </row>
    <row r="22" spans="1:23" ht="63" customHeight="1" x14ac:dyDescent="0.25">
      <c r="A22" s="35">
        <f t="shared" si="6"/>
        <v>7</v>
      </c>
      <c r="B22" s="36" t="s">
        <v>33</v>
      </c>
      <c r="C22" s="37" t="s">
        <v>26</v>
      </c>
      <c r="D22" s="38">
        <v>2</v>
      </c>
      <c r="E22" s="39">
        <v>0</v>
      </c>
      <c r="F22" s="39">
        <v>0</v>
      </c>
      <c r="G22" s="39">
        <f t="shared" si="7"/>
        <v>0</v>
      </c>
      <c r="H22" s="39">
        <v>0</v>
      </c>
      <c r="I22" s="39">
        <v>0</v>
      </c>
      <c r="J22" s="40">
        <f t="shared" si="8"/>
        <v>0</v>
      </c>
      <c r="K22" s="39">
        <f>ROUND(E22*D22,2)</f>
        <v>0</v>
      </c>
      <c r="L22" s="39">
        <f>ROUND(G22*D22,2)</f>
        <v>0</v>
      </c>
      <c r="M22" s="39">
        <f>ROUND(H22*D22,2)</f>
        <v>0</v>
      </c>
      <c r="N22" s="39">
        <f>ROUND(I22*D22,2)</f>
        <v>0</v>
      </c>
      <c r="O22" s="40">
        <f>SUM(L22:N22)</f>
        <v>0</v>
      </c>
    </row>
    <row r="23" spans="1:23" ht="55.5" customHeight="1" x14ac:dyDescent="0.25">
      <c r="A23" s="35">
        <f t="shared" si="6"/>
        <v>8</v>
      </c>
      <c r="B23" s="36" t="s">
        <v>434</v>
      </c>
      <c r="C23" s="37" t="s">
        <v>26</v>
      </c>
      <c r="D23" s="38">
        <v>1</v>
      </c>
      <c r="E23" s="39">
        <v>0</v>
      </c>
      <c r="F23" s="39">
        <v>0</v>
      </c>
      <c r="G23" s="39">
        <f t="shared" si="7"/>
        <v>0</v>
      </c>
      <c r="H23" s="39">
        <v>0</v>
      </c>
      <c r="I23" s="39">
        <v>0</v>
      </c>
      <c r="J23" s="40">
        <f t="shared" si="8"/>
        <v>0</v>
      </c>
      <c r="K23" s="39">
        <f t="shared" si="9"/>
        <v>0</v>
      </c>
      <c r="L23" s="39">
        <f t="shared" si="10"/>
        <v>0</v>
      </c>
      <c r="M23" s="39">
        <f t="shared" si="11"/>
        <v>0</v>
      </c>
      <c r="N23" s="39">
        <f t="shared" si="12"/>
        <v>0</v>
      </c>
      <c r="O23" s="40">
        <f t="shared" si="13"/>
        <v>0</v>
      </c>
    </row>
    <row r="24" spans="1:23" x14ac:dyDescent="0.25">
      <c r="A24" s="35"/>
      <c r="B24" s="62" t="s">
        <v>34</v>
      </c>
      <c r="C24" s="37"/>
      <c r="D24" s="96"/>
      <c r="E24" s="39"/>
      <c r="F24" s="39">
        <v>0</v>
      </c>
      <c r="G24" s="39"/>
      <c r="H24" s="39"/>
      <c r="I24" s="39"/>
      <c r="J24" s="40"/>
      <c r="K24" s="39"/>
      <c r="L24" s="39"/>
      <c r="M24" s="39"/>
      <c r="N24" s="39"/>
      <c r="O24" s="40"/>
    </row>
    <row r="25" spans="1:23" x14ac:dyDescent="0.25">
      <c r="A25" s="35">
        <f>A23+1</f>
        <v>9</v>
      </c>
      <c r="B25" s="36" t="s">
        <v>35</v>
      </c>
      <c r="C25" s="37" t="s">
        <v>20</v>
      </c>
      <c r="D25" s="38">
        <v>113</v>
      </c>
      <c r="E25" s="39">
        <v>0</v>
      </c>
      <c r="F25" s="39">
        <v>0</v>
      </c>
      <c r="G25" s="39">
        <f t="shared" si="7"/>
        <v>0</v>
      </c>
      <c r="H25" s="39"/>
      <c r="I25" s="39">
        <v>0</v>
      </c>
      <c r="J25" s="40">
        <f t="shared" si="8"/>
        <v>0</v>
      </c>
      <c r="K25" s="39">
        <f t="shared" si="9"/>
        <v>0</v>
      </c>
      <c r="L25" s="39">
        <f t="shared" si="10"/>
        <v>0</v>
      </c>
      <c r="M25" s="39">
        <f t="shared" si="11"/>
        <v>0</v>
      </c>
      <c r="N25" s="39">
        <f t="shared" si="12"/>
        <v>0</v>
      </c>
      <c r="O25" s="40">
        <f t="shared" si="13"/>
        <v>0</v>
      </c>
    </row>
    <row r="26" spans="1:23" ht="27" x14ac:dyDescent="0.25">
      <c r="A26" s="35">
        <f>A25+1</f>
        <v>10</v>
      </c>
      <c r="B26" s="36" t="s">
        <v>36</v>
      </c>
      <c r="C26" s="37" t="s">
        <v>58</v>
      </c>
      <c r="D26" s="38">
        <v>145</v>
      </c>
      <c r="E26" s="39">
        <v>0</v>
      </c>
      <c r="F26" s="39">
        <v>0</v>
      </c>
      <c r="G26" s="39">
        <f t="shared" ref="G26:G29" si="14">ROUND(E26*F26,2)</f>
        <v>0</v>
      </c>
      <c r="H26" s="39"/>
      <c r="I26" s="39">
        <v>0</v>
      </c>
      <c r="J26" s="40">
        <f t="shared" ref="J26:J29" si="15">SUM(G26:I26)</f>
        <v>0</v>
      </c>
      <c r="K26" s="39">
        <f t="shared" ref="K26:K29" si="16">ROUND(E26*D26,2)</f>
        <v>0</v>
      </c>
      <c r="L26" s="39">
        <f t="shared" ref="L26:L29" si="17">ROUND(G26*D26,2)</f>
        <v>0</v>
      </c>
      <c r="M26" s="39">
        <f t="shared" ref="M26:M29" si="18">ROUND(H26*D26,2)</f>
        <v>0</v>
      </c>
      <c r="N26" s="39">
        <f t="shared" ref="N26:N29" si="19">ROUND(I26*D26,2)</f>
        <v>0</v>
      </c>
      <c r="O26" s="40">
        <f t="shared" ref="O26:O29" si="20">SUM(L26:N26)</f>
        <v>0</v>
      </c>
    </row>
    <row r="27" spans="1:23" ht="27" x14ac:dyDescent="0.25">
      <c r="A27" s="35">
        <f t="shared" ref="A27:A36" si="21">A26+1</f>
        <v>11</v>
      </c>
      <c r="B27" s="36" t="s">
        <v>47</v>
      </c>
      <c r="C27" s="37" t="s">
        <v>59</v>
      </c>
      <c r="D27" s="38">
        <v>743</v>
      </c>
      <c r="E27" s="39">
        <v>0</v>
      </c>
      <c r="F27" s="39">
        <v>0</v>
      </c>
      <c r="G27" s="39">
        <f t="shared" si="14"/>
        <v>0</v>
      </c>
      <c r="H27" s="39"/>
      <c r="I27" s="39">
        <v>0</v>
      </c>
      <c r="J27" s="40">
        <f t="shared" si="15"/>
        <v>0</v>
      </c>
      <c r="K27" s="39">
        <f t="shared" si="16"/>
        <v>0</v>
      </c>
      <c r="L27" s="39">
        <f t="shared" si="17"/>
        <v>0</v>
      </c>
      <c r="M27" s="39">
        <f t="shared" si="18"/>
        <v>0</v>
      </c>
      <c r="N27" s="39">
        <f t="shared" si="19"/>
        <v>0</v>
      </c>
      <c r="O27" s="40">
        <f t="shared" si="20"/>
        <v>0</v>
      </c>
    </row>
    <row r="28" spans="1:23" ht="27" x14ac:dyDescent="0.25">
      <c r="A28" s="35">
        <f t="shared" si="21"/>
        <v>12</v>
      </c>
      <c r="B28" s="36" t="s">
        <v>37</v>
      </c>
      <c r="C28" s="37" t="s">
        <v>58</v>
      </c>
      <c r="D28" s="38">
        <v>2436</v>
      </c>
      <c r="E28" s="39">
        <v>0</v>
      </c>
      <c r="F28" s="39">
        <v>0</v>
      </c>
      <c r="G28" s="39">
        <f t="shared" si="14"/>
        <v>0</v>
      </c>
      <c r="H28" s="39"/>
      <c r="I28" s="39">
        <v>0</v>
      </c>
      <c r="J28" s="40">
        <f t="shared" si="15"/>
        <v>0</v>
      </c>
      <c r="K28" s="39">
        <f t="shared" si="16"/>
        <v>0</v>
      </c>
      <c r="L28" s="39">
        <f t="shared" si="17"/>
        <v>0</v>
      </c>
      <c r="M28" s="39">
        <f t="shared" si="18"/>
        <v>0</v>
      </c>
      <c r="N28" s="39">
        <f t="shared" si="19"/>
        <v>0</v>
      </c>
      <c r="O28" s="40">
        <f t="shared" si="20"/>
        <v>0</v>
      </c>
    </row>
    <row r="29" spans="1:23" ht="114" customHeight="1" x14ac:dyDescent="0.25">
      <c r="A29" s="101">
        <f t="shared" si="21"/>
        <v>13</v>
      </c>
      <c r="B29" s="102" t="s">
        <v>40</v>
      </c>
      <c r="C29" s="103" t="s">
        <v>58</v>
      </c>
      <c r="D29" s="104">
        <v>2452</v>
      </c>
      <c r="E29" s="105">
        <v>0</v>
      </c>
      <c r="F29" s="105">
        <v>0</v>
      </c>
      <c r="G29" s="105">
        <f t="shared" si="14"/>
        <v>0</v>
      </c>
      <c r="H29" s="105"/>
      <c r="I29" s="105">
        <v>0</v>
      </c>
      <c r="J29" s="105">
        <f t="shared" si="15"/>
        <v>0</v>
      </c>
      <c r="K29" s="105">
        <f t="shared" si="16"/>
        <v>0</v>
      </c>
      <c r="L29" s="105">
        <f t="shared" si="17"/>
        <v>0</v>
      </c>
      <c r="M29" s="105">
        <f t="shared" si="18"/>
        <v>0</v>
      </c>
      <c r="N29" s="105">
        <f t="shared" si="19"/>
        <v>0</v>
      </c>
      <c r="O29" s="105">
        <f t="shared" si="20"/>
        <v>0</v>
      </c>
    </row>
    <row r="30" spans="1:23" ht="27" x14ac:dyDescent="0.25">
      <c r="A30" s="35">
        <f t="shared" si="21"/>
        <v>14</v>
      </c>
      <c r="B30" s="36" t="s">
        <v>38</v>
      </c>
      <c r="C30" s="37" t="s">
        <v>58</v>
      </c>
      <c r="D30" s="38">
        <v>121</v>
      </c>
      <c r="E30" s="39">
        <v>0</v>
      </c>
      <c r="F30" s="39">
        <v>0</v>
      </c>
      <c r="G30" s="39">
        <f t="shared" ref="G30:G33" si="22">ROUND(E30*F30,2)</f>
        <v>0</v>
      </c>
      <c r="H30" s="39"/>
      <c r="I30" s="39">
        <v>0</v>
      </c>
      <c r="J30" s="40">
        <f t="shared" ref="J30:J33" si="23">SUM(G30:I30)</f>
        <v>0</v>
      </c>
      <c r="K30" s="39">
        <f t="shared" ref="K30:K33" si="24">ROUND(E30*D30,2)</f>
        <v>0</v>
      </c>
      <c r="L30" s="39">
        <f t="shared" ref="L30:L33" si="25">ROUND(G30*D30,2)</f>
        <v>0</v>
      </c>
      <c r="M30" s="39">
        <f t="shared" ref="M30:M33" si="26">ROUND(H30*D30,2)</f>
        <v>0</v>
      </c>
      <c r="N30" s="39">
        <f t="shared" ref="N30:N33" si="27">ROUND(I30*D30,2)</f>
        <v>0</v>
      </c>
      <c r="O30" s="40">
        <f t="shared" ref="O30:O33" si="28">SUM(L30:N30)</f>
        <v>0</v>
      </c>
    </row>
    <row r="31" spans="1:23" ht="27" x14ac:dyDescent="0.25">
      <c r="A31" s="101">
        <f t="shared" si="21"/>
        <v>15</v>
      </c>
      <c r="B31" s="102" t="s">
        <v>39</v>
      </c>
      <c r="C31" s="103" t="s">
        <v>20</v>
      </c>
      <c r="D31" s="104">
        <v>1358</v>
      </c>
      <c r="E31" s="105">
        <v>0</v>
      </c>
      <c r="F31" s="105">
        <v>0</v>
      </c>
      <c r="G31" s="105">
        <f t="shared" si="22"/>
        <v>0</v>
      </c>
      <c r="H31" s="105"/>
      <c r="I31" s="105">
        <v>0</v>
      </c>
      <c r="J31" s="105">
        <f t="shared" si="23"/>
        <v>0</v>
      </c>
      <c r="K31" s="105">
        <f t="shared" si="24"/>
        <v>0</v>
      </c>
      <c r="L31" s="105">
        <f t="shared" si="25"/>
        <v>0</v>
      </c>
      <c r="M31" s="105">
        <f t="shared" si="26"/>
        <v>0</v>
      </c>
      <c r="N31" s="105">
        <f t="shared" si="27"/>
        <v>0</v>
      </c>
      <c r="O31" s="105">
        <f t="shared" si="28"/>
        <v>0</v>
      </c>
    </row>
    <row r="32" spans="1:23" ht="49.5" customHeight="1" x14ac:dyDescent="0.25">
      <c r="A32" s="101">
        <f t="shared" si="21"/>
        <v>16</v>
      </c>
      <c r="B32" s="102" t="s">
        <v>41</v>
      </c>
      <c r="C32" s="103" t="s">
        <v>27</v>
      </c>
      <c r="D32" s="104">
        <v>1260</v>
      </c>
      <c r="E32" s="105">
        <v>0</v>
      </c>
      <c r="F32" s="105">
        <v>0</v>
      </c>
      <c r="G32" s="105">
        <f t="shared" si="22"/>
        <v>0</v>
      </c>
      <c r="H32" s="105"/>
      <c r="I32" s="105">
        <v>0</v>
      </c>
      <c r="J32" s="105">
        <f t="shared" si="23"/>
        <v>0</v>
      </c>
      <c r="K32" s="105">
        <f t="shared" si="24"/>
        <v>0</v>
      </c>
      <c r="L32" s="105">
        <f t="shared" si="25"/>
        <v>0</v>
      </c>
      <c r="M32" s="105">
        <f t="shared" si="26"/>
        <v>0</v>
      </c>
      <c r="N32" s="105">
        <f t="shared" si="27"/>
        <v>0</v>
      </c>
      <c r="O32" s="105">
        <f t="shared" si="28"/>
        <v>0</v>
      </c>
    </row>
    <row r="33" spans="1:15" ht="44.25" customHeight="1" x14ac:dyDescent="0.25">
      <c r="A33" s="35">
        <f t="shared" si="21"/>
        <v>17</v>
      </c>
      <c r="B33" s="36" t="s">
        <v>42</v>
      </c>
      <c r="C33" s="37" t="s">
        <v>59</v>
      </c>
      <c r="D33" s="38">
        <v>1826</v>
      </c>
      <c r="E33" s="39">
        <v>0</v>
      </c>
      <c r="F33" s="39">
        <v>0</v>
      </c>
      <c r="G33" s="39">
        <f t="shared" si="22"/>
        <v>0</v>
      </c>
      <c r="H33" s="39">
        <v>0</v>
      </c>
      <c r="I33" s="39">
        <v>0</v>
      </c>
      <c r="J33" s="40">
        <f t="shared" si="23"/>
        <v>0</v>
      </c>
      <c r="K33" s="39">
        <f t="shared" si="24"/>
        <v>0</v>
      </c>
      <c r="L33" s="39">
        <f t="shared" si="25"/>
        <v>0</v>
      </c>
      <c r="M33" s="39">
        <f t="shared" si="26"/>
        <v>0</v>
      </c>
      <c r="N33" s="39">
        <f t="shared" si="27"/>
        <v>0</v>
      </c>
      <c r="O33" s="40">
        <f t="shared" si="28"/>
        <v>0</v>
      </c>
    </row>
    <row r="34" spans="1:15" ht="27" x14ac:dyDescent="0.25">
      <c r="A34" s="35">
        <f t="shared" si="21"/>
        <v>18</v>
      </c>
      <c r="B34" s="36" t="s">
        <v>50</v>
      </c>
      <c r="C34" s="37" t="s">
        <v>59</v>
      </c>
      <c r="D34" s="38">
        <v>2824</v>
      </c>
      <c r="E34" s="39">
        <v>0</v>
      </c>
      <c r="F34" s="39">
        <v>0</v>
      </c>
      <c r="G34" s="39">
        <f t="shared" si="7"/>
        <v>0</v>
      </c>
      <c r="H34" s="39">
        <v>0</v>
      </c>
      <c r="I34" s="39">
        <v>0</v>
      </c>
      <c r="J34" s="40">
        <f t="shared" si="8"/>
        <v>0</v>
      </c>
      <c r="K34" s="39">
        <f t="shared" si="9"/>
        <v>0</v>
      </c>
      <c r="L34" s="39">
        <f t="shared" si="10"/>
        <v>0</v>
      </c>
      <c r="M34" s="39">
        <f t="shared" si="11"/>
        <v>0</v>
      </c>
      <c r="N34" s="39">
        <f t="shared" si="12"/>
        <v>0</v>
      </c>
      <c r="O34" s="40">
        <f t="shared" si="13"/>
        <v>0</v>
      </c>
    </row>
    <row r="35" spans="1:15" ht="40.5" x14ac:dyDescent="0.25">
      <c r="A35" s="35">
        <f t="shared" si="21"/>
        <v>19</v>
      </c>
      <c r="B35" s="36" t="s">
        <v>43</v>
      </c>
      <c r="C35" s="37" t="s">
        <v>20</v>
      </c>
      <c r="D35" s="38">
        <v>754</v>
      </c>
      <c r="E35" s="39">
        <v>0</v>
      </c>
      <c r="F35" s="39">
        <v>0</v>
      </c>
      <c r="G35" s="39">
        <f t="shared" ref="G35:G41" si="29">ROUND(E35*F35,2)</f>
        <v>0</v>
      </c>
      <c r="H35" s="39">
        <v>0</v>
      </c>
      <c r="I35" s="39">
        <v>0</v>
      </c>
      <c r="J35" s="40">
        <f t="shared" ref="J35:J41" si="30">SUM(G35:I35)</f>
        <v>0</v>
      </c>
      <c r="K35" s="39">
        <f t="shared" ref="K35:K41" si="31">ROUND(E35*D35,2)</f>
        <v>0</v>
      </c>
      <c r="L35" s="39">
        <f t="shared" ref="L35:L41" si="32">ROUND(G35*D35,2)</f>
        <v>0</v>
      </c>
      <c r="M35" s="39">
        <f t="shared" ref="M35:M41" si="33">ROUND(H35*D35,2)</f>
        <v>0</v>
      </c>
      <c r="N35" s="39">
        <f t="shared" ref="N35:N41" si="34">ROUND(I35*D35,2)</f>
        <v>0</v>
      </c>
      <c r="O35" s="40">
        <f t="shared" ref="O35:O41" si="35">SUM(L35:N35)</f>
        <v>0</v>
      </c>
    </row>
    <row r="36" spans="1:15" ht="40.5" x14ac:dyDescent="0.25">
      <c r="A36" s="35">
        <f t="shared" si="21"/>
        <v>20</v>
      </c>
      <c r="B36" s="36" t="s">
        <v>44</v>
      </c>
      <c r="C36" s="37" t="s">
        <v>20</v>
      </c>
      <c r="D36" s="38">
        <v>213</v>
      </c>
      <c r="E36" s="39">
        <v>0</v>
      </c>
      <c r="F36" s="39">
        <v>0</v>
      </c>
      <c r="G36" s="39">
        <f t="shared" si="29"/>
        <v>0</v>
      </c>
      <c r="H36" s="39">
        <v>0</v>
      </c>
      <c r="I36" s="39">
        <v>0</v>
      </c>
      <c r="J36" s="40">
        <f t="shared" si="30"/>
        <v>0</v>
      </c>
      <c r="K36" s="39">
        <f t="shared" si="31"/>
        <v>0</v>
      </c>
      <c r="L36" s="39">
        <f t="shared" si="32"/>
        <v>0</v>
      </c>
      <c r="M36" s="39">
        <f t="shared" si="33"/>
        <v>0</v>
      </c>
      <c r="N36" s="39">
        <f t="shared" si="34"/>
        <v>0</v>
      </c>
      <c r="O36" s="40">
        <f t="shared" si="35"/>
        <v>0</v>
      </c>
    </row>
    <row r="37" spans="1:15" ht="40.5" x14ac:dyDescent="0.25">
      <c r="A37" s="35">
        <f>A36+1</f>
        <v>21</v>
      </c>
      <c r="B37" s="36" t="s">
        <v>121</v>
      </c>
      <c r="C37" s="37" t="s">
        <v>59</v>
      </c>
      <c r="D37" s="38">
        <v>3</v>
      </c>
      <c r="E37" s="39">
        <v>0</v>
      </c>
      <c r="F37" s="39">
        <v>0</v>
      </c>
      <c r="G37" s="39">
        <f t="shared" si="29"/>
        <v>0</v>
      </c>
      <c r="H37" s="39">
        <v>0</v>
      </c>
      <c r="I37" s="39">
        <v>0</v>
      </c>
      <c r="J37" s="40">
        <f t="shared" si="30"/>
        <v>0</v>
      </c>
      <c r="K37" s="39">
        <f t="shared" si="31"/>
        <v>0</v>
      </c>
      <c r="L37" s="39">
        <f t="shared" si="32"/>
        <v>0</v>
      </c>
      <c r="M37" s="39">
        <f t="shared" si="33"/>
        <v>0</v>
      </c>
      <c r="N37" s="39">
        <f t="shared" si="34"/>
        <v>0</v>
      </c>
      <c r="O37" s="40">
        <f t="shared" si="35"/>
        <v>0</v>
      </c>
    </row>
    <row r="38" spans="1:15" ht="26.25" customHeight="1" x14ac:dyDescent="0.25">
      <c r="A38" s="35">
        <f t="shared" ref="A38:A41" si="36">A37+1</f>
        <v>22</v>
      </c>
      <c r="B38" s="36" t="s">
        <v>49</v>
      </c>
      <c r="C38" s="37" t="s">
        <v>27</v>
      </c>
      <c r="D38" s="38">
        <v>2</v>
      </c>
      <c r="E38" s="39">
        <v>0</v>
      </c>
      <c r="F38" s="39">
        <v>0</v>
      </c>
      <c r="G38" s="39">
        <f t="shared" si="29"/>
        <v>0</v>
      </c>
      <c r="H38" s="39"/>
      <c r="I38" s="39">
        <v>0</v>
      </c>
      <c r="J38" s="40">
        <f t="shared" si="30"/>
        <v>0</v>
      </c>
      <c r="K38" s="39">
        <f t="shared" si="31"/>
        <v>0</v>
      </c>
      <c r="L38" s="39">
        <f t="shared" si="32"/>
        <v>0</v>
      </c>
      <c r="M38" s="39">
        <f t="shared" si="33"/>
        <v>0</v>
      </c>
      <c r="N38" s="39">
        <f t="shared" si="34"/>
        <v>0</v>
      </c>
      <c r="O38" s="40">
        <f t="shared" si="35"/>
        <v>0</v>
      </c>
    </row>
    <row r="39" spans="1:15" ht="28.5" customHeight="1" x14ac:dyDescent="0.25">
      <c r="A39" s="35">
        <f t="shared" si="36"/>
        <v>23</v>
      </c>
      <c r="B39" s="36" t="s">
        <v>48</v>
      </c>
      <c r="C39" s="37" t="s">
        <v>27</v>
      </c>
      <c r="D39" s="38">
        <v>2</v>
      </c>
      <c r="E39" s="39">
        <v>0</v>
      </c>
      <c r="F39" s="39">
        <v>0</v>
      </c>
      <c r="G39" s="39">
        <f t="shared" ref="G39:G40" si="37">ROUND(E39*F39,2)</f>
        <v>0</v>
      </c>
      <c r="H39" s="39"/>
      <c r="I39" s="39">
        <v>0</v>
      </c>
      <c r="J39" s="40">
        <f t="shared" ref="J39:J40" si="38">SUM(G39:I39)</f>
        <v>0</v>
      </c>
      <c r="K39" s="39">
        <f t="shared" ref="K39" si="39">ROUND(E39*D39,2)</f>
        <v>0</v>
      </c>
      <c r="L39" s="39">
        <f t="shared" ref="L39" si="40">ROUND(G39*D39,2)</f>
        <v>0</v>
      </c>
      <c r="M39" s="39">
        <f t="shared" ref="M39" si="41">ROUND(H39*D39,2)</f>
        <v>0</v>
      </c>
      <c r="N39" s="39">
        <f t="shared" ref="N39" si="42">ROUND(I39*D39,2)</f>
        <v>0</v>
      </c>
      <c r="O39" s="40">
        <f t="shared" ref="O39" si="43">SUM(L39:N39)</f>
        <v>0</v>
      </c>
    </row>
    <row r="40" spans="1:15" ht="27" x14ac:dyDescent="0.25">
      <c r="A40" s="35">
        <f t="shared" si="36"/>
        <v>24</v>
      </c>
      <c r="B40" s="36" t="s">
        <v>46</v>
      </c>
      <c r="C40" s="37" t="s">
        <v>27</v>
      </c>
      <c r="D40" s="38">
        <v>10</v>
      </c>
      <c r="E40" s="39">
        <v>0</v>
      </c>
      <c r="F40" s="39">
        <v>0</v>
      </c>
      <c r="G40" s="39">
        <f t="shared" si="37"/>
        <v>0</v>
      </c>
      <c r="H40" s="39"/>
      <c r="I40" s="39">
        <v>0</v>
      </c>
      <c r="J40" s="40">
        <f t="shared" si="38"/>
        <v>0</v>
      </c>
      <c r="K40" s="39">
        <f t="shared" ref="K40" si="44">ROUND(E40*D40,2)</f>
        <v>0</v>
      </c>
      <c r="L40" s="39">
        <f t="shared" ref="L40" si="45">ROUND(G40*D40,2)</f>
        <v>0</v>
      </c>
      <c r="M40" s="39">
        <f t="shared" ref="M40" si="46">ROUND(H40*D40,2)</f>
        <v>0</v>
      </c>
      <c r="N40" s="39">
        <f t="shared" ref="N40" si="47">ROUND(I40*D40,2)</f>
        <v>0</v>
      </c>
      <c r="O40" s="40">
        <f t="shared" ref="O40" si="48">SUM(L40:N40)</f>
        <v>0</v>
      </c>
    </row>
    <row r="41" spans="1:15" ht="27" x14ac:dyDescent="0.25">
      <c r="A41" s="35">
        <f t="shared" si="36"/>
        <v>25</v>
      </c>
      <c r="B41" s="36" t="s">
        <v>45</v>
      </c>
      <c r="C41" s="37" t="s">
        <v>59</v>
      </c>
      <c r="D41" s="38">
        <v>236</v>
      </c>
      <c r="E41" s="39">
        <v>0</v>
      </c>
      <c r="F41" s="39">
        <v>0</v>
      </c>
      <c r="G41" s="39">
        <f t="shared" si="29"/>
        <v>0</v>
      </c>
      <c r="H41" s="39">
        <v>0</v>
      </c>
      <c r="I41" s="39">
        <v>0</v>
      </c>
      <c r="J41" s="40">
        <f t="shared" si="30"/>
        <v>0</v>
      </c>
      <c r="K41" s="39">
        <f t="shared" si="31"/>
        <v>0</v>
      </c>
      <c r="L41" s="39">
        <f t="shared" si="32"/>
        <v>0</v>
      </c>
      <c r="M41" s="39">
        <f t="shared" si="33"/>
        <v>0</v>
      </c>
      <c r="N41" s="39">
        <f t="shared" si="34"/>
        <v>0</v>
      </c>
      <c r="O41" s="40">
        <f t="shared" si="35"/>
        <v>0</v>
      </c>
    </row>
    <row r="42" spans="1:15" x14ac:dyDescent="0.25">
      <c r="A42" s="35"/>
      <c r="B42" s="62" t="s">
        <v>52</v>
      </c>
      <c r="C42" s="37"/>
      <c r="D42" s="96"/>
      <c r="E42" s="39"/>
      <c r="F42" s="39"/>
      <c r="G42" s="39"/>
      <c r="H42" s="39"/>
      <c r="I42" s="39"/>
      <c r="J42" s="40"/>
      <c r="K42" s="39"/>
      <c r="L42" s="39"/>
      <c r="M42" s="39"/>
      <c r="N42" s="39"/>
      <c r="O42" s="40"/>
    </row>
    <row r="43" spans="1:15" ht="40.5" x14ac:dyDescent="0.25">
      <c r="A43" s="35">
        <f>A41+1</f>
        <v>26</v>
      </c>
      <c r="B43" s="36" t="s">
        <v>51</v>
      </c>
      <c r="C43" s="37" t="s">
        <v>26</v>
      </c>
      <c r="D43" s="38">
        <v>12</v>
      </c>
      <c r="E43" s="39">
        <v>0</v>
      </c>
      <c r="F43" s="39">
        <v>0</v>
      </c>
      <c r="G43" s="39">
        <f t="shared" ref="G43:G47" si="49">ROUND(E43*F43,2)</f>
        <v>0</v>
      </c>
      <c r="H43" s="39"/>
      <c r="I43" s="39">
        <v>0</v>
      </c>
      <c r="J43" s="40">
        <f t="shared" ref="J43:J47" si="50">SUM(G43:I43)</f>
        <v>0</v>
      </c>
      <c r="K43" s="39">
        <f t="shared" ref="K43:K47" si="51">ROUND(E43*D43,2)</f>
        <v>0</v>
      </c>
      <c r="L43" s="39">
        <f t="shared" ref="L43:L47" si="52">ROUND(G43*D43,2)</f>
        <v>0</v>
      </c>
      <c r="M43" s="39">
        <f t="shared" ref="M43:M47" si="53">ROUND(H43*D43,2)</f>
        <v>0</v>
      </c>
      <c r="N43" s="39">
        <f t="shared" ref="N43:N47" si="54">ROUND(I43*D43,2)</f>
        <v>0</v>
      </c>
      <c r="O43" s="40">
        <f t="shared" ref="O43:O47" si="55">SUM(L43:N43)</f>
        <v>0</v>
      </c>
    </row>
    <row r="44" spans="1:15" x14ac:dyDescent="0.25">
      <c r="A44" s="35">
        <f>A43+1</f>
        <v>27</v>
      </c>
      <c r="B44" s="36" t="s">
        <v>53</v>
      </c>
      <c r="C44" s="37" t="s">
        <v>59</v>
      </c>
      <c r="D44" s="38">
        <v>989</v>
      </c>
      <c r="E44" s="39">
        <v>0</v>
      </c>
      <c r="F44" s="39">
        <v>0</v>
      </c>
      <c r="G44" s="39">
        <f t="shared" si="49"/>
        <v>0</v>
      </c>
      <c r="H44" s="39">
        <v>0</v>
      </c>
      <c r="I44" s="39">
        <v>0</v>
      </c>
      <c r="J44" s="40">
        <f t="shared" si="50"/>
        <v>0</v>
      </c>
      <c r="K44" s="39">
        <f t="shared" si="51"/>
        <v>0</v>
      </c>
      <c r="L44" s="39">
        <f t="shared" si="52"/>
        <v>0</v>
      </c>
      <c r="M44" s="39">
        <f t="shared" si="53"/>
        <v>0</v>
      </c>
      <c r="N44" s="39">
        <f t="shared" si="54"/>
        <v>0</v>
      </c>
      <c r="O44" s="40">
        <f t="shared" si="55"/>
        <v>0</v>
      </c>
    </row>
    <row r="45" spans="1:15" ht="40.5" x14ac:dyDescent="0.25">
      <c r="A45" s="35">
        <f t="shared" ref="A45:A68" si="56">A44+1</f>
        <v>28</v>
      </c>
      <c r="B45" s="36" t="s">
        <v>55</v>
      </c>
      <c r="C45" s="37" t="s">
        <v>59</v>
      </c>
      <c r="D45" s="38">
        <v>415</v>
      </c>
      <c r="E45" s="39">
        <v>0</v>
      </c>
      <c r="F45" s="39">
        <v>0</v>
      </c>
      <c r="G45" s="39">
        <f t="shared" si="49"/>
        <v>0</v>
      </c>
      <c r="H45" s="39">
        <v>0</v>
      </c>
      <c r="I45" s="39">
        <v>0</v>
      </c>
      <c r="J45" s="40">
        <f t="shared" si="50"/>
        <v>0</v>
      </c>
      <c r="K45" s="39">
        <f t="shared" si="51"/>
        <v>0</v>
      </c>
      <c r="L45" s="39">
        <f t="shared" si="52"/>
        <v>0</v>
      </c>
      <c r="M45" s="39">
        <f t="shared" si="53"/>
        <v>0</v>
      </c>
      <c r="N45" s="39">
        <f t="shared" si="54"/>
        <v>0</v>
      </c>
      <c r="O45" s="40">
        <f t="shared" si="55"/>
        <v>0</v>
      </c>
    </row>
    <row r="46" spans="1:15" ht="40.5" x14ac:dyDescent="0.25">
      <c r="A46" s="35">
        <f t="shared" si="56"/>
        <v>29</v>
      </c>
      <c r="B46" s="36" t="s">
        <v>54</v>
      </c>
      <c r="C46" s="37" t="s">
        <v>59</v>
      </c>
      <c r="D46" s="38">
        <v>393</v>
      </c>
      <c r="E46" s="39">
        <v>0</v>
      </c>
      <c r="F46" s="39">
        <v>0</v>
      </c>
      <c r="G46" s="39">
        <f t="shared" ref="G46" si="57">ROUND(E46*F46,2)</f>
        <v>0</v>
      </c>
      <c r="H46" s="39">
        <v>0</v>
      </c>
      <c r="I46" s="39">
        <v>0</v>
      </c>
      <c r="J46" s="40">
        <f t="shared" ref="J46" si="58">SUM(G46:I46)</f>
        <v>0</v>
      </c>
      <c r="K46" s="39">
        <f t="shared" ref="K46" si="59">ROUND(E46*D46,2)</f>
        <v>0</v>
      </c>
      <c r="L46" s="39">
        <f t="shared" ref="L46" si="60">ROUND(G46*D46,2)</f>
        <v>0</v>
      </c>
      <c r="M46" s="39">
        <f t="shared" ref="M46" si="61">ROUND(H46*D46,2)</f>
        <v>0</v>
      </c>
      <c r="N46" s="39">
        <f t="shared" ref="N46" si="62">ROUND(I46*D46,2)</f>
        <v>0</v>
      </c>
      <c r="O46" s="40">
        <f t="shared" ref="O46" si="63">SUM(L46:N46)</f>
        <v>0</v>
      </c>
    </row>
    <row r="47" spans="1:15" ht="27" x14ac:dyDescent="0.25">
      <c r="A47" s="35">
        <f t="shared" si="56"/>
        <v>30</v>
      </c>
      <c r="B47" s="36" t="s">
        <v>56</v>
      </c>
      <c r="C47" s="37" t="s">
        <v>58</v>
      </c>
      <c r="D47" s="38">
        <v>1983</v>
      </c>
      <c r="E47" s="39">
        <v>0</v>
      </c>
      <c r="F47" s="39">
        <v>0</v>
      </c>
      <c r="G47" s="39">
        <f t="shared" si="49"/>
        <v>0</v>
      </c>
      <c r="H47" s="39">
        <v>0</v>
      </c>
      <c r="I47" s="39">
        <v>0</v>
      </c>
      <c r="J47" s="40">
        <f t="shared" si="50"/>
        <v>0</v>
      </c>
      <c r="K47" s="39">
        <f t="shared" si="51"/>
        <v>0</v>
      </c>
      <c r="L47" s="39">
        <f t="shared" si="52"/>
        <v>0</v>
      </c>
      <c r="M47" s="39">
        <f t="shared" si="53"/>
        <v>0</v>
      </c>
      <c r="N47" s="39">
        <f t="shared" si="54"/>
        <v>0</v>
      </c>
      <c r="O47" s="40">
        <f t="shared" si="55"/>
        <v>0</v>
      </c>
    </row>
    <row r="48" spans="1:15" x14ac:dyDescent="0.25">
      <c r="A48" s="35">
        <f t="shared" si="56"/>
        <v>31</v>
      </c>
      <c r="B48" s="36" t="s">
        <v>60</v>
      </c>
      <c r="C48" s="37" t="s">
        <v>27</v>
      </c>
      <c r="D48" s="38">
        <v>160</v>
      </c>
      <c r="E48" s="39">
        <v>0</v>
      </c>
      <c r="F48" s="39">
        <v>0</v>
      </c>
      <c r="G48" s="39">
        <f t="shared" ref="G48:G106" si="64">ROUND(E48*F48,2)</f>
        <v>0</v>
      </c>
      <c r="H48" s="39">
        <v>0</v>
      </c>
      <c r="I48" s="39">
        <v>0</v>
      </c>
      <c r="J48" s="40">
        <f t="shared" ref="J48:J106" si="65">SUM(G48:I48)</f>
        <v>0</v>
      </c>
      <c r="K48" s="39">
        <f t="shared" ref="K48:K106" si="66">ROUND(E48*D48,2)</f>
        <v>0</v>
      </c>
      <c r="L48" s="39">
        <f t="shared" ref="L48:L106" si="67">ROUND(G48*D48,2)</f>
        <v>0</v>
      </c>
      <c r="M48" s="39">
        <f t="shared" ref="M48:M106" si="68">ROUND(H48*D48,2)</f>
        <v>0</v>
      </c>
      <c r="N48" s="39">
        <f t="shared" ref="N48:N106" si="69">ROUND(I48*D48,2)</f>
        <v>0</v>
      </c>
      <c r="O48" s="40">
        <f t="shared" ref="O48:O106" si="70">SUM(L48:N48)</f>
        <v>0</v>
      </c>
    </row>
    <row r="49" spans="1:15" x14ac:dyDescent="0.25">
      <c r="A49" s="35">
        <f t="shared" si="56"/>
        <v>32</v>
      </c>
      <c r="B49" s="36" t="s">
        <v>61</v>
      </c>
      <c r="C49" s="37" t="s">
        <v>27</v>
      </c>
      <c r="D49" s="38">
        <v>9</v>
      </c>
      <c r="E49" s="39">
        <v>0</v>
      </c>
      <c r="F49" s="39">
        <v>0</v>
      </c>
      <c r="G49" s="39">
        <f t="shared" si="64"/>
        <v>0</v>
      </c>
      <c r="H49" s="39">
        <v>0</v>
      </c>
      <c r="I49" s="39">
        <v>0</v>
      </c>
      <c r="J49" s="40">
        <f t="shared" si="65"/>
        <v>0</v>
      </c>
      <c r="K49" s="39">
        <f t="shared" si="66"/>
        <v>0</v>
      </c>
      <c r="L49" s="39">
        <f t="shared" si="67"/>
        <v>0</v>
      </c>
      <c r="M49" s="39">
        <f t="shared" si="68"/>
        <v>0</v>
      </c>
      <c r="N49" s="39">
        <f t="shared" si="69"/>
        <v>0</v>
      </c>
      <c r="O49" s="40">
        <f t="shared" si="70"/>
        <v>0</v>
      </c>
    </row>
    <row r="50" spans="1:15" x14ac:dyDescent="0.25">
      <c r="A50" s="35">
        <f t="shared" si="56"/>
        <v>33</v>
      </c>
      <c r="B50" s="36" t="s">
        <v>62</v>
      </c>
      <c r="C50" s="37" t="s">
        <v>27</v>
      </c>
      <c r="D50" s="38">
        <v>1</v>
      </c>
      <c r="E50" s="39">
        <v>0</v>
      </c>
      <c r="F50" s="39">
        <v>0</v>
      </c>
      <c r="G50" s="39">
        <f t="shared" ref="G50" si="71">ROUND(E50*F50,2)</f>
        <v>0</v>
      </c>
      <c r="H50" s="39">
        <v>0</v>
      </c>
      <c r="I50" s="39">
        <v>0</v>
      </c>
      <c r="J50" s="40">
        <f t="shared" si="65"/>
        <v>0</v>
      </c>
      <c r="K50" s="39">
        <f t="shared" si="66"/>
        <v>0</v>
      </c>
      <c r="L50" s="39">
        <f t="shared" si="67"/>
        <v>0</v>
      </c>
      <c r="M50" s="39">
        <f t="shared" si="68"/>
        <v>0</v>
      </c>
      <c r="N50" s="39">
        <f t="shared" si="69"/>
        <v>0</v>
      </c>
      <c r="O50" s="40">
        <f t="shared" si="70"/>
        <v>0</v>
      </c>
    </row>
    <row r="51" spans="1:15" x14ac:dyDescent="0.25">
      <c r="A51" s="35">
        <f t="shared" si="56"/>
        <v>34</v>
      </c>
      <c r="B51" s="36" t="s">
        <v>63</v>
      </c>
      <c r="C51" s="37" t="s">
        <v>27</v>
      </c>
      <c r="D51" s="38">
        <v>4</v>
      </c>
      <c r="E51" s="39">
        <v>0</v>
      </c>
      <c r="F51" s="39">
        <v>0</v>
      </c>
      <c r="G51" s="39">
        <f t="shared" ref="G51:G62" si="72">ROUND(E51*F51,2)</f>
        <v>0</v>
      </c>
      <c r="H51" s="39">
        <v>0</v>
      </c>
      <c r="I51" s="39">
        <v>0</v>
      </c>
      <c r="J51" s="40">
        <f t="shared" ref="J51:J62" si="73">SUM(G51:I51)</f>
        <v>0</v>
      </c>
      <c r="K51" s="39">
        <f t="shared" ref="K51:K62" si="74">ROUND(E51*D51,2)</f>
        <v>0</v>
      </c>
      <c r="L51" s="39">
        <f t="shared" ref="L51:L62" si="75">ROUND(G51*D51,2)</f>
        <v>0</v>
      </c>
      <c r="M51" s="39">
        <f t="shared" ref="M51:M62" si="76">ROUND(H51*D51,2)</f>
        <v>0</v>
      </c>
      <c r="N51" s="39">
        <f t="shared" ref="N51:N62" si="77">ROUND(I51*D51,2)</f>
        <v>0</v>
      </c>
      <c r="O51" s="40">
        <f t="shared" ref="O51:O62" si="78">SUM(L51:N51)</f>
        <v>0</v>
      </c>
    </row>
    <row r="52" spans="1:15" x14ac:dyDescent="0.25">
      <c r="A52" s="35">
        <f t="shared" si="56"/>
        <v>35</v>
      </c>
      <c r="B52" s="36" t="s">
        <v>154</v>
      </c>
      <c r="C52" s="37" t="s">
        <v>27</v>
      </c>
      <c r="D52" s="38">
        <v>21</v>
      </c>
      <c r="E52" s="39">
        <v>0</v>
      </c>
      <c r="F52" s="39">
        <v>0</v>
      </c>
      <c r="G52" s="39">
        <f t="shared" si="72"/>
        <v>0</v>
      </c>
      <c r="H52" s="39">
        <v>0</v>
      </c>
      <c r="I52" s="39">
        <v>0</v>
      </c>
      <c r="J52" s="40">
        <f t="shared" si="73"/>
        <v>0</v>
      </c>
      <c r="K52" s="39">
        <f t="shared" si="74"/>
        <v>0</v>
      </c>
      <c r="L52" s="39">
        <f t="shared" si="75"/>
        <v>0</v>
      </c>
      <c r="M52" s="39">
        <f t="shared" si="76"/>
        <v>0</v>
      </c>
      <c r="N52" s="39">
        <f t="shared" si="77"/>
        <v>0</v>
      </c>
      <c r="O52" s="40">
        <f t="shared" si="78"/>
        <v>0</v>
      </c>
    </row>
    <row r="53" spans="1:15" ht="27" x14ac:dyDescent="0.25">
      <c r="A53" s="35">
        <f t="shared" si="56"/>
        <v>36</v>
      </c>
      <c r="B53" s="36" t="s">
        <v>64</v>
      </c>
      <c r="C53" s="37" t="s">
        <v>58</v>
      </c>
      <c r="D53" s="38">
        <v>352</v>
      </c>
      <c r="E53" s="39">
        <v>0</v>
      </c>
      <c r="F53" s="39">
        <v>0</v>
      </c>
      <c r="G53" s="39">
        <f t="shared" ref="G53:G56" si="79">ROUND(E53*F53,2)</f>
        <v>0</v>
      </c>
      <c r="H53" s="39">
        <v>0</v>
      </c>
      <c r="I53" s="39">
        <v>0</v>
      </c>
      <c r="J53" s="40">
        <f>SUM(G53:I53)</f>
        <v>0</v>
      </c>
      <c r="K53" s="39">
        <f>ROUND(E53*D53,2)</f>
        <v>0</v>
      </c>
      <c r="L53" s="39">
        <f>ROUND(G53*D53,2)</f>
        <v>0</v>
      </c>
      <c r="M53" s="39">
        <f>ROUND(H53*D53,2)</f>
        <v>0</v>
      </c>
      <c r="N53" s="39">
        <f>ROUND(I53*D53,2)</f>
        <v>0</v>
      </c>
      <c r="O53" s="40">
        <f>SUM(L53:N53)</f>
        <v>0</v>
      </c>
    </row>
    <row r="54" spans="1:15" x14ac:dyDescent="0.25">
      <c r="A54" s="35">
        <f t="shared" si="56"/>
        <v>37</v>
      </c>
      <c r="B54" s="36" t="s">
        <v>73</v>
      </c>
      <c r="C54" s="37" t="s">
        <v>69</v>
      </c>
      <c r="D54" s="100">
        <v>84.5</v>
      </c>
      <c r="E54" s="39">
        <v>0</v>
      </c>
      <c r="F54" s="39">
        <v>0</v>
      </c>
      <c r="G54" s="39">
        <f t="shared" si="79"/>
        <v>0</v>
      </c>
      <c r="H54" s="39">
        <v>0</v>
      </c>
      <c r="I54" s="39">
        <v>0</v>
      </c>
      <c r="J54" s="40">
        <f t="shared" ref="J54" si="80">SUM(G54:I54)</f>
        <v>0</v>
      </c>
      <c r="K54" s="39">
        <f t="shared" ref="K54" si="81">ROUND(E54*D54,2)</f>
        <v>0</v>
      </c>
      <c r="L54" s="39">
        <f t="shared" ref="L54" si="82">ROUND(G54*D54,2)</f>
        <v>0</v>
      </c>
      <c r="M54" s="39">
        <f t="shared" ref="M54" si="83">ROUND(H54*D54,2)</f>
        <v>0</v>
      </c>
      <c r="N54" s="39">
        <f t="shared" ref="N54" si="84">ROUND(I54*D54,2)</f>
        <v>0</v>
      </c>
      <c r="O54" s="40">
        <f t="shared" ref="O54" si="85">SUM(L54:N54)</f>
        <v>0</v>
      </c>
    </row>
    <row r="55" spans="1:15" x14ac:dyDescent="0.25">
      <c r="A55" s="35">
        <f t="shared" si="56"/>
        <v>38</v>
      </c>
      <c r="B55" s="36" t="s">
        <v>74</v>
      </c>
      <c r="C55" s="37" t="s">
        <v>69</v>
      </c>
      <c r="D55" s="100">
        <v>15.5</v>
      </c>
      <c r="E55" s="39">
        <v>0</v>
      </c>
      <c r="F55" s="39">
        <v>0</v>
      </c>
      <c r="G55" s="39">
        <f t="shared" si="79"/>
        <v>0</v>
      </c>
      <c r="H55" s="39">
        <v>0</v>
      </c>
      <c r="I55" s="39">
        <v>0</v>
      </c>
      <c r="J55" s="40">
        <f t="shared" ref="J55" si="86">SUM(G55:I55)</f>
        <v>0</v>
      </c>
      <c r="K55" s="39">
        <f t="shared" ref="K55" si="87">ROUND(E55*D55,2)</f>
        <v>0</v>
      </c>
      <c r="L55" s="39">
        <f t="shared" ref="L55" si="88">ROUND(G55*D55,2)</f>
        <v>0</v>
      </c>
      <c r="M55" s="39">
        <f t="shared" ref="M55" si="89">ROUND(H55*D55,2)</f>
        <v>0</v>
      </c>
      <c r="N55" s="39">
        <f t="shared" ref="N55" si="90">ROUND(I55*D55,2)</f>
        <v>0</v>
      </c>
      <c r="O55" s="40">
        <f t="shared" ref="O55" si="91">SUM(L55:N55)</f>
        <v>0</v>
      </c>
    </row>
    <row r="56" spans="1:15" ht="27" x14ac:dyDescent="0.25">
      <c r="A56" s="35">
        <f t="shared" si="56"/>
        <v>39</v>
      </c>
      <c r="B56" s="36" t="s">
        <v>70</v>
      </c>
      <c r="C56" s="37" t="s">
        <v>26</v>
      </c>
      <c r="D56" s="38">
        <v>2004</v>
      </c>
      <c r="E56" s="39">
        <v>0</v>
      </c>
      <c r="F56" s="39">
        <v>0</v>
      </c>
      <c r="G56" s="39">
        <f t="shared" si="79"/>
        <v>0</v>
      </c>
      <c r="H56" s="39">
        <v>0</v>
      </c>
      <c r="I56" s="39">
        <v>0</v>
      </c>
      <c r="J56" s="40">
        <f t="shared" ref="J56" si="92">SUM(G56:I56)</f>
        <v>0</v>
      </c>
      <c r="K56" s="39">
        <f t="shared" ref="K56:K57" si="93">ROUND(E56*D56,2)</f>
        <v>0</v>
      </c>
      <c r="L56" s="39">
        <f t="shared" ref="L56:L57" si="94">ROUND(G56*D56,2)</f>
        <v>0</v>
      </c>
      <c r="M56" s="39">
        <f t="shared" ref="M56:M57" si="95">ROUND(H56*D56,2)</f>
        <v>0</v>
      </c>
      <c r="N56" s="39">
        <f t="shared" ref="N56:N57" si="96">ROUND(I56*D56,2)</f>
        <v>0</v>
      </c>
      <c r="O56" s="40">
        <f t="shared" ref="O56:O57" si="97">SUM(L56:N56)</f>
        <v>0</v>
      </c>
    </row>
    <row r="57" spans="1:15" ht="27" x14ac:dyDescent="0.25">
      <c r="A57" s="35">
        <f t="shared" si="56"/>
        <v>40</v>
      </c>
      <c r="B57" s="36" t="s">
        <v>71</v>
      </c>
      <c r="C57" s="37" t="s">
        <v>20</v>
      </c>
      <c r="D57" s="38">
        <v>115</v>
      </c>
      <c r="E57" s="39">
        <v>0</v>
      </c>
      <c r="F57" s="39">
        <v>0</v>
      </c>
      <c r="G57" s="39">
        <f t="shared" ref="G57" si="98">ROUND(E57*F57,2)</f>
        <v>0</v>
      </c>
      <c r="H57" s="39">
        <v>0</v>
      </c>
      <c r="I57" s="39">
        <v>0</v>
      </c>
      <c r="J57" s="40">
        <f t="shared" ref="J57" si="99">SUM(G57:I57)</f>
        <v>0</v>
      </c>
      <c r="K57" s="39">
        <f t="shared" si="93"/>
        <v>0</v>
      </c>
      <c r="L57" s="39">
        <f t="shared" si="94"/>
        <v>0</v>
      </c>
      <c r="M57" s="39">
        <f t="shared" si="95"/>
        <v>0</v>
      </c>
      <c r="N57" s="39">
        <f t="shared" si="96"/>
        <v>0</v>
      </c>
      <c r="O57" s="40">
        <f t="shared" si="97"/>
        <v>0</v>
      </c>
    </row>
    <row r="58" spans="1:15" ht="27" x14ac:dyDescent="0.25">
      <c r="A58" s="35">
        <f t="shared" si="56"/>
        <v>41</v>
      </c>
      <c r="B58" s="36" t="s">
        <v>65</v>
      </c>
      <c r="C58" s="37" t="s">
        <v>58</v>
      </c>
      <c r="D58" s="38">
        <v>1435</v>
      </c>
      <c r="E58" s="39">
        <v>0</v>
      </c>
      <c r="F58" s="39">
        <v>0</v>
      </c>
      <c r="G58" s="39">
        <f t="shared" si="72"/>
        <v>0</v>
      </c>
      <c r="H58" s="39">
        <v>0</v>
      </c>
      <c r="I58" s="39">
        <v>0</v>
      </c>
      <c r="J58" s="40">
        <f t="shared" si="73"/>
        <v>0</v>
      </c>
      <c r="K58" s="39">
        <f t="shared" si="74"/>
        <v>0</v>
      </c>
      <c r="L58" s="39">
        <f t="shared" si="75"/>
        <v>0</v>
      </c>
      <c r="M58" s="39">
        <f t="shared" si="76"/>
        <v>0</v>
      </c>
      <c r="N58" s="39">
        <f t="shared" si="77"/>
        <v>0</v>
      </c>
      <c r="O58" s="40">
        <f t="shared" si="78"/>
        <v>0</v>
      </c>
    </row>
    <row r="59" spans="1:15" ht="27" x14ac:dyDescent="0.25">
      <c r="A59" s="35">
        <f t="shared" si="56"/>
        <v>42</v>
      </c>
      <c r="B59" s="36" t="s">
        <v>155</v>
      </c>
      <c r="C59" s="37" t="s">
        <v>27</v>
      </c>
      <c r="D59" s="38">
        <v>72</v>
      </c>
      <c r="E59" s="39">
        <v>0</v>
      </c>
      <c r="F59" s="39">
        <v>0</v>
      </c>
      <c r="G59" s="39">
        <f t="shared" ref="G59" si="100">ROUND(E59*F59,2)</f>
        <v>0</v>
      </c>
      <c r="H59" s="39">
        <v>0</v>
      </c>
      <c r="I59" s="39">
        <v>0</v>
      </c>
      <c r="J59" s="40">
        <f t="shared" ref="J59" si="101">SUM(G59:I59)</f>
        <v>0</v>
      </c>
      <c r="K59" s="39">
        <f t="shared" ref="K59" si="102">ROUND(E59*D59,2)</f>
        <v>0</v>
      </c>
      <c r="L59" s="39">
        <f t="shared" ref="L59" si="103">ROUND(G59*D59,2)</f>
        <v>0</v>
      </c>
      <c r="M59" s="39">
        <f t="shared" ref="M59" si="104">ROUND(H59*D59,2)</f>
        <v>0</v>
      </c>
      <c r="N59" s="39">
        <f t="shared" ref="N59" si="105">ROUND(I59*D59,2)</f>
        <v>0</v>
      </c>
      <c r="O59" s="40">
        <f t="shared" ref="O59" si="106">SUM(L59:N59)</f>
        <v>0</v>
      </c>
    </row>
    <row r="60" spans="1:15" ht="27" x14ac:dyDescent="0.25">
      <c r="A60" s="35">
        <f t="shared" si="56"/>
        <v>43</v>
      </c>
      <c r="B60" s="36" t="s">
        <v>66</v>
      </c>
      <c r="C60" s="37" t="s">
        <v>27</v>
      </c>
      <c r="D60" s="38">
        <v>259</v>
      </c>
      <c r="E60" s="39">
        <v>0</v>
      </c>
      <c r="F60" s="39">
        <v>0</v>
      </c>
      <c r="G60" s="39">
        <f t="shared" si="72"/>
        <v>0</v>
      </c>
      <c r="H60" s="39">
        <v>0</v>
      </c>
      <c r="I60" s="39">
        <v>0</v>
      </c>
      <c r="J60" s="40">
        <f t="shared" si="73"/>
        <v>0</v>
      </c>
      <c r="K60" s="39">
        <f t="shared" si="74"/>
        <v>0</v>
      </c>
      <c r="L60" s="39">
        <f t="shared" si="75"/>
        <v>0</v>
      </c>
      <c r="M60" s="39">
        <f t="shared" si="76"/>
        <v>0</v>
      </c>
      <c r="N60" s="39">
        <f t="shared" si="77"/>
        <v>0</v>
      </c>
      <c r="O60" s="40">
        <f t="shared" si="78"/>
        <v>0</v>
      </c>
    </row>
    <row r="61" spans="1:15" ht="27" x14ac:dyDescent="0.25">
      <c r="A61" s="35">
        <f t="shared" si="56"/>
        <v>44</v>
      </c>
      <c r="B61" s="36" t="s">
        <v>67</v>
      </c>
      <c r="C61" s="37" t="s">
        <v>20</v>
      </c>
      <c r="D61" s="38">
        <v>1380</v>
      </c>
      <c r="E61" s="39">
        <v>0</v>
      </c>
      <c r="F61" s="39">
        <v>0</v>
      </c>
      <c r="G61" s="39">
        <f t="shared" si="72"/>
        <v>0</v>
      </c>
      <c r="H61" s="39">
        <v>0</v>
      </c>
      <c r="I61" s="39">
        <v>0</v>
      </c>
      <c r="J61" s="40">
        <f t="shared" si="73"/>
        <v>0</v>
      </c>
      <c r="K61" s="39">
        <f t="shared" si="74"/>
        <v>0</v>
      </c>
      <c r="L61" s="39">
        <f t="shared" si="75"/>
        <v>0</v>
      </c>
      <c r="M61" s="39">
        <f t="shared" si="76"/>
        <v>0</v>
      </c>
      <c r="N61" s="39">
        <f t="shared" si="77"/>
        <v>0</v>
      </c>
      <c r="O61" s="40">
        <f t="shared" si="78"/>
        <v>0</v>
      </c>
    </row>
    <row r="62" spans="1:15" ht="27" x14ac:dyDescent="0.25">
      <c r="A62" s="35">
        <f t="shared" si="56"/>
        <v>45</v>
      </c>
      <c r="B62" s="36" t="s">
        <v>68</v>
      </c>
      <c r="C62" s="37" t="s">
        <v>20</v>
      </c>
      <c r="D62" s="38">
        <v>1341</v>
      </c>
      <c r="E62" s="39">
        <v>0</v>
      </c>
      <c r="F62" s="39">
        <v>0</v>
      </c>
      <c r="G62" s="39">
        <f t="shared" si="72"/>
        <v>0</v>
      </c>
      <c r="H62" s="39">
        <v>0</v>
      </c>
      <c r="I62" s="39">
        <v>0</v>
      </c>
      <c r="J62" s="40">
        <f t="shared" si="73"/>
        <v>0</v>
      </c>
      <c r="K62" s="39">
        <f t="shared" si="74"/>
        <v>0</v>
      </c>
      <c r="L62" s="39">
        <f t="shared" si="75"/>
        <v>0</v>
      </c>
      <c r="M62" s="39">
        <f t="shared" si="76"/>
        <v>0</v>
      </c>
      <c r="N62" s="39">
        <f t="shared" si="77"/>
        <v>0</v>
      </c>
      <c r="O62" s="40">
        <f t="shared" si="78"/>
        <v>0</v>
      </c>
    </row>
    <row r="63" spans="1:15" x14ac:dyDescent="0.25">
      <c r="A63" s="35">
        <f t="shared" si="56"/>
        <v>46</v>
      </c>
      <c r="B63" s="36" t="s">
        <v>72</v>
      </c>
      <c r="C63" s="37" t="s">
        <v>27</v>
      </c>
      <c r="D63" s="38">
        <v>125</v>
      </c>
      <c r="E63" s="39">
        <v>0</v>
      </c>
      <c r="F63" s="39">
        <v>0</v>
      </c>
      <c r="G63" s="39">
        <f t="shared" ref="G63:G105" si="107">ROUND(E63*F63,2)</f>
        <v>0</v>
      </c>
      <c r="H63" s="39">
        <v>0</v>
      </c>
      <c r="I63" s="39">
        <v>0</v>
      </c>
      <c r="J63" s="40">
        <f t="shared" ref="J63:J105" si="108">SUM(G63:I63)</f>
        <v>0</v>
      </c>
      <c r="K63" s="39">
        <f t="shared" ref="K63:K105" si="109">ROUND(E63*D63,2)</f>
        <v>0</v>
      </c>
      <c r="L63" s="39">
        <f t="shared" ref="L63:L105" si="110">ROUND(G63*D63,2)</f>
        <v>0</v>
      </c>
      <c r="M63" s="39">
        <f t="shared" ref="M63:M105" si="111">ROUND(H63*D63,2)</f>
        <v>0</v>
      </c>
      <c r="N63" s="39">
        <f t="shared" ref="N63:N105" si="112">ROUND(I63*D63,2)</f>
        <v>0</v>
      </c>
      <c r="O63" s="40">
        <f t="shared" ref="O63:O105" si="113">SUM(L63:N63)</f>
        <v>0</v>
      </c>
    </row>
    <row r="64" spans="1:15" ht="60" customHeight="1" x14ac:dyDescent="0.25">
      <c r="A64" s="35">
        <f t="shared" si="56"/>
        <v>47</v>
      </c>
      <c r="B64" s="36" t="s">
        <v>75</v>
      </c>
      <c r="C64" s="37" t="s">
        <v>20</v>
      </c>
      <c r="D64" s="38">
        <v>6</v>
      </c>
      <c r="E64" s="39">
        <v>0</v>
      </c>
      <c r="F64" s="39">
        <v>0</v>
      </c>
      <c r="G64" s="39">
        <f t="shared" si="107"/>
        <v>0</v>
      </c>
      <c r="H64" s="39">
        <v>0</v>
      </c>
      <c r="I64" s="39">
        <v>0</v>
      </c>
      <c r="J64" s="40">
        <f t="shared" si="108"/>
        <v>0</v>
      </c>
      <c r="K64" s="39">
        <f t="shared" si="109"/>
        <v>0</v>
      </c>
      <c r="L64" s="39">
        <f t="shared" si="110"/>
        <v>0</v>
      </c>
      <c r="M64" s="39">
        <f t="shared" si="111"/>
        <v>0</v>
      </c>
      <c r="N64" s="39">
        <f t="shared" si="112"/>
        <v>0</v>
      </c>
      <c r="O64" s="40">
        <f t="shared" si="113"/>
        <v>0</v>
      </c>
    </row>
    <row r="65" spans="1:15" ht="40.5" x14ac:dyDescent="0.25">
      <c r="A65" s="35">
        <f t="shared" si="56"/>
        <v>48</v>
      </c>
      <c r="B65" s="36" t="s">
        <v>76</v>
      </c>
      <c r="C65" s="37" t="s">
        <v>27</v>
      </c>
      <c r="D65" s="38">
        <v>4</v>
      </c>
      <c r="E65" s="39">
        <v>0</v>
      </c>
      <c r="F65" s="39">
        <v>0</v>
      </c>
      <c r="G65" s="39">
        <f t="shared" ref="G65:G66" si="114">ROUND(E65*F65,2)</f>
        <v>0</v>
      </c>
      <c r="H65" s="39">
        <v>0</v>
      </c>
      <c r="I65" s="39">
        <v>0</v>
      </c>
      <c r="J65" s="40">
        <f t="shared" ref="J65:J66" si="115">SUM(G65:I65)</f>
        <v>0</v>
      </c>
      <c r="K65" s="39">
        <f t="shared" ref="K65:K66" si="116">ROUND(E65*D65,2)</f>
        <v>0</v>
      </c>
      <c r="L65" s="39">
        <f t="shared" ref="L65:L66" si="117">ROUND(G65*D65,2)</f>
        <v>0</v>
      </c>
      <c r="M65" s="39">
        <f t="shared" ref="M65:M66" si="118">ROUND(H65*D65,2)</f>
        <v>0</v>
      </c>
      <c r="N65" s="39">
        <f t="shared" ref="N65:N66" si="119">ROUND(I65*D65,2)</f>
        <v>0</v>
      </c>
      <c r="O65" s="40">
        <f t="shared" ref="O65:O66" si="120">SUM(L65:N65)</f>
        <v>0</v>
      </c>
    </row>
    <row r="66" spans="1:15" ht="40.5" x14ac:dyDescent="0.25">
      <c r="A66" s="35">
        <f t="shared" si="56"/>
        <v>49</v>
      </c>
      <c r="B66" s="36" t="s">
        <v>104</v>
      </c>
      <c r="C66" s="37" t="s">
        <v>20</v>
      </c>
      <c r="D66" s="38">
        <v>436</v>
      </c>
      <c r="E66" s="39">
        <v>0</v>
      </c>
      <c r="F66" s="39">
        <v>0</v>
      </c>
      <c r="G66" s="39">
        <f t="shared" si="114"/>
        <v>0</v>
      </c>
      <c r="H66" s="39">
        <v>0</v>
      </c>
      <c r="I66" s="39">
        <v>0</v>
      </c>
      <c r="J66" s="40">
        <f t="shared" si="115"/>
        <v>0</v>
      </c>
      <c r="K66" s="39">
        <f t="shared" si="116"/>
        <v>0</v>
      </c>
      <c r="L66" s="39">
        <f t="shared" si="117"/>
        <v>0</v>
      </c>
      <c r="M66" s="39">
        <f t="shared" si="118"/>
        <v>0</v>
      </c>
      <c r="N66" s="39">
        <f t="shared" si="119"/>
        <v>0</v>
      </c>
      <c r="O66" s="40">
        <f t="shared" si="120"/>
        <v>0</v>
      </c>
    </row>
    <row r="67" spans="1:15" ht="45" customHeight="1" x14ac:dyDescent="0.25">
      <c r="A67" s="35">
        <f t="shared" si="56"/>
        <v>50</v>
      </c>
      <c r="B67" s="36" t="s">
        <v>105</v>
      </c>
      <c r="C67" s="37" t="s">
        <v>20</v>
      </c>
      <c r="D67" s="38">
        <v>2244</v>
      </c>
      <c r="E67" s="39">
        <v>0</v>
      </c>
      <c r="F67" s="39">
        <v>0</v>
      </c>
      <c r="G67" s="39">
        <f t="shared" si="107"/>
        <v>0</v>
      </c>
      <c r="H67" s="39">
        <v>0</v>
      </c>
      <c r="I67" s="39">
        <v>0</v>
      </c>
      <c r="J67" s="40">
        <f t="shared" si="108"/>
        <v>0</v>
      </c>
      <c r="K67" s="39">
        <f t="shared" si="109"/>
        <v>0</v>
      </c>
      <c r="L67" s="39">
        <f t="shared" si="110"/>
        <v>0</v>
      </c>
      <c r="M67" s="39">
        <f t="shared" si="111"/>
        <v>0</v>
      </c>
      <c r="N67" s="39">
        <f t="shared" si="112"/>
        <v>0</v>
      </c>
      <c r="O67" s="40">
        <f t="shared" si="113"/>
        <v>0</v>
      </c>
    </row>
    <row r="68" spans="1:15" x14ac:dyDescent="0.25">
      <c r="A68" s="35">
        <f t="shared" si="56"/>
        <v>51</v>
      </c>
      <c r="B68" s="36" t="s">
        <v>80</v>
      </c>
      <c r="C68" s="37" t="s">
        <v>26</v>
      </c>
      <c r="D68" s="38">
        <v>2</v>
      </c>
      <c r="E68" s="39">
        <v>0</v>
      </c>
      <c r="F68" s="39">
        <v>0</v>
      </c>
      <c r="G68" s="39">
        <f>ROUND(E68*F68,2)</f>
        <v>0</v>
      </c>
      <c r="H68" s="39">
        <v>0</v>
      </c>
      <c r="I68" s="39">
        <v>0</v>
      </c>
      <c r="J68" s="40">
        <f>SUM(G68:I68)</f>
        <v>0</v>
      </c>
      <c r="K68" s="39">
        <f>ROUND(E68*D68,2)</f>
        <v>0</v>
      </c>
      <c r="L68" s="39">
        <f>ROUND(G68*D68,2)</f>
        <v>0</v>
      </c>
      <c r="M68" s="39">
        <f>ROUND(H68*D68,2)</f>
        <v>0</v>
      </c>
      <c r="N68" s="39">
        <f>ROUND(I68*D68,2)</f>
        <v>0</v>
      </c>
      <c r="O68" s="40">
        <f>SUM(L68:N68)</f>
        <v>0</v>
      </c>
    </row>
    <row r="69" spans="1:15" x14ac:dyDescent="0.25">
      <c r="A69" s="35"/>
      <c r="B69" s="62" t="s">
        <v>77</v>
      </c>
      <c r="C69" s="37"/>
      <c r="D69" s="96"/>
      <c r="E69" s="39"/>
      <c r="F69" s="39"/>
      <c r="G69" s="39"/>
      <c r="H69" s="39"/>
      <c r="I69" s="39"/>
      <c r="J69" s="40"/>
      <c r="K69" s="39"/>
      <c r="L69" s="39"/>
      <c r="M69" s="39"/>
      <c r="N69" s="39"/>
      <c r="O69" s="40"/>
    </row>
    <row r="70" spans="1:15" ht="40.5" x14ac:dyDescent="0.25">
      <c r="A70" s="35">
        <f>A68+1</f>
        <v>52</v>
      </c>
      <c r="B70" s="36" t="s">
        <v>51</v>
      </c>
      <c r="C70" s="37" t="s">
        <v>26</v>
      </c>
      <c r="D70" s="38">
        <v>30</v>
      </c>
      <c r="E70" s="39">
        <v>0</v>
      </c>
      <c r="F70" s="39">
        <v>0</v>
      </c>
      <c r="G70" s="39">
        <f t="shared" ref="G70:G71" si="121">ROUND(E70*F70,2)</f>
        <v>0</v>
      </c>
      <c r="H70" s="39"/>
      <c r="I70" s="39">
        <v>0</v>
      </c>
      <c r="J70" s="40">
        <f t="shared" ref="J70:J71" si="122">SUM(G70:I70)</f>
        <v>0</v>
      </c>
      <c r="K70" s="39">
        <f t="shared" ref="K70:K71" si="123">ROUND(E70*D70,2)</f>
        <v>0</v>
      </c>
      <c r="L70" s="39">
        <f t="shared" ref="L70:L71" si="124">ROUND(G70*D70,2)</f>
        <v>0</v>
      </c>
      <c r="M70" s="39">
        <f t="shared" ref="M70:M71" si="125">ROUND(H70*D70,2)</f>
        <v>0</v>
      </c>
      <c r="N70" s="39">
        <f t="shared" ref="N70:N71" si="126">ROUND(I70*D70,2)</f>
        <v>0</v>
      </c>
      <c r="O70" s="40">
        <f t="shared" ref="O70:O71" si="127">SUM(L70:N70)</f>
        <v>0</v>
      </c>
    </row>
    <row r="71" spans="1:15" x14ac:dyDescent="0.25">
      <c r="A71" s="35">
        <f>A70+1</f>
        <v>53</v>
      </c>
      <c r="B71" s="36" t="s">
        <v>79</v>
      </c>
      <c r="C71" s="37" t="s">
        <v>59</v>
      </c>
      <c r="D71" s="38">
        <v>1930</v>
      </c>
      <c r="E71" s="39">
        <v>0</v>
      </c>
      <c r="F71" s="39">
        <v>0</v>
      </c>
      <c r="G71" s="39">
        <f t="shared" si="121"/>
        <v>0</v>
      </c>
      <c r="H71" s="39">
        <v>0</v>
      </c>
      <c r="I71" s="39">
        <v>0</v>
      </c>
      <c r="J71" s="40">
        <f t="shared" si="122"/>
        <v>0</v>
      </c>
      <c r="K71" s="39">
        <f t="shared" si="123"/>
        <v>0</v>
      </c>
      <c r="L71" s="39">
        <f t="shared" si="124"/>
        <v>0</v>
      </c>
      <c r="M71" s="39">
        <f t="shared" si="125"/>
        <v>0</v>
      </c>
      <c r="N71" s="39">
        <f t="shared" si="126"/>
        <v>0</v>
      </c>
      <c r="O71" s="40">
        <f t="shared" si="127"/>
        <v>0</v>
      </c>
    </row>
    <row r="72" spans="1:15" x14ac:dyDescent="0.25">
      <c r="A72" s="35">
        <f t="shared" ref="A72:A94" si="128">A71+1</f>
        <v>54</v>
      </c>
      <c r="B72" s="36" t="s">
        <v>78</v>
      </c>
      <c r="C72" s="37" t="s">
        <v>59</v>
      </c>
      <c r="D72" s="38">
        <v>659</v>
      </c>
      <c r="E72" s="39">
        <v>0</v>
      </c>
      <c r="F72" s="39">
        <v>0</v>
      </c>
      <c r="G72" s="39">
        <f t="shared" ref="G72:G74" si="129">ROUND(E72*F72,2)</f>
        <v>0</v>
      </c>
      <c r="H72" s="39">
        <v>0</v>
      </c>
      <c r="I72" s="39">
        <v>0</v>
      </c>
      <c r="J72" s="40">
        <f t="shared" ref="J72:J74" si="130">SUM(G72:I72)</f>
        <v>0</v>
      </c>
      <c r="K72" s="39">
        <f t="shared" ref="K72:K74" si="131">ROUND(E72*D72,2)</f>
        <v>0</v>
      </c>
      <c r="L72" s="39">
        <f t="shared" ref="L72:L74" si="132">ROUND(G72*D72,2)</f>
        <v>0</v>
      </c>
      <c r="M72" s="39">
        <f t="shared" ref="M72:M74" si="133">ROUND(H72*D72,2)</f>
        <v>0</v>
      </c>
      <c r="N72" s="39">
        <f t="shared" ref="N72:N74" si="134">ROUND(I72*D72,2)</f>
        <v>0</v>
      </c>
      <c r="O72" s="40">
        <f t="shared" ref="O72:O74" si="135">SUM(L72:N72)</f>
        <v>0</v>
      </c>
    </row>
    <row r="73" spans="1:15" ht="40.5" x14ac:dyDescent="0.25">
      <c r="A73" s="35">
        <f t="shared" si="128"/>
        <v>55</v>
      </c>
      <c r="B73" s="36" t="s">
        <v>81</v>
      </c>
      <c r="C73" s="37" t="s">
        <v>59</v>
      </c>
      <c r="D73" s="38">
        <v>557</v>
      </c>
      <c r="E73" s="39">
        <v>0</v>
      </c>
      <c r="F73" s="39">
        <v>0</v>
      </c>
      <c r="G73" s="39">
        <f t="shared" si="129"/>
        <v>0</v>
      </c>
      <c r="H73" s="39">
        <v>0</v>
      </c>
      <c r="I73" s="39">
        <v>0</v>
      </c>
      <c r="J73" s="40">
        <f t="shared" si="130"/>
        <v>0</v>
      </c>
      <c r="K73" s="39">
        <f t="shared" si="131"/>
        <v>0</v>
      </c>
      <c r="L73" s="39">
        <f t="shared" si="132"/>
        <v>0</v>
      </c>
      <c r="M73" s="39">
        <f t="shared" si="133"/>
        <v>0</v>
      </c>
      <c r="N73" s="39">
        <f t="shared" si="134"/>
        <v>0</v>
      </c>
      <c r="O73" s="40">
        <f t="shared" si="135"/>
        <v>0</v>
      </c>
    </row>
    <row r="74" spans="1:15" ht="40.5" x14ac:dyDescent="0.25">
      <c r="A74" s="35">
        <f t="shared" si="128"/>
        <v>56</v>
      </c>
      <c r="B74" s="36" t="s">
        <v>82</v>
      </c>
      <c r="C74" s="37" t="s">
        <v>59</v>
      </c>
      <c r="D74" s="38">
        <v>365</v>
      </c>
      <c r="E74" s="39">
        <v>0</v>
      </c>
      <c r="F74" s="39">
        <v>0</v>
      </c>
      <c r="G74" s="39">
        <f t="shared" si="129"/>
        <v>0</v>
      </c>
      <c r="H74" s="39">
        <v>0</v>
      </c>
      <c r="I74" s="39">
        <v>0</v>
      </c>
      <c r="J74" s="40">
        <f t="shared" si="130"/>
        <v>0</v>
      </c>
      <c r="K74" s="39">
        <f t="shared" si="131"/>
        <v>0</v>
      </c>
      <c r="L74" s="39">
        <f t="shared" si="132"/>
        <v>0</v>
      </c>
      <c r="M74" s="39">
        <f t="shared" si="133"/>
        <v>0</v>
      </c>
      <c r="N74" s="39">
        <f t="shared" si="134"/>
        <v>0</v>
      </c>
      <c r="O74" s="40">
        <f t="shared" si="135"/>
        <v>0</v>
      </c>
    </row>
    <row r="75" spans="1:15" ht="40.5" x14ac:dyDescent="0.25">
      <c r="A75" s="35">
        <f t="shared" si="128"/>
        <v>57</v>
      </c>
      <c r="B75" s="36" t="s">
        <v>83</v>
      </c>
      <c r="C75" s="37" t="s">
        <v>59</v>
      </c>
      <c r="D75" s="38">
        <v>370</v>
      </c>
      <c r="E75" s="39">
        <v>0</v>
      </c>
      <c r="F75" s="39">
        <v>0</v>
      </c>
      <c r="G75" s="39">
        <f t="shared" ref="G75" si="136">ROUND(E75*F75,2)</f>
        <v>0</v>
      </c>
      <c r="H75" s="39">
        <v>0</v>
      </c>
      <c r="I75" s="39">
        <v>0</v>
      </c>
      <c r="J75" s="40">
        <f t="shared" ref="J75" si="137">SUM(G75:I75)</f>
        <v>0</v>
      </c>
      <c r="K75" s="39">
        <f t="shared" ref="K75" si="138">ROUND(E75*D75,2)</f>
        <v>0</v>
      </c>
      <c r="L75" s="39">
        <f t="shared" ref="L75" si="139">ROUND(G75*D75,2)</f>
        <v>0</v>
      </c>
      <c r="M75" s="39">
        <f t="shared" ref="M75" si="140">ROUND(H75*D75,2)</f>
        <v>0</v>
      </c>
      <c r="N75" s="39">
        <f t="shared" ref="N75" si="141">ROUND(I75*D75,2)</f>
        <v>0</v>
      </c>
      <c r="O75" s="40">
        <f t="shared" ref="O75" si="142">SUM(L75:N75)</f>
        <v>0</v>
      </c>
    </row>
    <row r="76" spans="1:15" ht="27" x14ac:dyDescent="0.25">
      <c r="A76" s="35">
        <f t="shared" si="128"/>
        <v>58</v>
      </c>
      <c r="B76" s="36" t="s">
        <v>84</v>
      </c>
      <c r="C76" s="37" t="s">
        <v>20</v>
      </c>
      <c r="D76" s="38">
        <v>42</v>
      </c>
      <c r="E76" s="39">
        <v>0</v>
      </c>
      <c r="F76" s="39">
        <v>0</v>
      </c>
      <c r="G76" s="39">
        <f t="shared" si="107"/>
        <v>0</v>
      </c>
      <c r="H76" s="39">
        <v>0</v>
      </c>
      <c r="I76" s="39">
        <v>0</v>
      </c>
      <c r="J76" s="40">
        <f t="shared" si="108"/>
        <v>0</v>
      </c>
      <c r="K76" s="39">
        <f t="shared" si="109"/>
        <v>0</v>
      </c>
      <c r="L76" s="39">
        <f t="shared" si="110"/>
        <v>0</v>
      </c>
      <c r="M76" s="39">
        <f t="shared" si="111"/>
        <v>0</v>
      </c>
      <c r="N76" s="39">
        <f t="shared" si="112"/>
        <v>0</v>
      </c>
      <c r="O76" s="40">
        <f t="shared" si="113"/>
        <v>0</v>
      </c>
    </row>
    <row r="77" spans="1:15" ht="27" x14ac:dyDescent="0.25">
      <c r="A77" s="35">
        <f t="shared" si="128"/>
        <v>59</v>
      </c>
      <c r="B77" s="36" t="s">
        <v>85</v>
      </c>
      <c r="C77" s="37" t="s">
        <v>20</v>
      </c>
      <c r="D77" s="38">
        <v>15</v>
      </c>
      <c r="E77" s="39">
        <v>0</v>
      </c>
      <c r="F77" s="39">
        <v>0</v>
      </c>
      <c r="G77" s="39">
        <f t="shared" si="107"/>
        <v>0</v>
      </c>
      <c r="H77" s="39">
        <v>0</v>
      </c>
      <c r="I77" s="39">
        <v>0</v>
      </c>
      <c r="J77" s="40">
        <f t="shared" si="108"/>
        <v>0</v>
      </c>
      <c r="K77" s="39">
        <f t="shared" si="109"/>
        <v>0</v>
      </c>
      <c r="L77" s="39">
        <f t="shared" si="110"/>
        <v>0</v>
      </c>
      <c r="M77" s="39">
        <f t="shared" si="111"/>
        <v>0</v>
      </c>
      <c r="N77" s="39">
        <f t="shared" si="112"/>
        <v>0</v>
      </c>
      <c r="O77" s="40">
        <f t="shared" si="113"/>
        <v>0</v>
      </c>
    </row>
    <row r="78" spans="1:15" x14ac:dyDescent="0.25">
      <c r="A78" s="35">
        <f t="shared" si="128"/>
        <v>60</v>
      </c>
      <c r="B78" s="36" t="s">
        <v>86</v>
      </c>
      <c r="C78" s="37" t="s">
        <v>20</v>
      </c>
      <c r="D78" s="38">
        <v>645</v>
      </c>
      <c r="E78" s="39">
        <v>0</v>
      </c>
      <c r="F78" s="39">
        <v>0</v>
      </c>
      <c r="G78" s="39">
        <f t="shared" si="107"/>
        <v>0</v>
      </c>
      <c r="H78" s="39">
        <v>0</v>
      </c>
      <c r="I78" s="39">
        <v>0</v>
      </c>
      <c r="J78" s="40">
        <f t="shared" si="108"/>
        <v>0</v>
      </c>
      <c r="K78" s="39">
        <f t="shared" si="109"/>
        <v>0</v>
      </c>
      <c r="L78" s="39">
        <f t="shared" si="110"/>
        <v>0</v>
      </c>
      <c r="M78" s="39">
        <f t="shared" si="111"/>
        <v>0</v>
      </c>
      <c r="N78" s="39">
        <f t="shared" si="112"/>
        <v>0</v>
      </c>
      <c r="O78" s="40">
        <f t="shared" si="113"/>
        <v>0</v>
      </c>
    </row>
    <row r="79" spans="1:15" x14ac:dyDescent="0.25">
      <c r="A79" s="35">
        <f t="shared" si="128"/>
        <v>61</v>
      </c>
      <c r="B79" s="36" t="s">
        <v>87</v>
      </c>
      <c r="C79" s="37" t="s">
        <v>20</v>
      </c>
      <c r="D79" s="38">
        <v>41</v>
      </c>
      <c r="E79" s="39">
        <v>0</v>
      </c>
      <c r="F79" s="39">
        <v>0</v>
      </c>
      <c r="G79" s="39">
        <f t="shared" si="107"/>
        <v>0</v>
      </c>
      <c r="H79" s="39">
        <v>0</v>
      </c>
      <c r="I79" s="39">
        <v>0</v>
      </c>
      <c r="J79" s="40">
        <f t="shared" si="108"/>
        <v>0</v>
      </c>
      <c r="K79" s="39">
        <f t="shared" si="109"/>
        <v>0</v>
      </c>
      <c r="L79" s="39">
        <f t="shared" si="110"/>
        <v>0</v>
      </c>
      <c r="M79" s="39">
        <f t="shared" si="111"/>
        <v>0</v>
      </c>
      <c r="N79" s="39">
        <f t="shared" si="112"/>
        <v>0</v>
      </c>
      <c r="O79" s="40">
        <f t="shared" si="113"/>
        <v>0</v>
      </c>
    </row>
    <row r="80" spans="1:15" x14ac:dyDescent="0.25">
      <c r="A80" s="35">
        <f t="shared" si="128"/>
        <v>62</v>
      </c>
      <c r="B80" s="36" t="s">
        <v>88</v>
      </c>
      <c r="C80" s="37" t="s">
        <v>20</v>
      </c>
      <c r="D80" s="38">
        <v>20</v>
      </c>
      <c r="E80" s="39">
        <v>0</v>
      </c>
      <c r="F80" s="39">
        <v>0</v>
      </c>
      <c r="G80" s="39">
        <f t="shared" ref="G80:G82" si="143">ROUND(E80*F80,2)</f>
        <v>0</v>
      </c>
      <c r="H80" s="39">
        <v>0</v>
      </c>
      <c r="I80" s="39">
        <v>0</v>
      </c>
      <c r="J80" s="40">
        <f t="shared" si="108"/>
        <v>0</v>
      </c>
      <c r="K80" s="39">
        <f t="shared" si="109"/>
        <v>0</v>
      </c>
      <c r="L80" s="39">
        <f t="shared" si="110"/>
        <v>0</v>
      </c>
      <c r="M80" s="39">
        <f t="shared" si="111"/>
        <v>0</v>
      </c>
      <c r="N80" s="39">
        <f t="shared" si="112"/>
        <v>0</v>
      </c>
      <c r="O80" s="40">
        <f t="shared" si="113"/>
        <v>0</v>
      </c>
    </row>
    <row r="81" spans="1:15" x14ac:dyDescent="0.25">
      <c r="A81" s="35">
        <f t="shared" si="128"/>
        <v>63</v>
      </c>
      <c r="B81" s="36" t="s">
        <v>89</v>
      </c>
      <c r="C81" s="37" t="s">
        <v>20</v>
      </c>
      <c r="D81" s="38">
        <v>82</v>
      </c>
      <c r="E81" s="39">
        <v>0</v>
      </c>
      <c r="F81" s="39">
        <v>0</v>
      </c>
      <c r="G81" s="39">
        <f t="shared" si="143"/>
        <v>0</v>
      </c>
      <c r="H81" s="39">
        <v>0</v>
      </c>
      <c r="I81" s="39">
        <v>0</v>
      </c>
      <c r="J81" s="40">
        <f t="shared" si="108"/>
        <v>0</v>
      </c>
      <c r="K81" s="39">
        <f t="shared" si="109"/>
        <v>0</v>
      </c>
      <c r="L81" s="39">
        <f t="shared" si="110"/>
        <v>0</v>
      </c>
      <c r="M81" s="39">
        <f t="shared" si="111"/>
        <v>0</v>
      </c>
      <c r="N81" s="39">
        <f t="shared" si="112"/>
        <v>0</v>
      </c>
      <c r="O81" s="40">
        <f t="shared" si="113"/>
        <v>0</v>
      </c>
    </row>
    <row r="82" spans="1:15" x14ac:dyDescent="0.25">
      <c r="A82" s="35">
        <f t="shared" si="128"/>
        <v>64</v>
      </c>
      <c r="B82" s="36" t="s">
        <v>90</v>
      </c>
      <c r="C82" s="37" t="s">
        <v>20</v>
      </c>
      <c r="D82" s="38">
        <v>83</v>
      </c>
      <c r="E82" s="39">
        <v>0</v>
      </c>
      <c r="F82" s="39">
        <v>0</v>
      </c>
      <c r="G82" s="39">
        <f t="shared" si="143"/>
        <v>0</v>
      </c>
      <c r="H82" s="39">
        <v>0</v>
      </c>
      <c r="I82" s="39">
        <v>0</v>
      </c>
      <c r="J82" s="40">
        <f t="shared" si="108"/>
        <v>0</v>
      </c>
      <c r="K82" s="39">
        <f t="shared" si="109"/>
        <v>0</v>
      </c>
      <c r="L82" s="39">
        <f t="shared" si="110"/>
        <v>0</v>
      </c>
      <c r="M82" s="39">
        <f t="shared" si="111"/>
        <v>0</v>
      </c>
      <c r="N82" s="39">
        <f t="shared" si="112"/>
        <v>0</v>
      </c>
      <c r="O82" s="40">
        <f t="shared" si="113"/>
        <v>0</v>
      </c>
    </row>
    <row r="83" spans="1:15" x14ac:dyDescent="0.25">
      <c r="A83" s="35">
        <f t="shared" si="128"/>
        <v>65</v>
      </c>
      <c r="B83" s="36" t="s">
        <v>91</v>
      </c>
      <c r="C83" s="37" t="s">
        <v>20</v>
      </c>
      <c r="D83" s="38">
        <v>29</v>
      </c>
      <c r="E83" s="39">
        <v>0</v>
      </c>
      <c r="F83" s="39">
        <v>0</v>
      </c>
      <c r="G83" s="39">
        <f t="shared" ref="G83" si="144">ROUND(E83*F83,2)</f>
        <v>0</v>
      </c>
      <c r="H83" s="39">
        <v>0</v>
      </c>
      <c r="I83" s="39">
        <v>0</v>
      </c>
      <c r="J83" s="40">
        <f t="shared" si="108"/>
        <v>0</v>
      </c>
      <c r="K83" s="39">
        <f t="shared" si="109"/>
        <v>0</v>
      </c>
      <c r="L83" s="39">
        <f t="shared" si="110"/>
        <v>0</v>
      </c>
      <c r="M83" s="39">
        <f t="shared" si="111"/>
        <v>0</v>
      </c>
      <c r="N83" s="39">
        <f t="shared" si="112"/>
        <v>0</v>
      </c>
      <c r="O83" s="40">
        <f t="shared" si="113"/>
        <v>0</v>
      </c>
    </row>
    <row r="84" spans="1:15" ht="27" x14ac:dyDescent="0.25">
      <c r="A84" s="35">
        <f t="shared" si="128"/>
        <v>66</v>
      </c>
      <c r="B84" s="36" t="s">
        <v>92</v>
      </c>
      <c r="C84" s="37" t="s">
        <v>58</v>
      </c>
      <c r="D84" s="38">
        <v>5175</v>
      </c>
      <c r="E84" s="39">
        <v>0</v>
      </c>
      <c r="F84" s="39">
        <v>0</v>
      </c>
      <c r="G84" s="39">
        <f t="shared" si="107"/>
        <v>0</v>
      </c>
      <c r="H84" s="39">
        <v>0</v>
      </c>
      <c r="I84" s="39">
        <v>0</v>
      </c>
      <c r="J84" s="40">
        <f t="shared" si="108"/>
        <v>0</v>
      </c>
      <c r="K84" s="39">
        <f t="shared" si="109"/>
        <v>0</v>
      </c>
      <c r="L84" s="39">
        <f t="shared" si="110"/>
        <v>0</v>
      </c>
      <c r="M84" s="39">
        <f t="shared" si="111"/>
        <v>0</v>
      </c>
      <c r="N84" s="39">
        <f t="shared" si="112"/>
        <v>0</v>
      </c>
      <c r="O84" s="40">
        <f t="shared" si="113"/>
        <v>0</v>
      </c>
    </row>
    <row r="85" spans="1:15" ht="27" x14ac:dyDescent="0.25">
      <c r="A85" s="35">
        <f t="shared" si="128"/>
        <v>67</v>
      </c>
      <c r="B85" s="36" t="s">
        <v>93</v>
      </c>
      <c r="C85" s="37" t="s">
        <v>58</v>
      </c>
      <c r="D85" s="38">
        <v>5076</v>
      </c>
      <c r="E85" s="39">
        <v>0</v>
      </c>
      <c r="F85" s="39">
        <v>0</v>
      </c>
      <c r="G85" s="39">
        <f t="shared" ref="G85" si="145">ROUND(E85*F85,2)</f>
        <v>0</v>
      </c>
      <c r="H85" s="39">
        <v>0</v>
      </c>
      <c r="I85" s="39">
        <v>0</v>
      </c>
      <c r="J85" s="40">
        <f t="shared" si="108"/>
        <v>0</v>
      </c>
      <c r="K85" s="39">
        <f t="shared" si="109"/>
        <v>0</v>
      </c>
      <c r="L85" s="39">
        <f t="shared" si="110"/>
        <v>0</v>
      </c>
      <c r="M85" s="39">
        <f t="shared" si="111"/>
        <v>0</v>
      </c>
      <c r="N85" s="39">
        <f t="shared" si="112"/>
        <v>0</v>
      </c>
      <c r="O85" s="40">
        <f t="shared" si="113"/>
        <v>0</v>
      </c>
    </row>
    <row r="86" spans="1:15" ht="27" x14ac:dyDescent="0.25">
      <c r="A86" s="35">
        <f t="shared" si="128"/>
        <v>68</v>
      </c>
      <c r="B86" s="36" t="s">
        <v>94</v>
      </c>
      <c r="C86" s="37" t="s">
        <v>58</v>
      </c>
      <c r="D86" s="38">
        <v>5166</v>
      </c>
      <c r="E86" s="39">
        <v>0</v>
      </c>
      <c r="F86" s="39">
        <v>0</v>
      </c>
      <c r="G86" s="39">
        <f t="shared" ref="G86" si="146">ROUND(E86*F86,2)</f>
        <v>0</v>
      </c>
      <c r="H86" s="39">
        <v>0</v>
      </c>
      <c r="I86" s="39">
        <v>0</v>
      </c>
      <c r="J86" s="40">
        <f t="shared" si="108"/>
        <v>0</v>
      </c>
      <c r="K86" s="39">
        <f t="shared" si="109"/>
        <v>0</v>
      </c>
      <c r="L86" s="39">
        <f t="shared" si="110"/>
        <v>0</v>
      </c>
      <c r="M86" s="39">
        <f t="shared" si="111"/>
        <v>0</v>
      </c>
      <c r="N86" s="39">
        <f t="shared" si="112"/>
        <v>0</v>
      </c>
      <c r="O86" s="40">
        <f t="shared" si="113"/>
        <v>0</v>
      </c>
    </row>
    <row r="87" spans="1:15" ht="27" x14ac:dyDescent="0.25">
      <c r="A87" s="35">
        <f t="shared" si="128"/>
        <v>69</v>
      </c>
      <c r="B87" s="36" t="s">
        <v>95</v>
      </c>
      <c r="C87" s="37" t="s">
        <v>58</v>
      </c>
      <c r="D87" s="38">
        <v>143</v>
      </c>
      <c r="E87" s="39">
        <v>0</v>
      </c>
      <c r="F87" s="39">
        <v>0</v>
      </c>
      <c r="G87" s="39">
        <f t="shared" ref="G87" si="147">ROUND(E87*F87,2)</f>
        <v>0</v>
      </c>
      <c r="H87" s="39">
        <v>0</v>
      </c>
      <c r="I87" s="39">
        <v>0</v>
      </c>
      <c r="J87" s="40">
        <f t="shared" ref="J87:J94" si="148">SUM(G87:I87)</f>
        <v>0</v>
      </c>
      <c r="K87" s="39">
        <f t="shared" ref="K87:K94" si="149">ROUND(E87*D87,2)</f>
        <v>0</v>
      </c>
      <c r="L87" s="39">
        <f t="shared" ref="L87:L94" si="150">ROUND(G87*D87,2)</f>
        <v>0</v>
      </c>
      <c r="M87" s="39">
        <f t="shared" ref="M87:M94" si="151">ROUND(H87*D87,2)</f>
        <v>0</v>
      </c>
      <c r="N87" s="39">
        <f t="shared" ref="N87:N94" si="152">ROUND(I87*D87,2)</f>
        <v>0</v>
      </c>
      <c r="O87" s="40">
        <f t="shared" ref="O87:O94" si="153">SUM(L87:N87)</f>
        <v>0</v>
      </c>
    </row>
    <row r="88" spans="1:15" ht="40.5" x14ac:dyDescent="0.25">
      <c r="A88" s="35">
        <f t="shared" si="128"/>
        <v>70</v>
      </c>
      <c r="B88" s="36" t="s">
        <v>96</v>
      </c>
      <c r="C88" s="37" t="s">
        <v>58</v>
      </c>
      <c r="D88" s="38">
        <v>1593</v>
      </c>
      <c r="E88" s="39">
        <v>0</v>
      </c>
      <c r="F88" s="39">
        <v>0</v>
      </c>
      <c r="G88" s="39">
        <f t="shared" ref="G88:G94" si="154">ROUND(E88*F88,2)</f>
        <v>0</v>
      </c>
      <c r="H88" s="39">
        <v>0</v>
      </c>
      <c r="I88" s="39">
        <v>0</v>
      </c>
      <c r="J88" s="40">
        <f t="shared" si="148"/>
        <v>0</v>
      </c>
      <c r="K88" s="39">
        <f t="shared" si="149"/>
        <v>0</v>
      </c>
      <c r="L88" s="39">
        <f t="shared" si="150"/>
        <v>0</v>
      </c>
      <c r="M88" s="39">
        <f t="shared" si="151"/>
        <v>0</v>
      </c>
      <c r="N88" s="39">
        <f t="shared" si="152"/>
        <v>0</v>
      </c>
      <c r="O88" s="40">
        <f t="shared" si="153"/>
        <v>0</v>
      </c>
    </row>
    <row r="89" spans="1:15" ht="54" customHeight="1" x14ac:dyDescent="0.25">
      <c r="A89" s="35">
        <f t="shared" si="128"/>
        <v>71</v>
      </c>
      <c r="B89" s="36" t="s">
        <v>99</v>
      </c>
      <c r="C89" s="37" t="s">
        <v>58</v>
      </c>
      <c r="D89" s="38">
        <v>45</v>
      </c>
      <c r="E89" s="39">
        <v>0</v>
      </c>
      <c r="F89" s="39">
        <v>0</v>
      </c>
      <c r="G89" s="39">
        <f t="shared" ref="G89:G90" si="155">ROUND(E89*F89,2)</f>
        <v>0</v>
      </c>
      <c r="H89" s="39">
        <v>0</v>
      </c>
      <c r="I89" s="39">
        <v>0</v>
      </c>
      <c r="J89" s="40">
        <f t="shared" ref="J89:J90" si="156">SUM(G89:I89)</f>
        <v>0</v>
      </c>
      <c r="K89" s="39">
        <f t="shared" ref="K89:K90" si="157">ROUND(E89*D89,2)</f>
        <v>0</v>
      </c>
      <c r="L89" s="39">
        <f t="shared" ref="L89:L90" si="158">ROUND(G89*D89,2)</f>
        <v>0</v>
      </c>
      <c r="M89" s="39">
        <f t="shared" ref="M89:M90" si="159">ROUND(H89*D89,2)</f>
        <v>0</v>
      </c>
      <c r="N89" s="39">
        <f t="shared" ref="N89:N90" si="160">ROUND(I89*D89,2)</f>
        <v>0</v>
      </c>
      <c r="O89" s="40">
        <f t="shared" ref="O89:O90" si="161">SUM(L89:N89)</f>
        <v>0</v>
      </c>
    </row>
    <row r="90" spans="1:15" ht="54" customHeight="1" x14ac:dyDescent="0.25">
      <c r="A90" s="35">
        <f t="shared" si="128"/>
        <v>72</v>
      </c>
      <c r="B90" s="36" t="s">
        <v>100</v>
      </c>
      <c r="C90" s="37" t="s">
        <v>20</v>
      </c>
      <c r="D90" s="38">
        <v>15</v>
      </c>
      <c r="E90" s="39">
        <v>0</v>
      </c>
      <c r="F90" s="39">
        <v>0</v>
      </c>
      <c r="G90" s="39">
        <f t="shared" si="155"/>
        <v>0</v>
      </c>
      <c r="H90" s="39">
        <v>0</v>
      </c>
      <c r="I90" s="39">
        <v>0</v>
      </c>
      <c r="J90" s="40">
        <f t="shared" si="156"/>
        <v>0</v>
      </c>
      <c r="K90" s="39">
        <f t="shared" si="157"/>
        <v>0</v>
      </c>
      <c r="L90" s="39">
        <f t="shared" si="158"/>
        <v>0</v>
      </c>
      <c r="M90" s="39">
        <f t="shared" si="159"/>
        <v>0</v>
      </c>
      <c r="N90" s="39">
        <f t="shared" si="160"/>
        <v>0</v>
      </c>
      <c r="O90" s="40">
        <f t="shared" si="161"/>
        <v>0</v>
      </c>
    </row>
    <row r="91" spans="1:15" ht="27" x14ac:dyDescent="0.25">
      <c r="A91" s="35">
        <f t="shared" si="128"/>
        <v>73</v>
      </c>
      <c r="B91" s="36" t="s">
        <v>97</v>
      </c>
      <c r="C91" s="37" t="s">
        <v>58</v>
      </c>
      <c r="D91" s="38">
        <v>732</v>
      </c>
      <c r="E91" s="39">
        <v>0</v>
      </c>
      <c r="F91" s="39">
        <v>0</v>
      </c>
      <c r="G91" s="39">
        <f t="shared" si="154"/>
        <v>0</v>
      </c>
      <c r="H91" s="39">
        <v>0</v>
      </c>
      <c r="I91" s="39">
        <v>0</v>
      </c>
      <c r="J91" s="40">
        <f t="shared" si="148"/>
        <v>0</v>
      </c>
      <c r="K91" s="39">
        <f t="shared" si="149"/>
        <v>0</v>
      </c>
      <c r="L91" s="39">
        <f t="shared" si="150"/>
        <v>0</v>
      </c>
      <c r="M91" s="39">
        <f t="shared" si="151"/>
        <v>0</v>
      </c>
      <c r="N91" s="39">
        <f t="shared" si="152"/>
        <v>0</v>
      </c>
      <c r="O91" s="40">
        <f t="shared" si="153"/>
        <v>0</v>
      </c>
    </row>
    <row r="92" spans="1:15" ht="54" x14ac:dyDescent="0.25">
      <c r="A92" s="35">
        <f t="shared" si="128"/>
        <v>74</v>
      </c>
      <c r="B92" s="36" t="s">
        <v>98</v>
      </c>
      <c r="C92" s="37" t="s">
        <v>58</v>
      </c>
      <c r="D92" s="38">
        <v>462</v>
      </c>
      <c r="E92" s="39">
        <v>0</v>
      </c>
      <c r="F92" s="39">
        <v>0</v>
      </c>
      <c r="G92" s="39">
        <f t="shared" ref="G92" si="162">ROUND(E92*F92,2)</f>
        <v>0</v>
      </c>
      <c r="H92" s="39">
        <v>0</v>
      </c>
      <c r="I92" s="39">
        <v>0</v>
      </c>
      <c r="J92" s="40">
        <f t="shared" si="148"/>
        <v>0</v>
      </c>
      <c r="K92" s="39">
        <f t="shared" si="149"/>
        <v>0</v>
      </c>
      <c r="L92" s="39">
        <f t="shared" si="150"/>
        <v>0</v>
      </c>
      <c r="M92" s="39">
        <f t="shared" si="151"/>
        <v>0</v>
      </c>
      <c r="N92" s="39">
        <f t="shared" si="152"/>
        <v>0</v>
      </c>
      <c r="O92" s="40">
        <f t="shared" si="153"/>
        <v>0</v>
      </c>
    </row>
    <row r="93" spans="1:15" ht="45" customHeight="1" x14ac:dyDescent="0.25">
      <c r="A93" s="35">
        <f t="shared" si="128"/>
        <v>75</v>
      </c>
      <c r="B93" s="36" t="s">
        <v>102</v>
      </c>
      <c r="C93" s="37" t="s">
        <v>58</v>
      </c>
      <c r="D93" s="38">
        <v>462</v>
      </c>
      <c r="E93" s="39">
        <v>0</v>
      </c>
      <c r="F93" s="39">
        <v>0</v>
      </c>
      <c r="G93" s="39">
        <f t="shared" si="154"/>
        <v>0</v>
      </c>
      <c r="H93" s="39">
        <v>0</v>
      </c>
      <c r="I93" s="39">
        <v>0</v>
      </c>
      <c r="J93" s="40">
        <f t="shared" si="148"/>
        <v>0</v>
      </c>
      <c r="K93" s="39">
        <f t="shared" si="149"/>
        <v>0</v>
      </c>
      <c r="L93" s="39">
        <f t="shared" si="150"/>
        <v>0</v>
      </c>
      <c r="M93" s="39">
        <f t="shared" si="151"/>
        <v>0</v>
      </c>
      <c r="N93" s="39">
        <f t="shared" si="152"/>
        <v>0</v>
      </c>
      <c r="O93" s="40">
        <f t="shared" si="153"/>
        <v>0</v>
      </c>
    </row>
    <row r="94" spans="1:15" ht="27" x14ac:dyDescent="0.25">
      <c r="A94" s="35">
        <f t="shared" si="128"/>
        <v>76</v>
      </c>
      <c r="B94" s="36" t="s">
        <v>103</v>
      </c>
      <c r="C94" s="37" t="s">
        <v>20</v>
      </c>
      <c r="D94" s="38">
        <v>195</v>
      </c>
      <c r="E94" s="39">
        <v>0</v>
      </c>
      <c r="F94" s="39">
        <v>0</v>
      </c>
      <c r="G94" s="39">
        <f t="shared" si="154"/>
        <v>0</v>
      </c>
      <c r="H94" s="39">
        <v>0</v>
      </c>
      <c r="I94" s="39">
        <v>0</v>
      </c>
      <c r="J94" s="40">
        <f t="shared" si="148"/>
        <v>0</v>
      </c>
      <c r="K94" s="39">
        <f t="shared" si="149"/>
        <v>0</v>
      </c>
      <c r="L94" s="39">
        <f t="shared" si="150"/>
        <v>0</v>
      </c>
      <c r="M94" s="39">
        <f t="shared" si="151"/>
        <v>0</v>
      </c>
      <c r="N94" s="39">
        <f t="shared" si="152"/>
        <v>0</v>
      </c>
      <c r="O94" s="40">
        <f t="shared" si="153"/>
        <v>0</v>
      </c>
    </row>
    <row r="95" spans="1:15" x14ac:dyDescent="0.25">
      <c r="A95" s="13"/>
      <c r="B95" s="12" t="s">
        <v>101</v>
      </c>
      <c r="C95" s="14"/>
      <c r="D95" s="19"/>
      <c r="E95" s="15"/>
      <c r="F95" s="15"/>
      <c r="G95" s="15"/>
      <c r="H95" s="15"/>
      <c r="I95" s="15"/>
      <c r="J95" s="16"/>
      <c r="K95" s="15"/>
      <c r="L95" s="15"/>
      <c r="M95" s="15"/>
      <c r="N95" s="15"/>
      <c r="O95" s="16"/>
    </row>
    <row r="96" spans="1:15" ht="55.5" customHeight="1" x14ac:dyDescent="0.25">
      <c r="A96" s="35">
        <f>A94+1</f>
        <v>77</v>
      </c>
      <c r="B96" s="36" t="s">
        <v>106</v>
      </c>
      <c r="C96" s="37" t="s">
        <v>58</v>
      </c>
      <c r="D96" s="38">
        <v>103</v>
      </c>
      <c r="E96" s="39">
        <v>0</v>
      </c>
      <c r="F96" s="39">
        <v>0</v>
      </c>
      <c r="G96" s="39">
        <f t="shared" ref="G96:G101" si="163">ROUND(E96*F96,2)</f>
        <v>0</v>
      </c>
      <c r="H96" s="39">
        <v>0</v>
      </c>
      <c r="I96" s="39">
        <v>0</v>
      </c>
      <c r="J96" s="40">
        <f t="shared" ref="J96:J102" si="164">SUM(G96:I96)</f>
        <v>0</v>
      </c>
      <c r="K96" s="39">
        <f t="shared" ref="K96:K102" si="165">ROUND(E96*D96,2)</f>
        <v>0</v>
      </c>
      <c r="L96" s="39">
        <f t="shared" ref="L96:L102" si="166">ROUND(G96*D96,2)</f>
        <v>0</v>
      </c>
      <c r="M96" s="39">
        <f t="shared" ref="M96:M102" si="167">ROUND(H96*D96,2)</f>
        <v>0</v>
      </c>
      <c r="N96" s="39">
        <f t="shared" ref="N96:N102" si="168">ROUND(I96*D96,2)</f>
        <v>0</v>
      </c>
      <c r="O96" s="40">
        <f t="shared" ref="O96:O102" si="169">SUM(L96:N96)</f>
        <v>0</v>
      </c>
    </row>
    <row r="97" spans="1:15" ht="40.5" x14ac:dyDescent="0.25">
      <c r="A97" s="35">
        <f>A96+1</f>
        <v>78</v>
      </c>
      <c r="B97" s="36" t="s">
        <v>107</v>
      </c>
      <c r="C97" s="37" t="s">
        <v>58</v>
      </c>
      <c r="D97" s="38">
        <v>42</v>
      </c>
      <c r="E97" s="39">
        <v>0</v>
      </c>
      <c r="F97" s="39">
        <v>0</v>
      </c>
      <c r="G97" s="39">
        <f t="shared" ref="G97" si="170">ROUND(E97*F97,2)</f>
        <v>0</v>
      </c>
      <c r="H97" s="39">
        <v>0</v>
      </c>
      <c r="I97" s="39">
        <v>0</v>
      </c>
      <c r="J97" s="40">
        <f t="shared" si="164"/>
        <v>0</v>
      </c>
      <c r="K97" s="39">
        <f t="shared" si="165"/>
        <v>0</v>
      </c>
      <c r="L97" s="39">
        <f t="shared" si="166"/>
        <v>0</v>
      </c>
      <c r="M97" s="39">
        <f t="shared" si="167"/>
        <v>0</v>
      </c>
      <c r="N97" s="39">
        <f t="shared" si="168"/>
        <v>0</v>
      </c>
      <c r="O97" s="40">
        <f t="shared" si="169"/>
        <v>0</v>
      </c>
    </row>
    <row r="98" spans="1:15" ht="27" x14ac:dyDescent="0.25">
      <c r="A98" s="35">
        <f t="shared" ref="A98:A114" si="171">A97+1</f>
        <v>79</v>
      </c>
      <c r="B98" s="36" t="s">
        <v>108</v>
      </c>
      <c r="C98" s="37" t="s">
        <v>27</v>
      </c>
      <c r="D98" s="38">
        <v>69</v>
      </c>
      <c r="E98" s="39">
        <v>0</v>
      </c>
      <c r="F98" s="39">
        <v>0</v>
      </c>
      <c r="G98" s="39">
        <f t="shared" si="163"/>
        <v>0</v>
      </c>
      <c r="H98" s="39">
        <v>0</v>
      </c>
      <c r="I98" s="39">
        <v>0</v>
      </c>
      <c r="J98" s="40">
        <f t="shared" si="164"/>
        <v>0</v>
      </c>
      <c r="K98" s="39">
        <f t="shared" si="165"/>
        <v>0</v>
      </c>
      <c r="L98" s="39">
        <f t="shared" si="166"/>
        <v>0</v>
      </c>
      <c r="M98" s="39">
        <f t="shared" si="167"/>
        <v>0</v>
      </c>
      <c r="N98" s="39">
        <f t="shared" si="168"/>
        <v>0</v>
      </c>
      <c r="O98" s="40">
        <f t="shared" si="169"/>
        <v>0</v>
      </c>
    </row>
    <row r="99" spans="1:15" ht="73.5" customHeight="1" x14ac:dyDescent="0.25">
      <c r="A99" s="35">
        <f t="shared" si="171"/>
        <v>80</v>
      </c>
      <c r="B99" s="36" t="s">
        <v>122</v>
      </c>
      <c r="C99" s="37" t="s">
        <v>27</v>
      </c>
      <c r="D99" s="38">
        <v>19</v>
      </c>
      <c r="E99" s="39">
        <v>0</v>
      </c>
      <c r="F99" s="39">
        <v>0</v>
      </c>
      <c r="G99" s="39">
        <f t="shared" si="163"/>
        <v>0</v>
      </c>
      <c r="H99" s="39">
        <v>0</v>
      </c>
      <c r="I99" s="39">
        <v>0</v>
      </c>
      <c r="J99" s="40">
        <f t="shared" si="164"/>
        <v>0</v>
      </c>
      <c r="K99" s="39">
        <f t="shared" si="165"/>
        <v>0</v>
      </c>
      <c r="L99" s="39">
        <f t="shared" si="166"/>
        <v>0</v>
      </c>
      <c r="M99" s="39">
        <f t="shared" si="167"/>
        <v>0</v>
      </c>
      <c r="N99" s="39">
        <f t="shared" si="168"/>
        <v>0</v>
      </c>
      <c r="O99" s="40">
        <f t="shared" si="169"/>
        <v>0</v>
      </c>
    </row>
    <row r="100" spans="1:15" ht="27" x14ac:dyDescent="0.25">
      <c r="A100" s="35">
        <f>A99+1</f>
        <v>81</v>
      </c>
      <c r="B100" s="36" t="s">
        <v>109</v>
      </c>
      <c r="C100" s="37" t="s">
        <v>27</v>
      </c>
      <c r="D100" s="38">
        <v>9</v>
      </c>
      <c r="E100" s="39">
        <v>0</v>
      </c>
      <c r="F100" s="39">
        <v>0</v>
      </c>
      <c r="G100" s="39">
        <f t="shared" si="163"/>
        <v>0</v>
      </c>
      <c r="H100" s="39">
        <v>0</v>
      </c>
      <c r="I100" s="39">
        <v>0</v>
      </c>
      <c r="J100" s="40">
        <f t="shared" si="164"/>
        <v>0</v>
      </c>
      <c r="K100" s="39">
        <f t="shared" si="165"/>
        <v>0</v>
      </c>
      <c r="L100" s="39">
        <f t="shared" si="166"/>
        <v>0</v>
      </c>
      <c r="M100" s="39">
        <f t="shared" si="167"/>
        <v>0</v>
      </c>
      <c r="N100" s="39">
        <f t="shared" si="168"/>
        <v>0</v>
      </c>
      <c r="O100" s="40">
        <f t="shared" si="169"/>
        <v>0</v>
      </c>
    </row>
    <row r="101" spans="1:15" x14ac:dyDescent="0.25">
      <c r="A101" s="35">
        <f t="shared" ref="A101:A102" si="172">A100+1</f>
        <v>82</v>
      </c>
      <c r="B101" s="36" t="s">
        <v>156</v>
      </c>
      <c r="C101" s="37" t="s">
        <v>27</v>
      </c>
      <c r="D101" s="38">
        <v>1</v>
      </c>
      <c r="E101" s="39">
        <v>0</v>
      </c>
      <c r="F101" s="39">
        <v>0</v>
      </c>
      <c r="G101" s="39">
        <f t="shared" si="163"/>
        <v>0</v>
      </c>
      <c r="H101" s="39">
        <v>0</v>
      </c>
      <c r="I101" s="39">
        <v>0</v>
      </c>
      <c r="J101" s="40">
        <f t="shared" ref="J101" si="173">SUM(G101:I101)</f>
        <v>0</v>
      </c>
      <c r="K101" s="39">
        <f t="shared" ref="K101" si="174">ROUND(E101*D101,2)</f>
        <v>0</v>
      </c>
      <c r="L101" s="39">
        <f t="shared" ref="L101" si="175">ROUND(G101*D101,2)</f>
        <v>0</v>
      </c>
      <c r="M101" s="39">
        <f t="shared" ref="M101" si="176">ROUND(H101*D101,2)</f>
        <v>0</v>
      </c>
      <c r="N101" s="39">
        <f t="shared" ref="N101" si="177">ROUND(I101*D101,2)</f>
        <v>0</v>
      </c>
      <c r="O101" s="40">
        <f t="shared" ref="O101" si="178">SUM(L101:N101)</f>
        <v>0</v>
      </c>
    </row>
    <row r="102" spans="1:15" x14ac:dyDescent="0.25">
      <c r="A102" s="35">
        <f t="shared" si="172"/>
        <v>83</v>
      </c>
      <c r="B102" s="36" t="s">
        <v>110</v>
      </c>
      <c r="C102" s="37" t="s">
        <v>27</v>
      </c>
      <c r="D102" s="38">
        <v>7</v>
      </c>
      <c r="E102" s="39">
        <v>0</v>
      </c>
      <c r="F102" s="39">
        <v>0</v>
      </c>
      <c r="G102" s="39">
        <f t="shared" ref="G102" si="179">ROUND(E102*F102,2)</f>
        <v>0</v>
      </c>
      <c r="H102" s="39">
        <v>0</v>
      </c>
      <c r="I102" s="39">
        <v>0</v>
      </c>
      <c r="J102" s="40">
        <f t="shared" si="164"/>
        <v>0</v>
      </c>
      <c r="K102" s="39">
        <f t="shared" si="165"/>
        <v>0</v>
      </c>
      <c r="L102" s="39">
        <f t="shared" si="166"/>
        <v>0</v>
      </c>
      <c r="M102" s="39">
        <f t="shared" si="167"/>
        <v>0</v>
      </c>
      <c r="N102" s="39">
        <f t="shared" si="168"/>
        <v>0</v>
      </c>
      <c r="O102" s="40">
        <f t="shared" si="169"/>
        <v>0</v>
      </c>
    </row>
    <row r="103" spans="1:15" x14ac:dyDescent="0.25">
      <c r="A103" s="35">
        <f t="shared" si="171"/>
        <v>84</v>
      </c>
      <c r="B103" s="36" t="s">
        <v>111</v>
      </c>
      <c r="C103" s="37" t="s">
        <v>27</v>
      </c>
      <c r="D103" s="38">
        <v>5</v>
      </c>
      <c r="E103" s="39">
        <v>0</v>
      </c>
      <c r="F103" s="39">
        <v>0</v>
      </c>
      <c r="G103" s="39">
        <f t="shared" si="107"/>
        <v>0</v>
      </c>
      <c r="H103" s="39">
        <v>0</v>
      </c>
      <c r="I103" s="39">
        <v>0</v>
      </c>
      <c r="J103" s="40">
        <f t="shared" si="108"/>
        <v>0</v>
      </c>
      <c r="K103" s="39">
        <f t="shared" si="109"/>
        <v>0</v>
      </c>
      <c r="L103" s="39">
        <f t="shared" si="110"/>
        <v>0</v>
      </c>
      <c r="M103" s="39">
        <f t="shared" si="111"/>
        <v>0</v>
      </c>
      <c r="N103" s="39">
        <f t="shared" si="112"/>
        <v>0</v>
      </c>
      <c r="O103" s="40">
        <f t="shared" si="113"/>
        <v>0</v>
      </c>
    </row>
    <row r="104" spans="1:15" x14ac:dyDescent="0.25">
      <c r="A104" s="35">
        <f t="shared" si="171"/>
        <v>85</v>
      </c>
      <c r="B104" s="36" t="s">
        <v>112</v>
      </c>
      <c r="C104" s="37" t="s">
        <v>27</v>
      </c>
      <c r="D104" s="38">
        <v>6</v>
      </c>
      <c r="E104" s="39">
        <v>0</v>
      </c>
      <c r="F104" s="39">
        <v>0</v>
      </c>
      <c r="G104" s="39">
        <f t="shared" ref="G104" si="180">ROUND(E104*F104,2)</f>
        <v>0</v>
      </c>
      <c r="H104" s="39">
        <v>0</v>
      </c>
      <c r="I104" s="39">
        <v>0</v>
      </c>
      <c r="J104" s="40">
        <f t="shared" si="108"/>
        <v>0</v>
      </c>
      <c r="K104" s="39">
        <f t="shared" si="109"/>
        <v>0</v>
      </c>
      <c r="L104" s="39">
        <f t="shared" si="110"/>
        <v>0</v>
      </c>
      <c r="M104" s="39">
        <f t="shared" si="111"/>
        <v>0</v>
      </c>
      <c r="N104" s="39">
        <f t="shared" si="112"/>
        <v>0</v>
      </c>
      <c r="O104" s="40">
        <f t="shared" si="113"/>
        <v>0</v>
      </c>
    </row>
    <row r="105" spans="1:15" x14ac:dyDescent="0.25">
      <c r="A105" s="35">
        <f t="shared" si="171"/>
        <v>86</v>
      </c>
      <c r="B105" s="36" t="s">
        <v>113</v>
      </c>
      <c r="C105" s="37" t="s">
        <v>27</v>
      </c>
      <c r="D105" s="38">
        <v>17</v>
      </c>
      <c r="E105" s="39">
        <v>0</v>
      </c>
      <c r="F105" s="39">
        <v>0</v>
      </c>
      <c r="G105" s="39">
        <f t="shared" si="107"/>
        <v>0</v>
      </c>
      <c r="H105" s="39">
        <v>0</v>
      </c>
      <c r="I105" s="39">
        <v>0</v>
      </c>
      <c r="J105" s="40">
        <f t="shared" si="108"/>
        <v>0</v>
      </c>
      <c r="K105" s="39">
        <f t="shared" si="109"/>
        <v>0</v>
      </c>
      <c r="L105" s="39">
        <f t="shared" si="110"/>
        <v>0</v>
      </c>
      <c r="M105" s="39">
        <f t="shared" si="111"/>
        <v>0</v>
      </c>
      <c r="N105" s="39">
        <f t="shared" si="112"/>
        <v>0</v>
      </c>
      <c r="O105" s="40">
        <f t="shared" si="113"/>
        <v>0</v>
      </c>
    </row>
    <row r="106" spans="1:15" ht="27" x14ac:dyDescent="0.25">
      <c r="A106" s="35">
        <f t="shared" si="171"/>
        <v>87</v>
      </c>
      <c r="B106" s="36" t="s">
        <v>114</v>
      </c>
      <c r="C106" s="37" t="s">
        <v>26</v>
      </c>
      <c r="D106" s="38">
        <v>1</v>
      </c>
      <c r="E106" s="39">
        <v>0</v>
      </c>
      <c r="F106" s="39">
        <v>0</v>
      </c>
      <c r="G106" s="39">
        <f t="shared" si="64"/>
        <v>0</v>
      </c>
      <c r="H106" s="39">
        <v>0</v>
      </c>
      <c r="I106" s="39">
        <v>0</v>
      </c>
      <c r="J106" s="40">
        <f t="shared" si="65"/>
        <v>0</v>
      </c>
      <c r="K106" s="39">
        <f t="shared" si="66"/>
        <v>0</v>
      </c>
      <c r="L106" s="39">
        <f t="shared" si="67"/>
        <v>0</v>
      </c>
      <c r="M106" s="39">
        <f t="shared" si="68"/>
        <v>0</v>
      </c>
      <c r="N106" s="39">
        <f t="shared" si="69"/>
        <v>0</v>
      </c>
      <c r="O106" s="40">
        <f t="shared" si="70"/>
        <v>0</v>
      </c>
    </row>
    <row r="107" spans="1:15" x14ac:dyDescent="0.25">
      <c r="A107" s="35">
        <f t="shared" si="171"/>
        <v>88</v>
      </c>
      <c r="B107" s="36" t="s">
        <v>115</v>
      </c>
      <c r="C107" s="37" t="s">
        <v>27</v>
      </c>
      <c r="D107" s="38">
        <v>3</v>
      </c>
      <c r="E107" s="39">
        <v>0</v>
      </c>
      <c r="F107" s="39">
        <v>0</v>
      </c>
      <c r="G107" s="39">
        <f t="shared" ref="G107:G114" si="181">ROUND(E107*F107,2)</f>
        <v>0</v>
      </c>
      <c r="H107" s="39">
        <v>0</v>
      </c>
      <c r="I107" s="39">
        <v>0</v>
      </c>
      <c r="J107" s="40">
        <f t="shared" ref="J107:J114" si="182">SUM(G107:I107)</f>
        <v>0</v>
      </c>
      <c r="K107" s="39">
        <f t="shared" ref="K107:K113" si="183">ROUND(E107*D107,2)</f>
        <v>0</v>
      </c>
      <c r="L107" s="39">
        <f t="shared" ref="L107:L114" si="184">ROUND(G107*D107,2)</f>
        <v>0</v>
      </c>
      <c r="M107" s="39">
        <f t="shared" ref="M107:M114" si="185">ROUND(H107*D107,2)</f>
        <v>0</v>
      </c>
      <c r="N107" s="39">
        <f t="shared" ref="N107:N114" si="186">ROUND(I107*D107,2)</f>
        <v>0</v>
      </c>
      <c r="O107" s="40">
        <f t="shared" ref="O107:O114" si="187">SUM(L107:N107)</f>
        <v>0</v>
      </c>
    </row>
    <row r="108" spans="1:15" x14ac:dyDescent="0.25">
      <c r="A108" s="35">
        <f t="shared" si="171"/>
        <v>89</v>
      </c>
      <c r="B108" s="36" t="s">
        <v>116</v>
      </c>
      <c r="C108" s="37" t="s">
        <v>27</v>
      </c>
      <c r="D108" s="38">
        <v>2</v>
      </c>
      <c r="E108" s="39">
        <v>0</v>
      </c>
      <c r="F108" s="39">
        <v>0</v>
      </c>
      <c r="G108" s="39">
        <f t="shared" si="181"/>
        <v>0</v>
      </c>
      <c r="H108" s="39">
        <v>0</v>
      </c>
      <c r="I108" s="39">
        <v>0</v>
      </c>
      <c r="J108" s="40">
        <f t="shared" si="182"/>
        <v>0</v>
      </c>
      <c r="K108" s="39">
        <f t="shared" si="183"/>
        <v>0</v>
      </c>
      <c r="L108" s="39">
        <f t="shared" si="184"/>
        <v>0</v>
      </c>
      <c r="M108" s="39">
        <f t="shared" si="185"/>
        <v>0</v>
      </c>
      <c r="N108" s="39">
        <f t="shared" si="186"/>
        <v>0</v>
      </c>
      <c r="O108" s="40">
        <f t="shared" si="187"/>
        <v>0</v>
      </c>
    </row>
    <row r="109" spans="1:15" ht="67.5" x14ac:dyDescent="0.25">
      <c r="A109" s="35">
        <f t="shared" si="171"/>
        <v>90</v>
      </c>
      <c r="B109" s="36" t="s">
        <v>123</v>
      </c>
      <c r="C109" s="37" t="s">
        <v>27</v>
      </c>
      <c r="D109" s="38">
        <v>1</v>
      </c>
      <c r="E109" s="39">
        <v>0</v>
      </c>
      <c r="F109" s="39">
        <v>0</v>
      </c>
      <c r="G109" s="39">
        <f t="shared" ref="G109:G110" si="188">ROUND(E109*F109,2)</f>
        <v>0</v>
      </c>
      <c r="H109" s="39">
        <v>0</v>
      </c>
      <c r="I109" s="39">
        <v>0</v>
      </c>
      <c r="J109" s="40">
        <f t="shared" ref="J109:J110" si="189">SUM(G109:I109)</f>
        <v>0</v>
      </c>
      <c r="K109" s="39">
        <f t="shared" ref="K109:K110" si="190">ROUND(E109*D109,2)</f>
        <v>0</v>
      </c>
      <c r="L109" s="39">
        <f t="shared" ref="L109:L110" si="191">ROUND(G109*D109,2)</f>
        <v>0</v>
      </c>
      <c r="M109" s="39">
        <f t="shared" ref="M109:M110" si="192">ROUND(H109*D109,2)</f>
        <v>0</v>
      </c>
      <c r="N109" s="39">
        <f t="shared" ref="N109:N110" si="193">ROUND(I109*D109,2)</f>
        <v>0</v>
      </c>
      <c r="O109" s="40">
        <f t="shared" ref="O109:O110" si="194">SUM(L109:N109)</f>
        <v>0</v>
      </c>
    </row>
    <row r="110" spans="1:15" ht="27" x14ac:dyDescent="0.25">
      <c r="A110" s="35">
        <f t="shared" si="171"/>
        <v>91</v>
      </c>
      <c r="B110" s="36" t="s">
        <v>124</v>
      </c>
      <c r="C110" s="37" t="s">
        <v>58</v>
      </c>
      <c r="D110" s="38">
        <v>10</v>
      </c>
      <c r="E110" s="39">
        <v>0</v>
      </c>
      <c r="F110" s="39">
        <v>0</v>
      </c>
      <c r="G110" s="39">
        <f t="shared" si="188"/>
        <v>0</v>
      </c>
      <c r="H110" s="39">
        <v>0</v>
      </c>
      <c r="I110" s="39">
        <v>0</v>
      </c>
      <c r="J110" s="40">
        <f t="shared" si="189"/>
        <v>0</v>
      </c>
      <c r="K110" s="39">
        <f t="shared" si="190"/>
        <v>0</v>
      </c>
      <c r="L110" s="39">
        <f t="shared" si="191"/>
        <v>0</v>
      </c>
      <c r="M110" s="39">
        <f t="shared" si="192"/>
        <v>0</v>
      </c>
      <c r="N110" s="39">
        <f t="shared" si="193"/>
        <v>0</v>
      </c>
      <c r="O110" s="40">
        <f t="shared" si="194"/>
        <v>0</v>
      </c>
    </row>
    <row r="111" spans="1:15" ht="27" x14ac:dyDescent="0.25">
      <c r="A111" s="35">
        <f t="shared" si="171"/>
        <v>92</v>
      </c>
      <c r="B111" s="36" t="s">
        <v>125</v>
      </c>
      <c r="C111" s="37" t="s">
        <v>20</v>
      </c>
      <c r="D111" s="38">
        <v>6</v>
      </c>
      <c r="E111" s="39">
        <v>0</v>
      </c>
      <c r="F111" s="39">
        <v>0</v>
      </c>
      <c r="G111" s="39">
        <f t="shared" ref="G111" si="195">ROUND(E111*F111,2)</f>
        <v>0</v>
      </c>
      <c r="H111" s="39">
        <v>0</v>
      </c>
      <c r="I111" s="39">
        <v>0</v>
      </c>
      <c r="J111" s="40">
        <f t="shared" ref="J111" si="196">SUM(G111:I111)</f>
        <v>0</v>
      </c>
      <c r="K111" s="39">
        <f t="shared" ref="K111" si="197">ROUND(E111*D111,2)</f>
        <v>0</v>
      </c>
      <c r="L111" s="39">
        <f t="shared" ref="L111" si="198">ROUND(G111*D111,2)</f>
        <v>0</v>
      </c>
      <c r="M111" s="39">
        <f t="shared" ref="M111" si="199">ROUND(H111*D111,2)</f>
        <v>0</v>
      </c>
      <c r="N111" s="39">
        <f t="shared" ref="N111" si="200">ROUND(I111*D111,2)</f>
        <v>0</v>
      </c>
      <c r="O111" s="40">
        <f t="shared" ref="O111" si="201">SUM(L111:N111)</f>
        <v>0</v>
      </c>
    </row>
    <row r="112" spans="1:15" ht="27" x14ac:dyDescent="0.25">
      <c r="A112" s="35">
        <f t="shared" si="171"/>
        <v>93</v>
      </c>
      <c r="B112" s="36" t="s">
        <v>117</v>
      </c>
      <c r="C112" s="37" t="s">
        <v>26</v>
      </c>
      <c r="D112" s="38">
        <v>10</v>
      </c>
      <c r="E112" s="39">
        <v>0</v>
      </c>
      <c r="F112" s="39">
        <v>0</v>
      </c>
      <c r="G112" s="39">
        <f t="shared" si="181"/>
        <v>0</v>
      </c>
      <c r="H112" s="39">
        <v>0</v>
      </c>
      <c r="I112" s="39">
        <v>0</v>
      </c>
      <c r="J112" s="40">
        <f t="shared" si="182"/>
        <v>0</v>
      </c>
      <c r="K112" s="39">
        <f t="shared" si="183"/>
        <v>0</v>
      </c>
      <c r="L112" s="39">
        <f t="shared" si="184"/>
        <v>0</v>
      </c>
      <c r="M112" s="39">
        <f t="shared" si="185"/>
        <v>0</v>
      </c>
      <c r="N112" s="39">
        <f t="shared" si="186"/>
        <v>0</v>
      </c>
      <c r="O112" s="40">
        <f t="shared" si="187"/>
        <v>0</v>
      </c>
    </row>
    <row r="113" spans="1:15" ht="27" x14ac:dyDescent="0.25">
      <c r="A113" s="35">
        <f t="shared" si="171"/>
        <v>94</v>
      </c>
      <c r="B113" s="36" t="s">
        <v>126</v>
      </c>
      <c r="C113" s="37" t="s">
        <v>27</v>
      </c>
      <c r="D113" s="38">
        <v>3</v>
      </c>
      <c r="E113" s="39">
        <v>0</v>
      </c>
      <c r="F113" s="39">
        <v>0</v>
      </c>
      <c r="G113" s="39">
        <f t="shared" si="181"/>
        <v>0</v>
      </c>
      <c r="H113" s="39">
        <v>0</v>
      </c>
      <c r="I113" s="39">
        <v>0</v>
      </c>
      <c r="J113" s="40">
        <f t="shared" si="182"/>
        <v>0</v>
      </c>
      <c r="K113" s="39">
        <f t="shared" si="183"/>
        <v>0</v>
      </c>
      <c r="L113" s="39">
        <f t="shared" si="184"/>
        <v>0</v>
      </c>
      <c r="M113" s="39">
        <f t="shared" si="185"/>
        <v>0</v>
      </c>
      <c r="N113" s="39">
        <f t="shared" si="186"/>
        <v>0</v>
      </c>
      <c r="O113" s="40">
        <f t="shared" si="187"/>
        <v>0</v>
      </c>
    </row>
    <row r="114" spans="1:15" x14ac:dyDescent="0.25">
      <c r="A114" s="35">
        <f t="shared" si="171"/>
        <v>95</v>
      </c>
      <c r="B114" s="36" t="s">
        <v>118</v>
      </c>
      <c r="C114" s="37" t="s">
        <v>58</v>
      </c>
      <c r="D114" s="38">
        <v>18</v>
      </c>
      <c r="E114" s="39">
        <v>0</v>
      </c>
      <c r="F114" s="39">
        <v>0</v>
      </c>
      <c r="G114" s="39">
        <f t="shared" si="181"/>
        <v>0</v>
      </c>
      <c r="H114" s="39">
        <v>0</v>
      </c>
      <c r="I114" s="39">
        <v>0</v>
      </c>
      <c r="J114" s="40">
        <f t="shared" si="182"/>
        <v>0</v>
      </c>
      <c r="K114" s="39">
        <f>ROUND(E114*D114,2)</f>
        <v>0</v>
      </c>
      <c r="L114" s="39">
        <f t="shared" si="184"/>
        <v>0</v>
      </c>
      <c r="M114" s="39">
        <f t="shared" si="185"/>
        <v>0</v>
      </c>
      <c r="N114" s="39">
        <f t="shared" si="186"/>
        <v>0</v>
      </c>
      <c r="O114" s="40">
        <f t="shared" si="187"/>
        <v>0</v>
      </c>
    </row>
    <row r="115" spans="1:15" x14ac:dyDescent="0.25">
      <c r="A115" s="11"/>
      <c r="B115" s="120" t="s">
        <v>436</v>
      </c>
      <c r="C115" s="120"/>
      <c r="D115" s="120"/>
      <c r="E115" s="120"/>
      <c r="F115" s="120"/>
      <c r="G115" s="120"/>
      <c r="H115" s="120"/>
      <c r="I115" s="120"/>
      <c r="J115" s="121"/>
      <c r="K115" s="20">
        <f>SUM(K16:K114)</f>
        <v>0</v>
      </c>
      <c r="L115" s="20">
        <f>SUM(L16:L114)</f>
        <v>0</v>
      </c>
      <c r="M115" s="20">
        <f>SUM(M16:M114)</f>
        <v>0</v>
      </c>
      <c r="N115" s="20">
        <f>SUM(N16:N114)</f>
        <v>0</v>
      </c>
      <c r="O115" s="20">
        <f>SUM(O16:O114)</f>
        <v>0</v>
      </c>
    </row>
    <row r="116" spans="1:15" x14ac:dyDescent="0.25">
      <c r="A116" s="7"/>
      <c r="B116" s="8"/>
      <c r="C116" s="8"/>
      <c r="D116" s="8"/>
      <c r="E116" s="8"/>
      <c r="F116" s="8"/>
      <c r="G116" s="8"/>
      <c r="H116" s="8"/>
      <c r="I116" s="8"/>
      <c r="J116" s="8"/>
      <c r="K116" s="7"/>
      <c r="L116" s="7"/>
      <c r="M116" s="7"/>
      <c r="N116" s="7"/>
      <c r="O116" s="7"/>
    </row>
    <row r="117" spans="1:15" s="51" customFormat="1" ht="17.25" customHeight="1" x14ac:dyDescent="0.25">
      <c r="A117" s="49" t="s">
        <v>432</v>
      </c>
      <c r="B117" s="50"/>
      <c r="C117" s="50"/>
      <c r="D117" s="50"/>
      <c r="E117" s="50"/>
      <c r="F117" s="50"/>
      <c r="G117" s="50"/>
      <c r="H117" s="50"/>
      <c r="I117" s="50"/>
      <c r="J117" s="50"/>
      <c r="K117" s="50"/>
      <c r="L117" s="50"/>
      <c r="M117" s="50"/>
      <c r="N117" s="50"/>
      <c r="O117" s="50"/>
    </row>
    <row r="118" spans="1:15" s="51" customFormat="1" x14ac:dyDescent="0.25">
      <c r="A118" s="50"/>
      <c r="B118" s="124" t="s">
        <v>9</v>
      </c>
      <c r="C118" s="124"/>
      <c r="D118" s="124"/>
      <c r="E118" s="124"/>
      <c r="F118" s="124"/>
      <c r="G118" s="124"/>
      <c r="H118" s="124"/>
      <c r="I118" s="124"/>
      <c r="J118" s="124"/>
      <c r="K118" s="124"/>
      <c r="L118" s="124"/>
      <c r="M118" s="124"/>
      <c r="N118" s="124"/>
      <c r="O118" s="124"/>
    </row>
    <row r="119" spans="1:15" s="51" customFormat="1" x14ac:dyDescent="0.25">
      <c r="A119" s="50"/>
      <c r="B119" s="52"/>
      <c r="C119" s="52"/>
      <c r="D119" s="52"/>
      <c r="E119" s="52"/>
      <c r="F119" s="52"/>
      <c r="G119" s="52"/>
      <c r="H119" s="52"/>
      <c r="I119" s="52"/>
      <c r="J119" s="52"/>
      <c r="K119" s="52"/>
      <c r="L119" s="52"/>
      <c r="M119" s="52"/>
      <c r="N119" s="52"/>
      <c r="O119" s="52"/>
    </row>
    <row r="120" spans="1:15" s="51" customFormat="1" x14ac:dyDescent="0.25">
      <c r="A120" s="53" t="s">
        <v>437</v>
      </c>
      <c r="B120" s="50"/>
      <c r="C120" s="50"/>
      <c r="D120" s="50"/>
      <c r="E120" s="50"/>
      <c r="F120" s="50"/>
      <c r="G120" s="54"/>
      <c r="H120" s="50"/>
      <c r="I120" s="50"/>
      <c r="J120" s="50"/>
      <c r="K120" s="50"/>
      <c r="L120" s="50"/>
      <c r="M120" s="50"/>
      <c r="N120" s="50"/>
      <c r="O120" s="50"/>
    </row>
    <row r="121" spans="1:15" s="51" customFormat="1" x14ac:dyDescent="0.25">
      <c r="A121" s="53"/>
      <c r="B121" s="50"/>
      <c r="C121" s="50"/>
      <c r="D121" s="50"/>
      <c r="E121" s="50"/>
      <c r="F121" s="50"/>
      <c r="G121" s="54"/>
      <c r="H121" s="50"/>
      <c r="I121" s="50"/>
      <c r="J121" s="50"/>
      <c r="K121" s="50"/>
      <c r="L121" s="50"/>
      <c r="M121" s="50"/>
      <c r="N121" s="50"/>
      <c r="O121" s="50"/>
    </row>
    <row r="122" spans="1:15" s="51" customFormat="1" x14ac:dyDescent="0.25">
      <c r="A122" s="53" t="s">
        <v>433</v>
      </c>
      <c r="B122" s="50"/>
      <c r="C122" s="50"/>
      <c r="D122" s="50"/>
      <c r="E122" s="50"/>
      <c r="F122" s="50"/>
      <c r="G122" s="50"/>
      <c r="H122" s="50"/>
      <c r="I122" s="50"/>
      <c r="J122" s="50"/>
      <c r="K122" s="50"/>
      <c r="L122" s="50"/>
      <c r="M122" s="50"/>
      <c r="N122" s="50"/>
      <c r="O122" s="50"/>
    </row>
    <row r="123" spans="1:15" x14ac:dyDescent="0.25">
      <c r="A123" s="48"/>
      <c r="B123" s="125" t="s">
        <v>9</v>
      </c>
      <c r="C123" s="125"/>
      <c r="D123" s="125"/>
      <c r="E123" s="125"/>
      <c r="F123" s="125"/>
      <c r="G123" s="125"/>
      <c r="H123" s="125"/>
      <c r="I123" s="125"/>
      <c r="J123" s="125"/>
      <c r="K123" s="125"/>
      <c r="L123" s="125"/>
      <c r="M123" s="125"/>
      <c r="N123" s="125"/>
      <c r="O123" s="125"/>
    </row>
  </sheetData>
  <mergeCells count="14">
    <mergeCell ref="B115:J115"/>
    <mergeCell ref="E13:J13"/>
    <mergeCell ref="K13:O13"/>
    <mergeCell ref="B118:O118"/>
    <mergeCell ref="B123:O123"/>
    <mergeCell ref="A2:O2"/>
    <mergeCell ref="A3:O3"/>
    <mergeCell ref="A4:O4"/>
    <mergeCell ref="A6:O6"/>
    <mergeCell ref="B13:B14"/>
    <mergeCell ref="G11:H11"/>
    <mergeCell ref="A13:A14"/>
    <mergeCell ref="C13:C14"/>
    <mergeCell ref="D13:D14"/>
  </mergeCells>
  <pageMargins left="0.23622047244094491" right="0.23622047244094491" top="0.74803149606299213" bottom="0.74803149606299213" header="0.31496062992125984" footer="0.31496062992125984"/>
  <pageSetup paperSize="9" scale="94" orientation="landscape" r:id="rId1"/>
  <headerFooter>
    <oddHeader>&amp;C&amp;"Arial Narrow,Regular"&amp;9 3.KĀRTA SLIEŽU CEĻU PĀRBŪVE POSMĀ NO BALDONES IELAS LĪDZ  MĀRTIŅA IELAI</oddHeader>
    <oddFooter>&amp;C&amp;"Arial Narrow,Regular"&amp;9Lokālā tāme Nr.1
Sliežu ceļi&amp;R&amp;"Arial Narrow,Regular"&amp;9&amp;P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Q89"/>
  <sheetViews>
    <sheetView showGridLines="0" showRuler="0" topLeftCell="A14" zoomScaleNormal="100" zoomScalePageLayoutView="115" workbookViewId="0">
      <selection activeCell="M19" sqref="M18:M19"/>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7" ht="33.75" customHeight="1" x14ac:dyDescent="0.25">
      <c r="A2" s="111" t="s">
        <v>119</v>
      </c>
      <c r="B2" s="111"/>
      <c r="C2" s="111"/>
      <c r="D2" s="111"/>
      <c r="E2" s="111"/>
      <c r="F2" s="111"/>
      <c r="G2" s="111"/>
      <c r="H2" s="111"/>
      <c r="I2" s="111"/>
      <c r="J2" s="111"/>
      <c r="K2" s="111"/>
      <c r="L2" s="111"/>
      <c r="M2" s="111"/>
      <c r="N2" s="111"/>
      <c r="O2" s="111"/>
    </row>
    <row r="3" spans="1:17" x14ac:dyDescent="0.25">
      <c r="A3" s="112" t="s">
        <v>130</v>
      </c>
      <c r="B3" s="112"/>
      <c r="C3" s="112"/>
      <c r="D3" s="112"/>
      <c r="E3" s="112"/>
      <c r="F3" s="112"/>
      <c r="G3" s="112"/>
      <c r="H3" s="112"/>
      <c r="I3" s="112"/>
      <c r="J3" s="112"/>
      <c r="K3" s="112"/>
      <c r="L3" s="112"/>
      <c r="M3" s="112"/>
      <c r="N3" s="112"/>
      <c r="O3" s="112"/>
    </row>
    <row r="4" spans="1:17" x14ac:dyDescent="0.25">
      <c r="A4" s="113" t="s">
        <v>14</v>
      </c>
      <c r="B4" s="113"/>
      <c r="C4" s="113"/>
      <c r="D4" s="113"/>
      <c r="E4" s="113"/>
      <c r="F4" s="113"/>
      <c r="G4" s="113"/>
      <c r="H4" s="113"/>
      <c r="I4" s="113"/>
      <c r="J4" s="113"/>
      <c r="K4" s="113"/>
      <c r="L4" s="113"/>
      <c r="M4" s="113"/>
      <c r="N4" s="113"/>
      <c r="O4" s="113"/>
    </row>
    <row r="5" spans="1:17" x14ac:dyDescent="0.25">
      <c r="A5" s="23"/>
      <c r="B5" s="23"/>
      <c r="C5" s="24"/>
      <c r="D5" s="23"/>
      <c r="E5" s="23"/>
      <c r="F5" s="23"/>
      <c r="G5" s="23"/>
      <c r="H5" s="23"/>
      <c r="I5" s="23"/>
      <c r="J5" s="23"/>
      <c r="K5" s="23"/>
      <c r="L5" s="23"/>
      <c r="M5" s="23"/>
      <c r="N5" s="23"/>
      <c r="O5" s="23"/>
    </row>
    <row r="6" spans="1:17" ht="51.75" customHeight="1" x14ac:dyDescent="0.25">
      <c r="A6" s="114" t="s">
        <v>152</v>
      </c>
      <c r="B6" s="114"/>
      <c r="C6" s="114"/>
      <c r="D6" s="114"/>
      <c r="E6" s="114"/>
      <c r="F6" s="114"/>
      <c r="G6" s="114"/>
      <c r="H6" s="114"/>
      <c r="I6" s="114"/>
      <c r="J6" s="114"/>
      <c r="K6" s="114"/>
      <c r="L6" s="114"/>
      <c r="M6" s="114"/>
      <c r="N6" s="114"/>
      <c r="O6" s="114"/>
    </row>
    <row r="7" spans="1:17" x14ac:dyDescent="0.25">
      <c r="A7" s="25" t="s">
        <v>127</v>
      </c>
      <c r="B7" s="23"/>
      <c r="C7" s="24"/>
      <c r="D7" s="23"/>
      <c r="E7" s="23"/>
      <c r="F7" s="23"/>
      <c r="G7" s="23"/>
      <c r="H7" s="23"/>
      <c r="I7" s="23"/>
      <c r="J7" s="23"/>
      <c r="K7" s="23"/>
      <c r="L7" s="23"/>
      <c r="M7" s="23"/>
      <c r="N7" s="23"/>
      <c r="O7" s="23"/>
    </row>
    <row r="8" spans="1:17" x14ac:dyDescent="0.25">
      <c r="A8" s="23" t="s">
        <v>128</v>
      </c>
      <c r="B8" s="23"/>
      <c r="C8" s="24"/>
      <c r="D8" s="23"/>
      <c r="E8" s="23"/>
      <c r="F8" s="23"/>
      <c r="G8" s="23"/>
      <c r="H8" s="23"/>
      <c r="I8" s="23"/>
      <c r="J8" s="23"/>
      <c r="K8" s="23"/>
      <c r="L8" s="23"/>
      <c r="M8" s="23"/>
      <c r="N8" s="23"/>
      <c r="O8" s="23"/>
    </row>
    <row r="9" spans="1:17" x14ac:dyDescent="0.25">
      <c r="A9" s="23" t="s">
        <v>129</v>
      </c>
      <c r="B9" s="23"/>
      <c r="C9" s="24"/>
      <c r="D9" s="23"/>
      <c r="E9" s="23"/>
      <c r="F9" s="23"/>
      <c r="G9" s="23"/>
      <c r="H9" s="23"/>
      <c r="I9" s="23"/>
      <c r="J9" s="23"/>
      <c r="K9" s="23"/>
      <c r="L9" s="23"/>
      <c r="M9" s="23"/>
      <c r="N9" s="23"/>
      <c r="O9" s="23"/>
    </row>
    <row r="10" spans="1:17" x14ac:dyDescent="0.25">
      <c r="A10" s="23"/>
      <c r="B10" s="23"/>
      <c r="C10" s="24"/>
      <c r="D10" s="23"/>
      <c r="E10" s="23"/>
      <c r="F10" s="23"/>
      <c r="G10" s="23"/>
      <c r="H10" s="23"/>
      <c r="I10" s="23"/>
      <c r="J10" s="23"/>
      <c r="K10" s="23"/>
      <c r="L10" s="23"/>
      <c r="M10" s="23"/>
      <c r="N10" s="23"/>
      <c r="O10" s="23"/>
    </row>
    <row r="11" spans="1:17" x14ac:dyDescent="0.25">
      <c r="A11" s="23" t="s">
        <v>439</v>
      </c>
      <c r="B11" s="23"/>
      <c r="C11" s="24"/>
      <c r="D11" s="23"/>
      <c r="E11" s="23"/>
      <c r="F11" s="117">
        <f>O81</f>
        <v>0</v>
      </c>
      <c r="G11" s="117"/>
      <c r="H11" s="26" t="s">
        <v>28</v>
      </c>
      <c r="I11" s="27"/>
      <c r="J11" s="27"/>
      <c r="K11" s="23"/>
      <c r="L11" s="23"/>
      <c r="M11" s="23"/>
      <c r="N11" s="23"/>
      <c r="O11" s="23"/>
    </row>
    <row r="12" spans="1:17" x14ac:dyDescent="0.25">
      <c r="A12" s="3"/>
    </row>
    <row r="13" spans="1:17" x14ac:dyDescent="0.25">
      <c r="A13" s="118" t="s">
        <v>0</v>
      </c>
      <c r="B13" s="115" t="s">
        <v>11</v>
      </c>
      <c r="C13" s="118" t="s">
        <v>18</v>
      </c>
      <c r="D13" s="118" t="s">
        <v>1</v>
      </c>
      <c r="E13" s="115" t="s">
        <v>2</v>
      </c>
      <c r="F13" s="122"/>
      <c r="G13" s="122"/>
      <c r="H13" s="122"/>
      <c r="I13" s="122"/>
      <c r="J13" s="123"/>
      <c r="K13" s="115" t="s">
        <v>3</v>
      </c>
      <c r="L13" s="122"/>
      <c r="M13" s="122"/>
      <c r="N13" s="122"/>
      <c r="O13" s="123"/>
    </row>
    <row r="14" spans="1:17" ht="54" x14ac:dyDescent="0.25">
      <c r="A14" s="119"/>
      <c r="B14" s="116"/>
      <c r="C14" s="119"/>
      <c r="D14" s="119"/>
      <c r="E14" s="10" t="s">
        <v>4</v>
      </c>
      <c r="F14" s="10" t="s">
        <v>57</v>
      </c>
      <c r="G14" s="10" t="s">
        <v>5</v>
      </c>
      <c r="H14" s="10" t="s">
        <v>16</v>
      </c>
      <c r="I14" s="10" t="s">
        <v>17</v>
      </c>
      <c r="J14" s="10" t="s">
        <v>6</v>
      </c>
      <c r="K14" s="10" t="s">
        <v>15</v>
      </c>
      <c r="L14" s="10" t="s">
        <v>5</v>
      </c>
      <c r="M14" s="10" t="s">
        <v>16</v>
      </c>
      <c r="N14" s="10" t="s">
        <v>17</v>
      </c>
      <c r="O14" s="10" t="s">
        <v>7</v>
      </c>
    </row>
    <row r="15" spans="1:17" s="17" customFormat="1" ht="13.5" x14ac:dyDescent="0.25">
      <c r="A15" s="28"/>
      <c r="B15" s="29" t="s">
        <v>132</v>
      </c>
      <c r="C15" s="30"/>
      <c r="D15" s="31"/>
      <c r="E15" s="32"/>
      <c r="F15" s="32"/>
      <c r="G15" s="32"/>
      <c r="H15" s="32"/>
      <c r="I15" s="32"/>
      <c r="J15" s="33"/>
      <c r="K15" s="32"/>
      <c r="L15" s="32"/>
      <c r="M15" s="32"/>
      <c r="N15" s="32"/>
      <c r="O15" s="34"/>
    </row>
    <row r="16" spans="1:17" s="17" customFormat="1" ht="40.5" x14ac:dyDescent="0.25">
      <c r="A16" s="35">
        <v>1</v>
      </c>
      <c r="B16" s="36" t="s">
        <v>267</v>
      </c>
      <c r="C16" s="37" t="s">
        <v>20</v>
      </c>
      <c r="D16" s="38">
        <v>129.6318</v>
      </c>
      <c r="E16" s="39">
        <v>0</v>
      </c>
      <c r="F16" s="39">
        <v>0</v>
      </c>
      <c r="G16" s="39">
        <f t="shared" ref="G16:G49" si="0">ROUND(E16*F16,2)</f>
        <v>0</v>
      </c>
      <c r="H16" s="39">
        <v>0</v>
      </c>
      <c r="I16" s="39">
        <v>0</v>
      </c>
      <c r="J16" s="40">
        <f t="shared" ref="J16:J72" si="1">SUM(G16:I16)</f>
        <v>0</v>
      </c>
      <c r="K16" s="39">
        <f t="shared" ref="K16:K79" si="2">ROUND(D16*E16,2)</f>
        <v>0</v>
      </c>
      <c r="L16" s="39">
        <f t="shared" ref="L16:L79" si="3">ROUND(D16*G16,2)</f>
        <v>0</v>
      </c>
      <c r="M16" s="39">
        <f t="shared" ref="M16:M79" si="4">ROUND(D16*H16,2)</f>
        <v>0</v>
      </c>
      <c r="N16" s="39">
        <f t="shared" ref="N16:N79" si="5">ROUND(I16*D16,2)</f>
        <v>0</v>
      </c>
      <c r="O16" s="40">
        <f t="shared" ref="O16:O79" si="6">SUM(L16:N16)</f>
        <v>0</v>
      </c>
      <c r="Q16" s="98"/>
    </row>
    <row r="17" spans="1:15" s="17" customFormat="1" ht="40.5" x14ac:dyDescent="0.25">
      <c r="A17" s="35">
        <v>2</v>
      </c>
      <c r="B17" s="36" t="s">
        <v>268</v>
      </c>
      <c r="C17" s="37" t="s">
        <v>20</v>
      </c>
      <c r="D17" s="38">
        <v>86.592100000000002</v>
      </c>
      <c r="E17" s="39">
        <v>0</v>
      </c>
      <c r="F17" s="39">
        <v>0</v>
      </c>
      <c r="G17" s="39">
        <f t="shared" si="0"/>
        <v>0</v>
      </c>
      <c r="H17" s="39">
        <v>0</v>
      </c>
      <c r="I17" s="39">
        <v>0</v>
      </c>
      <c r="J17" s="40">
        <f t="shared" si="1"/>
        <v>0</v>
      </c>
      <c r="K17" s="39">
        <f t="shared" si="2"/>
        <v>0</v>
      </c>
      <c r="L17" s="39">
        <f t="shared" si="3"/>
        <v>0</v>
      </c>
      <c r="M17" s="39">
        <f t="shared" si="4"/>
        <v>0</v>
      </c>
      <c r="N17" s="39">
        <f t="shared" si="5"/>
        <v>0</v>
      </c>
      <c r="O17" s="40">
        <f t="shared" si="6"/>
        <v>0</v>
      </c>
    </row>
    <row r="18" spans="1:15" s="17" customFormat="1" ht="40.5" x14ac:dyDescent="0.25">
      <c r="A18" s="35">
        <v>3</v>
      </c>
      <c r="B18" s="36" t="s">
        <v>311</v>
      </c>
      <c r="C18" s="37" t="s">
        <v>20</v>
      </c>
      <c r="D18" s="38">
        <v>101.3775</v>
      </c>
      <c r="E18" s="39">
        <v>0</v>
      </c>
      <c r="F18" s="39">
        <v>0</v>
      </c>
      <c r="G18" s="39">
        <f t="shared" si="0"/>
        <v>0</v>
      </c>
      <c r="H18" s="39">
        <v>0</v>
      </c>
      <c r="I18" s="39">
        <v>0</v>
      </c>
      <c r="J18" s="40">
        <f t="shared" si="1"/>
        <v>0</v>
      </c>
      <c r="K18" s="39">
        <f t="shared" si="2"/>
        <v>0</v>
      </c>
      <c r="L18" s="39">
        <f t="shared" si="3"/>
        <v>0</v>
      </c>
      <c r="M18" s="39">
        <f t="shared" si="4"/>
        <v>0</v>
      </c>
      <c r="N18" s="39">
        <f t="shared" si="5"/>
        <v>0</v>
      </c>
      <c r="O18" s="40">
        <f t="shared" si="6"/>
        <v>0</v>
      </c>
    </row>
    <row r="19" spans="1:15" s="17" customFormat="1" ht="40.5" x14ac:dyDescent="0.25">
      <c r="A19" s="35">
        <v>4</v>
      </c>
      <c r="B19" s="36" t="s">
        <v>269</v>
      </c>
      <c r="C19" s="37" t="s">
        <v>20</v>
      </c>
      <c r="D19" s="38">
        <v>29.452499999999997</v>
      </c>
      <c r="E19" s="39">
        <v>0</v>
      </c>
      <c r="F19" s="39">
        <v>0</v>
      </c>
      <c r="G19" s="39">
        <f t="shared" si="0"/>
        <v>0</v>
      </c>
      <c r="H19" s="39">
        <v>0</v>
      </c>
      <c r="I19" s="39">
        <v>0</v>
      </c>
      <c r="J19" s="40">
        <f t="shared" si="1"/>
        <v>0</v>
      </c>
      <c r="K19" s="39">
        <f t="shared" si="2"/>
        <v>0</v>
      </c>
      <c r="L19" s="39">
        <f t="shared" si="3"/>
        <v>0</v>
      </c>
      <c r="M19" s="39">
        <f t="shared" si="4"/>
        <v>0</v>
      </c>
      <c r="N19" s="39">
        <f t="shared" si="5"/>
        <v>0</v>
      </c>
      <c r="O19" s="40">
        <f t="shared" si="6"/>
        <v>0</v>
      </c>
    </row>
    <row r="20" spans="1:15" s="17" customFormat="1" ht="40.5" x14ac:dyDescent="0.25">
      <c r="A20" s="35">
        <v>5</v>
      </c>
      <c r="B20" s="36" t="s">
        <v>270</v>
      </c>
      <c r="C20" s="37" t="s">
        <v>20</v>
      </c>
      <c r="D20" s="38">
        <v>90.519000000000005</v>
      </c>
      <c r="E20" s="39">
        <v>0</v>
      </c>
      <c r="F20" s="39">
        <v>0</v>
      </c>
      <c r="G20" s="39">
        <f t="shared" si="0"/>
        <v>0</v>
      </c>
      <c r="H20" s="39">
        <v>0</v>
      </c>
      <c r="I20" s="39">
        <v>0</v>
      </c>
      <c r="J20" s="40">
        <f t="shared" si="1"/>
        <v>0</v>
      </c>
      <c r="K20" s="39">
        <f t="shared" si="2"/>
        <v>0</v>
      </c>
      <c r="L20" s="39">
        <f t="shared" si="3"/>
        <v>0</v>
      </c>
      <c r="M20" s="39">
        <f t="shared" si="4"/>
        <v>0</v>
      </c>
      <c r="N20" s="39">
        <f t="shared" si="5"/>
        <v>0</v>
      </c>
      <c r="O20" s="40">
        <f t="shared" si="6"/>
        <v>0</v>
      </c>
    </row>
    <row r="21" spans="1:15" s="17" customFormat="1" ht="40.5" x14ac:dyDescent="0.25">
      <c r="A21" s="35">
        <v>6</v>
      </c>
      <c r="B21" s="36" t="s">
        <v>310</v>
      </c>
      <c r="C21" s="37" t="s">
        <v>20</v>
      </c>
      <c r="D21" s="38">
        <v>5</v>
      </c>
      <c r="E21" s="39">
        <v>0</v>
      </c>
      <c r="F21" s="39">
        <v>0</v>
      </c>
      <c r="G21" s="39">
        <f t="shared" si="0"/>
        <v>0</v>
      </c>
      <c r="H21" s="39">
        <v>0</v>
      </c>
      <c r="I21" s="39">
        <v>0</v>
      </c>
      <c r="J21" s="40">
        <f t="shared" si="1"/>
        <v>0</v>
      </c>
      <c r="K21" s="39">
        <f t="shared" si="2"/>
        <v>0</v>
      </c>
      <c r="L21" s="39">
        <f t="shared" si="3"/>
        <v>0</v>
      </c>
      <c r="M21" s="39">
        <f t="shared" si="4"/>
        <v>0</v>
      </c>
      <c r="N21" s="39">
        <f t="shared" si="5"/>
        <v>0</v>
      </c>
      <c r="O21" s="40">
        <f t="shared" si="6"/>
        <v>0</v>
      </c>
    </row>
    <row r="22" spans="1:15" s="17" customFormat="1" ht="55.5" customHeight="1" x14ac:dyDescent="0.25">
      <c r="A22" s="35">
        <v>7</v>
      </c>
      <c r="B22" s="36" t="s">
        <v>271</v>
      </c>
      <c r="C22" s="37" t="s">
        <v>20</v>
      </c>
      <c r="D22" s="38">
        <v>40</v>
      </c>
      <c r="E22" s="39">
        <v>0</v>
      </c>
      <c r="F22" s="39">
        <v>0</v>
      </c>
      <c r="G22" s="39">
        <f t="shared" si="0"/>
        <v>0</v>
      </c>
      <c r="H22" s="39">
        <v>0</v>
      </c>
      <c r="I22" s="39">
        <v>0</v>
      </c>
      <c r="J22" s="40">
        <f t="shared" si="1"/>
        <v>0</v>
      </c>
      <c r="K22" s="39">
        <f t="shared" si="2"/>
        <v>0</v>
      </c>
      <c r="L22" s="39">
        <f t="shared" si="3"/>
        <v>0</v>
      </c>
      <c r="M22" s="39">
        <f t="shared" si="4"/>
        <v>0</v>
      </c>
      <c r="N22" s="39">
        <f t="shared" si="5"/>
        <v>0</v>
      </c>
      <c r="O22" s="40">
        <f t="shared" si="6"/>
        <v>0</v>
      </c>
    </row>
    <row r="23" spans="1:15" s="17" customFormat="1" ht="54" x14ac:dyDescent="0.25">
      <c r="A23" s="35">
        <v>8</v>
      </c>
      <c r="B23" s="36" t="s">
        <v>272</v>
      </c>
      <c r="C23" s="37" t="s">
        <v>20</v>
      </c>
      <c r="D23" s="38">
        <v>18.8</v>
      </c>
      <c r="E23" s="39">
        <v>0</v>
      </c>
      <c r="F23" s="39">
        <v>0</v>
      </c>
      <c r="G23" s="39">
        <f t="shared" si="0"/>
        <v>0</v>
      </c>
      <c r="H23" s="39">
        <v>0</v>
      </c>
      <c r="I23" s="39">
        <v>0</v>
      </c>
      <c r="J23" s="40">
        <f t="shared" si="1"/>
        <v>0</v>
      </c>
      <c r="K23" s="39">
        <f t="shared" si="2"/>
        <v>0</v>
      </c>
      <c r="L23" s="39">
        <f t="shared" si="3"/>
        <v>0</v>
      </c>
      <c r="M23" s="39">
        <f t="shared" si="4"/>
        <v>0</v>
      </c>
      <c r="N23" s="39">
        <f t="shared" si="5"/>
        <v>0</v>
      </c>
      <c r="O23" s="40">
        <f t="shared" si="6"/>
        <v>0</v>
      </c>
    </row>
    <row r="24" spans="1:15" s="17" customFormat="1" ht="13.5" x14ac:dyDescent="0.25">
      <c r="A24" s="35">
        <v>9</v>
      </c>
      <c r="B24" s="36" t="s">
        <v>273</v>
      </c>
      <c r="C24" s="37" t="s">
        <v>133</v>
      </c>
      <c r="D24" s="38">
        <v>2</v>
      </c>
      <c r="E24" s="39">
        <v>0</v>
      </c>
      <c r="F24" s="39">
        <v>0</v>
      </c>
      <c r="G24" s="39">
        <f t="shared" si="0"/>
        <v>0</v>
      </c>
      <c r="H24" s="39">
        <v>0</v>
      </c>
      <c r="I24" s="39">
        <v>0</v>
      </c>
      <c r="J24" s="40">
        <f t="shared" si="1"/>
        <v>0</v>
      </c>
      <c r="K24" s="39">
        <f t="shared" si="2"/>
        <v>0</v>
      </c>
      <c r="L24" s="39">
        <f t="shared" si="3"/>
        <v>0</v>
      </c>
      <c r="M24" s="39">
        <f t="shared" si="4"/>
        <v>0</v>
      </c>
      <c r="N24" s="39">
        <f t="shared" si="5"/>
        <v>0</v>
      </c>
      <c r="O24" s="40">
        <f t="shared" si="6"/>
        <v>0</v>
      </c>
    </row>
    <row r="25" spans="1:15" s="17" customFormat="1" ht="13.5" x14ac:dyDescent="0.25">
      <c r="A25" s="35">
        <v>10</v>
      </c>
      <c r="B25" s="36" t="s">
        <v>274</v>
      </c>
      <c r="C25" s="37" t="s">
        <v>275</v>
      </c>
      <c r="D25" s="38">
        <v>1</v>
      </c>
      <c r="E25" s="39">
        <f>SUM(K16:K21)*0.2</f>
        <v>0</v>
      </c>
      <c r="F25" s="39">
        <v>0</v>
      </c>
      <c r="G25" s="39">
        <f t="shared" si="0"/>
        <v>0</v>
      </c>
      <c r="H25" s="39">
        <f>SUM(M16:M21)*0.2</f>
        <v>0</v>
      </c>
      <c r="I25" s="39">
        <v>0</v>
      </c>
      <c r="J25" s="40">
        <f t="shared" si="1"/>
        <v>0</v>
      </c>
      <c r="K25" s="39">
        <f t="shared" si="2"/>
        <v>0</v>
      </c>
      <c r="L25" s="39">
        <f t="shared" si="3"/>
        <v>0</v>
      </c>
      <c r="M25" s="39">
        <f t="shared" si="4"/>
        <v>0</v>
      </c>
      <c r="N25" s="39">
        <f t="shared" si="5"/>
        <v>0</v>
      </c>
      <c r="O25" s="40">
        <f t="shared" si="6"/>
        <v>0</v>
      </c>
    </row>
    <row r="26" spans="1:15" s="17" customFormat="1" ht="108.75" customHeight="1" x14ac:dyDescent="0.25">
      <c r="A26" s="35">
        <v>11</v>
      </c>
      <c r="B26" s="36" t="s">
        <v>276</v>
      </c>
      <c r="C26" s="37" t="s">
        <v>275</v>
      </c>
      <c r="D26" s="38">
        <v>2</v>
      </c>
      <c r="E26" s="39">
        <v>0</v>
      </c>
      <c r="F26" s="39">
        <v>0</v>
      </c>
      <c r="G26" s="39">
        <f t="shared" si="0"/>
        <v>0</v>
      </c>
      <c r="H26" s="39">
        <v>0</v>
      </c>
      <c r="I26" s="39">
        <v>0</v>
      </c>
      <c r="J26" s="40">
        <f t="shared" si="1"/>
        <v>0</v>
      </c>
      <c r="K26" s="39">
        <f t="shared" si="2"/>
        <v>0</v>
      </c>
      <c r="L26" s="39">
        <f t="shared" si="3"/>
        <v>0</v>
      </c>
      <c r="M26" s="39">
        <f t="shared" si="4"/>
        <v>0</v>
      </c>
      <c r="N26" s="39">
        <f t="shared" si="5"/>
        <v>0</v>
      </c>
      <c r="O26" s="40">
        <f t="shared" si="6"/>
        <v>0</v>
      </c>
    </row>
    <row r="27" spans="1:15" s="17" customFormat="1" ht="94.5" x14ac:dyDescent="0.25">
      <c r="A27" s="35">
        <v>12</v>
      </c>
      <c r="B27" s="36" t="s">
        <v>277</v>
      </c>
      <c r="C27" s="37" t="s">
        <v>275</v>
      </c>
      <c r="D27" s="38">
        <v>11</v>
      </c>
      <c r="E27" s="39">
        <v>0</v>
      </c>
      <c r="F27" s="39">
        <v>0</v>
      </c>
      <c r="G27" s="39">
        <f t="shared" si="0"/>
        <v>0</v>
      </c>
      <c r="H27" s="39">
        <v>0</v>
      </c>
      <c r="I27" s="39">
        <v>0</v>
      </c>
      <c r="J27" s="40">
        <f t="shared" si="1"/>
        <v>0</v>
      </c>
      <c r="K27" s="39">
        <f t="shared" si="2"/>
        <v>0</v>
      </c>
      <c r="L27" s="39">
        <f t="shared" si="3"/>
        <v>0</v>
      </c>
      <c r="M27" s="39">
        <f t="shared" si="4"/>
        <v>0</v>
      </c>
      <c r="N27" s="39">
        <f t="shared" si="5"/>
        <v>0</v>
      </c>
      <c r="O27" s="40">
        <f t="shared" si="6"/>
        <v>0</v>
      </c>
    </row>
    <row r="28" spans="1:15" s="17" customFormat="1" ht="148.5" x14ac:dyDescent="0.25">
      <c r="A28" s="35">
        <v>13</v>
      </c>
      <c r="B28" s="36" t="s">
        <v>278</v>
      </c>
      <c r="C28" s="37" t="s">
        <v>275</v>
      </c>
      <c r="D28" s="38">
        <v>2</v>
      </c>
      <c r="E28" s="39">
        <v>0</v>
      </c>
      <c r="F28" s="39">
        <v>0</v>
      </c>
      <c r="G28" s="39">
        <f t="shared" si="0"/>
        <v>0</v>
      </c>
      <c r="H28" s="39">
        <v>0</v>
      </c>
      <c r="I28" s="39">
        <v>0</v>
      </c>
      <c r="J28" s="40">
        <f t="shared" si="1"/>
        <v>0</v>
      </c>
      <c r="K28" s="39">
        <f t="shared" si="2"/>
        <v>0</v>
      </c>
      <c r="L28" s="39">
        <f t="shared" si="3"/>
        <v>0</v>
      </c>
      <c r="M28" s="39">
        <f t="shared" si="4"/>
        <v>0</v>
      </c>
      <c r="N28" s="39">
        <f t="shared" si="5"/>
        <v>0</v>
      </c>
      <c r="O28" s="40">
        <f t="shared" si="6"/>
        <v>0</v>
      </c>
    </row>
    <row r="29" spans="1:15" s="17" customFormat="1" ht="148.5" x14ac:dyDescent="0.25">
      <c r="A29" s="35">
        <v>14</v>
      </c>
      <c r="B29" s="36" t="s">
        <v>279</v>
      </c>
      <c r="C29" s="37" t="s">
        <v>275</v>
      </c>
      <c r="D29" s="38">
        <v>2</v>
      </c>
      <c r="E29" s="39">
        <v>0</v>
      </c>
      <c r="F29" s="39">
        <v>0</v>
      </c>
      <c r="G29" s="39">
        <f t="shared" si="0"/>
        <v>0</v>
      </c>
      <c r="H29" s="39">
        <v>0</v>
      </c>
      <c r="I29" s="39">
        <v>0</v>
      </c>
      <c r="J29" s="40">
        <f t="shared" si="1"/>
        <v>0</v>
      </c>
      <c r="K29" s="39">
        <f t="shared" si="2"/>
        <v>0</v>
      </c>
      <c r="L29" s="39">
        <f t="shared" si="3"/>
        <v>0</v>
      </c>
      <c r="M29" s="39">
        <f t="shared" si="4"/>
        <v>0</v>
      </c>
      <c r="N29" s="39">
        <f t="shared" si="5"/>
        <v>0</v>
      </c>
      <c r="O29" s="40">
        <f t="shared" si="6"/>
        <v>0</v>
      </c>
    </row>
    <row r="30" spans="1:15" s="17" customFormat="1" ht="148.5" x14ac:dyDescent="0.25">
      <c r="A30" s="35">
        <v>15</v>
      </c>
      <c r="B30" s="36" t="s">
        <v>280</v>
      </c>
      <c r="C30" s="37" t="s">
        <v>275</v>
      </c>
      <c r="D30" s="38">
        <v>11</v>
      </c>
      <c r="E30" s="39">
        <v>0</v>
      </c>
      <c r="F30" s="39">
        <v>0</v>
      </c>
      <c r="G30" s="39">
        <f t="shared" si="0"/>
        <v>0</v>
      </c>
      <c r="H30" s="39">
        <v>0</v>
      </c>
      <c r="I30" s="39">
        <v>0</v>
      </c>
      <c r="J30" s="40">
        <f t="shared" si="1"/>
        <v>0</v>
      </c>
      <c r="K30" s="39">
        <f t="shared" si="2"/>
        <v>0</v>
      </c>
      <c r="L30" s="39">
        <f t="shared" si="3"/>
        <v>0</v>
      </c>
      <c r="M30" s="39">
        <f t="shared" si="4"/>
        <v>0</v>
      </c>
      <c r="N30" s="39">
        <f t="shared" si="5"/>
        <v>0</v>
      </c>
      <c r="O30" s="40">
        <f t="shared" si="6"/>
        <v>0</v>
      </c>
    </row>
    <row r="31" spans="1:15" s="17" customFormat="1" ht="108" x14ac:dyDescent="0.25">
      <c r="A31" s="35">
        <v>16</v>
      </c>
      <c r="B31" s="36" t="s">
        <v>281</v>
      </c>
      <c r="C31" s="37" t="s">
        <v>275</v>
      </c>
      <c r="D31" s="38">
        <v>1</v>
      </c>
      <c r="E31" s="39">
        <v>0</v>
      </c>
      <c r="F31" s="39">
        <v>0</v>
      </c>
      <c r="G31" s="39">
        <f t="shared" si="0"/>
        <v>0</v>
      </c>
      <c r="H31" s="39">
        <v>0</v>
      </c>
      <c r="I31" s="39">
        <f t="shared" ref="I31" si="7">ROUND(G31*0.05,2)</f>
        <v>0</v>
      </c>
      <c r="J31" s="40">
        <f t="shared" si="1"/>
        <v>0</v>
      </c>
      <c r="K31" s="39">
        <f t="shared" si="2"/>
        <v>0</v>
      </c>
      <c r="L31" s="39">
        <f t="shared" si="3"/>
        <v>0</v>
      </c>
      <c r="M31" s="39">
        <f t="shared" si="4"/>
        <v>0</v>
      </c>
      <c r="N31" s="39">
        <f t="shared" si="5"/>
        <v>0</v>
      </c>
      <c r="O31" s="40">
        <f t="shared" si="6"/>
        <v>0</v>
      </c>
    </row>
    <row r="32" spans="1:15" s="17" customFormat="1" ht="27" x14ac:dyDescent="0.25">
      <c r="A32" s="35">
        <v>17</v>
      </c>
      <c r="B32" s="36" t="s">
        <v>282</v>
      </c>
      <c r="C32" s="37" t="s">
        <v>283</v>
      </c>
      <c r="D32" s="38">
        <v>6.9600000000000009</v>
      </c>
      <c r="E32" s="39">
        <v>0</v>
      </c>
      <c r="F32" s="39">
        <v>0</v>
      </c>
      <c r="G32" s="39">
        <f t="shared" si="0"/>
        <v>0</v>
      </c>
      <c r="H32" s="39">
        <v>0</v>
      </c>
      <c r="I32" s="39">
        <v>0</v>
      </c>
      <c r="J32" s="40">
        <f t="shared" si="1"/>
        <v>0</v>
      </c>
      <c r="K32" s="39">
        <f t="shared" si="2"/>
        <v>0</v>
      </c>
      <c r="L32" s="39">
        <f t="shared" si="3"/>
        <v>0</v>
      </c>
      <c r="M32" s="39">
        <f t="shared" si="4"/>
        <v>0</v>
      </c>
      <c r="N32" s="39">
        <f t="shared" si="5"/>
        <v>0</v>
      </c>
      <c r="O32" s="40">
        <f t="shared" si="6"/>
        <v>0</v>
      </c>
    </row>
    <row r="33" spans="1:15" s="17" customFormat="1" ht="15" x14ac:dyDescent="0.25">
      <c r="A33" s="35">
        <v>18</v>
      </c>
      <c r="B33" s="36" t="s">
        <v>284</v>
      </c>
      <c r="C33" s="37" t="s">
        <v>283</v>
      </c>
      <c r="D33" s="38">
        <v>5.1800000000000006</v>
      </c>
      <c r="E33" s="39">
        <v>0</v>
      </c>
      <c r="F33" s="39">
        <v>0</v>
      </c>
      <c r="G33" s="39">
        <f t="shared" si="0"/>
        <v>0</v>
      </c>
      <c r="H33" s="39">
        <v>0</v>
      </c>
      <c r="I33" s="39">
        <f>ROUND(G33*0.05,2)</f>
        <v>0</v>
      </c>
      <c r="J33" s="40">
        <f t="shared" si="1"/>
        <v>0</v>
      </c>
      <c r="K33" s="39">
        <f t="shared" si="2"/>
        <v>0</v>
      </c>
      <c r="L33" s="39">
        <f t="shared" si="3"/>
        <v>0</v>
      </c>
      <c r="M33" s="39">
        <f t="shared" si="4"/>
        <v>0</v>
      </c>
      <c r="N33" s="39">
        <f t="shared" si="5"/>
        <v>0</v>
      </c>
      <c r="O33" s="40">
        <f t="shared" si="6"/>
        <v>0</v>
      </c>
    </row>
    <row r="34" spans="1:15" s="17" customFormat="1" ht="13.5" x14ac:dyDescent="0.25">
      <c r="A34" s="35">
        <v>19</v>
      </c>
      <c r="B34" s="36" t="s">
        <v>285</v>
      </c>
      <c r="C34" s="37" t="s">
        <v>133</v>
      </c>
      <c r="D34" s="38">
        <v>8</v>
      </c>
      <c r="E34" s="39">
        <v>0</v>
      </c>
      <c r="F34" s="39">
        <v>0</v>
      </c>
      <c r="G34" s="39">
        <f t="shared" si="0"/>
        <v>0</v>
      </c>
      <c r="H34" s="39">
        <v>0</v>
      </c>
      <c r="I34" s="39">
        <f t="shared" ref="I34:I39" si="8">ROUND(G34*0.05,2)</f>
        <v>0</v>
      </c>
      <c r="J34" s="40">
        <f t="shared" si="1"/>
        <v>0</v>
      </c>
      <c r="K34" s="39">
        <f t="shared" si="2"/>
        <v>0</v>
      </c>
      <c r="L34" s="39">
        <f t="shared" si="3"/>
        <v>0</v>
      </c>
      <c r="M34" s="39">
        <f t="shared" si="4"/>
        <v>0</v>
      </c>
      <c r="N34" s="39">
        <f t="shared" si="5"/>
        <v>0</v>
      </c>
      <c r="O34" s="40">
        <f t="shared" si="6"/>
        <v>0</v>
      </c>
    </row>
    <row r="35" spans="1:15" s="17" customFormat="1" ht="13.5" x14ac:dyDescent="0.25">
      <c r="A35" s="35">
        <v>20</v>
      </c>
      <c r="B35" s="36" t="s">
        <v>286</v>
      </c>
      <c r="C35" s="37" t="s">
        <v>133</v>
      </c>
      <c r="D35" s="38">
        <v>8</v>
      </c>
      <c r="E35" s="39">
        <v>0</v>
      </c>
      <c r="F35" s="39">
        <v>0</v>
      </c>
      <c r="G35" s="39">
        <f t="shared" si="0"/>
        <v>0</v>
      </c>
      <c r="H35" s="39">
        <v>0</v>
      </c>
      <c r="I35" s="39">
        <f t="shared" si="8"/>
        <v>0</v>
      </c>
      <c r="J35" s="40">
        <f t="shared" si="1"/>
        <v>0</v>
      </c>
      <c r="K35" s="39">
        <f t="shared" si="2"/>
        <v>0</v>
      </c>
      <c r="L35" s="39">
        <f t="shared" si="3"/>
        <v>0</v>
      </c>
      <c r="M35" s="39">
        <f t="shared" si="4"/>
        <v>0</v>
      </c>
      <c r="N35" s="39">
        <f t="shared" si="5"/>
        <v>0</v>
      </c>
      <c r="O35" s="40">
        <f t="shared" si="6"/>
        <v>0</v>
      </c>
    </row>
    <row r="36" spans="1:15" s="17" customFormat="1" ht="13.5" x14ac:dyDescent="0.25">
      <c r="A36" s="35">
        <v>21</v>
      </c>
      <c r="B36" s="36" t="s">
        <v>287</v>
      </c>
      <c r="C36" s="37" t="s">
        <v>133</v>
      </c>
      <c r="D36" s="38">
        <v>10</v>
      </c>
      <c r="E36" s="39">
        <v>0</v>
      </c>
      <c r="F36" s="39">
        <v>0</v>
      </c>
      <c r="G36" s="39">
        <f t="shared" si="0"/>
        <v>0</v>
      </c>
      <c r="H36" s="39">
        <v>0</v>
      </c>
      <c r="I36" s="39">
        <f t="shared" si="8"/>
        <v>0</v>
      </c>
      <c r="J36" s="40">
        <f t="shared" si="1"/>
        <v>0</v>
      </c>
      <c r="K36" s="39">
        <f t="shared" si="2"/>
        <v>0</v>
      </c>
      <c r="L36" s="39">
        <f t="shared" si="3"/>
        <v>0</v>
      </c>
      <c r="M36" s="39">
        <f t="shared" si="4"/>
        <v>0</v>
      </c>
      <c r="N36" s="39">
        <f t="shared" si="5"/>
        <v>0</v>
      </c>
      <c r="O36" s="40">
        <f t="shared" si="6"/>
        <v>0</v>
      </c>
    </row>
    <row r="37" spans="1:15" s="17" customFormat="1" ht="13.5" x14ac:dyDescent="0.25">
      <c r="A37" s="35">
        <v>22</v>
      </c>
      <c r="B37" s="36" t="s">
        <v>288</v>
      </c>
      <c r="C37" s="37" t="s">
        <v>133</v>
      </c>
      <c r="D37" s="38">
        <v>15</v>
      </c>
      <c r="E37" s="39">
        <v>0</v>
      </c>
      <c r="F37" s="39">
        <v>0</v>
      </c>
      <c r="G37" s="39">
        <f t="shared" si="0"/>
        <v>0</v>
      </c>
      <c r="H37" s="39">
        <v>0</v>
      </c>
      <c r="I37" s="39">
        <f t="shared" si="8"/>
        <v>0</v>
      </c>
      <c r="J37" s="40">
        <f t="shared" si="1"/>
        <v>0</v>
      </c>
      <c r="K37" s="39">
        <f t="shared" si="2"/>
        <v>0</v>
      </c>
      <c r="L37" s="39">
        <f t="shared" si="3"/>
        <v>0</v>
      </c>
      <c r="M37" s="39">
        <f t="shared" si="4"/>
        <v>0</v>
      </c>
      <c r="N37" s="39">
        <f t="shared" si="5"/>
        <v>0</v>
      </c>
      <c r="O37" s="40">
        <f t="shared" si="6"/>
        <v>0</v>
      </c>
    </row>
    <row r="38" spans="1:15" s="17" customFormat="1" ht="13.5" x14ac:dyDescent="0.25">
      <c r="A38" s="35">
        <v>23</v>
      </c>
      <c r="B38" s="36" t="s">
        <v>289</v>
      </c>
      <c r="C38" s="37" t="s">
        <v>133</v>
      </c>
      <c r="D38" s="38">
        <v>1</v>
      </c>
      <c r="E38" s="39">
        <v>0</v>
      </c>
      <c r="F38" s="39">
        <v>0</v>
      </c>
      <c r="G38" s="39">
        <f t="shared" si="0"/>
        <v>0</v>
      </c>
      <c r="H38" s="39">
        <v>0</v>
      </c>
      <c r="I38" s="39">
        <f t="shared" si="8"/>
        <v>0</v>
      </c>
      <c r="J38" s="40">
        <f t="shared" si="1"/>
        <v>0</v>
      </c>
      <c r="K38" s="39">
        <f t="shared" si="2"/>
        <v>0</v>
      </c>
      <c r="L38" s="39">
        <f t="shared" si="3"/>
        <v>0</v>
      </c>
      <c r="M38" s="39">
        <f t="shared" si="4"/>
        <v>0</v>
      </c>
      <c r="N38" s="39">
        <f t="shared" si="5"/>
        <v>0</v>
      </c>
      <c r="O38" s="40">
        <f t="shared" si="6"/>
        <v>0</v>
      </c>
    </row>
    <row r="39" spans="1:15" s="17" customFormat="1" ht="27" x14ac:dyDescent="0.25">
      <c r="A39" s="35">
        <v>24</v>
      </c>
      <c r="B39" s="36" t="s">
        <v>290</v>
      </c>
      <c r="C39" s="37" t="s">
        <v>133</v>
      </c>
      <c r="D39" s="38">
        <v>1</v>
      </c>
      <c r="E39" s="39">
        <v>0</v>
      </c>
      <c r="F39" s="39">
        <v>0</v>
      </c>
      <c r="G39" s="39">
        <f t="shared" si="0"/>
        <v>0</v>
      </c>
      <c r="H39" s="39">
        <v>0</v>
      </c>
      <c r="I39" s="39">
        <f t="shared" si="8"/>
        <v>0</v>
      </c>
      <c r="J39" s="40">
        <f t="shared" si="1"/>
        <v>0</v>
      </c>
      <c r="K39" s="39">
        <f t="shared" si="2"/>
        <v>0</v>
      </c>
      <c r="L39" s="39">
        <f t="shared" si="3"/>
        <v>0</v>
      </c>
      <c r="M39" s="39">
        <f t="shared" si="4"/>
        <v>0</v>
      </c>
      <c r="N39" s="39">
        <f t="shared" si="5"/>
        <v>0</v>
      </c>
      <c r="O39" s="40">
        <f t="shared" si="6"/>
        <v>0</v>
      </c>
    </row>
    <row r="40" spans="1:15" s="17" customFormat="1" ht="27" x14ac:dyDescent="0.25">
      <c r="A40" s="35">
        <v>25</v>
      </c>
      <c r="B40" s="36" t="s">
        <v>291</v>
      </c>
      <c r="C40" s="37" t="s">
        <v>275</v>
      </c>
      <c r="D40" s="38">
        <v>29</v>
      </c>
      <c r="E40" s="39">
        <v>0</v>
      </c>
      <c r="F40" s="39">
        <v>0</v>
      </c>
      <c r="G40" s="39">
        <f t="shared" si="0"/>
        <v>0</v>
      </c>
      <c r="H40" s="39">
        <v>0</v>
      </c>
      <c r="I40" s="39">
        <f>ROUND(G40*0.05,2)</f>
        <v>0</v>
      </c>
      <c r="J40" s="40">
        <f t="shared" si="1"/>
        <v>0</v>
      </c>
      <c r="K40" s="39">
        <f t="shared" si="2"/>
        <v>0</v>
      </c>
      <c r="L40" s="39">
        <f t="shared" si="3"/>
        <v>0</v>
      </c>
      <c r="M40" s="39">
        <f t="shared" si="4"/>
        <v>0</v>
      </c>
      <c r="N40" s="39">
        <f t="shared" si="5"/>
        <v>0</v>
      </c>
      <c r="O40" s="40">
        <f t="shared" si="6"/>
        <v>0</v>
      </c>
    </row>
    <row r="41" spans="1:15" s="17" customFormat="1" ht="13.5" x14ac:dyDescent="0.25">
      <c r="A41" s="35">
        <v>26</v>
      </c>
      <c r="B41" s="36" t="s">
        <v>256</v>
      </c>
      <c r="C41" s="37" t="s">
        <v>20</v>
      </c>
      <c r="D41" s="38">
        <v>442.5729</v>
      </c>
      <c r="E41" s="39">
        <v>0</v>
      </c>
      <c r="F41" s="39">
        <v>0</v>
      </c>
      <c r="G41" s="39">
        <f t="shared" si="0"/>
        <v>0</v>
      </c>
      <c r="H41" s="39">
        <v>0</v>
      </c>
      <c r="I41" s="39">
        <f t="shared" ref="I41" si="9">ROUND(G41*0.05,2)</f>
        <v>0</v>
      </c>
      <c r="J41" s="40">
        <f t="shared" si="1"/>
        <v>0</v>
      </c>
      <c r="K41" s="39">
        <f t="shared" si="2"/>
        <v>0</v>
      </c>
      <c r="L41" s="39">
        <f t="shared" si="3"/>
        <v>0</v>
      </c>
      <c r="M41" s="39">
        <f t="shared" si="4"/>
        <v>0</v>
      </c>
      <c r="N41" s="39">
        <f t="shared" si="5"/>
        <v>0</v>
      </c>
      <c r="O41" s="40">
        <f t="shared" si="6"/>
        <v>0</v>
      </c>
    </row>
    <row r="42" spans="1:15" s="17" customFormat="1" ht="81" x14ac:dyDescent="0.25">
      <c r="A42" s="35">
        <v>27</v>
      </c>
      <c r="B42" s="36" t="s">
        <v>292</v>
      </c>
      <c r="C42" s="37" t="s">
        <v>210</v>
      </c>
      <c r="D42" s="38">
        <v>20</v>
      </c>
      <c r="E42" s="39">
        <v>0</v>
      </c>
      <c r="F42" s="39">
        <v>0</v>
      </c>
      <c r="G42" s="39">
        <f t="shared" si="0"/>
        <v>0</v>
      </c>
      <c r="H42" s="39">
        <v>0</v>
      </c>
      <c r="I42" s="39">
        <v>0</v>
      </c>
      <c r="J42" s="40">
        <f t="shared" si="1"/>
        <v>0</v>
      </c>
      <c r="K42" s="39">
        <f t="shared" si="2"/>
        <v>0</v>
      </c>
      <c r="L42" s="39">
        <f t="shared" si="3"/>
        <v>0</v>
      </c>
      <c r="M42" s="39">
        <f t="shared" si="4"/>
        <v>0</v>
      </c>
      <c r="N42" s="39">
        <f t="shared" si="5"/>
        <v>0</v>
      </c>
      <c r="O42" s="40">
        <f t="shared" si="6"/>
        <v>0</v>
      </c>
    </row>
    <row r="43" spans="1:15" s="17" customFormat="1" ht="13.5" x14ac:dyDescent="0.25">
      <c r="A43" s="35">
        <v>28</v>
      </c>
      <c r="B43" s="36" t="s">
        <v>293</v>
      </c>
      <c r="C43" s="37" t="s">
        <v>210</v>
      </c>
      <c r="D43" s="38">
        <v>11</v>
      </c>
      <c r="E43" s="39">
        <v>0</v>
      </c>
      <c r="F43" s="39">
        <v>0</v>
      </c>
      <c r="G43" s="39">
        <f t="shared" si="0"/>
        <v>0</v>
      </c>
      <c r="H43" s="39">
        <v>0</v>
      </c>
      <c r="I43" s="39">
        <v>0</v>
      </c>
      <c r="J43" s="40">
        <f t="shared" si="1"/>
        <v>0</v>
      </c>
      <c r="K43" s="39">
        <f t="shared" si="2"/>
        <v>0</v>
      </c>
      <c r="L43" s="39">
        <f t="shared" si="3"/>
        <v>0</v>
      </c>
      <c r="M43" s="39">
        <f t="shared" si="4"/>
        <v>0</v>
      </c>
      <c r="N43" s="39">
        <f t="shared" si="5"/>
        <v>0</v>
      </c>
      <c r="O43" s="40">
        <f t="shared" si="6"/>
        <v>0</v>
      </c>
    </row>
    <row r="44" spans="1:15" s="17" customFormat="1" ht="13.5" x14ac:dyDescent="0.25">
      <c r="A44" s="35">
        <v>29</v>
      </c>
      <c r="B44" s="36" t="s">
        <v>214</v>
      </c>
      <c r="C44" s="37" t="s">
        <v>210</v>
      </c>
      <c r="D44" s="38">
        <v>18</v>
      </c>
      <c r="E44" s="39">
        <v>0</v>
      </c>
      <c r="F44" s="39">
        <v>0</v>
      </c>
      <c r="G44" s="39">
        <f t="shared" si="0"/>
        <v>0</v>
      </c>
      <c r="H44" s="39">
        <v>0</v>
      </c>
      <c r="I44" s="39">
        <v>0</v>
      </c>
      <c r="J44" s="40">
        <f t="shared" si="1"/>
        <v>0</v>
      </c>
      <c r="K44" s="39">
        <f t="shared" si="2"/>
        <v>0</v>
      </c>
      <c r="L44" s="39">
        <f t="shared" si="3"/>
        <v>0</v>
      </c>
      <c r="M44" s="39">
        <f t="shared" si="4"/>
        <v>0</v>
      </c>
      <c r="N44" s="39">
        <f t="shared" si="5"/>
        <v>0</v>
      </c>
      <c r="O44" s="40">
        <f t="shared" si="6"/>
        <v>0</v>
      </c>
    </row>
    <row r="45" spans="1:15" s="17" customFormat="1" ht="27" x14ac:dyDescent="0.25">
      <c r="A45" s="35">
        <v>30</v>
      </c>
      <c r="B45" s="36" t="s">
        <v>294</v>
      </c>
      <c r="C45" s="37" t="s">
        <v>20</v>
      </c>
      <c r="D45" s="38">
        <v>442.5729</v>
      </c>
      <c r="E45" s="39">
        <v>0</v>
      </c>
      <c r="F45" s="39">
        <v>0</v>
      </c>
      <c r="G45" s="39">
        <f t="shared" si="0"/>
        <v>0</v>
      </c>
      <c r="H45" s="39">
        <v>0</v>
      </c>
      <c r="I45" s="39">
        <v>0</v>
      </c>
      <c r="J45" s="40">
        <f t="shared" si="1"/>
        <v>0</v>
      </c>
      <c r="K45" s="39">
        <f t="shared" si="2"/>
        <v>0</v>
      </c>
      <c r="L45" s="39">
        <f t="shared" si="3"/>
        <v>0</v>
      </c>
      <c r="M45" s="39">
        <f t="shared" si="4"/>
        <v>0</v>
      </c>
      <c r="N45" s="39">
        <f t="shared" si="5"/>
        <v>0</v>
      </c>
      <c r="O45" s="40">
        <f t="shared" si="6"/>
        <v>0</v>
      </c>
    </row>
    <row r="46" spans="1:15" s="17" customFormat="1" ht="13.5" x14ac:dyDescent="0.25">
      <c r="A46" s="35">
        <v>31</v>
      </c>
      <c r="B46" s="36" t="s">
        <v>218</v>
      </c>
      <c r="C46" s="37" t="s">
        <v>275</v>
      </c>
      <c r="D46" s="38">
        <v>1</v>
      </c>
      <c r="E46" s="39">
        <v>0</v>
      </c>
      <c r="F46" s="39">
        <v>0</v>
      </c>
      <c r="G46" s="39">
        <f t="shared" si="0"/>
        <v>0</v>
      </c>
      <c r="H46" s="39">
        <v>0</v>
      </c>
      <c r="I46" s="39">
        <v>0</v>
      </c>
      <c r="J46" s="40">
        <f t="shared" si="1"/>
        <v>0</v>
      </c>
      <c r="K46" s="39">
        <f t="shared" si="2"/>
        <v>0</v>
      </c>
      <c r="L46" s="39">
        <f t="shared" si="3"/>
        <v>0</v>
      </c>
      <c r="M46" s="39">
        <f t="shared" si="4"/>
        <v>0</v>
      </c>
      <c r="N46" s="39">
        <f t="shared" si="5"/>
        <v>0</v>
      </c>
      <c r="O46" s="40">
        <f t="shared" si="6"/>
        <v>0</v>
      </c>
    </row>
    <row r="47" spans="1:15" s="17" customFormat="1" ht="13.5" x14ac:dyDescent="0.25">
      <c r="A47" s="35">
        <v>32</v>
      </c>
      <c r="B47" s="36" t="s">
        <v>134</v>
      </c>
      <c r="C47" s="37" t="s">
        <v>275</v>
      </c>
      <c r="D47" s="38">
        <v>1</v>
      </c>
      <c r="E47" s="39">
        <v>0</v>
      </c>
      <c r="F47" s="39">
        <v>0</v>
      </c>
      <c r="G47" s="39">
        <f t="shared" si="0"/>
        <v>0</v>
      </c>
      <c r="H47" s="39">
        <v>0</v>
      </c>
      <c r="I47" s="39">
        <v>0</v>
      </c>
      <c r="J47" s="40">
        <f t="shared" si="1"/>
        <v>0</v>
      </c>
      <c r="K47" s="39">
        <f t="shared" si="2"/>
        <v>0</v>
      </c>
      <c r="L47" s="39">
        <f t="shared" si="3"/>
        <v>0</v>
      </c>
      <c r="M47" s="39">
        <f t="shared" si="4"/>
        <v>0</v>
      </c>
      <c r="N47" s="39">
        <f t="shared" si="5"/>
        <v>0</v>
      </c>
      <c r="O47" s="40">
        <f t="shared" si="6"/>
        <v>0</v>
      </c>
    </row>
    <row r="48" spans="1:15" s="17" customFormat="1" ht="13.5" x14ac:dyDescent="0.25">
      <c r="A48" s="35">
        <v>33</v>
      </c>
      <c r="B48" s="36" t="s">
        <v>219</v>
      </c>
      <c r="C48" s="37" t="s">
        <v>275</v>
      </c>
      <c r="D48" s="38">
        <v>1</v>
      </c>
      <c r="E48" s="39">
        <v>0</v>
      </c>
      <c r="F48" s="39">
        <v>0</v>
      </c>
      <c r="G48" s="39">
        <f t="shared" si="0"/>
        <v>0</v>
      </c>
      <c r="H48" s="39">
        <f>SUM(M16:M46)*7%</f>
        <v>0</v>
      </c>
      <c r="I48" s="39">
        <f t="shared" ref="I48" si="10">ROUND(G48*0.05,2)</f>
        <v>0</v>
      </c>
      <c r="J48" s="40">
        <f t="shared" si="1"/>
        <v>0</v>
      </c>
      <c r="K48" s="39">
        <f t="shared" si="2"/>
        <v>0</v>
      </c>
      <c r="L48" s="39">
        <f t="shared" si="3"/>
        <v>0</v>
      </c>
      <c r="M48" s="39">
        <f t="shared" si="4"/>
        <v>0</v>
      </c>
      <c r="N48" s="39">
        <f t="shared" si="5"/>
        <v>0</v>
      </c>
      <c r="O48" s="40">
        <f t="shared" si="6"/>
        <v>0</v>
      </c>
    </row>
    <row r="49" spans="1:15" s="18" customFormat="1" ht="13.5" x14ac:dyDescent="0.25">
      <c r="A49" s="35"/>
      <c r="B49" s="36" t="s">
        <v>295</v>
      </c>
      <c r="C49" s="37"/>
      <c r="D49" s="38"/>
      <c r="E49" s="39">
        <v>0</v>
      </c>
      <c r="F49" s="39">
        <v>0</v>
      </c>
      <c r="G49" s="39">
        <f t="shared" si="0"/>
        <v>0</v>
      </c>
      <c r="H49" s="39"/>
      <c r="I49" s="39"/>
      <c r="J49" s="40"/>
      <c r="K49" s="39"/>
      <c r="L49" s="39"/>
      <c r="M49" s="39"/>
      <c r="N49" s="39"/>
      <c r="O49" s="40"/>
    </row>
    <row r="50" spans="1:15" s="18" customFormat="1" ht="27" x14ac:dyDescent="0.25">
      <c r="A50" s="35">
        <v>34</v>
      </c>
      <c r="B50" s="36" t="s">
        <v>296</v>
      </c>
      <c r="C50" s="37" t="s">
        <v>283</v>
      </c>
      <c r="D50" s="38">
        <v>1991.5780500000001</v>
      </c>
      <c r="E50" s="39">
        <v>0</v>
      </c>
      <c r="F50" s="39">
        <v>0</v>
      </c>
      <c r="G50" s="39">
        <f t="shared" ref="G50:G57" si="11">ROUND(E50*F50,2)</f>
        <v>0</v>
      </c>
      <c r="H50" s="39">
        <v>0</v>
      </c>
      <c r="I50" s="39">
        <v>0</v>
      </c>
      <c r="J50" s="40">
        <f t="shared" ref="J50:J57" si="12">SUM(G50:I50)</f>
        <v>0</v>
      </c>
      <c r="K50" s="39">
        <f t="shared" si="2"/>
        <v>0</v>
      </c>
      <c r="L50" s="39">
        <f t="shared" si="3"/>
        <v>0</v>
      </c>
      <c r="M50" s="39">
        <f t="shared" si="4"/>
        <v>0</v>
      </c>
      <c r="N50" s="39">
        <f t="shared" si="5"/>
        <v>0</v>
      </c>
      <c r="O50" s="40">
        <f t="shared" si="6"/>
        <v>0</v>
      </c>
    </row>
    <row r="51" spans="1:15" s="18" customFormat="1" ht="15" x14ac:dyDescent="0.25">
      <c r="A51" s="35">
        <v>35</v>
      </c>
      <c r="B51" s="36" t="s">
        <v>222</v>
      </c>
      <c r="C51" s="37" t="s">
        <v>283</v>
      </c>
      <c r="D51" s="38">
        <v>199.15780500000002</v>
      </c>
      <c r="E51" s="39">
        <v>0</v>
      </c>
      <c r="F51" s="39">
        <v>0</v>
      </c>
      <c r="G51" s="39">
        <f t="shared" si="11"/>
        <v>0</v>
      </c>
      <c r="H51" s="39">
        <v>0</v>
      </c>
      <c r="I51" s="39">
        <f t="shared" ref="I51:I56" si="13">ROUND(G51*0.05,2)</f>
        <v>0</v>
      </c>
      <c r="J51" s="40">
        <f t="shared" si="12"/>
        <v>0</v>
      </c>
      <c r="K51" s="39">
        <f t="shared" si="2"/>
        <v>0</v>
      </c>
      <c r="L51" s="39">
        <f t="shared" si="3"/>
        <v>0</v>
      </c>
      <c r="M51" s="39">
        <f t="shared" si="4"/>
        <v>0</v>
      </c>
      <c r="N51" s="39">
        <f t="shared" si="5"/>
        <v>0</v>
      </c>
      <c r="O51" s="40">
        <f t="shared" si="6"/>
        <v>0</v>
      </c>
    </row>
    <row r="52" spans="1:15" s="18" customFormat="1" ht="15" x14ac:dyDescent="0.25">
      <c r="A52" s="35">
        <v>36</v>
      </c>
      <c r="B52" s="36" t="s">
        <v>223</v>
      </c>
      <c r="C52" s="37" t="s">
        <v>283</v>
      </c>
      <c r="D52" s="38">
        <v>66.385935000000003</v>
      </c>
      <c r="E52" s="39">
        <v>0</v>
      </c>
      <c r="F52" s="39">
        <v>0</v>
      </c>
      <c r="G52" s="39">
        <f t="shared" si="11"/>
        <v>0</v>
      </c>
      <c r="H52" s="39">
        <v>0</v>
      </c>
      <c r="I52" s="39">
        <v>0</v>
      </c>
      <c r="J52" s="40">
        <f t="shared" si="12"/>
        <v>0</v>
      </c>
      <c r="K52" s="39">
        <f t="shared" si="2"/>
        <v>0</v>
      </c>
      <c r="L52" s="39">
        <f t="shared" si="3"/>
        <v>0</v>
      </c>
      <c r="M52" s="39">
        <f t="shared" si="4"/>
        <v>0</v>
      </c>
      <c r="N52" s="39">
        <f t="shared" si="5"/>
        <v>0</v>
      </c>
      <c r="O52" s="40">
        <f t="shared" si="6"/>
        <v>0</v>
      </c>
    </row>
    <row r="53" spans="1:15" s="18" customFormat="1" ht="15" x14ac:dyDescent="0.25">
      <c r="A53" s="35">
        <v>37</v>
      </c>
      <c r="B53" s="36" t="s">
        <v>225</v>
      </c>
      <c r="C53" s="37" t="s">
        <v>283</v>
      </c>
      <c r="D53" s="38">
        <v>531.08748000000003</v>
      </c>
      <c r="E53" s="39">
        <v>0</v>
      </c>
      <c r="F53" s="39">
        <v>0</v>
      </c>
      <c r="G53" s="39">
        <f t="shared" si="11"/>
        <v>0</v>
      </c>
      <c r="H53" s="39">
        <v>0</v>
      </c>
      <c r="I53" s="39">
        <v>0</v>
      </c>
      <c r="J53" s="40">
        <f t="shared" si="12"/>
        <v>0</v>
      </c>
      <c r="K53" s="39">
        <f t="shared" si="2"/>
        <v>0</v>
      </c>
      <c r="L53" s="39">
        <f t="shared" si="3"/>
        <v>0</v>
      </c>
      <c r="M53" s="39">
        <f t="shared" si="4"/>
        <v>0</v>
      </c>
      <c r="N53" s="39">
        <f t="shared" si="5"/>
        <v>0</v>
      </c>
      <c r="O53" s="40">
        <f t="shared" si="6"/>
        <v>0</v>
      </c>
    </row>
    <row r="54" spans="1:15" s="18" customFormat="1" ht="54" x14ac:dyDescent="0.25">
      <c r="A54" s="35">
        <v>38</v>
      </c>
      <c r="B54" s="36" t="s">
        <v>297</v>
      </c>
      <c r="C54" s="37" t="s">
        <v>283</v>
      </c>
      <c r="D54" s="38">
        <v>1394.1046350000001</v>
      </c>
      <c r="E54" s="39">
        <v>0</v>
      </c>
      <c r="F54" s="39">
        <v>0</v>
      </c>
      <c r="G54" s="39">
        <f t="shared" si="11"/>
        <v>0</v>
      </c>
      <c r="H54" s="39">
        <v>0</v>
      </c>
      <c r="I54" s="39">
        <v>0</v>
      </c>
      <c r="J54" s="40">
        <f t="shared" si="12"/>
        <v>0</v>
      </c>
      <c r="K54" s="39">
        <f t="shared" si="2"/>
        <v>0</v>
      </c>
      <c r="L54" s="39">
        <f t="shared" si="3"/>
        <v>0</v>
      </c>
      <c r="M54" s="39">
        <f t="shared" si="4"/>
        <v>0</v>
      </c>
      <c r="N54" s="39">
        <f t="shared" si="5"/>
        <v>0</v>
      </c>
      <c r="O54" s="40">
        <f t="shared" si="6"/>
        <v>0</v>
      </c>
    </row>
    <row r="55" spans="1:15" s="18" customFormat="1" ht="15" x14ac:dyDescent="0.25">
      <c r="A55" s="35">
        <v>39</v>
      </c>
      <c r="B55" s="36" t="s">
        <v>227</v>
      </c>
      <c r="C55" s="37" t="s">
        <v>283</v>
      </c>
      <c r="D55" s="38">
        <v>2018.5780500000001</v>
      </c>
      <c r="E55" s="39">
        <v>0</v>
      </c>
      <c r="F55" s="39">
        <v>0</v>
      </c>
      <c r="G55" s="39">
        <f t="shared" si="11"/>
        <v>0</v>
      </c>
      <c r="H55" s="39">
        <v>0</v>
      </c>
      <c r="I55" s="39">
        <v>0</v>
      </c>
      <c r="J55" s="40">
        <f t="shared" si="12"/>
        <v>0</v>
      </c>
      <c r="K55" s="39">
        <f t="shared" si="2"/>
        <v>0</v>
      </c>
      <c r="L55" s="39">
        <f t="shared" si="3"/>
        <v>0</v>
      </c>
      <c r="M55" s="39">
        <f t="shared" si="4"/>
        <v>0</v>
      </c>
      <c r="N55" s="39">
        <f t="shared" si="5"/>
        <v>0</v>
      </c>
      <c r="O55" s="40">
        <f t="shared" si="6"/>
        <v>0</v>
      </c>
    </row>
    <row r="56" spans="1:15" s="18" customFormat="1" ht="27" x14ac:dyDescent="0.25">
      <c r="A56" s="35">
        <v>40</v>
      </c>
      <c r="B56" s="36" t="s">
        <v>228</v>
      </c>
      <c r="C56" s="37" t="s">
        <v>275</v>
      </c>
      <c r="D56" s="38">
        <v>1</v>
      </c>
      <c r="E56" s="39">
        <v>0</v>
      </c>
      <c r="F56" s="39">
        <v>0</v>
      </c>
      <c r="G56" s="39">
        <f t="shared" si="11"/>
        <v>0</v>
      </c>
      <c r="H56" s="39">
        <v>0</v>
      </c>
      <c r="I56" s="39">
        <f t="shared" si="13"/>
        <v>0</v>
      </c>
      <c r="J56" s="40">
        <f t="shared" si="12"/>
        <v>0</v>
      </c>
      <c r="K56" s="39">
        <f t="shared" si="2"/>
        <v>0</v>
      </c>
      <c r="L56" s="39">
        <f t="shared" si="3"/>
        <v>0</v>
      </c>
      <c r="M56" s="39">
        <f t="shared" si="4"/>
        <v>0</v>
      </c>
      <c r="N56" s="39">
        <f t="shared" si="5"/>
        <v>0</v>
      </c>
      <c r="O56" s="40">
        <f t="shared" si="6"/>
        <v>0</v>
      </c>
    </row>
    <row r="57" spans="1:15" s="18" customFormat="1" ht="40.5" x14ac:dyDescent="0.25">
      <c r="A57" s="35">
        <v>41</v>
      </c>
      <c r="B57" s="36" t="s">
        <v>229</v>
      </c>
      <c r="C57" s="37" t="s">
        <v>20</v>
      </c>
      <c r="D57" s="38">
        <v>442.5729</v>
      </c>
      <c r="E57" s="39">
        <v>0</v>
      </c>
      <c r="F57" s="39">
        <v>0</v>
      </c>
      <c r="G57" s="39">
        <f t="shared" si="11"/>
        <v>0</v>
      </c>
      <c r="H57" s="39">
        <v>0</v>
      </c>
      <c r="I57" s="39">
        <v>0</v>
      </c>
      <c r="J57" s="40">
        <f t="shared" si="12"/>
        <v>0</v>
      </c>
      <c r="K57" s="39">
        <f t="shared" si="2"/>
        <v>0</v>
      </c>
      <c r="L57" s="39">
        <f t="shared" si="3"/>
        <v>0</v>
      </c>
      <c r="M57" s="39">
        <f t="shared" si="4"/>
        <v>0</v>
      </c>
      <c r="N57" s="39">
        <f t="shared" si="5"/>
        <v>0</v>
      </c>
      <c r="O57" s="40">
        <f t="shared" si="6"/>
        <v>0</v>
      </c>
    </row>
    <row r="58" spans="1:15" s="17" customFormat="1" ht="13.5" x14ac:dyDescent="0.25">
      <c r="A58" s="41"/>
      <c r="B58" s="42" t="s">
        <v>298</v>
      </c>
      <c r="C58" s="43"/>
      <c r="D58" s="44"/>
      <c r="E58" s="45"/>
      <c r="F58" s="45"/>
      <c r="G58" s="45"/>
      <c r="H58" s="45"/>
      <c r="I58" s="45"/>
      <c r="J58" s="46"/>
      <c r="K58" s="45"/>
      <c r="L58" s="45"/>
      <c r="M58" s="45"/>
      <c r="N58" s="45"/>
      <c r="O58" s="47"/>
    </row>
    <row r="59" spans="1:15" s="17" customFormat="1" ht="148.5" x14ac:dyDescent="0.25">
      <c r="A59" s="35">
        <v>42</v>
      </c>
      <c r="B59" s="36" t="s">
        <v>299</v>
      </c>
      <c r="C59" s="37" t="s">
        <v>20</v>
      </c>
      <c r="D59" s="38">
        <v>373.38000000000005</v>
      </c>
      <c r="E59" s="39">
        <v>0</v>
      </c>
      <c r="F59" s="39">
        <v>0</v>
      </c>
      <c r="G59" s="39">
        <f t="shared" ref="G59:G72" si="14">ROUND(E59*F59,2)</f>
        <v>0</v>
      </c>
      <c r="H59" s="39">
        <v>0</v>
      </c>
      <c r="I59" s="39">
        <f t="shared" ref="I59" si="15">ROUND(G59*0.05,2)</f>
        <v>0</v>
      </c>
      <c r="J59" s="40">
        <f t="shared" si="1"/>
        <v>0</v>
      </c>
      <c r="K59" s="39">
        <f t="shared" si="2"/>
        <v>0</v>
      </c>
      <c r="L59" s="39">
        <f t="shared" si="3"/>
        <v>0</v>
      </c>
      <c r="M59" s="39">
        <f t="shared" si="4"/>
        <v>0</v>
      </c>
      <c r="N59" s="39">
        <f t="shared" si="5"/>
        <v>0</v>
      </c>
      <c r="O59" s="40">
        <f t="shared" si="6"/>
        <v>0</v>
      </c>
    </row>
    <row r="60" spans="1:15" s="17" customFormat="1" ht="148.5" x14ac:dyDescent="0.25">
      <c r="A60" s="35">
        <v>43</v>
      </c>
      <c r="B60" s="36" t="s">
        <v>300</v>
      </c>
      <c r="C60" s="37" t="s">
        <v>275</v>
      </c>
      <c r="D60" s="38">
        <v>3</v>
      </c>
      <c r="E60" s="39">
        <v>0</v>
      </c>
      <c r="F60" s="39">
        <v>0</v>
      </c>
      <c r="G60" s="39">
        <f t="shared" si="14"/>
        <v>0</v>
      </c>
      <c r="H60" s="39">
        <v>0</v>
      </c>
      <c r="I60" s="39">
        <v>0</v>
      </c>
      <c r="J60" s="40">
        <f t="shared" si="1"/>
        <v>0</v>
      </c>
      <c r="K60" s="39">
        <f t="shared" si="2"/>
        <v>0</v>
      </c>
      <c r="L60" s="39">
        <f t="shared" si="3"/>
        <v>0</v>
      </c>
      <c r="M60" s="39">
        <f t="shared" si="4"/>
        <v>0</v>
      </c>
      <c r="N60" s="39">
        <f t="shared" si="5"/>
        <v>0</v>
      </c>
      <c r="O60" s="40">
        <f t="shared" si="6"/>
        <v>0</v>
      </c>
    </row>
    <row r="61" spans="1:15" s="17" customFormat="1" ht="13.5" x14ac:dyDescent="0.25">
      <c r="A61" s="35">
        <v>44</v>
      </c>
      <c r="B61" s="36" t="s">
        <v>301</v>
      </c>
      <c r="C61" s="37" t="s">
        <v>275</v>
      </c>
      <c r="D61" s="38">
        <v>6</v>
      </c>
      <c r="E61" s="39">
        <v>0</v>
      </c>
      <c r="F61" s="39">
        <v>0</v>
      </c>
      <c r="G61" s="39">
        <f t="shared" si="14"/>
        <v>0</v>
      </c>
      <c r="H61" s="39">
        <v>0</v>
      </c>
      <c r="I61" s="39">
        <v>0</v>
      </c>
      <c r="J61" s="40">
        <f t="shared" si="1"/>
        <v>0</v>
      </c>
      <c r="K61" s="39">
        <f t="shared" si="2"/>
        <v>0</v>
      </c>
      <c r="L61" s="39">
        <f t="shared" si="3"/>
        <v>0</v>
      </c>
      <c r="M61" s="39">
        <f t="shared" si="4"/>
        <v>0</v>
      </c>
      <c r="N61" s="39">
        <f t="shared" si="5"/>
        <v>0</v>
      </c>
      <c r="O61" s="40">
        <f t="shared" si="6"/>
        <v>0</v>
      </c>
    </row>
    <row r="62" spans="1:15" s="17" customFormat="1" ht="13.5" x14ac:dyDescent="0.25">
      <c r="A62" s="35">
        <v>45</v>
      </c>
      <c r="B62" s="36" t="s">
        <v>302</v>
      </c>
      <c r="C62" s="37" t="s">
        <v>275</v>
      </c>
      <c r="D62" s="38">
        <v>3</v>
      </c>
      <c r="E62" s="39">
        <v>0</v>
      </c>
      <c r="F62" s="39">
        <v>0</v>
      </c>
      <c r="G62" s="39">
        <f t="shared" si="14"/>
        <v>0</v>
      </c>
      <c r="H62" s="39">
        <v>0</v>
      </c>
      <c r="I62" s="39">
        <v>0</v>
      </c>
      <c r="J62" s="40">
        <f t="shared" si="1"/>
        <v>0</v>
      </c>
      <c r="K62" s="39">
        <f t="shared" si="2"/>
        <v>0</v>
      </c>
      <c r="L62" s="39">
        <f t="shared" si="3"/>
        <v>0</v>
      </c>
      <c r="M62" s="39">
        <f t="shared" si="4"/>
        <v>0</v>
      </c>
      <c r="N62" s="39">
        <f t="shared" si="5"/>
        <v>0</v>
      </c>
      <c r="O62" s="40">
        <f t="shared" si="6"/>
        <v>0</v>
      </c>
    </row>
    <row r="63" spans="1:15" s="17" customFormat="1" ht="15" x14ac:dyDescent="0.25">
      <c r="A63" s="35">
        <v>46</v>
      </c>
      <c r="B63" s="36" t="s">
        <v>303</v>
      </c>
      <c r="C63" s="37" t="s">
        <v>304</v>
      </c>
      <c r="D63" s="38">
        <v>1008.1260000000002</v>
      </c>
      <c r="E63" s="39">
        <v>0</v>
      </c>
      <c r="F63" s="39">
        <v>0</v>
      </c>
      <c r="G63" s="39">
        <f t="shared" si="14"/>
        <v>0</v>
      </c>
      <c r="H63" s="39">
        <v>0</v>
      </c>
      <c r="I63" s="39">
        <f t="shared" ref="I63" si="16">ROUND(G63*0.05,2)</f>
        <v>0</v>
      </c>
      <c r="J63" s="40">
        <f t="shared" si="1"/>
        <v>0</v>
      </c>
      <c r="K63" s="39">
        <f t="shared" si="2"/>
        <v>0</v>
      </c>
      <c r="L63" s="39">
        <f t="shared" si="3"/>
        <v>0</v>
      </c>
      <c r="M63" s="39">
        <f t="shared" si="4"/>
        <v>0</v>
      </c>
      <c r="N63" s="39">
        <f t="shared" si="5"/>
        <v>0</v>
      </c>
      <c r="O63" s="40">
        <f t="shared" si="6"/>
        <v>0</v>
      </c>
    </row>
    <row r="64" spans="1:15" s="17" customFormat="1" ht="15" x14ac:dyDescent="0.25">
      <c r="A64" s="35">
        <v>47</v>
      </c>
      <c r="B64" s="36" t="s">
        <v>305</v>
      </c>
      <c r="C64" s="37" t="s">
        <v>283</v>
      </c>
      <c r="D64" s="38">
        <v>164.66058000000001</v>
      </c>
      <c r="E64" s="39">
        <v>0</v>
      </c>
      <c r="F64" s="39">
        <v>0</v>
      </c>
      <c r="G64" s="39">
        <f t="shared" si="14"/>
        <v>0</v>
      </c>
      <c r="H64" s="39">
        <v>0</v>
      </c>
      <c r="I64" s="39">
        <v>0</v>
      </c>
      <c r="J64" s="40">
        <f t="shared" si="1"/>
        <v>0</v>
      </c>
      <c r="K64" s="39">
        <f t="shared" si="2"/>
        <v>0</v>
      </c>
      <c r="L64" s="39">
        <f t="shared" si="3"/>
        <v>0</v>
      </c>
      <c r="M64" s="39">
        <f t="shared" si="4"/>
        <v>0</v>
      </c>
      <c r="N64" s="39">
        <f t="shared" si="5"/>
        <v>0</v>
      </c>
      <c r="O64" s="40">
        <f t="shared" si="6"/>
        <v>0</v>
      </c>
    </row>
    <row r="65" spans="1:15" s="17" customFormat="1" ht="27" x14ac:dyDescent="0.25">
      <c r="A65" s="35">
        <v>48</v>
      </c>
      <c r="B65" s="36" t="s">
        <v>306</v>
      </c>
      <c r="C65" s="37" t="s">
        <v>275</v>
      </c>
      <c r="D65" s="38">
        <v>12</v>
      </c>
      <c r="E65" s="39">
        <v>0</v>
      </c>
      <c r="F65" s="39">
        <v>0</v>
      </c>
      <c r="G65" s="39">
        <f t="shared" si="14"/>
        <v>0</v>
      </c>
      <c r="H65" s="39">
        <v>0</v>
      </c>
      <c r="I65" s="39">
        <f>ROUND(G65*0.05,2)</f>
        <v>0</v>
      </c>
      <c r="J65" s="40">
        <f t="shared" si="1"/>
        <v>0</v>
      </c>
      <c r="K65" s="39">
        <f t="shared" si="2"/>
        <v>0</v>
      </c>
      <c r="L65" s="39">
        <f t="shared" si="3"/>
        <v>0</v>
      </c>
      <c r="M65" s="39">
        <f t="shared" si="4"/>
        <v>0</v>
      </c>
      <c r="N65" s="39">
        <f t="shared" si="5"/>
        <v>0</v>
      </c>
      <c r="O65" s="40">
        <f t="shared" si="6"/>
        <v>0</v>
      </c>
    </row>
    <row r="66" spans="1:15" s="17" customFormat="1" ht="94.5" customHeight="1" x14ac:dyDescent="0.25">
      <c r="A66" s="35">
        <v>49</v>
      </c>
      <c r="B66" s="36" t="s">
        <v>441</v>
      </c>
      <c r="C66" s="37" t="s">
        <v>210</v>
      </c>
      <c r="D66" s="38">
        <v>24</v>
      </c>
      <c r="E66" s="39">
        <v>0</v>
      </c>
      <c r="F66" s="39">
        <v>0</v>
      </c>
      <c r="G66" s="39">
        <f t="shared" si="14"/>
        <v>0</v>
      </c>
      <c r="H66" s="39">
        <v>0</v>
      </c>
      <c r="I66" s="39">
        <v>0</v>
      </c>
      <c r="J66" s="40">
        <f t="shared" si="1"/>
        <v>0</v>
      </c>
      <c r="K66" s="39">
        <f t="shared" si="2"/>
        <v>0</v>
      </c>
      <c r="L66" s="39">
        <f t="shared" si="3"/>
        <v>0</v>
      </c>
      <c r="M66" s="39">
        <f t="shared" si="4"/>
        <v>0</v>
      </c>
      <c r="N66" s="39">
        <f t="shared" si="5"/>
        <v>0</v>
      </c>
      <c r="O66" s="40">
        <f t="shared" si="6"/>
        <v>0</v>
      </c>
    </row>
    <row r="67" spans="1:15" s="17" customFormat="1" ht="13.5" x14ac:dyDescent="0.25">
      <c r="A67" s="35">
        <v>50</v>
      </c>
      <c r="B67" s="36" t="s">
        <v>293</v>
      </c>
      <c r="C67" s="37" t="s">
        <v>210</v>
      </c>
      <c r="D67" s="38">
        <v>10</v>
      </c>
      <c r="E67" s="39">
        <v>0</v>
      </c>
      <c r="F67" s="39">
        <v>0</v>
      </c>
      <c r="G67" s="39">
        <f t="shared" si="14"/>
        <v>0</v>
      </c>
      <c r="H67" s="39">
        <v>0</v>
      </c>
      <c r="I67" s="39">
        <v>0</v>
      </c>
      <c r="J67" s="40">
        <f t="shared" si="1"/>
        <v>0</v>
      </c>
      <c r="K67" s="39">
        <f t="shared" si="2"/>
        <v>0</v>
      </c>
      <c r="L67" s="39">
        <f t="shared" si="3"/>
        <v>0</v>
      </c>
      <c r="M67" s="39">
        <f t="shared" si="4"/>
        <v>0</v>
      </c>
      <c r="N67" s="39">
        <f t="shared" si="5"/>
        <v>0</v>
      </c>
      <c r="O67" s="40">
        <f t="shared" si="6"/>
        <v>0</v>
      </c>
    </row>
    <row r="68" spans="1:15" s="17" customFormat="1" ht="13.5" x14ac:dyDescent="0.25">
      <c r="A68" s="35">
        <v>51</v>
      </c>
      <c r="B68" s="36" t="s">
        <v>307</v>
      </c>
      <c r="C68" s="37" t="s">
        <v>210</v>
      </c>
      <c r="D68" s="38">
        <v>4</v>
      </c>
      <c r="E68" s="39">
        <v>0</v>
      </c>
      <c r="F68" s="39">
        <v>0</v>
      </c>
      <c r="G68" s="39">
        <f t="shared" si="14"/>
        <v>0</v>
      </c>
      <c r="H68" s="39">
        <v>0</v>
      </c>
      <c r="I68" s="39">
        <v>0</v>
      </c>
      <c r="J68" s="40">
        <f t="shared" si="1"/>
        <v>0</v>
      </c>
      <c r="K68" s="39">
        <f t="shared" si="2"/>
        <v>0</v>
      </c>
      <c r="L68" s="39">
        <f t="shared" si="3"/>
        <v>0</v>
      </c>
      <c r="M68" s="39">
        <f t="shared" si="4"/>
        <v>0</v>
      </c>
      <c r="N68" s="39">
        <f t="shared" si="5"/>
        <v>0</v>
      </c>
      <c r="O68" s="40">
        <f t="shared" si="6"/>
        <v>0</v>
      </c>
    </row>
    <row r="69" spans="1:15" s="17" customFormat="1" ht="13.5" x14ac:dyDescent="0.25">
      <c r="A69" s="35">
        <v>52</v>
      </c>
      <c r="B69" s="36" t="s">
        <v>214</v>
      </c>
      <c r="C69" s="37" t="s">
        <v>210</v>
      </c>
      <c r="D69" s="38">
        <v>9</v>
      </c>
      <c r="E69" s="39">
        <v>0</v>
      </c>
      <c r="F69" s="39">
        <v>0</v>
      </c>
      <c r="G69" s="39">
        <f t="shared" si="14"/>
        <v>0</v>
      </c>
      <c r="H69" s="39">
        <v>0</v>
      </c>
      <c r="I69" s="39">
        <v>0</v>
      </c>
      <c r="J69" s="40">
        <f t="shared" si="1"/>
        <v>0</v>
      </c>
      <c r="K69" s="39">
        <f t="shared" si="2"/>
        <v>0</v>
      </c>
      <c r="L69" s="39">
        <f t="shared" si="3"/>
        <v>0</v>
      </c>
      <c r="M69" s="39">
        <f t="shared" si="4"/>
        <v>0</v>
      </c>
      <c r="N69" s="39">
        <f t="shared" si="5"/>
        <v>0</v>
      </c>
      <c r="O69" s="40">
        <f t="shared" si="6"/>
        <v>0</v>
      </c>
    </row>
    <row r="70" spans="1:15" s="17" customFormat="1" ht="13.5" x14ac:dyDescent="0.25">
      <c r="A70" s="35">
        <v>53</v>
      </c>
      <c r="B70" s="36" t="s">
        <v>218</v>
      </c>
      <c r="C70" s="37" t="s">
        <v>275</v>
      </c>
      <c r="D70" s="38">
        <v>1</v>
      </c>
      <c r="E70" s="39">
        <v>0</v>
      </c>
      <c r="F70" s="39">
        <v>0</v>
      </c>
      <c r="G70" s="39">
        <f t="shared" si="14"/>
        <v>0</v>
      </c>
      <c r="H70" s="39">
        <v>0</v>
      </c>
      <c r="I70" s="39">
        <f t="shared" ref="I70:I72" si="17">ROUND(G70*0.05,2)</f>
        <v>0</v>
      </c>
      <c r="J70" s="40">
        <f t="shared" si="1"/>
        <v>0</v>
      </c>
      <c r="K70" s="39">
        <f t="shared" si="2"/>
        <v>0</v>
      </c>
      <c r="L70" s="39">
        <f t="shared" si="3"/>
        <v>0</v>
      </c>
      <c r="M70" s="39">
        <f t="shared" si="4"/>
        <v>0</v>
      </c>
      <c r="N70" s="39">
        <f t="shared" si="5"/>
        <v>0</v>
      </c>
      <c r="O70" s="40">
        <f t="shared" si="6"/>
        <v>0</v>
      </c>
    </row>
    <row r="71" spans="1:15" s="17" customFormat="1" ht="13.5" x14ac:dyDescent="0.25">
      <c r="A71" s="35">
        <v>54</v>
      </c>
      <c r="B71" s="36" t="s">
        <v>134</v>
      </c>
      <c r="C71" s="37" t="s">
        <v>275</v>
      </c>
      <c r="D71" s="38">
        <v>1</v>
      </c>
      <c r="E71" s="39">
        <v>0</v>
      </c>
      <c r="F71" s="39">
        <v>0</v>
      </c>
      <c r="G71" s="39">
        <f t="shared" si="14"/>
        <v>0</v>
      </c>
      <c r="H71" s="39">
        <v>0</v>
      </c>
      <c r="I71" s="39">
        <v>0</v>
      </c>
      <c r="J71" s="40">
        <f t="shared" si="1"/>
        <v>0</v>
      </c>
      <c r="K71" s="39">
        <f t="shared" si="2"/>
        <v>0</v>
      </c>
      <c r="L71" s="39">
        <f t="shared" si="3"/>
        <v>0</v>
      </c>
      <c r="M71" s="39">
        <f t="shared" si="4"/>
        <v>0</v>
      </c>
      <c r="N71" s="39">
        <f t="shared" si="5"/>
        <v>0</v>
      </c>
      <c r="O71" s="40">
        <f t="shared" si="6"/>
        <v>0</v>
      </c>
    </row>
    <row r="72" spans="1:15" s="17" customFormat="1" ht="13.5" x14ac:dyDescent="0.25">
      <c r="A72" s="35">
        <v>55</v>
      </c>
      <c r="B72" s="36" t="s">
        <v>219</v>
      </c>
      <c r="C72" s="37" t="s">
        <v>275</v>
      </c>
      <c r="D72" s="38">
        <v>1</v>
      </c>
      <c r="E72" s="39">
        <v>0</v>
      </c>
      <c r="F72" s="39">
        <v>0</v>
      </c>
      <c r="G72" s="39">
        <f t="shared" si="14"/>
        <v>0</v>
      </c>
      <c r="H72" s="39">
        <f>SUM(M31:M70)*7%</f>
        <v>0</v>
      </c>
      <c r="I72" s="39">
        <f t="shared" si="17"/>
        <v>0</v>
      </c>
      <c r="J72" s="40">
        <f t="shared" si="1"/>
        <v>0</v>
      </c>
      <c r="K72" s="39">
        <f t="shared" si="2"/>
        <v>0</v>
      </c>
      <c r="L72" s="39">
        <f t="shared" si="3"/>
        <v>0</v>
      </c>
      <c r="M72" s="39">
        <f t="shared" si="4"/>
        <v>0</v>
      </c>
      <c r="N72" s="39">
        <f t="shared" si="5"/>
        <v>0</v>
      </c>
      <c r="O72" s="40">
        <f t="shared" si="6"/>
        <v>0</v>
      </c>
    </row>
    <row r="73" spans="1:15" s="17" customFormat="1" ht="13.5" x14ac:dyDescent="0.25">
      <c r="A73" s="41"/>
      <c r="B73" s="42" t="s">
        <v>308</v>
      </c>
      <c r="C73" s="43"/>
      <c r="D73" s="44"/>
      <c r="E73" s="45"/>
      <c r="F73" s="45"/>
      <c r="G73" s="45"/>
      <c r="H73" s="45"/>
      <c r="I73" s="45"/>
      <c r="J73" s="46"/>
      <c r="K73" s="45"/>
      <c r="L73" s="45"/>
      <c r="M73" s="45"/>
      <c r="N73" s="45"/>
      <c r="O73" s="47"/>
    </row>
    <row r="74" spans="1:15" s="17" customFormat="1" ht="27" x14ac:dyDescent="0.25">
      <c r="A74" s="35">
        <v>56</v>
      </c>
      <c r="B74" s="36" t="s">
        <v>221</v>
      </c>
      <c r="C74" s="37" t="s">
        <v>283</v>
      </c>
      <c r="D74" s="38">
        <v>1344.1680000000001</v>
      </c>
      <c r="E74" s="39">
        <v>0</v>
      </c>
      <c r="F74" s="39">
        <v>0</v>
      </c>
      <c r="G74" s="39">
        <f t="shared" ref="G74:G80" si="18">ROUND(E74*F74,2)</f>
        <v>0</v>
      </c>
      <c r="H74" s="39">
        <v>0</v>
      </c>
      <c r="I74" s="39">
        <v>0</v>
      </c>
      <c r="J74" s="40">
        <f t="shared" ref="J74:J80" si="19">SUM(G74:I74)</f>
        <v>0</v>
      </c>
      <c r="K74" s="39">
        <f t="shared" si="2"/>
        <v>0</v>
      </c>
      <c r="L74" s="39">
        <f t="shared" si="3"/>
        <v>0</v>
      </c>
      <c r="M74" s="39">
        <f t="shared" si="4"/>
        <v>0</v>
      </c>
      <c r="N74" s="39">
        <f t="shared" si="5"/>
        <v>0</v>
      </c>
      <c r="O74" s="40">
        <f t="shared" si="6"/>
        <v>0</v>
      </c>
    </row>
    <row r="75" spans="1:15" s="17" customFormat="1" ht="15" x14ac:dyDescent="0.25">
      <c r="A75" s="35">
        <v>57</v>
      </c>
      <c r="B75" s="36" t="s">
        <v>222</v>
      </c>
      <c r="C75" s="37" t="s">
        <v>283</v>
      </c>
      <c r="D75" s="38">
        <v>134.41680000000002</v>
      </c>
      <c r="E75" s="39">
        <v>0</v>
      </c>
      <c r="F75" s="39">
        <v>0</v>
      </c>
      <c r="G75" s="39">
        <f t="shared" si="18"/>
        <v>0</v>
      </c>
      <c r="H75" s="39">
        <v>0</v>
      </c>
      <c r="I75" s="39">
        <f t="shared" ref="I75" si="20">ROUND(G75*0.05,2)</f>
        <v>0</v>
      </c>
      <c r="J75" s="40">
        <f t="shared" si="19"/>
        <v>0</v>
      </c>
      <c r="K75" s="39">
        <f t="shared" si="2"/>
        <v>0</v>
      </c>
      <c r="L75" s="39">
        <f t="shared" si="3"/>
        <v>0</v>
      </c>
      <c r="M75" s="39">
        <f t="shared" si="4"/>
        <v>0</v>
      </c>
      <c r="N75" s="39">
        <f t="shared" si="5"/>
        <v>0</v>
      </c>
      <c r="O75" s="40">
        <f t="shared" si="6"/>
        <v>0</v>
      </c>
    </row>
    <row r="76" spans="1:15" s="17" customFormat="1" ht="15" x14ac:dyDescent="0.25">
      <c r="A76" s="35">
        <v>58</v>
      </c>
      <c r="B76" s="36" t="s">
        <v>309</v>
      </c>
      <c r="C76" s="37" t="s">
        <v>283</v>
      </c>
      <c r="D76" s="38">
        <v>56.007000000000005</v>
      </c>
      <c r="E76" s="39">
        <v>0</v>
      </c>
      <c r="F76" s="39">
        <v>0</v>
      </c>
      <c r="G76" s="39">
        <f t="shared" si="18"/>
        <v>0</v>
      </c>
      <c r="H76" s="39">
        <v>0</v>
      </c>
      <c r="I76" s="39">
        <v>0</v>
      </c>
      <c r="J76" s="40">
        <f t="shared" si="19"/>
        <v>0</v>
      </c>
      <c r="K76" s="39">
        <f t="shared" si="2"/>
        <v>0</v>
      </c>
      <c r="L76" s="39">
        <f t="shared" si="3"/>
        <v>0</v>
      </c>
      <c r="M76" s="39">
        <f t="shared" si="4"/>
        <v>0</v>
      </c>
      <c r="N76" s="39">
        <f t="shared" si="5"/>
        <v>0</v>
      </c>
      <c r="O76" s="40">
        <f t="shared" si="6"/>
        <v>0</v>
      </c>
    </row>
    <row r="77" spans="1:15" s="17" customFormat="1" ht="54" x14ac:dyDescent="0.25">
      <c r="A77" s="35">
        <v>59</v>
      </c>
      <c r="B77" s="36" t="s">
        <v>440</v>
      </c>
      <c r="C77" s="37" t="s">
        <v>283</v>
      </c>
      <c r="D77" s="38">
        <v>868.10850000000016</v>
      </c>
      <c r="E77" s="39">
        <v>0</v>
      </c>
      <c r="F77" s="39">
        <v>0</v>
      </c>
      <c r="G77" s="39">
        <f t="shared" si="18"/>
        <v>0</v>
      </c>
      <c r="H77" s="39">
        <v>0</v>
      </c>
      <c r="I77" s="39">
        <v>0</v>
      </c>
      <c r="J77" s="40">
        <f t="shared" si="19"/>
        <v>0</v>
      </c>
      <c r="K77" s="39">
        <f t="shared" si="2"/>
        <v>0</v>
      </c>
      <c r="L77" s="39">
        <f t="shared" si="3"/>
        <v>0</v>
      </c>
      <c r="M77" s="39">
        <f t="shared" si="4"/>
        <v>0</v>
      </c>
      <c r="N77" s="39">
        <f t="shared" si="5"/>
        <v>0</v>
      </c>
      <c r="O77" s="40">
        <f t="shared" si="6"/>
        <v>0</v>
      </c>
    </row>
    <row r="78" spans="1:15" s="17" customFormat="1" ht="15" x14ac:dyDescent="0.25">
      <c r="A78" s="35">
        <v>60</v>
      </c>
      <c r="B78" s="36" t="s">
        <v>227</v>
      </c>
      <c r="C78" s="37" t="s">
        <v>283</v>
      </c>
      <c r="D78" s="38">
        <v>1100.1760800000002</v>
      </c>
      <c r="E78" s="39">
        <v>0</v>
      </c>
      <c r="F78" s="39">
        <v>0</v>
      </c>
      <c r="G78" s="39">
        <f t="shared" si="18"/>
        <v>0</v>
      </c>
      <c r="H78" s="39">
        <v>0</v>
      </c>
      <c r="I78" s="39">
        <v>0</v>
      </c>
      <c r="J78" s="40">
        <f t="shared" si="19"/>
        <v>0</v>
      </c>
      <c r="K78" s="39">
        <f t="shared" si="2"/>
        <v>0</v>
      </c>
      <c r="L78" s="39">
        <f t="shared" si="3"/>
        <v>0</v>
      </c>
      <c r="M78" s="39">
        <f t="shared" si="4"/>
        <v>0</v>
      </c>
      <c r="N78" s="39">
        <f t="shared" si="5"/>
        <v>0</v>
      </c>
      <c r="O78" s="40">
        <f t="shared" si="6"/>
        <v>0</v>
      </c>
    </row>
    <row r="79" spans="1:15" s="17" customFormat="1" ht="27" x14ac:dyDescent="0.25">
      <c r="A79" s="35">
        <v>61</v>
      </c>
      <c r="B79" s="36" t="s">
        <v>228</v>
      </c>
      <c r="C79" s="37" t="s">
        <v>275</v>
      </c>
      <c r="D79" s="38">
        <v>1</v>
      </c>
      <c r="E79" s="39">
        <v>0</v>
      </c>
      <c r="F79" s="39">
        <v>0</v>
      </c>
      <c r="G79" s="39">
        <f t="shared" si="18"/>
        <v>0</v>
      </c>
      <c r="H79" s="39">
        <v>0</v>
      </c>
      <c r="I79" s="39">
        <v>0</v>
      </c>
      <c r="J79" s="40">
        <f t="shared" si="19"/>
        <v>0</v>
      </c>
      <c r="K79" s="39">
        <f t="shared" si="2"/>
        <v>0</v>
      </c>
      <c r="L79" s="39">
        <f t="shared" si="3"/>
        <v>0</v>
      </c>
      <c r="M79" s="39">
        <f t="shared" si="4"/>
        <v>0</v>
      </c>
      <c r="N79" s="39">
        <f t="shared" si="5"/>
        <v>0</v>
      </c>
      <c r="O79" s="40">
        <f t="shared" si="6"/>
        <v>0</v>
      </c>
    </row>
    <row r="80" spans="1:15" s="17" customFormat="1" ht="40.5" x14ac:dyDescent="0.25">
      <c r="A80" s="35">
        <v>62</v>
      </c>
      <c r="B80" s="36" t="s">
        <v>229</v>
      </c>
      <c r="C80" s="37" t="s">
        <v>20</v>
      </c>
      <c r="D80" s="38">
        <v>373.38000000000005</v>
      </c>
      <c r="E80" s="39">
        <v>0</v>
      </c>
      <c r="F80" s="39">
        <v>0</v>
      </c>
      <c r="G80" s="39">
        <f t="shared" si="18"/>
        <v>0</v>
      </c>
      <c r="H80" s="39">
        <v>0</v>
      </c>
      <c r="I80" s="39">
        <v>0</v>
      </c>
      <c r="J80" s="40">
        <f t="shared" si="19"/>
        <v>0</v>
      </c>
      <c r="K80" s="39">
        <f t="shared" ref="K80" si="21">ROUND(D80*E80,2)</f>
        <v>0</v>
      </c>
      <c r="L80" s="39">
        <f t="shared" ref="L80" si="22">ROUND(D80*G80,2)</f>
        <v>0</v>
      </c>
      <c r="M80" s="39">
        <f t="shared" ref="M80" si="23">ROUND(D80*H80,2)</f>
        <v>0</v>
      </c>
      <c r="N80" s="39">
        <f t="shared" ref="N80" si="24">ROUND(I80*D80,2)</f>
        <v>0</v>
      </c>
      <c r="O80" s="40">
        <f t="shared" ref="O80" si="25">SUM(L80:N80)</f>
        <v>0</v>
      </c>
    </row>
    <row r="81" spans="1:15" x14ac:dyDescent="0.25">
      <c r="A81" s="11"/>
      <c r="B81" s="120" t="s">
        <v>436</v>
      </c>
      <c r="C81" s="120"/>
      <c r="D81" s="120"/>
      <c r="E81" s="120"/>
      <c r="F81" s="120"/>
      <c r="G81" s="120"/>
      <c r="H81" s="120"/>
      <c r="I81" s="120"/>
      <c r="J81" s="121"/>
      <c r="K81" s="20">
        <f>SUM(K15:K80)</f>
        <v>0</v>
      </c>
      <c r="L81" s="20">
        <f>SUM(L15:L80)</f>
        <v>0</v>
      </c>
      <c r="M81" s="20">
        <f>SUM(M15:M80)</f>
        <v>0</v>
      </c>
      <c r="N81" s="20">
        <f>SUM(N15:N80)</f>
        <v>0</v>
      </c>
      <c r="O81" s="20">
        <f>SUM(O15:O80)</f>
        <v>0</v>
      </c>
    </row>
    <row r="82" spans="1:15" x14ac:dyDescent="0.25">
      <c r="A82" s="7"/>
      <c r="B82" s="8"/>
      <c r="C82" s="8"/>
      <c r="D82" s="8"/>
      <c r="E82" s="8"/>
      <c r="F82" s="8"/>
      <c r="G82" s="8"/>
      <c r="H82" s="8"/>
      <c r="I82" s="8"/>
      <c r="J82" s="8"/>
      <c r="K82" s="7"/>
      <c r="L82" s="7"/>
      <c r="M82" s="7"/>
      <c r="N82" s="7"/>
      <c r="O82" s="7"/>
    </row>
    <row r="83" spans="1:15" s="51" customFormat="1" ht="17.25" customHeight="1" x14ac:dyDescent="0.25">
      <c r="A83" s="49" t="s">
        <v>432</v>
      </c>
      <c r="B83" s="50"/>
      <c r="C83" s="50"/>
      <c r="D83" s="50"/>
      <c r="E83" s="50"/>
      <c r="F83" s="50"/>
      <c r="G83" s="50"/>
      <c r="H83" s="50"/>
      <c r="I83" s="50"/>
      <c r="J83" s="50"/>
      <c r="K83" s="50"/>
      <c r="L83" s="50"/>
      <c r="M83" s="50"/>
      <c r="N83" s="50"/>
      <c r="O83" s="50"/>
    </row>
    <row r="84" spans="1:15" s="51" customFormat="1" x14ac:dyDescent="0.25">
      <c r="A84" s="50"/>
      <c r="B84" s="124" t="s">
        <v>9</v>
      </c>
      <c r="C84" s="124"/>
      <c r="D84" s="124"/>
      <c r="E84" s="124"/>
      <c r="F84" s="124"/>
      <c r="G84" s="124"/>
      <c r="H84" s="124"/>
      <c r="I84" s="124"/>
      <c r="J84" s="124"/>
      <c r="K84" s="124"/>
      <c r="L84" s="124"/>
      <c r="M84" s="124"/>
      <c r="N84" s="124"/>
      <c r="O84" s="124"/>
    </row>
    <row r="85" spans="1:15" s="51" customFormat="1" x14ac:dyDescent="0.25">
      <c r="A85" s="50"/>
      <c r="B85" s="52"/>
      <c r="C85" s="52"/>
      <c r="D85" s="52"/>
      <c r="E85" s="52"/>
      <c r="F85" s="52"/>
      <c r="G85" s="52"/>
      <c r="H85" s="52"/>
      <c r="I85" s="52"/>
      <c r="J85" s="52"/>
      <c r="K85" s="52"/>
      <c r="L85" s="52"/>
      <c r="M85" s="52"/>
      <c r="N85" s="52"/>
      <c r="O85" s="52"/>
    </row>
    <row r="86" spans="1:15" s="51" customFormat="1" x14ac:dyDescent="0.25">
      <c r="A86" s="53" t="s">
        <v>435</v>
      </c>
      <c r="B86" s="50"/>
      <c r="C86" s="50"/>
      <c r="D86" s="50"/>
      <c r="E86" s="50"/>
      <c r="F86" s="50"/>
      <c r="G86" s="54"/>
      <c r="H86" s="50"/>
      <c r="I86" s="50"/>
      <c r="J86" s="50"/>
      <c r="K86" s="50"/>
      <c r="L86" s="50"/>
      <c r="M86" s="50"/>
      <c r="N86" s="50"/>
      <c r="O86" s="50"/>
    </row>
    <row r="87" spans="1:15" s="51" customFormat="1" x14ac:dyDescent="0.25">
      <c r="A87" s="53"/>
      <c r="B87" s="50"/>
      <c r="C87" s="50"/>
      <c r="D87" s="50"/>
      <c r="E87" s="50"/>
      <c r="F87" s="50"/>
      <c r="G87" s="54"/>
      <c r="H87" s="50"/>
      <c r="I87" s="50"/>
      <c r="J87" s="50"/>
      <c r="K87" s="50"/>
      <c r="L87" s="50"/>
      <c r="M87" s="50"/>
      <c r="N87" s="50"/>
      <c r="O87" s="50"/>
    </row>
    <row r="88" spans="1:15" s="51" customFormat="1" x14ac:dyDescent="0.25">
      <c r="A88" s="53" t="s">
        <v>433</v>
      </c>
      <c r="B88" s="50"/>
      <c r="C88" s="50"/>
      <c r="D88" s="50"/>
      <c r="E88" s="50"/>
      <c r="F88" s="50"/>
      <c r="G88" s="50"/>
      <c r="H88" s="50"/>
      <c r="I88" s="50"/>
      <c r="J88" s="50"/>
      <c r="K88" s="50"/>
      <c r="L88" s="50"/>
      <c r="M88" s="50"/>
      <c r="N88" s="50"/>
      <c r="O88" s="50"/>
    </row>
    <row r="89" spans="1:15" s="51" customFormat="1" x14ac:dyDescent="0.25">
      <c r="A89" s="50"/>
      <c r="B89" s="124" t="s">
        <v>9</v>
      </c>
      <c r="C89" s="124"/>
      <c r="D89" s="124"/>
      <c r="E89" s="124"/>
      <c r="F89" s="124"/>
      <c r="G89" s="124"/>
      <c r="H89" s="124"/>
      <c r="I89" s="124"/>
      <c r="J89" s="124"/>
      <c r="K89" s="124"/>
      <c r="L89" s="124"/>
      <c r="M89" s="124"/>
      <c r="N89" s="124"/>
      <c r="O89" s="124"/>
    </row>
  </sheetData>
  <mergeCells count="14">
    <mergeCell ref="K13:O13"/>
    <mergeCell ref="B81:J81"/>
    <mergeCell ref="B84:O84"/>
    <mergeCell ref="B89:O8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5" orientation="landscape" r:id="rId1"/>
  <headerFooter>
    <oddHeader>&amp;C&amp;"Arial Narrow,Regular"&amp;9 3.KĀRTA SLIEŽU CEĻU PĀRBŪVE POSMĀ NO BALDONES IELAS LĪDZ  MĀRTIŅA IELAI</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Q124"/>
  <sheetViews>
    <sheetView showGridLines="0" showRuler="0" topLeftCell="A4" zoomScaleNormal="100" zoomScaleSheetLayoutView="100" workbookViewId="0">
      <selection activeCell="I113" sqref="I113"/>
    </sheetView>
  </sheetViews>
  <sheetFormatPr defaultRowHeight="15.75" x14ac:dyDescent="0.25"/>
  <cols>
    <col min="1" max="1" width="6.140625" style="1" customWidth="1"/>
    <col min="2" max="2" width="35.28515625" style="1" customWidth="1"/>
    <col min="3" max="3" width="8.8554687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5703125" style="1" customWidth="1"/>
    <col min="17" max="16384" width="9.140625" style="1"/>
  </cols>
  <sheetData>
    <row r="2" spans="1:17" ht="33.75" customHeight="1" x14ac:dyDescent="0.25">
      <c r="A2" s="111" t="s">
        <v>29</v>
      </c>
      <c r="B2" s="111"/>
      <c r="C2" s="111"/>
      <c r="D2" s="111"/>
      <c r="E2" s="111"/>
      <c r="F2" s="111"/>
      <c r="G2" s="111"/>
      <c r="H2" s="111"/>
      <c r="I2" s="111"/>
      <c r="J2" s="111"/>
      <c r="K2" s="111"/>
      <c r="L2" s="111"/>
      <c r="M2" s="111"/>
      <c r="N2" s="111"/>
      <c r="O2" s="111"/>
      <c r="P2" s="111"/>
    </row>
    <row r="3" spans="1:17" x14ac:dyDescent="0.25">
      <c r="A3" s="112" t="s">
        <v>30</v>
      </c>
      <c r="B3" s="112"/>
      <c r="C3" s="112"/>
      <c r="D3" s="112"/>
      <c r="E3" s="112"/>
      <c r="F3" s="112"/>
      <c r="G3" s="112"/>
      <c r="H3" s="112"/>
      <c r="I3" s="112"/>
      <c r="J3" s="112"/>
      <c r="K3" s="112"/>
      <c r="L3" s="112"/>
      <c r="M3" s="112"/>
      <c r="N3" s="112"/>
      <c r="O3" s="112"/>
      <c r="P3" s="112"/>
    </row>
    <row r="4" spans="1:17" x14ac:dyDescent="0.25">
      <c r="A4" s="113" t="s">
        <v>14</v>
      </c>
      <c r="B4" s="113"/>
      <c r="C4" s="113"/>
      <c r="D4" s="113"/>
      <c r="E4" s="113"/>
      <c r="F4" s="113"/>
      <c r="G4" s="113"/>
      <c r="H4" s="113"/>
      <c r="I4" s="113"/>
      <c r="J4" s="113"/>
      <c r="K4" s="113"/>
      <c r="L4" s="113"/>
      <c r="M4" s="113"/>
      <c r="N4" s="113"/>
      <c r="O4" s="113"/>
      <c r="P4" s="113"/>
    </row>
    <row r="5" spans="1:17" x14ac:dyDescent="0.25">
      <c r="A5" s="23"/>
      <c r="B5" s="23"/>
      <c r="C5" s="23"/>
      <c r="D5" s="24"/>
      <c r="E5" s="23"/>
      <c r="F5" s="23"/>
      <c r="G5" s="23"/>
      <c r="H5" s="23"/>
      <c r="I5" s="23"/>
      <c r="J5" s="23"/>
      <c r="K5" s="23"/>
      <c r="L5" s="23"/>
      <c r="M5" s="23"/>
      <c r="N5" s="23"/>
      <c r="O5" s="23"/>
      <c r="P5" s="23"/>
    </row>
    <row r="6" spans="1:17" ht="51.75" customHeight="1" x14ac:dyDescent="0.25">
      <c r="A6" s="114" t="s">
        <v>153</v>
      </c>
      <c r="B6" s="114"/>
      <c r="C6" s="114"/>
      <c r="D6" s="114"/>
      <c r="E6" s="114"/>
      <c r="F6" s="114"/>
      <c r="G6" s="114"/>
      <c r="H6" s="114"/>
      <c r="I6" s="114"/>
      <c r="J6" s="114"/>
      <c r="K6" s="114"/>
      <c r="L6" s="114"/>
      <c r="M6" s="114"/>
      <c r="N6" s="114"/>
      <c r="O6" s="114"/>
      <c r="P6" s="114"/>
    </row>
    <row r="7" spans="1:17" x14ac:dyDescent="0.25">
      <c r="A7" s="25" t="s">
        <v>127</v>
      </c>
      <c r="B7" s="23"/>
      <c r="C7" s="23"/>
      <c r="D7" s="24"/>
      <c r="E7" s="23"/>
      <c r="F7" s="23"/>
      <c r="G7" s="23"/>
      <c r="H7" s="23"/>
      <c r="I7" s="23"/>
      <c r="J7" s="23"/>
      <c r="K7" s="23"/>
      <c r="L7" s="23"/>
      <c r="M7" s="23"/>
      <c r="N7" s="23"/>
      <c r="O7" s="23"/>
      <c r="P7" s="23"/>
    </row>
    <row r="8" spans="1:17" x14ac:dyDescent="0.25">
      <c r="A8" s="23" t="s">
        <v>128</v>
      </c>
      <c r="B8" s="23"/>
      <c r="C8" s="23"/>
      <c r="D8" s="24"/>
      <c r="E8" s="23"/>
      <c r="F8" s="23"/>
      <c r="G8" s="23"/>
      <c r="H8" s="23"/>
      <c r="I8" s="23"/>
      <c r="J8" s="23"/>
      <c r="K8" s="23"/>
      <c r="L8" s="23"/>
      <c r="M8" s="23"/>
      <c r="N8" s="23"/>
      <c r="O8" s="23"/>
      <c r="P8" s="23"/>
    </row>
    <row r="9" spans="1:17" x14ac:dyDescent="0.25">
      <c r="A9" s="23" t="s">
        <v>129</v>
      </c>
      <c r="B9" s="23"/>
      <c r="C9" s="23"/>
      <c r="D9" s="24"/>
      <c r="E9" s="23"/>
      <c r="F9" s="23"/>
      <c r="G9" s="23"/>
      <c r="H9" s="23"/>
      <c r="I9" s="23"/>
      <c r="J9" s="23"/>
      <c r="K9" s="23"/>
      <c r="L9" s="23"/>
      <c r="M9" s="23"/>
      <c r="N9" s="23"/>
      <c r="O9" s="23"/>
      <c r="P9" s="23"/>
    </row>
    <row r="10" spans="1:17" x14ac:dyDescent="0.25">
      <c r="A10" s="23"/>
      <c r="B10" s="23"/>
      <c r="C10" s="23"/>
      <c r="D10" s="24"/>
      <c r="E10" s="23"/>
      <c r="F10" s="23"/>
      <c r="G10" s="23"/>
      <c r="H10" s="23"/>
      <c r="I10" s="23"/>
      <c r="J10" s="23"/>
      <c r="K10" s="23"/>
      <c r="L10" s="23"/>
      <c r="M10" s="23"/>
      <c r="N10" s="23"/>
      <c r="O10" s="23"/>
      <c r="P10" s="23"/>
    </row>
    <row r="11" spans="1:17" x14ac:dyDescent="0.25">
      <c r="A11" s="23" t="s">
        <v>443</v>
      </c>
      <c r="B11" s="23"/>
      <c r="C11" s="23"/>
      <c r="D11" s="24"/>
      <c r="E11" s="23"/>
      <c r="F11" s="23"/>
      <c r="G11" s="117">
        <f>P116</f>
        <v>0</v>
      </c>
      <c r="H11" s="117"/>
      <c r="I11" s="26" t="s">
        <v>28</v>
      </c>
      <c r="J11" s="27"/>
      <c r="K11" s="27"/>
      <c r="L11" s="23"/>
      <c r="M11" s="23"/>
      <c r="N11" s="23"/>
      <c r="O11" s="23"/>
      <c r="P11" s="23"/>
    </row>
    <row r="12" spans="1:17" x14ac:dyDescent="0.25">
      <c r="A12" s="3"/>
    </row>
    <row r="13" spans="1:17" x14ac:dyDescent="0.25">
      <c r="A13" s="118" t="s">
        <v>0</v>
      </c>
      <c r="B13" s="115" t="s">
        <v>11</v>
      </c>
      <c r="C13" s="123"/>
      <c r="D13" s="118" t="s">
        <v>18</v>
      </c>
      <c r="E13" s="118" t="s">
        <v>1</v>
      </c>
      <c r="F13" s="115" t="s">
        <v>2</v>
      </c>
      <c r="G13" s="122"/>
      <c r="H13" s="122"/>
      <c r="I13" s="122"/>
      <c r="J13" s="122"/>
      <c r="K13" s="123"/>
      <c r="L13" s="115" t="s">
        <v>3</v>
      </c>
      <c r="M13" s="122"/>
      <c r="N13" s="122"/>
      <c r="O13" s="122"/>
      <c r="P13" s="123"/>
    </row>
    <row r="14" spans="1:17" ht="54" x14ac:dyDescent="0.25">
      <c r="A14" s="119"/>
      <c r="B14" s="116"/>
      <c r="C14" s="126"/>
      <c r="D14" s="119"/>
      <c r="E14" s="119"/>
      <c r="F14" s="10" t="s">
        <v>4</v>
      </c>
      <c r="G14" s="10" t="s">
        <v>57</v>
      </c>
      <c r="H14" s="10" t="s">
        <v>5</v>
      </c>
      <c r="I14" s="10" t="s">
        <v>16</v>
      </c>
      <c r="J14" s="10" t="s">
        <v>17</v>
      </c>
      <c r="K14" s="10" t="s">
        <v>6</v>
      </c>
      <c r="L14" s="10" t="s">
        <v>15</v>
      </c>
      <c r="M14" s="10" t="s">
        <v>5</v>
      </c>
      <c r="N14" s="10" t="s">
        <v>16</v>
      </c>
      <c r="O14" s="10" t="s">
        <v>17</v>
      </c>
      <c r="P14" s="10" t="s">
        <v>7</v>
      </c>
    </row>
    <row r="15" spans="1:17" s="55" customFormat="1" ht="13.5" x14ac:dyDescent="0.25">
      <c r="A15" s="41"/>
      <c r="B15" s="42" t="s">
        <v>157</v>
      </c>
      <c r="C15" s="42"/>
      <c r="D15" s="43"/>
      <c r="E15" s="44"/>
      <c r="F15" s="45"/>
      <c r="G15" s="45"/>
      <c r="H15" s="45"/>
      <c r="I15" s="45"/>
      <c r="J15" s="45"/>
      <c r="K15" s="46"/>
      <c r="L15" s="45"/>
      <c r="M15" s="45"/>
      <c r="N15" s="45"/>
      <c r="O15" s="45"/>
      <c r="P15" s="47"/>
      <c r="Q15" s="97"/>
    </row>
    <row r="16" spans="1:17" s="55" customFormat="1" ht="54" x14ac:dyDescent="0.25">
      <c r="A16" s="35">
        <f>A15+1</f>
        <v>1</v>
      </c>
      <c r="B16" s="36" t="s">
        <v>158</v>
      </c>
      <c r="C16" s="36" t="s">
        <v>159</v>
      </c>
      <c r="D16" s="37" t="s">
        <v>20</v>
      </c>
      <c r="E16" s="38">
        <v>363</v>
      </c>
      <c r="F16" s="39">
        <v>0</v>
      </c>
      <c r="G16" s="39">
        <v>0</v>
      </c>
      <c r="H16" s="39">
        <f t="shared" ref="H16:H79" si="0">ROUND(F16*G16,2)</f>
        <v>0</v>
      </c>
      <c r="I16" s="39">
        <v>0</v>
      </c>
      <c r="J16" s="39">
        <v>0</v>
      </c>
      <c r="K16" s="40">
        <f t="shared" ref="K15:K78" si="1">SUM(H16:J16)</f>
        <v>0</v>
      </c>
      <c r="L16" s="39">
        <f t="shared" ref="L15:L78" si="2">ROUND(F16*E16,2)</f>
        <v>0</v>
      </c>
      <c r="M16" s="39">
        <f t="shared" ref="M15:M78" si="3">ROUND(H16*E16,2)</f>
        <v>0</v>
      </c>
      <c r="N16" s="39">
        <f t="shared" ref="N15:N78" si="4">ROUND(I16*E16,2)</f>
        <v>0</v>
      </c>
      <c r="O16" s="39">
        <f t="shared" ref="O15:O78" si="5">ROUND(J16*E16,2)</f>
        <v>0</v>
      </c>
      <c r="P16" s="40">
        <f t="shared" ref="P15:P78" si="6">SUM(M16:O16)</f>
        <v>0</v>
      </c>
      <c r="Q16" s="97"/>
    </row>
    <row r="17" spans="1:17" s="55" customFormat="1" ht="54" x14ac:dyDescent="0.25">
      <c r="A17" s="35">
        <f>A16+1</f>
        <v>2</v>
      </c>
      <c r="B17" s="36" t="s">
        <v>160</v>
      </c>
      <c r="C17" s="36" t="s">
        <v>161</v>
      </c>
      <c r="D17" s="37" t="s">
        <v>20</v>
      </c>
      <c r="E17" s="38">
        <v>12</v>
      </c>
      <c r="F17" s="39">
        <v>0</v>
      </c>
      <c r="G17" s="39">
        <v>0</v>
      </c>
      <c r="H17" s="39">
        <f t="shared" si="0"/>
        <v>0</v>
      </c>
      <c r="I17" s="39">
        <v>0</v>
      </c>
      <c r="J17" s="39">
        <v>0</v>
      </c>
      <c r="K17" s="40">
        <f t="shared" si="1"/>
        <v>0</v>
      </c>
      <c r="L17" s="39">
        <f t="shared" si="2"/>
        <v>0</v>
      </c>
      <c r="M17" s="39">
        <f t="shared" si="3"/>
        <v>0</v>
      </c>
      <c r="N17" s="39">
        <f t="shared" si="4"/>
        <v>0</v>
      </c>
      <c r="O17" s="39">
        <f t="shared" si="5"/>
        <v>0</v>
      </c>
      <c r="P17" s="40">
        <f t="shared" si="6"/>
        <v>0</v>
      </c>
      <c r="Q17" s="97"/>
    </row>
    <row r="18" spans="1:17" s="55" customFormat="1" ht="40.5" x14ac:dyDescent="0.25">
      <c r="A18" s="35">
        <f>A17+1</f>
        <v>3</v>
      </c>
      <c r="B18" s="36" t="s">
        <v>162</v>
      </c>
      <c r="C18" s="36" t="s">
        <v>163</v>
      </c>
      <c r="D18" s="37" t="s">
        <v>20</v>
      </c>
      <c r="E18" s="38">
        <v>26</v>
      </c>
      <c r="F18" s="39">
        <v>0</v>
      </c>
      <c r="G18" s="39">
        <v>0</v>
      </c>
      <c r="H18" s="39">
        <f t="shared" si="0"/>
        <v>0</v>
      </c>
      <c r="I18" s="39">
        <v>0</v>
      </c>
      <c r="J18" s="39">
        <v>0</v>
      </c>
      <c r="K18" s="40">
        <f t="shared" si="1"/>
        <v>0</v>
      </c>
      <c r="L18" s="39">
        <f t="shared" si="2"/>
        <v>0</v>
      </c>
      <c r="M18" s="39">
        <f t="shared" si="3"/>
        <v>0</v>
      </c>
      <c r="N18" s="39">
        <f t="shared" si="4"/>
        <v>0</v>
      </c>
      <c r="O18" s="39">
        <f t="shared" si="5"/>
        <v>0</v>
      </c>
      <c r="P18" s="40">
        <f t="shared" si="6"/>
        <v>0</v>
      </c>
      <c r="Q18" s="97"/>
    </row>
    <row r="19" spans="1:17" s="55" customFormat="1" ht="40.5" x14ac:dyDescent="0.25">
      <c r="A19" s="35">
        <f t="shared" ref="A19:A62" si="7">A18+1</f>
        <v>4</v>
      </c>
      <c r="B19" s="36" t="s">
        <v>164</v>
      </c>
      <c r="C19" s="36" t="s">
        <v>165</v>
      </c>
      <c r="D19" s="37" t="s">
        <v>20</v>
      </c>
      <c r="E19" s="38">
        <v>86</v>
      </c>
      <c r="F19" s="39">
        <v>0</v>
      </c>
      <c r="G19" s="39">
        <v>0</v>
      </c>
      <c r="H19" s="39">
        <f t="shared" si="0"/>
        <v>0</v>
      </c>
      <c r="I19" s="39">
        <v>0</v>
      </c>
      <c r="J19" s="39">
        <v>0</v>
      </c>
      <c r="K19" s="40">
        <f t="shared" si="1"/>
        <v>0</v>
      </c>
      <c r="L19" s="39">
        <f t="shared" si="2"/>
        <v>0</v>
      </c>
      <c r="M19" s="39">
        <f t="shared" si="3"/>
        <v>0</v>
      </c>
      <c r="N19" s="39">
        <f t="shared" si="4"/>
        <v>0</v>
      </c>
      <c r="O19" s="39">
        <f t="shared" si="5"/>
        <v>0</v>
      </c>
      <c r="P19" s="40">
        <f t="shared" si="6"/>
        <v>0</v>
      </c>
      <c r="Q19" s="97"/>
    </row>
    <row r="20" spans="1:17" s="55" customFormat="1" ht="54" x14ac:dyDescent="0.25">
      <c r="A20" s="35">
        <f t="shared" si="7"/>
        <v>5</v>
      </c>
      <c r="B20" s="36" t="s">
        <v>166</v>
      </c>
      <c r="C20" s="36" t="s">
        <v>167</v>
      </c>
      <c r="D20" s="37" t="s">
        <v>26</v>
      </c>
      <c r="E20" s="38">
        <v>1</v>
      </c>
      <c r="F20" s="39">
        <v>0</v>
      </c>
      <c r="G20" s="39">
        <v>0</v>
      </c>
      <c r="H20" s="39">
        <f t="shared" si="0"/>
        <v>0</v>
      </c>
      <c r="I20" s="39">
        <v>0</v>
      </c>
      <c r="J20" s="39">
        <v>0</v>
      </c>
      <c r="K20" s="40">
        <f t="shared" si="1"/>
        <v>0</v>
      </c>
      <c r="L20" s="39">
        <f t="shared" si="2"/>
        <v>0</v>
      </c>
      <c r="M20" s="39">
        <f t="shared" si="3"/>
        <v>0</v>
      </c>
      <c r="N20" s="39">
        <f t="shared" si="4"/>
        <v>0</v>
      </c>
      <c r="O20" s="39">
        <f t="shared" si="5"/>
        <v>0</v>
      </c>
      <c r="P20" s="40">
        <f t="shared" si="6"/>
        <v>0</v>
      </c>
      <c r="Q20" s="97"/>
    </row>
    <row r="21" spans="1:17" s="55" customFormat="1" ht="67.5" x14ac:dyDescent="0.25">
      <c r="A21" s="35">
        <f t="shared" si="7"/>
        <v>6</v>
      </c>
      <c r="B21" s="36" t="s">
        <v>168</v>
      </c>
      <c r="C21" s="36" t="s">
        <v>169</v>
      </c>
      <c r="D21" s="37" t="s">
        <v>26</v>
      </c>
      <c r="E21" s="38">
        <v>4</v>
      </c>
      <c r="F21" s="39">
        <v>0</v>
      </c>
      <c r="G21" s="39">
        <v>0</v>
      </c>
      <c r="H21" s="39">
        <f t="shared" si="0"/>
        <v>0</v>
      </c>
      <c r="I21" s="39">
        <v>0</v>
      </c>
      <c r="J21" s="39">
        <v>0</v>
      </c>
      <c r="K21" s="40">
        <f t="shared" si="1"/>
        <v>0</v>
      </c>
      <c r="L21" s="39">
        <f t="shared" si="2"/>
        <v>0</v>
      </c>
      <c r="M21" s="39">
        <f t="shared" si="3"/>
        <v>0</v>
      </c>
      <c r="N21" s="39">
        <f t="shared" si="4"/>
        <v>0</v>
      </c>
      <c r="O21" s="39">
        <f t="shared" si="5"/>
        <v>0</v>
      </c>
      <c r="P21" s="40">
        <f t="shared" si="6"/>
        <v>0</v>
      </c>
      <c r="Q21" s="97"/>
    </row>
    <row r="22" spans="1:17" s="55" customFormat="1" ht="94.5" x14ac:dyDescent="0.25">
      <c r="A22" s="35">
        <f t="shared" si="7"/>
        <v>7</v>
      </c>
      <c r="B22" s="36" t="s">
        <v>170</v>
      </c>
      <c r="C22" s="36" t="s">
        <v>159</v>
      </c>
      <c r="D22" s="37" t="s">
        <v>26</v>
      </c>
      <c r="E22" s="38">
        <v>1</v>
      </c>
      <c r="F22" s="39">
        <v>0</v>
      </c>
      <c r="G22" s="39">
        <v>0</v>
      </c>
      <c r="H22" s="39">
        <f t="shared" si="0"/>
        <v>0</v>
      </c>
      <c r="I22" s="39">
        <v>0</v>
      </c>
      <c r="J22" s="39">
        <v>0</v>
      </c>
      <c r="K22" s="40">
        <f t="shared" si="1"/>
        <v>0</v>
      </c>
      <c r="L22" s="39">
        <f t="shared" si="2"/>
        <v>0</v>
      </c>
      <c r="M22" s="39">
        <f t="shared" si="3"/>
        <v>0</v>
      </c>
      <c r="N22" s="39">
        <f t="shared" si="4"/>
        <v>0</v>
      </c>
      <c r="O22" s="39">
        <f t="shared" si="5"/>
        <v>0</v>
      </c>
      <c r="P22" s="40">
        <f t="shared" si="6"/>
        <v>0</v>
      </c>
      <c r="Q22" s="97"/>
    </row>
    <row r="23" spans="1:17" s="55" customFormat="1" ht="94.5" x14ac:dyDescent="0.25">
      <c r="A23" s="35">
        <f t="shared" si="7"/>
        <v>8</v>
      </c>
      <c r="B23" s="36" t="s">
        <v>171</v>
      </c>
      <c r="C23" s="36" t="s">
        <v>161</v>
      </c>
      <c r="D23" s="37" t="s">
        <v>26</v>
      </c>
      <c r="E23" s="38">
        <v>1</v>
      </c>
      <c r="F23" s="39">
        <v>0</v>
      </c>
      <c r="G23" s="39">
        <v>0</v>
      </c>
      <c r="H23" s="39">
        <f t="shared" si="0"/>
        <v>0</v>
      </c>
      <c r="I23" s="39">
        <v>0</v>
      </c>
      <c r="J23" s="39">
        <v>0</v>
      </c>
      <c r="K23" s="40">
        <f t="shared" si="1"/>
        <v>0</v>
      </c>
      <c r="L23" s="39">
        <f t="shared" si="2"/>
        <v>0</v>
      </c>
      <c r="M23" s="39">
        <f t="shared" si="3"/>
        <v>0</v>
      </c>
      <c r="N23" s="39">
        <f t="shared" si="4"/>
        <v>0</v>
      </c>
      <c r="O23" s="39">
        <f t="shared" si="5"/>
        <v>0</v>
      </c>
      <c r="P23" s="40">
        <f t="shared" si="6"/>
        <v>0</v>
      </c>
      <c r="Q23" s="97"/>
    </row>
    <row r="24" spans="1:17" s="55" customFormat="1" ht="94.5" x14ac:dyDescent="0.25">
      <c r="A24" s="35">
        <f t="shared" si="7"/>
        <v>9</v>
      </c>
      <c r="B24" s="36" t="s">
        <v>172</v>
      </c>
      <c r="C24" s="36" t="s">
        <v>163</v>
      </c>
      <c r="D24" s="37" t="s">
        <v>26</v>
      </c>
      <c r="E24" s="38">
        <v>2</v>
      </c>
      <c r="F24" s="39">
        <v>0</v>
      </c>
      <c r="G24" s="39">
        <v>0</v>
      </c>
      <c r="H24" s="39">
        <f t="shared" si="0"/>
        <v>0</v>
      </c>
      <c r="I24" s="39">
        <v>0</v>
      </c>
      <c r="J24" s="39">
        <v>0</v>
      </c>
      <c r="K24" s="40">
        <f t="shared" si="1"/>
        <v>0</v>
      </c>
      <c r="L24" s="39">
        <f t="shared" si="2"/>
        <v>0</v>
      </c>
      <c r="M24" s="39">
        <f t="shared" si="3"/>
        <v>0</v>
      </c>
      <c r="N24" s="39">
        <f t="shared" si="4"/>
        <v>0</v>
      </c>
      <c r="O24" s="39">
        <f t="shared" si="5"/>
        <v>0</v>
      </c>
      <c r="P24" s="40">
        <f t="shared" si="6"/>
        <v>0</v>
      </c>
      <c r="Q24" s="97"/>
    </row>
    <row r="25" spans="1:17" s="55" customFormat="1" ht="136.5" customHeight="1" x14ac:dyDescent="0.25">
      <c r="A25" s="35">
        <f t="shared" si="7"/>
        <v>10</v>
      </c>
      <c r="B25" s="36" t="s">
        <v>173</v>
      </c>
      <c r="C25" s="36" t="s">
        <v>165</v>
      </c>
      <c r="D25" s="37" t="s">
        <v>26</v>
      </c>
      <c r="E25" s="38">
        <v>6</v>
      </c>
      <c r="F25" s="39">
        <v>0</v>
      </c>
      <c r="G25" s="39">
        <v>0</v>
      </c>
      <c r="H25" s="39">
        <f t="shared" si="0"/>
        <v>0</v>
      </c>
      <c r="I25" s="39">
        <v>0</v>
      </c>
      <c r="J25" s="39">
        <v>0</v>
      </c>
      <c r="K25" s="40">
        <f t="shared" si="1"/>
        <v>0</v>
      </c>
      <c r="L25" s="39">
        <f t="shared" si="2"/>
        <v>0</v>
      </c>
      <c r="M25" s="39">
        <f t="shared" si="3"/>
        <v>0</v>
      </c>
      <c r="N25" s="39">
        <f t="shared" si="4"/>
        <v>0</v>
      </c>
      <c r="O25" s="39">
        <f t="shared" si="5"/>
        <v>0</v>
      </c>
      <c r="P25" s="40">
        <f t="shared" si="6"/>
        <v>0</v>
      </c>
      <c r="Q25" s="97"/>
    </row>
    <row r="26" spans="1:17" s="55" customFormat="1" ht="54" x14ac:dyDescent="0.25">
      <c r="A26" s="35">
        <f t="shared" si="7"/>
        <v>11</v>
      </c>
      <c r="B26" s="36" t="s">
        <v>174</v>
      </c>
      <c r="C26" s="36" t="s">
        <v>165</v>
      </c>
      <c r="D26" s="37" t="s">
        <v>26</v>
      </c>
      <c r="E26" s="38">
        <v>6</v>
      </c>
      <c r="F26" s="39">
        <v>0</v>
      </c>
      <c r="G26" s="39">
        <v>0</v>
      </c>
      <c r="H26" s="39">
        <f t="shared" si="0"/>
        <v>0</v>
      </c>
      <c r="I26" s="39">
        <v>0</v>
      </c>
      <c r="J26" s="39">
        <v>0</v>
      </c>
      <c r="K26" s="40">
        <f t="shared" si="1"/>
        <v>0</v>
      </c>
      <c r="L26" s="39">
        <f t="shared" si="2"/>
        <v>0</v>
      </c>
      <c r="M26" s="39">
        <f t="shared" si="3"/>
        <v>0</v>
      </c>
      <c r="N26" s="39">
        <f t="shared" si="4"/>
        <v>0</v>
      </c>
      <c r="O26" s="39">
        <f t="shared" si="5"/>
        <v>0</v>
      </c>
      <c r="P26" s="40">
        <f t="shared" si="6"/>
        <v>0</v>
      </c>
      <c r="Q26" s="97"/>
    </row>
    <row r="27" spans="1:17" s="55" customFormat="1" ht="27" x14ac:dyDescent="0.25">
      <c r="A27" s="35">
        <f t="shared" si="7"/>
        <v>12</v>
      </c>
      <c r="B27" s="36" t="s">
        <v>175</v>
      </c>
      <c r="C27" s="36"/>
      <c r="D27" s="37" t="s">
        <v>26</v>
      </c>
      <c r="E27" s="38">
        <v>10</v>
      </c>
      <c r="F27" s="39">
        <v>0</v>
      </c>
      <c r="G27" s="39">
        <v>0</v>
      </c>
      <c r="H27" s="39">
        <f t="shared" si="0"/>
        <v>0</v>
      </c>
      <c r="I27" s="39">
        <v>0</v>
      </c>
      <c r="J27" s="39">
        <v>0</v>
      </c>
      <c r="K27" s="40">
        <f t="shared" si="1"/>
        <v>0</v>
      </c>
      <c r="L27" s="39">
        <f t="shared" si="2"/>
        <v>0</v>
      </c>
      <c r="M27" s="39">
        <f t="shared" si="3"/>
        <v>0</v>
      </c>
      <c r="N27" s="39">
        <f t="shared" si="4"/>
        <v>0</v>
      </c>
      <c r="O27" s="39">
        <f t="shared" si="5"/>
        <v>0</v>
      </c>
      <c r="P27" s="40">
        <f t="shared" si="6"/>
        <v>0</v>
      </c>
      <c r="Q27" s="97"/>
    </row>
    <row r="28" spans="1:17" s="55" customFormat="1" ht="144.75" customHeight="1" x14ac:dyDescent="0.25">
      <c r="A28" s="35">
        <f t="shared" si="7"/>
        <v>13</v>
      </c>
      <c r="B28" s="36" t="s">
        <v>176</v>
      </c>
      <c r="C28" s="36"/>
      <c r="D28" s="37" t="s">
        <v>26</v>
      </c>
      <c r="E28" s="38">
        <v>1</v>
      </c>
      <c r="F28" s="39">
        <v>0</v>
      </c>
      <c r="G28" s="39">
        <v>0</v>
      </c>
      <c r="H28" s="39">
        <f t="shared" si="0"/>
        <v>0</v>
      </c>
      <c r="I28" s="39">
        <v>0</v>
      </c>
      <c r="J28" s="39">
        <v>0</v>
      </c>
      <c r="K28" s="40">
        <f t="shared" si="1"/>
        <v>0</v>
      </c>
      <c r="L28" s="39">
        <f t="shared" si="2"/>
        <v>0</v>
      </c>
      <c r="M28" s="39">
        <f t="shared" si="3"/>
        <v>0</v>
      </c>
      <c r="N28" s="39">
        <f t="shared" si="4"/>
        <v>0</v>
      </c>
      <c r="O28" s="39">
        <f t="shared" si="5"/>
        <v>0</v>
      </c>
      <c r="P28" s="40">
        <f t="shared" si="6"/>
        <v>0</v>
      </c>
      <c r="Q28" s="97"/>
    </row>
    <row r="29" spans="1:17" s="55" customFormat="1" ht="216" x14ac:dyDescent="0.25">
      <c r="A29" s="35">
        <f t="shared" si="7"/>
        <v>14</v>
      </c>
      <c r="B29" s="36" t="s">
        <v>177</v>
      </c>
      <c r="C29" s="36" t="s">
        <v>161</v>
      </c>
      <c r="D29" s="37" t="s">
        <v>26</v>
      </c>
      <c r="E29" s="38">
        <v>2</v>
      </c>
      <c r="F29" s="39">
        <v>0</v>
      </c>
      <c r="G29" s="39">
        <v>0</v>
      </c>
      <c r="H29" s="39">
        <f t="shared" si="0"/>
        <v>0</v>
      </c>
      <c r="I29" s="39">
        <v>0</v>
      </c>
      <c r="J29" s="39">
        <v>0</v>
      </c>
      <c r="K29" s="40">
        <f t="shared" si="1"/>
        <v>0</v>
      </c>
      <c r="L29" s="39">
        <f t="shared" si="2"/>
        <v>0</v>
      </c>
      <c r="M29" s="39">
        <f t="shared" si="3"/>
        <v>0</v>
      </c>
      <c r="N29" s="39">
        <f t="shared" si="4"/>
        <v>0</v>
      </c>
      <c r="O29" s="39">
        <f t="shared" si="5"/>
        <v>0</v>
      </c>
      <c r="P29" s="40">
        <f t="shared" si="6"/>
        <v>0</v>
      </c>
      <c r="Q29" s="97"/>
    </row>
    <row r="30" spans="1:17" s="55" customFormat="1" ht="67.5" x14ac:dyDescent="0.25">
      <c r="A30" s="35">
        <f t="shared" si="7"/>
        <v>15</v>
      </c>
      <c r="B30" s="36" t="s">
        <v>178</v>
      </c>
      <c r="C30" s="36"/>
      <c r="D30" s="37" t="s">
        <v>27</v>
      </c>
      <c r="E30" s="38">
        <v>12</v>
      </c>
      <c r="F30" s="39">
        <v>0</v>
      </c>
      <c r="G30" s="39">
        <v>0</v>
      </c>
      <c r="H30" s="39">
        <f t="shared" si="0"/>
        <v>0</v>
      </c>
      <c r="I30" s="39">
        <v>0</v>
      </c>
      <c r="J30" s="39">
        <v>0</v>
      </c>
      <c r="K30" s="40">
        <f t="shared" si="1"/>
        <v>0</v>
      </c>
      <c r="L30" s="39">
        <f t="shared" si="2"/>
        <v>0</v>
      </c>
      <c r="M30" s="39">
        <f t="shared" si="3"/>
        <v>0</v>
      </c>
      <c r="N30" s="39">
        <f t="shared" si="4"/>
        <v>0</v>
      </c>
      <c r="O30" s="39">
        <f t="shared" si="5"/>
        <v>0</v>
      </c>
      <c r="P30" s="40">
        <f t="shared" si="6"/>
        <v>0</v>
      </c>
      <c r="Q30" s="97"/>
    </row>
    <row r="31" spans="1:17" s="55" customFormat="1" ht="67.5" x14ac:dyDescent="0.25">
      <c r="A31" s="35">
        <f t="shared" si="7"/>
        <v>16</v>
      </c>
      <c r="B31" s="36" t="s">
        <v>179</v>
      </c>
      <c r="C31" s="36"/>
      <c r="D31" s="37" t="s">
        <v>27</v>
      </c>
      <c r="E31" s="38">
        <v>1</v>
      </c>
      <c r="F31" s="39">
        <v>0</v>
      </c>
      <c r="G31" s="39">
        <v>0</v>
      </c>
      <c r="H31" s="39">
        <f t="shared" si="0"/>
        <v>0</v>
      </c>
      <c r="I31" s="39">
        <v>0</v>
      </c>
      <c r="J31" s="39">
        <v>0</v>
      </c>
      <c r="K31" s="40">
        <f t="shared" si="1"/>
        <v>0</v>
      </c>
      <c r="L31" s="39">
        <f t="shared" si="2"/>
        <v>0</v>
      </c>
      <c r="M31" s="39">
        <f t="shared" si="3"/>
        <v>0</v>
      </c>
      <c r="N31" s="39">
        <f t="shared" si="4"/>
        <v>0</v>
      </c>
      <c r="O31" s="39">
        <f t="shared" si="5"/>
        <v>0</v>
      </c>
      <c r="P31" s="40">
        <f t="shared" si="6"/>
        <v>0</v>
      </c>
      <c r="Q31" s="97"/>
    </row>
    <row r="32" spans="1:17" s="55" customFormat="1" ht="67.5" x14ac:dyDescent="0.25">
      <c r="A32" s="35">
        <f t="shared" si="7"/>
        <v>17</v>
      </c>
      <c r="B32" s="36" t="s">
        <v>180</v>
      </c>
      <c r="C32" s="36"/>
      <c r="D32" s="37" t="s">
        <v>27</v>
      </c>
      <c r="E32" s="38">
        <v>2</v>
      </c>
      <c r="F32" s="39">
        <v>0</v>
      </c>
      <c r="G32" s="39">
        <v>0</v>
      </c>
      <c r="H32" s="39">
        <f t="shared" si="0"/>
        <v>0</v>
      </c>
      <c r="I32" s="39">
        <v>0</v>
      </c>
      <c r="J32" s="39">
        <v>0</v>
      </c>
      <c r="K32" s="40">
        <f t="shared" si="1"/>
        <v>0</v>
      </c>
      <c r="L32" s="39">
        <f t="shared" si="2"/>
        <v>0</v>
      </c>
      <c r="M32" s="39">
        <f t="shared" si="3"/>
        <v>0</v>
      </c>
      <c r="N32" s="39">
        <f t="shared" si="4"/>
        <v>0</v>
      </c>
      <c r="O32" s="39">
        <f t="shared" si="5"/>
        <v>0</v>
      </c>
      <c r="P32" s="40">
        <f t="shared" si="6"/>
        <v>0</v>
      </c>
      <c r="Q32" s="97"/>
    </row>
    <row r="33" spans="1:17" s="55" customFormat="1" ht="67.5" x14ac:dyDescent="0.25">
      <c r="A33" s="35">
        <f t="shared" si="7"/>
        <v>18</v>
      </c>
      <c r="B33" s="36" t="s">
        <v>181</v>
      </c>
      <c r="C33" s="36"/>
      <c r="D33" s="37" t="s">
        <v>27</v>
      </c>
      <c r="E33" s="38">
        <v>1</v>
      </c>
      <c r="F33" s="39">
        <v>0</v>
      </c>
      <c r="G33" s="39">
        <v>0</v>
      </c>
      <c r="H33" s="39">
        <f t="shared" si="0"/>
        <v>0</v>
      </c>
      <c r="I33" s="39">
        <v>0</v>
      </c>
      <c r="J33" s="39">
        <v>0</v>
      </c>
      <c r="K33" s="40">
        <f t="shared" si="1"/>
        <v>0</v>
      </c>
      <c r="L33" s="39">
        <f t="shared" si="2"/>
        <v>0</v>
      </c>
      <c r="M33" s="39">
        <f t="shared" si="3"/>
        <v>0</v>
      </c>
      <c r="N33" s="39">
        <f t="shared" si="4"/>
        <v>0</v>
      </c>
      <c r="O33" s="39">
        <f t="shared" si="5"/>
        <v>0</v>
      </c>
      <c r="P33" s="40">
        <f t="shared" si="6"/>
        <v>0</v>
      </c>
      <c r="Q33" s="97"/>
    </row>
    <row r="34" spans="1:17" s="55" customFormat="1" ht="67.5" x14ac:dyDescent="0.25">
      <c r="A34" s="35">
        <f t="shared" si="7"/>
        <v>19</v>
      </c>
      <c r="B34" s="36" t="s">
        <v>182</v>
      </c>
      <c r="C34" s="36"/>
      <c r="D34" s="37" t="s">
        <v>27</v>
      </c>
      <c r="E34" s="38">
        <v>1</v>
      </c>
      <c r="F34" s="39">
        <v>0</v>
      </c>
      <c r="G34" s="39">
        <v>0</v>
      </c>
      <c r="H34" s="39">
        <f t="shared" si="0"/>
        <v>0</v>
      </c>
      <c r="I34" s="39">
        <v>0</v>
      </c>
      <c r="J34" s="39">
        <v>0</v>
      </c>
      <c r="K34" s="40">
        <f t="shared" si="1"/>
        <v>0</v>
      </c>
      <c r="L34" s="39">
        <f t="shared" si="2"/>
        <v>0</v>
      </c>
      <c r="M34" s="39">
        <f t="shared" si="3"/>
        <v>0</v>
      </c>
      <c r="N34" s="39">
        <f t="shared" si="4"/>
        <v>0</v>
      </c>
      <c r="O34" s="39">
        <f t="shared" si="5"/>
        <v>0</v>
      </c>
      <c r="P34" s="40">
        <f t="shared" si="6"/>
        <v>0</v>
      </c>
      <c r="Q34" s="97"/>
    </row>
    <row r="35" spans="1:17" s="55" customFormat="1" ht="67.5" x14ac:dyDescent="0.25">
      <c r="A35" s="35">
        <f t="shared" si="7"/>
        <v>20</v>
      </c>
      <c r="B35" s="36" t="s">
        <v>183</v>
      </c>
      <c r="C35" s="36"/>
      <c r="D35" s="37" t="s">
        <v>27</v>
      </c>
      <c r="E35" s="38">
        <v>2</v>
      </c>
      <c r="F35" s="39">
        <v>0</v>
      </c>
      <c r="G35" s="39">
        <v>0</v>
      </c>
      <c r="H35" s="39">
        <f t="shared" si="0"/>
        <v>0</v>
      </c>
      <c r="I35" s="39">
        <v>0</v>
      </c>
      <c r="J35" s="39">
        <v>0</v>
      </c>
      <c r="K35" s="40">
        <f t="shared" si="1"/>
        <v>0</v>
      </c>
      <c r="L35" s="39">
        <f t="shared" si="2"/>
        <v>0</v>
      </c>
      <c r="M35" s="39">
        <f t="shared" si="3"/>
        <v>0</v>
      </c>
      <c r="N35" s="39">
        <f t="shared" si="4"/>
        <v>0</v>
      </c>
      <c r="O35" s="39">
        <f t="shared" si="5"/>
        <v>0</v>
      </c>
      <c r="P35" s="40">
        <f t="shared" si="6"/>
        <v>0</v>
      </c>
      <c r="Q35" s="97"/>
    </row>
    <row r="36" spans="1:17" s="55" customFormat="1" ht="67.5" x14ac:dyDescent="0.25">
      <c r="A36" s="35">
        <f t="shared" si="7"/>
        <v>21</v>
      </c>
      <c r="B36" s="36" t="s">
        <v>184</v>
      </c>
      <c r="C36" s="36"/>
      <c r="D36" s="37" t="s">
        <v>27</v>
      </c>
      <c r="E36" s="38">
        <v>6</v>
      </c>
      <c r="F36" s="39">
        <v>0</v>
      </c>
      <c r="G36" s="39">
        <v>0</v>
      </c>
      <c r="H36" s="39">
        <f t="shared" si="0"/>
        <v>0</v>
      </c>
      <c r="I36" s="39">
        <v>0</v>
      </c>
      <c r="J36" s="39">
        <v>0</v>
      </c>
      <c r="K36" s="40">
        <f t="shared" si="1"/>
        <v>0</v>
      </c>
      <c r="L36" s="39">
        <f t="shared" si="2"/>
        <v>0</v>
      </c>
      <c r="M36" s="39">
        <f t="shared" si="3"/>
        <v>0</v>
      </c>
      <c r="N36" s="39">
        <f t="shared" si="4"/>
        <v>0</v>
      </c>
      <c r="O36" s="39">
        <f t="shared" si="5"/>
        <v>0</v>
      </c>
      <c r="P36" s="40">
        <f t="shared" si="6"/>
        <v>0</v>
      </c>
      <c r="Q36" s="97"/>
    </row>
    <row r="37" spans="1:17" s="55" customFormat="1" ht="69.75" customHeight="1" x14ac:dyDescent="0.25">
      <c r="A37" s="35">
        <f t="shared" si="7"/>
        <v>22</v>
      </c>
      <c r="B37" s="36" t="s">
        <v>185</v>
      </c>
      <c r="C37" s="36"/>
      <c r="D37" s="37" t="s">
        <v>27</v>
      </c>
      <c r="E37" s="38">
        <v>6</v>
      </c>
      <c r="F37" s="39">
        <v>0</v>
      </c>
      <c r="G37" s="39">
        <v>0</v>
      </c>
      <c r="H37" s="39">
        <f t="shared" si="0"/>
        <v>0</v>
      </c>
      <c r="I37" s="39">
        <v>0</v>
      </c>
      <c r="J37" s="39">
        <v>0</v>
      </c>
      <c r="K37" s="40">
        <f t="shared" si="1"/>
        <v>0</v>
      </c>
      <c r="L37" s="39">
        <f t="shared" si="2"/>
        <v>0</v>
      </c>
      <c r="M37" s="39">
        <f t="shared" si="3"/>
        <v>0</v>
      </c>
      <c r="N37" s="39">
        <f t="shared" si="4"/>
        <v>0</v>
      </c>
      <c r="O37" s="39">
        <f t="shared" si="5"/>
        <v>0</v>
      </c>
      <c r="P37" s="40">
        <f t="shared" si="6"/>
        <v>0</v>
      </c>
      <c r="Q37" s="97"/>
    </row>
    <row r="38" spans="1:17" s="55" customFormat="1" ht="27" x14ac:dyDescent="0.25">
      <c r="A38" s="35">
        <f t="shared" si="7"/>
        <v>23</v>
      </c>
      <c r="B38" s="36" t="s">
        <v>186</v>
      </c>
      <c r="C38" s="36" t="s">
        <v>159</v>
      </c>
      <c r="D38" s="37" t="s">
        <v>27</v>
      </c>
      <c r="E38" s="38">
        <v>1</v>
      </c>
      <c r="F38" s="39">
        <v>0</v>
      </c>
      <c r="G38" s="39">
        <v>0</v>
      </c>
      <c r="H38" s="39">
        <f t="shared" si="0"/>
        <v>0</v>
      </c>
      <c r="I38" s="39">
        <v>0</v>
      </c>
      <c r="J38" s="39">
        <v>0</v>
      </c>
      <c r="K38" s="40">
        <f t="shared" si="1"/>
        <v>0</v>
      </c>
      <c r="L38" s="39">
        <f t="shared" si="2"/>
        <v>0</v>
      </c>
      <c r="M38" s="39">
        <f t="shared" si="3"/>
        <v>0</v>
      </c>
      <c r="N38" s="39">
        <f t="shared" si="4"/>
        <v>0</v>
      </c>
      <c r="O38" s="39">
        <f t="shared" si="5"/>
        <v>0</v>
      </c>
      <c r="P38" s="40">
        <f t="shared" si="6"/>
        <v>0</v>
      </c>
      <c r="Q38" s="97"/>
    </row>
    <row r="39" spans="1:17" s="55" customFormat="1" ht="27" x14ac:dyDescent="0.25">
      <c r="A39" s="35">
        <f t="shared" si="7"/>
        <v>24</v>
      </c>
      <c r="B39" s="36" t="s">
        <v>187</v>
      </c>
      <c r="C39" s="36" t="s">
        <v>188</v>
      </c>
      <c r="D39" s="37" t="s">
        <v>27</v>
      </c>
      <c r="E39" s="38">
        <v>6</v>
      </c>
      <c r="F39" s="39">
        <v>0</v>
      </c>
      <c r="G39" s="39">
        <v>0</v>
      </c>
      <c r="H39" s="39">
        <f t="shared" si="0"/>
        <v>0</v>
      </c>
      <c r="I39" s="39">
        <v>0</v>
      </c>
      <c r="J39" s="39">
        <v>0</v>
      </c>
      <c r="K39" s="40">
        <f t="shared" si="1"/>
        <v>0</v>
      </c>
      <c r="L39" s="39">
        <f t="shared" si="2"/>
        <v>0</v>
      </c>
      <c r="M39" s="39">
        <f t="shared" si="3"/>
        <v>0</v>
      </c>
      <c r="N39" s="39">
        <f t="shared" si="4"/>
        <v>0</v>
      </c>
      <c r="O39" s="39">
        <f t="shared" si="5"/>
        <v>0</v>
      </c>
      <c r="P39" s="40">
        <f t="shared" si="6"/>
        <v>0</v>
      </c>
      <c r="Q39" s="97"/>
    </row>
    <row r="40" spans="1:17" s="55" customFormat="1" ht="27" x14ac:dyDescent="0.25">
      <c r="A40" s="35">
        <f t="shared" si="7"/>
        <v>25</v>
      </c>
      <c r="B40" s="36" t="s">
        <v>189</v>
      </c>
      <c r="C40" s="36" t="s">
        <v>190</v>
      </c>
      <c r="D40" s="37" t="s">
        <v>27</v>
      </c>
      <c r="E40" s="38">
        <v>2</v>
      </c>
      <c r="F40" s="39">
        <v>0</v>
      </c>
      <c r="G40" s="39">
        <v>0</v>
      </c>
      <c r="H40" s="39">
        <f t="shared" si="0"/>
        <v>0</v>
      </c>
      <c r="I40" s="39">
        <v>0</v>
      </c>
      <c r="J40" s="39">
        <v>0</v>
      </c>
      <c r="K40" s="40">
        <f t="shared" si="1"/>
        <v>0</v>
      </c>
      <c r="L40" s="39">
        <f t="shared" si="2"/>
        <v>0</v>
      </c>
      <c r="M40" s="39">
        <f t="shared" si="3"/>
        <v>0</v>
      </c>
      <c r="N40" s="39">
        <f t="shared" si="4"/>
        <v>0</v>
      </c>
      <c r="O40" s="39">
        <f t="shared" si="5"/>
        <v>0</v>
      </c>
      <c r="P40" s="40">
        <f t="shared" si="6"/>
        <v>0</v>
      </c>
      <c r="Q40" s="97"/>
    </row>
    <row r="41" spans="1:17" s="55" customFormat="1" ht="40.5" x14ac:dyDescent="0.25">
      <c r="A41" s="35">
        <f t="shared" si="7"/>
        <v>26</v>
      </c>
      <c r="B41" s="36" t="s">
        <v>191</v>
      </c>
      <c r="C41" s="36" t="s">
        <v>192</v>
      </c>
      <c r="D41" s="37" t="s">
        <v>27</v>
      </c>
      <c r="E41" s="38">
        <v>7</v>
      </c>
      <c r="F41" s="39">
        <v>0</v>
      </c>
      <c r="G41" s="39">
        <v>0</v>
      </c>
      <c r="H41" s="39">
        <f t="shared" si="0"/>
        <v>0</v>
      </c>
      <c r="I41" s="39">
        <v>0</v>
      </c>
      <c r="J41" s="39">
        <v>0</v>
      </c>
      <c r="K41" s="40">
        <f t="shared" si="1"/>
        <v>0</v>
      </c>
      <c r="L41" s="39">
        <f t="shared" si="2"/>
        <v>0</v>
      </c>
      <c r="M41" s="39">
        <f t="shared" si="3"/>
        <v>0</v>
      </c>
      <c r="N41" s="39">
        <f t="shared" si="4"/>
        <v>0</v>
      </c>
      <c r="O41" s="39">
        <f t="shared" si="5"/>
        <v>0</v>
      </c>
      <c r="P41" s="40">
        <f t="shared" si="6"/>
        <v>0</v>
      </c>
      <c r="Q41" s="97"/>
    </row>
    <row r="42" spans="1:17" s="55" customFormat="1" ht="40.5" x14ac:dyDescent="0.25">
      <c r="A42" s="35">
        <f t="shared" si="7"/>
        <v>27</v>
      </c>
      <c r="B42" s="36" t="s">
        <v>193</v>
      </c>
      <c r="C42" s="36" t="s">
        <v>194</v>
      </c>
      <c r="D42" s="37" t="s">
        <v>27</v>
      </c>
      <c r="E42" s="38">
        <v>1</v>
      </c>
      <c r="F42" s="39">
        <v>0</v>
      </c>
      <c r="G42" s="39">
        <v>0</v>
      </c>
      <c r="H42" s="39">
        <f t="shared" si="0"/>
        <v>0</v>
      </c>
      <c r="I42" s="39">
        <v>0</v>
      </c>
      <c r="J42" s="39">
        <v>0</v>
      </c>
      <c r="K42" s="40">
        <f t="shared" si="1"/>
        <v>0</v>
      </c>
      <c r="L42" s="39">
        <f t="shared" si="2"/>
        <v>0</v>
      </c>
      <c r="M42" s="39">
        <f t="shared" si="3"/>
        <v>0</v>
      </c>
      <c r="N42" s="39">
        <f t="shared" si="4"/>
        <v>0</v>
      </c>
      <c r="O42" s="39">
        <f t="shared" si="5"/>
        <v>0</v>
      </c>
      <c r="P42" s="40">
        <f t="shared" si="6"/>
        <v>0</v>
      </c>
      <c r="Q42" s="97"/>
    </row>
    <row r="43" spans="1:17" s="55" customFormat="1" ht="40.5" x14ac:dyDescent="0.25">
      <c r="A43" s="35">
        <f t="shared" si="7"/>
        <v>28</v>
      </c>
      <c r="B43" s="36" t="s">
        <v>195</v>
      </c>
      <c r="C43" s="36" t="s">
        <v>196</v>
      </c>
      <c r="D43" s="37" t="s">
        <v>27</v>
      </c>
      <c r="E43" s="38">
        <v>2</v>
      </c>
      <c r="F43" s="39">
        <v>0</v>
      </c>
      <c r="G43" s="39">
        <v>0</v>
      </c>
      <c r="H43" s="39">
        <f t="shared" si="0"/>
        <v>0</v>
      </c>
      <c r="I43" s="39">
        <v>0</v>
      </c>
      <c r="J43" s="39">
        <v>0</v>
      </c>
      <c r="K43" s="40">
        <f t="shared" si="1"/>
        <v>0</v>
      </c>
      <c r="L43" s="39">
        <f t="shared" si="2"/>
        <v>0</v>
      </c>
      <c r="M43" s="39">
        <f t="shared" si="3"/>
        <v>0</v>
      </c>
      <c r="N43" s="39">
        <f t="shared" si="4"/>
        <v>0</v>
      </c>
      <c r="O43" s="39">
        <f t="shared" si="5"/>
        <v>0</v>
      </c>
      <c r="P43" s="40">
        <f t="shared" si="6"/>
        <v>0</v>
      </c>
      <c r="Q43" s="97"/>
    </row>
    <row r="44" spans="1:17" s="55" customFormat="1" ht="54" x14ac:dyDescent="0.25">
      <c r="A44" s="35">
        <f t="shared" si="7"/>
        <v>29</v>
      </c>
      <c r="B44" s="36" t="s">
        <v>197</v>
      </c>
      <c r="C44" s="36" t="s">
        <v>198</v>
      </c>
      <c r="D44" s="37" t="s">
        <v>27</v>
      </c>
      <c r="E44" s="38">
        <v>14</v>
      </c>
      <c r="F44" s="39">
        <v>0</v>
      </c>
      <c r="G44" s="39">
        <v>0</v>
      </c>
      <c r="H44" s="39">
        <f t="shared" si="0"/>
        <v>0</v>
      </c>
      <c r="I44" s="39">
        <v>0</v>
      </c>
      <c r="J44" s="39">
        <v>0</v>
      </c>
      <c r="K44" s="40">
        <f t="shared" si="1"/>
        <v>0</v>
      </c>
      <c r="L44" s="39">
        <f t="shared" si="2"/>
        <v>0</v>
      </c>
      <c r="M44" s="39">
        <f t="shared" si="3"/>
        <v>0</v>
      </c>
      <c r="N44" s="39">
        <f t="shared" si="4"/>
        <v>0</v>
      </c>
      <c r="O44" s="39">
        <f t="shared" si="5"/>
        <v>0</v>
      </c>
      <c r="P44" s="40">
        <f t="shared" si="6"/>
        <v>0</v>
      </c>
      <c r="Q44" s="97"/>
    </row>
    <row r="45" spans="1:17" s="55" customFormat="1" ht="40.5" x14ac:dyDescent="0.25">
      <c r="A45" s="35">
        <f t="shared" si="7"/>
        <v>30</v>
      </c>
      <c r="B45" s="36" t="s">
        <v>199</v>
      </c>
      <c r="C45" s="36" t="s">
        <v>200</v>
      </c>
      <c r="D45" s="37" t="s">
        <v>27</v>
      </c>
      <c r="E45" s="38">
        <v>1</v>
      </c>
      <c r="F45" s="39">
        <v>0</v>
      </c>
      <c r="G45" s="39">
        <v>0</v>
      </c>
      <c r="H45" s="39">
        <f t="shared" si="0"/>
        <v>0</v>
      </c>
      <c r="I45" s="39">
        <v>0</v>
      </c>
      <c r="J45" s="39">
        <v>0</v>
      </c>
      <c r="K45" s="40">
        <f t="shared" si="1"/>
        <v>0</v>
      </c>
      <c r="L45" s="39">
        <f t="shared" si="2"/>
        <v>0</v>
      </c>
      <c r="M45" s="39">
        <f t="shared" si="3"/>
        <v>0</v>
      </c>
      <c r="N45" s="39">
        <f t="shared" si="4"/>
        <v>0</v>
      </c>
      <c r="O45" s="39">
        <f t="shared" si="5"/>
        <v>0</v>
      </c>
      <c r="P45" s="40">
        <f t="shared" si="6"/>
        <v>0</v>
      </c>
      <c r="Q45" s="97"/>
    </row>
    <row r="46" spans="1:17" s="55" customFormat="1" ht="40.5" x14ac:dyDescent="0.25">
      <c r="A46" s="35">
        <f t="shared" si="7"/>
        <v>31</v>
      </c>
      <c r="B46" s="36" t="s">
        <v>201</v>
      </c>
      <c r="C46" s="36" t="s">
        <v>202</v>
      </c>
      <c r="D46" s="37" t="s">
        <v>27</v>
      </c>
      <c r="E46" s="38">
        <v>3</v>
      </c>
      <c r="F46" s="39">
        <v>0</v>
      </c>
      <c r="G46" s="39">
        <v>0</v>
      </c>
      <c r="H46" s="39">
        <f t="shared" si="0"/>
        <v>0</v>
      </c>
      <c r="I46" s="39">
        <v>0</v>
      </c>
      <c r="J46" s="39">
        <v>0</v>
      </c>
      <c r="K46" s="40">
        <f t="shared" si="1"/>
        <v>0</v>
      </c>
      <c r="L46" s="39">
        <f t="shared" si="2"/>
        <v>0</v>
      </c>
      <c r="M46" s="39">
        <f t="shared" si="3"/>
        <v>0</v>
      </c>
      <c r="N46" s="39">
        <f t="shared" si="4"/>
        <v>0</v>
      </c>
      <c r="O46" s="39">
        <f t="shared" si="5"/>
        <v>0</v>
      </c>
      <c r="P46" s="40">
        <f t="shared" si="6"/>
        <v>0</v>
      </c>
      <c r="Q46" s="97"/>
    </row>
    <row r="47" spans="1:17" s="55" customFormat="1" ht="13.5" x14ac:dyDescent="0.25">
      <c r="A47" s="35">
        <f t="shared" si="7"/>
        <v>32</v>
      </c>
      <c r="B47" s="36" t="s">
        <v>203</v>
      </c>
      <c r="C47" s="36"/>
      <c r="D47" s="37" t="s">
        <v>26</v>
      </c>
      <c r="E47" s="38">
        <v>1</v>
      </c>
      <c r="F47" s="39">
        <v>0</v>
      </c>
      <c r="G47" s="39">
        <v>0</v>
      </c>
      <c r="H47" s="39">
        <f t="shared" si="0"/>
        <v>0</v>
      </c>
      <c r="I47" s="39">
        <v>0</v>
      </c>
      <c r="J47" s="39">
        <v>0</v>
      </c>
      <c r="K47" s="40">
        <f t="shared" si="1"/>
        <v>0</v>
      </c>
      <c r="L47" s="39">
        <f t="shared" si="2"/>
        <v>0</v>
      </c>
      <c r="M47" s="39">
        <f t="shared" si="3"/>
        <v>0</v>
      </c>
      <c r="N47" s="39">
        <f t="shared" si="4"/>
        <v>0</v>
      </c>
      <c r="O47" s="39">
        <f t="shared" si="5"/>
        <v>0</v>
      </c>
      <c r="P47" s="40">
        <f t="shared" si="6"/>
        <v>0</v>
      </c>
      <c r="Q47" s="97"/>
    </row>
    <row r="48" spans="1:17" s="55" customFormat="1" ht="13.5" x14ac:dyDescent="0.25">
      <c r="A48" s="35">
        <f t="shared" si="7"/>
        <v>33</v>
      </c>
      <c r="B48" s="36" t="s">
        <v>204</v>
      </c>
      <c r="C48" s="36"/>
      <c r="D48" s="37" t="s">
        <v>26</v>
      </c>
      <c r="E48" s="38">
        <v>1</v>
      </c>
      <c r="F48" s="39">
        <v>0</v>
      </c>
      <c r="G48" s="39">
        <v>0</v>
      </c>
      <c r="H48" s="39">
        <f t="shared" si="0"/>
        <v>0</v>
      </c>
      <c r="I48" s="39">
        <v>0</v>
      </c>
      <c r="J48" s="39">
        <v>0</v>
      </c>
      <c r="K48" s="40">
        <f t="shared" si="1"/>
        <v>0</v>
      </c>
      <c r="L48" s="39">
        <f t="shared" si="2"/>
        <v>0</v>
      </c>
      <c r="M48" s="39">
        <f t="shared" si="3"/>
        <v>0</v>
      </c>
      <c r="N48" s="39">
        <f t="shared" si="4"/>
        <v>0</v>
      </c>
      <c r="O48" s="39">
        <f t="shared" si="5"/>
        <v>0</v>
      </c>
      <c r="P48" s="40">
        <f t="shared" si="6"/>
        <v>0</v>
      </c>
      <c r="Q48" s="97"/>
    </row>
    <row r="49" spans="1:17" s="55" customFormat="1" ht="27" x14ac:dyDescent="0.25">
      <c r="A49" s="35">
        <f t="shared" si="7"/>
        <v>34</v>
      </c>
      <c r="B49" s="36" t="s">
        <v>205</v>
      </c>
      <c r="C49" s="36"/>
      <c r="D49" s="37" t="s">
        <v>26</v>
      </c>
      <c r="E49" s="38">
        <v>10</v>
      </c>
      <c r="F49" s="39">
        <v>0</v>
      </c>
      <c r="G49" s="39">
        <v>0</v>
      </c>
      <c r="H49" s="39">
        <f t="shared" si="0"/>
        <v>0</v>
      </c>
      <c r="I49" s="39">
        <v>0</v>
      </c>
      <c r="J49" s="39">
        <v>0</v>
      </c>
      <c r="K49" s="40">
        <f t="shared" si="1"/>
        <v>0</v>
      </c>
      <c r="L49" s="39">
        <f t="shared" si="2"/>
        <v>0</v>
      </c>
      <c r="M49" s="39">
        <f t="shared" si="3"/>
        <v>0</v>
      </c>
      <c r="N49" s="39">
        <f t="shared" si="4"/>
        <v>0</v>
      </c>
      <c r="O49" s="39">
        <f t="shared" si="5"/>
        <v>0</v>
      </c>
      <c r="P49" s="40">
        <f t="shared" si="6"/>
        <v>0</v>
      </c>
      <c r="Q49" s="97"/>
    </row>
    <row r="50" spans="1:17" s="55" customFormat="1" ht="13.5" x14ac:dyDescent="0.25">
      <c r="A50" s="35">
        <f t="shared" si="7"/>
        <v>35</v>
      </c>
      <c r="B50" s="36" t="s">
        <v>206</v>
      </c>
      <c r="C50" s="36"/>
      <c r="D50" s="37" t="s">
        <v>207</v>
      </c>
      <c r="E50" s="38">
        <v>3</v>
      </c>
      <c r="F50" s="39">
        <v>0</v>
      </c>
      <c r="G50" s="39">
        <v>0</v>
      </c>
      <c r="H50" s="39">
        <f t="shared" si="0"/>
        <v>0</v>
      </c>
      <c r="I50" s="39">
        <v>0</v>
      </c>
      <c r="J50" s="39">
        <v>0</v>
      </c>
      <c r="K50" s="40">
        <f t="shared" si="1"/>
        <v>0</v>
      </c>
      <c r="L50" s="39">
        <f t="shared" si="2"/>
        <v>0</v>
      </c>
      <c r="M50" s="39">
        <f t="shared" si="3"/>
        <v>0</v>
      </c>
      <c r="N50" s="39">
        <f t="shared" si="4"/>
        <v>0</v>
      </c>
      <c r="O50" s="39">
        <f t="shared" si="5"/>
        <v>0</v>
      </c>
      <c r="P50" s="40">
        <f t="shared" si="6"/>
        <v>0</v>
      </c>
      <c r="Q50" s="97"/>
    </row>
    <row r="51" spans="1:17" s="55" customFormat="1" ht="13.5" x14ac:dyDescent="0.25">
      <c r="A51" s="35">
        <f t="shared" si="7"/>
        <v>36</v>
      </c>
      <c r="B51" s="36" t="s">
        <v>208</v>
      </c>
      <c r="C51" s="36"/>
      <c r="D51" s="37" t="s">
        <v>20</v>
      </c>
      <c r="E51" s="38">
        <v>487</v>
      </c>
      <c r="F51" s="39">
        <v>0</v>
      </c>
      <c r="G51" s="39">
        <v>0</v>
      </c>
      <c r="H51" s="39">
        <f t="shared" si="0"/>
        <v>0</v>
      </c>
      <c r="I51" s="39">
        <v>0</v>
      </c>
      <c r="J51" s="39">
        <v>0</v>
      </c>
      <c r="K51" s="40">
        <f t="shared" si="1"/>
        <v>0</v>
      </c>
      <c r="L51" s="39">
        <f t="shared" si="2"/>
        <v>0</v>
      </c>
      <c r="M51" s="39">
        <f t="shared" si="3"/>
        <v>0</v>
      </c>
      <c r="N51" s="39">
        <f t="shared" si="4"/>
        <v>0</v>
      </c>
      <c r="O51" s="39">
        <f t="shared" si="5"/>
        <v>0</v>
      </c>
      <c r="P51" s="40">
        <f t="shared" si="6"/>
        <v>0</v>
      </c>
      <c r="Q51" s="97"/>
    </row>
    <row r="52" spans="1:17" s="55" customFormat="1" ht="13.5" x14ac:dyDescent="0.25">
      <c r="A52" s="35">
        <f t="shared" si="7"/>
        <v>37</v>
      </c>
      <c r="B52" s="36" t="s">
        <v>209</v>
      </c>
      <c r="C52" s="36"/>
      <c r="D52" s="37" t="s">
        <v>210</v>
      </c>
      <c r="E52" s="38">
        <v>2</v>
      </c>
      <c r="F52" s="39">
        <v>0</v>
      </c>
      <c r="G52" s="39">
        <v>0</v>
      </c>
      <c r="H52" s="39">
        <f t="shared" si="0"/>
        <v>0</v>
      </c>
      <c r="I52" s="39">
        <v>0</v>
      </c>
      <c r="J52" s="39">
        <v>0</v>
      </c>
      <c r="K52" s="40">
        <f t="shared" si="1"/>
        <v>0</v>
      </c>
      <c r="L52" s="39">
        <f t="shared" si="2"/>
        <v>0</v>
      </c>
      <c r="M52" s="39">
        <f t="shared" si="3"/>
        <v>0</v>
      </c>
      <c r="N52" s="39">
        <f t="shared" si="4"/>
        <v>0</v>
      </c>
      <c r="O52" s="39">
        <f t="shared" si="5"/>
        <v>0</v>
      </c>
      <c r="P52" s="40">
        <f t="shared" si="6"/>
        <v>0</v>
      </c>
      <c r="Q52" s="97"/>
    </row>
    <row r="53" spans="1:17" s="55" customFormat="1" ht="13.5" x14ac:dyDescent="0.25">
      <c r="A53" s="35">
        <f t="shared" si="7"/>
        <v>38</v>
      </c>
      <c r="B53" s="36" t="s">
        <v>211</v>
      </c>
      <c r="C53" s="36"/>
      <c r="D53" s="37" t="s">
        <v>210</v>
      </c>
      <c r="E53" s="38">
        <v>5</v>
      </c>
      <c r="F53" s="39">
        <v>0</v>
      </c>
      <c r="G53" s="39">
        <v>0</v>
      </c>
      <c r="H53" s="39">
        <f t="shared" si="0"/>
        <v>0</v>
      </c>
      <c r="I53" s="39">
        <v>0</v>
      </c>
      <c r="J53" s="39">
        <v>0</v>
      </c>
      <c r="K53" s="40">
        <f t="shared" si="1"/>
        <v>0</v>
      </c>
      <c r="L53" s="39">
        <f t="shared" si="2"/>
        <v>0</v>
      </c>
      <c r="M53" s="39">
        <f t="shared" si="3"/>
        <v>0</v>
      </c>
      <c r="N53" s="39">
        <f t="shared" si="4"/>
        <v>0</v>
      </c>
      <c r="O53" s="39">
        <f t="shared" si="5"/>
        <v>0</v>
      </c>
      <c r="P53" s="40">
        <f t="shared" si="6"/>
        <v>0</v>
      </c>
      <c r="Q53" s="97"/>
    </row>
    <row r="54" spans="1:17" s="55" customFormat="1" ht="13.5" x14ac:dyDescent="0.25">
      <c r="A54" s="35">
        <f t="shared" si="7"/>
        <v>39</v>
      </c>
      <c r="B54" s="36" t="s">
        <v>212</v>
      </c>
      <c r="C54" s="36"/>
      <c r="D54" s="37" t="s">
        <v>210</v>
      </c>
      <c r="E54" s="38">
        <v>53</v>
      </c>
      <c r="F54" s="39">
        <v>0</v>
      </c>
      <c r="G54" s="39">
        <v>0</v>
      </c>
      <c r="H54" s="39">
        <f t="shared" si="0"/>
        <v>0</v>
      </c>
      <c r="I54" s="39">
        <v>0</v>
      </c>
      <c r="J54" s="39">
        <v>0</v>
      </c>
      <c r="K54" s="40">
        <f t="shared" si="1"/>
        <v>0</v>
      </c>
      <c r="L54" s="39">
        <f t="shared" si="2"/>
        <v>0</v>
      </c>
      <c r="M54" s="39">
        <f t="shared" si="3"/>
        <v>0</v>
      </c>
      <c r="N54" s="39">
        <f t="shared" si="4"/>
        <v>0</v>
      </c>
      <c r="O54" s="39">
        <f t="shared" si="5"/>
        <v>0</v>
      </c>
      <c r="P54" s="40">
        <f t="shared" si="6"/>
        <v>0</v>
      </c>
      <c r="Q54" s="97"/>
    </row>
    <row r="55" spans="1:17" s="55" customFormat="1" ht="13.5" x14ac:dyDescent="0.25">
      <c r="A55" s="35">
        <f t="shared" si="7"/>
        <v>40</v>
      </c>
      <c r="B55" s="36" t="s">
        <v>213</v>
      </c>
      <c r="C55" s="36"/>
      <c r="D55" s="37" t="s">
        <v>210</v>
      </c>
      <c r="E55" s="38">
        <v>7</v>
      </c>
      <c r="F55" s="39">
        <v>0</v>
      </c>
      <c r="G55" s="39">
        <v>0</v>
      </c>
      <c r="H55" s="39">
        <f>ROUND(F55*G55,2)</f>
        <v>0</v>
      </c>
      <c r="I55" s="39">
        <v>0</v>
      </c>
      <c r="J55" s="39">
        <v>0</v>
      </c>
      <c r="K55" s="40">
        <f>SUM(H55:J55)</f>
        <v>0</v>
      </c>
      <c r="L55" s="39">
        <f>ROUND(F55*E55,2)</f>
        <v>0</v>
      </c>
      <c r="M55" s="39">
        <f>ROUND(H55*E55,2)</f>
        <v>0</v>
      </c>
      <c r="N55" s="39">
        <f>ROUND(I55*E55,2)</f>
        <v>0</v>
      </c>
      <c r="O55" s="39">
        <f>ROUND(J55*E55,2)</f>
        <v>0</v>
      </c>
      <c r="P55" s="40">
        <f>SUM(M55:O55)</f>
        <v>0</v>
      </c>
      <c r="Q55" s="97"/>
    </row>
    <row r="56" spans="1:17" s="55" customFormat="1" ht="13.5" x14ac:dyDescent="0.25">
      <c r="A56" s="35">
        <f t="shared" si="7"/>
        <v>41</v>
      </c>
      <c r="B56" s="36" t="s">
        <v>214</v>
      </c>
      <c r="C56" s="36"/>
      <c r="D56" s="37" t="s">
        <v>210</v>
      </c>
      <c r="E56" s="38">
        <v>20</v>
      </c>
      <c r="F56" s="39">
        <v>0</v>
      </c>
      <c r="G56" s="39">
        <v>0</v>
      </c>
      <c r="H56" s="39">
        <f t="shared" si="0"/>
        <v>0</v>
      </c>
      <c r="I56" s="39">
        <v>0</v>
      </c>
      <c r="J56" s="39">
        <v>0</v>
      </c>
      <c r="K56" s="40">
        <f t="shared" si="1"/>
        <v>0</v>
      </c>
      <c r="L56" s="39">
        <f t="shared" si="2"/>
        <v>0</v>
      </c>
      <c r="M56" s="39">
        <f t="shared" si="3"/>
        <v>0</v>
      </c>
      <c r="N56" s="39">
        <f t="shared" si="4"/>
        <v>0</v>
      </c>
      <c r="O56" s="39">
        <f t="shared" si="5"/>
        <v>0</v>
      </c>
      <c r="P56" s="40">
        <f t="shared" si="6"/>
        <v>0</v>
      </c>
      <c r="Q56" s="97"/>
    </row>
    <row r="57" spans="1:17" s="55" customFormat="1" ht="13.5" x14ac:dyDescent="0.25">
      <c r="A57" s="35">
        <f t="shared" si="7"/>
        <v>42</v>
      </c>
      <c r="B57" s="36" t="s">
        <v>215</v>
      </c>
      <c r="C57" s="36"/>
      <c r="D57" s="37" t="s">
        <v>210</v>
      </c>
      <c r="E57" s="38">
        <v>9</v>
      </c>
      <c r="F57" s="39">
        <v>0</v>
      </c>
      <c r="G57" s="39">
        <v>0</v>
      </c>
      <c r="H57" s="39">
        <f t="shared" si="0"/>
        <v>0</v>
      </c>
      <c r="I57" s="39">
        <v>0</v>
      </c>
      <c r="J57" s="39">
        <v>0</v>
      </c>
      <c r="K57" s="40">
        <f t="shared" si="1"/>
        <v>0</v>
      </c>
      <c r="L57" s="39">
        <f t="shared" si="2"/>
        <v>0</v>
      </c>
      <c r="M57" s="39">
        <f t="shared" si="3"/>
        <v>0</v>
      </c>
      <c r="N57" s="39">
        <f t="shared" si="4"/>
        <v>0</v>
      </c>
      <c r="O57" s="39">
        <f t="shared" si="5"/>
        <v>0</v>
      </c>
      <c r="P57" s="40">
        <f t="shared" si="6"/>
        <v>0</v>
      </c>
      <c r="Q57" s="97"/>
    </row>
    <row r="58" spans="1:17" s="55" customFormat="1" ht="54" x14ac:dyDescent="0.25">
      <c r="A58" s="35">
        <f t="shared" si="7"/>
        <v>43</v>
      </c>
      <c r="B58" s="36" t="s">
        <v>216</v>
      </c>
      <c r="C58" s="36"/>
      <c r="D58" s="37" t="s">
        <v>20</v>
      </c>
      <c r="E58" s="38">
        <v>487</v>
      </c>
      <c r="F58" s="39">
        <v>0</v>
      </c>
      <c r="G58" s="39">
        <v>0</v>
      </c>
      <c r="H58" s="39">
        <f t="shared" si="0"/>
        <v>0</v>
      </c>
      <c r="I58" s="39">
        <v>0</v>
      </c>
      <c r="J58" s="39">
        <v>0</v>
      </c>
      <c r="K58" s="40">
        <f t="shared" si="1"/>
        <v>0</v>
      </c>
      <c r="L58" s="39">
        <f t="shared" si="2"/>
        <v>0</v>
      </c>
      <c r="M58" s="39">
        <f t="shared" si="3"/>
        <v>0</v>
      </c>
      <c r="N58" s="39">
        <f t="shared" si="4"/>
        <v>0</v>
      </c>
      <c r="O58" s="39">
        <f t="shared" si="5"/>
        <v>0</v>
      </c>
      <c r="P58" s="40">
        <f t="shared" si="6"/>
        <v>0</v>
      </c>
      <c r="Q58" s="97"/>
    </row>
    <row r="59" spans="1:17" s="55" customFormat="1" ht="27" x14ac:dyDescent="0.25">
      <c r="A59" s="35">
        <f t="shared" si="7"/>
        <v>44</v>
      </c>
      <c r="B59" s="36" t="s">
        <v>217</v>
      </c>
      <c r="C59" s="36"/>
      <c r="D59" s="37" t="s">
        <v>26</v>
      </c>
      <c r="E59" s="38">
        <v>1</v>
      </c>
      <c r="F59" s="39">
        <v>0</v>
      </c>
      <c r="G59" s="39">
        <v>0</v>
      </c>
      <c r="H59" s="39">
        <f t="shared" si="0"/>
        <v>0</v>
      </c>
      <c r="I59" s="39">
        <v>0</v>
      </c>
      <c r="J59" s="39">
        <v>0</v>
      </c>
      <c r="K59" s="40">
        <f t="shared" si="1"/>
        <v>0</v>
      </c>
      <c r="L59" s="39">
        <f t="shared" si="2"/>
        <v>0</v>
      </c>
      <c r="M59" s="39">
        <f t="shared" si="3"/>
        <v>0</v>
      </c>
      <c r="N59" s="39">
        <f t="shared" si="4"/>
        <v>0</v>
      </c>
      <c r="O59" s="39">
        <f t="shared" si="5"/>
        <v>0</v>
      </c>
      <c r="P59" s="40">
        <f t="shared" si="6"/>
        <v>0</v>
      </c>
      <c r="Q59" s="97"/>
    </row>
    <row r="60" spans="1:17" s="55" customFormat="1" ht="13.5" x14ac:dyDescent="0.25">
      <c r="A60" s="35">
        <f t="shared" si="7"/>
        <v>45</v>
      </c>
      <c r="B60" s="36" t="s">
        <v>218</v>
      </c>
      <c r="C60" s="36"/>
      <c r="D60" s="37" t="s">
        <v>26</v>
      </c>
      <c r="E60" s="38">
        <v>1</v>
      </c>
      <c r="F60" s="39">
        <v>0</v>
      </c>
      <c r="G60" s="39">
        <v>0</v>
      </c>
      <c r="H60" s="39">
        <f t="shared" si="0"/>
        <v>0</v>
      </c>
      <c r="I60" s="39">
        <v>0</v>
      </c>
      <c r="J60" s="39">
        <v>0</v>
      </c>
      <c r="K60" s="40">
        <f t="shared" si="1"/>
        <v>0</v>
      </c>
      <c r="L60" s="39">
        <f t="shared" si="2"/>
        <v>0</v>
      </c>
      <c r="M60" s="39">
        <f t="shared" si="3"/>
        <v>0</v>
      </c>
      <c r="N60" s="39">
        <f t="shared" si="4"/>
        <v>0</v>
      </c>
      <c r="O60" s="39">
        <f t="shared" si="5"/>
        <v>0</v>
      </c>
      <c r="P60" s="40">
        <f t="shared" si="6"/>
        <v>0</v>
      </c>
      <c r="Q60" s="97"/>
    </row>
    <row r="61" spans="1:17" s="55" customFormat="1" ht="13.5" x14ac:dyDescent="0.25">
      <c r="A61" s="35">
        <f t="shared" si="7"/>
        <v>46</v>
      </c>
      <c r="B61" s="36" t="s">
        <v>134</v>
      </c>
      <c r="C61" s="36"/>
      <c r="D61" s="37" t="s">
        <v>26</v>
      </c>
      <c r="E61" s="38">
        <v>1</v>
      </c>
      <c r="F61" s="39">
        <v>0</v>
      </c>
      <c r="G61" s="39">
        <v>0</v>
      </c>
      <c r="H61" s="39">
        <f t="shared" si="0"/>
        <v>0</v>
      </c>
      <c r="I61" s="39">
        <v>0</v>
      </c>
      <c r="J61" s="39">
        <v>0</v>
      </c>
      <c r="K61" s="40">
        <f t="shared" si="1"/>
        <v>0</v>
      </c>
      <c r="L61" s="39">
        <f t="shared" si="2"/>
        <v>0</v>
      </c>
      <c r="M61" s="39">
        <f t="shared" si="3"/>
        <v>0</v>
      </c>
      <c r="N61" s="39">
        <f t="shared" si="4"/>
        <v>0</v>
      </c>
      <c r="O61" s="39">
        <f t="shared" si="5"/>
        <v>0</v>
      </c>
      <c r="P61" s="40">
        <f t="shared" si="6"/>
        <v>0</v>
      </c>
      <c r="Q61" s="97"/>
    </row>
    <row r="62" spans="1:17" s="55" customFormat="1" ht="13.5" x14ac:dyDescent="0.25">
      <c r="A62" s="35">
        <f t="shared" si="7"/>
        <v>47</v>
      </c>
      <c r="B62" s="36" t="s">
        <v>219</v>
      </c>
      <c r="C62" s="36"/>
      <c r="D62" s="37" t="s">
        <v>26</v>
      </c>
      <c r="E62" s="38">
        <v>1</v>
      </c>
      <c r="F62" s="39">
        <v>0</v>
      </c>
      <c r="G62" s="39"/>
      <c r="H62" s="39">
        <f t="shared" si="0"/>
        <v>0</v>
      </c>
      <c r="I62" s="39">
        <v>0</v>
      </c>
      <c r="J62" s="39">
        <v>0</v>
      </c>
      <c r="K62" s="40">
        <f t="shared" si="1"/>
        <v>0</v>
      </c>
      <c r="L62" s="39">
        <f t="shared" si="2"/>
        <v>0</v>
      </c>
      <c r="M62" s="39">
        <f t="shared" si="3"/>
        <v>0</v>
      </c>
      <c r="N62" s="39">
        <f t="shared" si="4"/>
        <v>0</v>
      </c>
      <c r="O62" s="39">
        <f t="shared" si="5"/>
        <v>0</v>
      </c>
      <c r="P62" s="40">
        <f t="shared" si="6"/>
        <v>0</v>
      </c>
      <c r="Q62" s="97"/>
    </row>
    <row r="63" spans="1:17" s="55" customFormat="1" ht="13.5" x14ac:dyDescent="0.25">
      <c r="A63" s="41"/>
      <c r="B63" s="42" t="s">
        <v>220</v>
      </c>
      <c r="C63" s="42"/>
      <c r="D63" s="43"/>
      <c r="E63" s="44"/>
      <c r="F63" s="45"/>
      <c r="G63" s="45"/>
      <c r="H63" s="45"/>
      <c r="I63" s="45"/>
      <c r="J63" s="45"/>
      <c r="K63" s="46"/>
      <c r="L63" s="45"/>
      <c r="M63" s="45"/>
      <c r="N63" s="45"/>
      <c r="O63" s="45"/>
      <c r="P63" s="47"/>
      <c r="Q63" s="97"/>
    </row>
    <row r="64" spans="1:17" s="55" customFormat="1" ht="27" x14ac:dyDescent="0.25">
      <c r="A64" s="35">
        <f>A62+1</f>
        <v>48</v>
      </c>
      <c r="B64" s="36" t="s">
        <v>221</v>
      </c>
      <c r="C64" s="36"/>
      <c r="D64" s="37" t="s">
        <v>207</v>
      </c>
      <c r="E64" s="38">
        <v>1754</v>
      </c>
      <c r="F64" s="39">
        <v>0</v>
      </c>
      <c r="G64" s="39"/>
      <c r="H64" s="39">
        <f t="shared" si="0"/>
        <v>0</v>
      </c>
      <c r="I64" s="39">
        <v>0</v>
      </c>
      <c r="J64" s="39">
        <v>0</v>
      </c>
      <c r="K64" s="40">
        <f t="shared" si="1"/>
        <v>0</v>
      </c>
      <c r="L64" s="39">
        <f t="shared" si="2"/>
        <v>0</v>
      </c>
      <c r="M64" s="39">
        <f t="shared" si="3"/>
        <v>0</v>
      </c>
      <c r="N64" s="39">
        <f t="shared" si="4"/>
        <v>0</v>
      </c>
      <c r="O64" s="39">
        <f t="shared" si="5"/>
        <v>0</v>
      </c>
      <c r="P64" s="40">
        <f t="shared" si="6"/>
        <v>0</v>
      </c>
      <c r="Q64" s="97"/>
    </row>
    <row r="65" spans="1:17" s="55" customFormat="1" ht="13.5" x14ac:dyDescent="0.25">
      <c r="A65" s="35">
        <f t="shared" ref="A65:A82" si="8">A64+1</f>
        <v>49</v>
      </c>
      <c r="B65" s="36" t="s">
        <v>222</v>
      </c>
      <c r="C65" s="36"/>
      <c r="D65" s="37" t="s">
        <v>207</v>
      </c>
      <c r="E65" s="38">
        <v>175</v>
      </c>
      <c r="F65" s="39">
        <v>0</v>
      </c>
      <c r="G65" s="39">
        <v>0</v>
      </c>
      <c r="H65" s="39">
        <f t="shared" si="0"/>
        <v>0</v>
      </c>
      <c r="I65" s="39">
        <v>0</v>
      </c>
      <c r="J65" s="39">
        <v>0</v>
      </c>
      <c r="K65" s="40">
        <f t="shared" si="1"/>
        <v>0</v>
      </c>
      <c r="L65" s="39">
        <f t="shared" si="2"/>
        <v>0</v>
      </c>
      <c r="M65" s="39">
        <f t="shared" si="3"/>
        <v>0</v>
      </c>
      <c r="N65" s="39">
        <f t="shared" si="4"/>
        <v>0</v>
      </c>
      <c r="O65" s="39">
        <f t="shared" si="5"/>
        <v>0</v>
      </c>
      <c r="P65" s="40">
        <f t="shared" si="6"/>
        <v>0</v>
      </c>
      <c r="Q65" s="97"/>
    </row>
    <row r="66" spans="1:17" s="55" customFormat="1" ht="27" x14ac:dyDescent="0.25">
      <c r="A66" s="35">
        <f t="shared" si="8"/>
        <v>50</v>
      </c>
      <c r="B66" s="36" t="s">
        <v>223</v>
      </c>
      <c r="C66" s="36" t="s">
        <v>224</v>
      </c>
      <c r="D66" s="37" t="s">
        <v>207</v>
      </c>
      <c r="E66" s="38">
        <v>110</v>
      </c>
      <c r="F66" s="39">
        <v>0</v>
      </c>
      <c r="G66" s="39">
        <v>0</v>
      </c>
      <c r="H66" s="39">
        <f t="shared" si="0"/>
        <v>0</v>
      </c>
      <c r="I66" s="39">
        <v>0</v>
      </c>
      <c r="J66" s="39">
        <v>0</v>
      </c>
      <c r="K66" s="40">
        <f t="shared" si="1"/>
        <v>0</v>
      </c>
      <c r="L66" s="39">
        <f t="shared" si="2"/>
        <v>0</v>
      </c>
      <c r="M66" s="39">
        <f t="shared" si="3"/>
        <v>0</v>
      </c>
      <c r="N66" s="39">
        <f t="shared" si="4"/>
        <v>0</v>
      </c>
      <c r="O66" s="39">
        <f t="shared" si="5"/>
        <v>0</v>
      </c>
      <c r="P66" s="40">
        <f t="shared" si="6"/>
        <v>0</v>
      </c>
      <c r="Q66" s="97"/>
    </row>
    <row r="67" spans="1:17" s="55" customFormat="1" ht="27" x14ac:dyDescent="0.25">
      <c r="A67" s="35">
        <f t="shared" si="8"/>
        <v>51</v>
      </c>
      <c r="B67" s="36" t="s">
        <v>225</v>
      </c>
      <c r="C67" s="36" t="s">
        <v>224</v>
      </c>
      <c r="D67" s="37" t="s">
        <v>207</v>
      </c>
      <c r="E67" s="38">
        <v>219</v>
      </c>
      <c r="F67" s="39">
        <v>0</v>
      </c>
      <c r="G67" s="39">
        <v>0</v>
      </c>
      <c r="H67" s="39">
        <f t="shared" si="0"/>
        <v>0</v>
      </c>
      <c r="I67" s="39">
        <v>0</v>
      </c>
      <c r="J67" s="39">
        <v>0</v>
      </c>
      <c r="K67" s="40">
        <f t="shared" si="1"/>
        <v>0</v>
      </c>
      <c r="L67" s="39">
        <f t="shared" si="2"/>
        <v>0</v>
      </c>
      <c r="M67" s="39">
        <f t="shared" si="3"/>
        <v>0</v>
      </c>
      <c r="N67" s="39">
        <f t="shared" si="4"/>
        <v>0</v>
      </c>
      <c r="O67" s="39">
        <f t="shared" si="5"/>
        <v>0</v>
      </c>
      <c r="P67" s="40">
        <f t="shared" si="6"/>
        <v>0</v>
      </c>
      <c r="Q67" s="97"/>
    </row>
    <row r="68" spans="1:17" s="55" customFormat="1" ht="66.75" x14ac:dyDescent="0.25">
      <c r="A68" s="35">
        <f t="shared" si="8"/>
        <v>52</v>
      </c>
      <c r="B68" s="36" t="s">
        <v>226</v>
      </c>
      <c r="C68" s="36" t="s">
        <v>224</v>
      </c>
      <c r="D68" s="37" t="s">
        <v>207</v>
      </c>
      <c r="E68" s="38">
        <v>1754</v>
      </c>
      <c r="F68" s="39">
        <v>0</v>
      </c>
      <c r="G68" s="39">
        <v>0</v>
      </c>
      <c r="H68" s="39">
        <f t="shared" si="0"/>
        <v>0</v>
      </c>
      <c r="I68" s="39">
        <v>0</v>
      </c>
      <c r="J68" s="39">
        <v>0</v>
      </c>
      <c r="K68" s="40">
        <f t="shared" si="1"/>
        <v>0</v>
      </c>
      <c r="L68" s="39">
        <f t="shared" si="2"/>
        <v>0</v>
      </c>
      <c r="M68" s="39">
        <f t="shared" si="3"/>
        <v>0</v>
      </c>
      <c r="N68" s="39">
        <f t="shared" si="4"/>
        <v>0</v>
      </c>
      <c r="O68" s="39">
        <f t="shared" si="5"/>
        <v>0</v>
      </c>
      <c r="P68" s="40">
        <f t="shared" si="6"/>
        <v>0</v>
      </c>
      <c r="Q68" s="97"/>
    </row>
    <row r="69" spans="1:17" s="55" customFormat="1" ht="13.5" x14ac:dyDescent="0.25">
      <c r="A69" s="35">
        <f t="shared" si="8"/>
        <v>53</v>
      </c>
      <c r="B69" s="36" t="s">
        <v>227</v>
      </c>
      <c r="C69" s="36"/>
      <c r="D69" s="37" t="s">
        <v>207</v>
      </c>
      <c r="E69" s="38">
        <v>1769</v>
      </c>
      <c r="F69" s="39">
        <v>0</v>
      </c>
      <c r="G69" s="39"/>
      <c r="H69" s="39">
        <f t="shared" si="0"/>
        <v>0</v>
      </c>
      <c r="I69" s="39">
        <v>0</v>
      </c>
      <c r="J69" s="39">
        <v>0</v>
      </c>
      <c r="K69" s="40">
        <f t="shared" si="1"/>
        <v>0</v>
      </c>
      <c r="L69" s="39">
        <f t="shared" si="2"/>
        <v>0</v>
      </c>
      <c r="M69" s="39">
        <f t="shared" si="3"/>
        <v>0</v>
      </c>
      <c r="N69" s="39">
        <f t="shared" si="4"/>
        <v>0</v>
      </c>
      <c r="O69" s="39">
        <f t="shared" si="5"/>
        <v>0</v>
      </c>
      <c r="P69" s="40">
        <f t="shared" si="6"/>
        <v>0</v>
      </c>
      <c r="Q69" s="97"/>
    </row>
    <row r="70" spans="1:17" s="55" customFormat="1" ht="40.5" x14ac:dyDescent="0.25">
      <c r="A70" s="35">
        <f t="shared" si="8"/>
        <v>54</v>
      </c>
      <c r="B70" s="36" t="s">
        <v>228</v>
      </c>
      <c r="C70" s="36"/>
      <c r="D70" s="37" t="s">
        <v>26</v>
      </c>
      <c r="E70" s="38">
        <v>1</v>
      </c>
      <c r="F70" s="39">
        <v>0</v>
      </c>
      <c r="G70" s="39">
        <v>0</v>
      </c>
      <c r="H70" s="39">
        <f t="shared" si="0"/>
        <v>0</v>
      </c>
      <c r="I70" s="39">
        <v>0</v>
      </c>
      <c r="J70" s="39">
        <v>0</v>
      </c>
      <c r="K70" s="40">
        <f t="shared" si="1"/>
        <v>0</v>
      </c>
      <c r="L70" s="39">
        <f t="shared" si="2"/>
        <v>0</v>
      </c>
      <c r="M70" s="39">
        <f t="shared" si="3"/>
        <v>0</v>
      </c>
      <c r="N70" s="39">
        <f t="shared" si="4"/>
        <v>0</v>
      </c>
      <c r="O70" s="39">
        <f t="shared" si="5"/>
        <v>0</v>
      </c>
      <c r="P70" s="40">
        <f t="shared" si="6"/>
        <v>0</v>
      </c>
      <c r="Q70" s="97"/>
    </row>
    <row r="71" spans="1:17" s="55" customFormat="1" ht="54" x14ac:dyDescent="0.25">
      <c r="A71" s="35">
        <f t="shared" si="8"/>
        <v>55</v>
      </c>
      <c r="B71" s="36" t="s">
        <v>229</v>
      </c>
      <c r="C71" s="36" t="s">
        <v>230</v>
      </c>
      <c r="D71" s="37" t="s">
        <v>20</v>
      </c>
      <c r="E71" s="38">
        <v>487</v>
      </c>
      <c r="F71" s="39">
        <v>0</v>
      </c>
      <c r="G71" s="39">
        <v>0</v>
      </c>
      <c r="H71" s="39">
        <f t="shared" si="0"/>
        <v>0</v>
      </c>
      <c r="I71" s="39">
        <v>0</v>
      </c>
      <c r="J71" s="39">
        <v>0</v>
      </c>
      <c r="K71" s="40">
        <f t="shared" si="1"/>
        <v>0</v>
      </c>
      <c r="L71" s="39">
        <f t="shared" si="2"/>
        <v>0</v>
      </c>
      <c r="M71" s="39">
        <f t="shared" si="3"/>
        <v>0</v>
      </c>
      <c r="N71" s="39">
        <f t="shared" si="4"/>
        <v>0</v>
      </c>
      <c r="O71" s="39">
        <f t="shared" si="5"/>
        <v>0</v>
      </c>
      <c r="P71" s="40">
        <f t="shared" si="6"/>
        <v>0</v>
      </c>
      <c r="Q71" s="97"/>
    </row>
    <row r="72" spans="1:17" s="55" customFormat="1" ht="13.5" x14ac:dyDescent="0.25">
      <c r="A72" s="35"/>
      <c r="B72" s="42" t="s">
        <v>231</v>
      </c>
      <c r="C72" s="42"/>
      <c r="D72" s="43"/>
      <c r="E72" s="44"/>
      <c r="F72" s="45"/>
      <c r="G72" s="45"/>
      <c r="H72" s="45"/>
      <c r="I72" s="45"/>
      <c r="J72" s="45"/>
      <c r="K72" s="46"/>
      <c r="L72" s="45"/>
      <c r="M72" s="45"/>
      <c r="N72" s="45"/>
      <c r="O72" s="45"/>
      <c r="P72" s="47"/>
      <c r="Q72" s="97"/>
    </row>
    <row r="73" spans="1:17" s="55" customFormat="1" ht="72.75" customHeight="1" x14ac:dyDescent="0.25">
      <c r="A73" s="35">
        <f>A71+1</f>
        <v>56</v>
      </c>
      <c r="B73" s="36" t="s">
        <v>232</v>
      </c>
      <c r="C73" s="36" t="s">
        <v>233</v>
      </c>
      <c r="D73" s="37" t="s">
        <v>20</v>
      </c>
      <c r="E73" s="38">
        <v>245</v>
      </c>
      <c r="F73" s="39">
        <v>0</v>
      </c>
      <c r="G73" s="39">
        <v>0</v>
      </c>
      <c r="H73" s="39">
        <f t="shared" si="0"/>
        <v>0</v>
      </c>
      <c r="I73" s="39">
        <v>0</v>
      </c>
      <c r="J73" s="39">
        <v>0</v>
      </c>
      <c r="K73" s="40">
        <f t="shared" si="1"/>
        <v>0</v>
      </c>
      <c r="L73" s="39">
        <f t="shared" si="2"/>
        <v>0</v>
      </c>
      <c r="M73" s="39">
        <f t="shared" si="3"/>
        <v>0</v>
      </c>
      <c r="N73" s="39">
        <f t="shared" si="4"/>
        <v>0</v>
      </c>
      <c r="O73" s="39">
        <f t="shared" si="5"/>
        <v>0</v>
      </c>
      <c r="P73" s="40">
        <f t="shared" si="6"/>
        <v>0</v>
      </c>
      <c r="Q73" s="97"/>
    </row>
    <row r="74" spans="1:17" s="55" customFormat="1" ht="66" customHeight="1" x14ac:dyDescent="0.25">
      <c r="A74" s="35">
        <f t="shared" si="8"/>
        <v>57</v>
      </c>
      <c r="B74" s="36" t="s">
        <v>234</v>
      </c>
      <c r="C74" s="36" t="s">
        <v>235</v>
      </c>
      <c r="D74" s="37" t="s">
        <v>20</v>
      </c>
      <c r="E74" s="38">
        <v>24</v>
      </c>
      <c r="F74" s="39">
        <v>0</v>
      </c>
      <c r="G74" s="39">
        <v>0</v>
      </c>
      <c r="H74" s="39">
        <f t="shared" si="0"/>
        <v>0</v>
      </c>
      <c r="I74" s="39">
        <v>0</v>
      </c>
      <c r="J74" s="39">
        <v>0</v>
      </c>
      <c r="K74" s="40">
        <f t="shared" si="1"/>
        <v>0</v>
      </c>
      <c r="L74" s="39">
        <f t="shared" si="2"/>
        <v>0</v>
      </c>
      <c r="M74" s="39">
        <f t="shared" si="3"/>
        <v>0</v>
      </c>
      <c r="N74" s="39">
        <f t="shared" si="4"/>
        <v>0</v>
      </c>
      <c r="O74" s="39">
        <f t="shared" si="5"/>
        <v>0</v>
      </c>
      <c r="P74" s="40">
        <f t="shared" si="6"/>
        <v>0</v>
      </c>
      <c r="Q74" s="97"/>
    </row>
    <row r="75" spans="1:17" s="55" customFormat="1" ht="67.5" x14ac:dyDescent="0.25">
      <c r="A75" s="35">
        <f t="shared" si="8"/>
        <v>58</v>
      </c>
      <c r="B75" s="36" t="s">
        <v>236</v>
      </c>
      <c r="C75" s="36" t="s">
        <v>237</v>
      </c>
      <c r="D75" s="37" t="s">
        <v>26</v>
      </c>
      <c r="E75" s="38">
        <v>2</v>
      </c>
      <c r="F75" s="39">
        <v>0</v>
      </c>
      <c r="G75" s="39">
        <v>0</v>
      </c>
      <c r="H75" s="39">
        <f t="shared" si="0"/>
        <v>0</v>
      </c>
      <c r="I75" s="39">
        <v>0</v>
      </c>
      <c r="J75" s="39">
        <v>0</v>
      </c>
      <c r="K75" s="40">
        <f t="shared" si="1"/>
        <v>0</v>
      </c>
      <c r="L75" s="39">
        <f t="shared" si="2"/>
        <v>0</v>
      </c>
      <c r="M75" s="39">
        <f t="shared" si="3"/>
        <v>0</v>
      </c>
      <c r="N75" s="39">
        <f t="shared" si="4"/>
        <v>0</v>
      </c>
      <c r="O75" s="39">
        <f t="shared" si="5"/>
        <v>0</v>
      </c>
      <c r="P75" s="40">
        <f t="shared" si="6"/>
        <v>0</v>
      </c>
      <c r="Q75" s="97"/>
    </row>
    <row r="76" spans="1:17" s="55" customFormat="1" ht="27" x14ac:dyDescent="0.25">
      <c r="A76" s="35">
        <f t="shared" si="8"/>
        <v>59</v>
      </c>
      <c r="B76" s="36" t="s">
        <v>238</v>
      </c>
      <c r="C76" s="36" t="s">
        <v>239</v>
      </c>
      <c r="D76" s="37" t="s">
        <v>27</v>
      </c>
      <c r="E76" s="38">
        <v>5</v>
      </c>
      <c r="F76" s="39">
        <v>0</v>
      </c>
      <c r="G76" s="39">
        <v>0</v>
      </c>
      <c r="H76" s="39">
        <f t="shared" si="0"/>
        <v>0</v>
      </c>
      <c r="I76" s="39">
        <v>0</v>
      </c>
      <c r="J76" s="39">
        <v>0</v>
      </c>
      <c r="K76" s="40">
        <f t="shared" si="1"/>
        <v>0</v>
      </c>
      <c r="L76" s="39">
        <f t="shared" si="2"/>
        <v>0</v>
      </c>
      <c r="M76" s="39">
        <f t="shared" si="3"/>
        <v>0</v>
      </c>
      <c r="N76" s="39">
        <f t="shared" si="4"/>
        <v>0</v>
      </c>
      <c r="O76" s="39">
        <f t="shared" si="5"/>
        <v>0</v>
      </c>
      <c r="P76" s="40">
        <f t="shared" si="6"/>
        <v>0</v>
      </c>
      <c r="Q76" s="97"/>
    </row>
    <row r="77" spans="1:17" s="55" customFormat="1" ht="27" x14ac:dyDescent="0.25">
      <c r="A77" s="35">
        <f t="shared" si="8"/>
        <v>60</v>
      </c>
      <c r="B77" s="36" t="s">
        <v>238</v>
      </c>
      <c r="C77" s="36" t="s">
        <v>240</v>
      </c>
      <c r="D77" s="37" t="s">
        <v>27</v>
      </c>
      <c r="E77" s="38">
        <v>2</v>
      </c>
      <c r="F77" s="39">
        <v>0</v>
      </c>
      <c r="G77" s="39">
        <v>0</v>
      </c>
      <c r="H77" s="39">
        <f t="shared" si="0"/>
        <v>0</v>
      </c>
      <c r="I77" s="39">
        <v>0</v>
      </c>
      <c r="J77" s="39">
        <v>0</v>
      </c>
      <c r="K77" s="40">
        <f t="shared" si="1"/>
        <v>0</v>
      </c>
      <c r="L77" s="39">
        <f t="shared" si="2"/>
        <v>0</v>
      </c>
      <c r="M77" s="39">
        <f t="shared" si="3"/>
        <v>0</v>
      </c>
      <c r="N77" s="39">
        <f t="shared" si="4"/>
        <v>0</v>
      </c>
      <c r="O77" s="39">
        <f t="shared" si="5"/>
        <v>0</v>
      </c>
      <c r="P77" s="40">
        <f t="shared" si="6"/>
        <v>0</v>
      </c>
      <c r="Q77" s="97"/>
    </row>
    <row r="78" spans="1:17" s="55" customFormat="1" ht="183" customHeight="1" x14ac:dyDescent="0.25">
      <c r="A78" s="35">
        <f t="shared" si="8"/>
        <v>61</v>
      </c>
      <c r="B78" s="36" t="s">
        <v>241</v>
      </c>
      <c r="C78" s="36" t="s">
        <v>242</v>
      </c>
      <c r="D78" s="37" t="s">
        <v>26</v>
      </c>
      <c r="E78" s="38">
        <v>12</v>
      </c>
      <c r="F78" s="39">
        <v>0</v>
      </c>
      <c r="G78" s="39">
        <v>0</v>
      </c>
      <c r="H78" s="39">
        <f t="shared" si="0"/>
        <v>0</v>
      </c>
      <c r="I78" s="39">
        <v>0</v>
      </c>
      <c r="J78" s="39">
        <v>0</v>
      </c>
      <c r="K78" s="40">
        <f t="shared" si="1"/>
        <v>0</v>
      </c>
      <c r="L78" s="39">
        <f t="shared" si="2"/>
        <v>0</v>
      </c>
      <c r="M78" s="39">
        <f t="shared" si="3"/>
        <v>0</v>
      </c>
      <c r="N78" s="39">
        <f t="shared" si="4"/>
        <v>0</v>
      </c>
      <c r="O78" s="39">
        <f t="shared" si="5"/>
        <v>0</v>
      </c>
      <c r="P78" s="40">
        <f t="shared" si="6"/>
        <v>0</v>
      </c>
      <c r="Q78" s="97"/>
    </row>
    <row r="79" spans="1:17" s="55" customFormat="1" ht="27" x14ac:dyDescent="0.25">
      <c r="A79" s="35">
        <f t="shared" si="8"/>
        <v>62</v>
      </c>
      <c r="B79" s="36" t="s">
        <v>243</v>
      </c>
      <c r="C79" s="36"/>
      <c r="D79" s="37" t="s">
        <v>244</v>
      </c>
      <c r="E79" s="38">
        <v>260</v>
      </c>
      <c r="F79" s="39">
        <v>0</v>
      </c>
      <c r="G79" s="39">
        <v>0</v>
      </c>
      <c r="H79" s="39">
        <f t="shared" si="0"/>
        <v>0</v>
      </c>
      <c r="I79" s="39">
        <v>0</v>
      </c>
      <c r="J79" s="39">
        <v>0</v>
      </c>
      <c r="K79" s="40">
        <f t="shared" ref="K79:K114" si="9">SUM(H79:J79)</f>
        <v>0</v>
      </c>
      <c r="L79" s="39">
        <f t="shared" ref="L79:L115" si="10">ROUND(F79*E79,2)</f>
        <v>0</v>
      </c>
      <c r="M79" s="39">
        <f t="shared" ref="M79:M115" si="11">ROUND(H79*E79,2)</f>
        <v>0</v>
      </c>
      <c r="N79" s="39">
        <f t="shared" ref="N79:N115" si="12">ROUND(I79*E79,2)</f>
        <v>0</v>
      </c>
      <c r="O79" s="39">
        <f t="shared" ref="O79:O115" si="13">ROUND(J79*E79,2)</f>
        <v>0</v>
      </c>
      <c r="P79" s="40">
        <f t="shared" ref="P79:P114" si="14">SUM(M79:O79)</f>
        <v>0</v>
      </c>
      <c r="Q79" s="97"/>
    </row>
    <row r="80" spans="1:17" s="55" customFormat="1" ht="27" x14ac:dyDescent="0.25">
      <c r="A80" s="35">
        <f t="shared" si="8"/>
        <v>63</v>
      </c>
      <c r="B80" s="36" t="s">
        <v>245</v>
      </c>
      <c r="C80" s="36"/>
      <c r="D80" s="37" t="s">
        <v>27</v>
      </c>
      <c r="E80" s="38">
        <v>6</v>
      </c>
      <c r="F80" s="39">
        <v>0</v>
      </c>
      <c r="G80" s="39">
        <v>0</v>
      </c>
      <c r="H80" s="39">
        <f t="shared" ref="H80:H115" si="15">ROUND(F80*G80,2)</f>
        <v>0</v>
      </c>
      <c r="I80" s="39">
        <v>0</v>
      </c>
      <c r="J80" s="39">
        <v>0</v>
      </c>
      <c r="K80" s="40">
        <f t="shared" si="9"/>
        <v>0</v>
      </c>
      <c r="L80" s="39">
        <f t="shared" si="10"/>
        <v>0</v>
      </c>
      <c r="M80" s="39">
        <f t="shared" si="11"/>
        <v>0</v>
      </c>
      <c r="N80" s="39">
        <f t="shared" si="12"/>
        <v>0</v>
      </c>
      <c r="O80" s="39">
        <f t="shared" si="13"/>
        <v>0</v>
      </c>
      <c r="P80" s="40">
        <f t="shared" si="14"/>
        <v>0</v>
      </c>
      <c r="Q80" s="97"/>
    </row>
    <row r="81" spans="1:17" s="55" customFormat="1" ht="13.5" x14ac:dyDescent="0.25">
      <c r="A81" s="35">
        <f t="shared" si="8"/>
        <v>64</v>
      </c>
      <c r="B81" s="36" t="s">
        <v>246</v>
      </c>
      <c r="C81" s="36"/>
      <c r="D81" s="37" t="s">
        <v>27</v>
      </c>
      <c r="E81" s="38">
        <v>2</v>
      </c>
      <c r="F81" s="39">
        <v>0</v>
      </c>
      <c r="G81" s="39">
        <v>0</v>
      </c>
      <c r="H81" s="39">
        <f t="shared" si="15"/>
        <v>0</v>
      </c>
      <c r="I81" s="39">
        <v>0</v>
      </c>
      <c r="J81" s="39">
        <v>0</v>
      </c>
      <c r="K81" s="40">
        <f t="shared" si="9"/>
        <v>0</v>
      </c>
      <c r="L81" s="39">
        <f t="shared" si="10"/>
        <v>0</v>
      </c>
      <c r="M81" s="39">
        <f t="shared" si="11"/>
        <v>0</v>
      </c>
      <c r="N81" s="39">
        <f t="shared" si="12"/>
        <v>0</v>
      </c>
      <c r="O81" s="39">
        <f t="shared" si="13"/>
        <v>0</v>
      </c>
      <c r="P81" s="40">
        <f t="shared" si="14"/>
        <v>0</v>
      </c>
      <c r="Q81" s="97"/>
    </row>
    <row r="82" spans="1:17" s="55" customFormat="1" ht="27" x14ac:dyDescent="0.25">
      <c r="A82" s="35">
        <f t="shared" si="8"/>
        <v>65</v>
      </c>
      <c r="B82" s="36" t="s">
        <v>247</v>
      </c>
      <c r="C82" s="36"/>
      <c r="D82" s="37" t="s">
        <v>207</v>
      </c>
      <c r="E82" s="38">
        <v>5</v>
      </c>
      <c r="F82" s="39">
        <v>0</v>
      </c>
      <c r="G82" s="39">
        <v>0</v>
      </c>
      <c r="H82" s="39">
        <f t="shared" si="15"/>
        <v>0</v>
      </c>
      <c r="I82" s="39">
        <v>0</v>
      </c>
      <c r="J82" s="39">
        <v>0</v>
      </c>
      <c r="K82" s="40">
        <f t="shared" si="9"/>
        <v>0</v>
      </c>
      <c r="L82" s="39">
        <f t="shared" si="10"/>
        <v>0</v>
      </c>
      <c r="M82" s="39">
        <f t="shared" si="11"/>
        <v>0</v>
      </c>
      <c r="N82" s="39">
        <f t="shared" si="12"/>
        <v>0</v>
      </c>
      <c r="O82" s="39">
        <f t="shared" si="13"/>
        <v>0</v>
      </c>
      <c r="P82" s="40">
        <f t="shared" si="14"/>
        <v>0</v>
      </c>
      <c r="Q82" s="97"/>
    </row>
    <row r="83" spans="1:17" s="55" customFormat="1" ht="13.5" x14ac:dyDescent="0.25">
      <c r="A83" s="35">
        <f t="shared" ref="A83:A99" si="16">A82+1</f>
        <v>66</v>
      </c>
      <c r="B83" s="36" t="s">
        <v>248</v>
      </c>
      <c r="C83" s="36"/>
      <c r="D83" s="37" t="s">
        <v>27</v>
      </c>
      <c r="E83" s="38">
        <v>27</v>
      </c>
      <c r="F83" s="39">
        <v>0</v>
      </c>
      <c r="G83" s="39">
        <v>0</v>
      </c>
      <c r="H83" s="39">
        <f t="shared" si="15"/>
        <v>0</v>
      </c>
      <c r="I83" s="39">
        <v>0</v>
      </c>
      <c r="J83" s="39">
        <v>0</v>
      </c>
      <c r="K83" s="40">
        <f t="shared" si="9"/>
        <v>0</v>
      </c>
      <c r="L83" s="39">
        <f t="shared" si="10"/>
        <v>0</v>
      </c>
      <c r="M83" s="39">
        <f t="shared" si="11"/>
        <v>0</v>
      </c>
      <c r="N83" s="39">
        <f t="shared" si="12"/>
        <v>0</v>
      </c>
      <c r="O83" s="39">
        <f t="shared" si="13"/>
        <v>0</v>
      </c>
      <c r="P83" s="40">
        <f t="shared" si="14"/>
        <v>0</v>
      </c>
      <c r="Q83" s="97"/>
    </row>
    <row r="84" spans="1:17" s="55" customFormat="1" ht="13.5" x14ac:dyDescent="0.25">
      <c r="A84" s="35">
        <f t="shared" si="16"/>
        <v>67</v>
      </c>
      <c r="B84" s="36" t="s">
        <v>249</v>
      </c>
      <c r="C84" s="36"/>
      <c r="D84" s="37" t="s">
        <v>27</v>
      </c>
      <c r="E84" s="38">
        <v>3</v>
      </c>
      <c r="F84" s="39">
        <v>0</v>
      </c>
      <c r="G84" s="39">
        <v>0</v>
      </c>
      <c r="H84" s="39">
        <f t="shared" si="15"/>
        <v>0</v>
      </c>
      <c r="I84" s="39">
        <v>0</v>
      </c>
      <c r="J84" s="39">
        <v>0</v>
      </c>
      <c r="K84" s="40">
        <f t="shared" si="9"/>
        <v>0</v>
      </c>
      <c r="L84" s="39">
        <f t="shared" si="10"/>
        <v>0</v>
      </c>
      <c r="M84" s="39">
        <f t="shared" si="11"/>
        <v>0</v>
      </c>
      <c r="N84" s="39">
        <f t="shared" si="12"/>
        <v>0</v>
      </c>
      <c r="O84" s="39">
        <f t="shared" si="13"/>
        <v>0</v>
      </c>
      <c r="P84" s="40">
        <f t="shared" si="14"/>
        <v>0</v>
      </c>
      <c r="Q84" s="97"/>
    </row>
    <row r="85" spans="1:17" s="55" customFormat="1" ht="27" x14ac:dyDescent="0.25">
      <c r="A85" s="35">
        <f t="shared" si="16"/>
        <v>68</v>
      </c>
      <c r="B85" s="36" t="s">
        <v>250</v>
      </c>
      <c r="C85" s="36"/>
      <c r="D85" s="37" t="s">
        <v>26</v>
      </c>
      <c r="E85" s="38">
        <v>12</v>
      </c>
      <c r="F85" s="39">
        <v>0</v>
      </c>
      <c r="G85" s="39">
        <v>0</v>
      </c>
      <c r="H85" s="39">
        <f t="shared" si="15"/>
        <v>0</v>
      </c>
      <c r="I85" s="39">
        <v>0</v>
      </c>
      <c r="J85" s="39">
        <v>0</v>
      </c>
      <c r="K85" s="40">
        <f t="shared" si="9"/>
        <v>0</v>
      </c>
      <c r="L85" s="39">
        <f t="shared" si="10"/>
        <v>0</v>
      </c>
      <c r="M85" s="39">
        <f t="shared" si="11"/>
        <v>0</v>
      </c>
      <c r="N85" s="39">
        <f t="shared" si="12"/>
        <v>0</v>
      </c>
      <c r="O85" s="39">
        <f t="shared" si="13"/>
        <v>0</v>
      </c>
      <c r="P85" s="40">
        <f t="shared" si="14"/>
        <v>0</v>
      </c>
      <c r="Q85" s="97"/>
    </row>
    <row r="86" spans="1:17" s="55" customFormat="1" ht="13.5" x14ac:dyDescent="0.25">
      <c r="A86" s="35">
        <f t="shared" si="16"/>
        <v>69</v>
      </c>
      <c r="B86" s="36" t="s">
        <v>251</v>
      </c>
      <c r="C86" s="36"/>
      <c r="D86" s="37" t="s">
        <v>207</v>
      </c>
      <c r="E86" s="38">
        <v>3</v>
      </c>
      <c r="F86" s="39">
        <v>0</v>
      </c>
      <c r="G86" s="39">
        <v>0</v>
      </c>
      <c r="H86" s="39">
        <f t="shared" si="15"/>
        <v>0</v>
      </c>
      <c r="I86" s="39">
        <v>0</v>
      </c>
      <c r="J86" s="39">
        <v>0</v>
      </c>
      <c r="K86" s="40">
        <f t="shared" si="9"/>
        <v>0</v>
      </c>
      <c r="L86" s="39">
        <f t="shared" si="10"/>
        <v>0</v>
      </c>
      <c r="M86" s="39">
        <f t="shared" si="11"/>
        <v>0</v>
      </c>
      <c r="N86" s="39">
        <f t="shared" si="12"/>
        <v>0</v>
      </c>
      <c r="O86" s="39">
        <f t="shared" si="13"/>
        <v>0</v>
      </c>
      <c r="P86" s="40">
        <f t="shared" si="14"/>
        <v>0</v>
      </c>
      <c r="Q86" s="97"/>
    </row>
    <row r="87" spans="1:17" s="55" customFormat="1" ht="27" x14ac:dyDescent="0.25">
      <c r="A87" s="35">
        <f t="shared" si="16"/>
        <v>70</v>
      </c>
      <c r="B87" s="36" t="s">
        <v>252</v>
      </c>
      <c r="C87" s="36"/>
      <c r="D87" s="37" t="s">
        <v>210</v>
      </c>
      <c r="E87" s="38">
        <v>2</v>
      </c>
      <c r="F87" s="39">
        <v>0</v>
      </c>
      <c r="G87" s="39">
        <v>0</v>
      </c>
      <c r="H87" s="39">
        <f t="shared" si="15"/>
        <v>0</v>
      </c>
      <c r="I87" s="39">
        <v>0</v>
      </c>
      <c r="J87" s="39">
        <v>0</v>
      </c>
      <c r="K87" s="40">
        <f t="shared" si="9"/>
        <v>0</v>
      </c>
      <c r="L87" s="39">
        <f t="shared" si="10"/>
        <v>0</v>
      </c>
      <c r="M87" s="39">
        <f t="shared" si="11"/>
        <v>0</v>
      </c>
      <c r="N87" s="39">
        <f t="shared" si="12"/>
        <v>0</v>
      </c>
      <c r="O87" s="39">
        <f t="shared" si="13"/>
        <v>0</v>
      </c>
      <c r="P87" s="40">
        <f t="shared" si="14"/>
        <v>0</v>
      </c>
      <c r="Q87" s="97"/>
    </row>
    <row r="88" spans="1:17" s="55" customFormat="1" ht="13.5" x14ac:dyDescent="0.25">
      <c r="A88" s="35">
        <f t="shared" si="16"/>
        <v>71</v>
      </c>
      <c r="B88" s="36" t="s">
        <v>253</v>
      </c>
      <c r="C88" s="36"/>
      <c r="D88" s="37" t="s">
        <v>210</v>
      </c>
      <c r="E88" s="38">
        <v>5</v>
      </c>
      <c r="F88" s="39">
        <v>0</v>
      </c>
      <c r="G88" s="39">
        <v>0</v>
      </c>
      <c r="H88" s="39">
        <f t="shared" si="15"/>
        <v>0</v>
      </c>
      <c r="I88" s="39">
        <v>0</v>
      </c>
      <c r="J88" s="39">
        <v>0</v>
      </c>
      <c r="K88" s="40">
        <f t="shared" si="9"/>
        <v>0</v>
      </c>
      <c r="L88" s="39">
        <f t="shared" si="10"/>
        <v>0</v>
      </c>
      <c r="M88" s="39">
        <f t="shared" si="11"/>
        <v>0</v>
      </c>
      <c r="N88" s="39">
        <f t="shared" si="12"/>
        <v>0</v>
      </c>
      <c r="O88" s="39">
        <f t="shared" si="13"/>
        <v>0</v>
      </c>
      <c r="P88" s="40">
        <f t="shared" si="14"/>
        <v>0</v>
      </c>
      <c r="Q88" s="97"/>
    </row>
    <row r="89" spans="1:17" s="55" customFormat="1" ht="13.5" x14ac:dyDescent="0.25">
      <c r="A89" s="35">
        <f t="shared" si="16"/>
        <v>72</v>
      </c>
      <c r="B89" s="36" t="s">
        <v>211</v>
      </c>
      <c r="C89" s="36"/>
      <c r="D89" s="37" t="s">
        <v>210</v>
      </c>
      <c r="E89" s="38">
        <v>2</v>
      </c>
      <c r="F89" s="39">
        <v>0</v>
      </c>
      <c r="G89" s="39">
        <v>0</v>
      </c>
      <c r="H89" s="39">
        <f t="shared" si="15"/>
        <v>0</v>
      </c>
      <c r="I89" s="39">
        <v>0</v>
      </c>
      <c r="J89" s="39">
        <v>0</v>
      </c>
      <c r="K89" s="40">
        <f t="shared" si="9"/>
        <v>0</v>
      </c>
      <c r="L89" s="39">
        <f t="shared" si="10"/>
        <v>0</v>
      </c>
      <c r="M89" s="39">
        <f t="shared" si="11"/>
        <v>0</v>
      </c>
      <c r="N89" s="39">
        <f t="shared" si="12"/>
        <v>0</v>
      </c>
      <c r="O89" s="39">
        <f t="shared" si="13"/>
        <v>0</v>
      </c>
      <c r="P89" s="40">
        <f t="shared" si="14"/>
        <v>0</v>
      </c>
      <c r="Q89" s="97"/>
    </row>
    <row r="90" spans="1:17" s="55" customFormat="1" ht="13.5" x14ac:dyDescent="0.25">
      <c r="A90" s="35">
        <f t="shared" si="16"/>
        <v>73</v>
      </c>
      <c r="B90" s="36" t="s">
        <v>254</v>
      </c>
      <c r="C90" s="36"/>
      <c r="D90" s="37" t="s">
        <v>210</v>
      </c>
      <c r="E90" s="38">
        <v>29</v>
      </c>
      <c r="F90" s="39">
        <v>0</v>
      </c>
      <c r="G90" s="39">
        <v>0</v>
      </c>
      <c r="H90" s="39">
        <f t="shared" si="15"/>
        <v>0</v>
      </c>
      <c r="I90" s="39">
        <v>0</v>
      </c>
      <c r="J90" s="39">
        <v>0</v>
      </c>
      <c r="K90" s="40">
        <f t="shared" si="9"/>
        <v>0</v>
      </c>
      <c r="L90" s="39">
        <f t="shared" si="10"/>
        <v>0</v>
      </c>
      <c r="M90" s="39">
        <f t="shared" si="11"/>
        <v>0</v>
      </c>
      <c r="N90" s="39">
        <f t="shared" si="12"/>
        <v>0</v>
      </c>
      <c r="O90" s="39">
        <f t="shared" si="13"/>
        <v>0</v>
      </c>
      <c r="P90" s="40">
        <f t="shared" si="14"/>
        <v>0</v>
      </c>
      <c r="Q90" s="97"/>
    </row>
    <row r="91" spans="1:17" s="55" customFormat="1" ht="13.5" x14ac:dyDescent="0.25">
      <c r="A91" s="35">
        <f t="shared" si="16"/>
        <v>74</v>
      </c>
      <c r="B91" s="36" t="s">
        <v>214</v>
      </c>
      <c r="C91" s="36"/>
      <c r="D91" s="37" t="s">
        <v>210</v>
      </c>
      <c r="E91" s="38">
        <v>9</v>
      </c>
      <c r="F91" s="39">
        <v>0</v>
      </c>
      <c r="G91" s="39">
        <v>0</v>
      </c>
      <c r="H91" s="39">
        <f t="shared" si="15"/>
        <v>0</v>
      </c>
      <c r="I91" s="39">
        <v>0</v>
      </c>
      <c r="J91" s="39">
        <v>0</v>
      </c>
      <c r="K91" s="40">
        <f t="shared" si="9"/>
        <v>0</v>
      </c>
      <c r="L91" s="39">
        <f t="shared" si="10"/>
        <v>0</v>
      </c>
      <c r="M91" s="39">
        <f t="shared" si="11"/>
        <v>0</v>
      </c>
      <c r="N91" s="39">
        <f t="shared" si="12"/>
        <v>0</v>
      </c>
      <c r="O91" s="39">
        <f t="shared" si="13"/>
        <v>0</v>
      </c>
      <c r="P91" s="40">
        <f t="shared" si="14"/>
        <v>0</v>
      </c>
      <c r="Q91" s="97"/>
    </row>
    <row r="92" spans="1:17" s="55" customFormat="1" ht="13.5" x14ac:dyDescent="0.25">
      <c r="A92" s="35">
        <f t="shared" si="16"/>
        <v>75</v>
      </c>
      <c r="B92" s="36" t="s">
        <v>213</v>
      </c>
      <c r="C92" s="36"/>
      <c r="D92" s="37" t="s">
        <v>210</v>
      </c>
      <c r="E92" s="38">
        <v>6</v>
      </c>
      <c r="F92" s="39">
        <v>0</v>
      </c>
      <c r="G92" s="39">
        <v>0</v>
      </c>
      <c r="H92" s="39">
        <f>ROUND(F92*G92,2)</f>
        <v>0</v>
      </c>
      <c r="I92" s="39">
        <v>0</v>
      </c>
      <c r="J92" s="39">
        <v>0</v>
      </c>
      <c r="K92" s="40">
        <f>SUM(H92:J92)</f>
        <v>0</v>
      </c>
      <c r="L92" s="39">
        <f>ROUND(F92*E92,2)</f>
        <v>0</v>
      </c>
      <c r="M92" s="39">
        <f>ROUND(H92*E92,2)</f>
        <v>0</v>
      </c>
      <c r="N92" s="39">
        <f>ROUND(I92*E92,2)</f>
        <v>0</v>
      </c>
      <c r="O92" s="39">
        <f>ROUND(J92*E92,2)</f>
        <v>0</v>
      </c>
      <c r="P92" s="40">
        <f>SUM(M92:O92)</f>
        <v>0</v>
      </c>
      <c r="Q92" s="97"/>
    </row>
    <row r="93" spans="1:17" s="55" customFormat="1" ht="13.5" x14ac:dyDescent="0.25">
      <c r="A93" s="35">
        <f t="shared" si="16"/>
        <v>76</v>
      </c>
      <c r="B93" s="36" t="s">
        <v>255</v>
      </c>
      <c r="C93" s="36"/>
      <c r="D93" s="37" t="s">
        <v>210</v>
      </c>
      <c r="E93" s="38">
        <v>6</v>
      </c>
      <c r="F93" s="39">
        <v>0</v>
      </c>
      <c r="G93" s="39">
        <v>0</v>
      </c>
      <c r="H93" s="39">
        <f t="shared" si="15"/>
        <v>0</v>
      </c>
      <c r="I93" s="39">
        <v>0</v>
      </c>
      <c r="J93" s="39">
        <v>0</v>
      </c>
      <c r="K93" s="40">
        <f t="shared" si="9"/>
        <v>0</v>
      </c>
      <c r="L93" s="39">
        <f t="shared" si="10"/>
        <v>0</v>
      </c>
      <c r="M93" s="39">
        <f t="shared" si="11"/>
        <v>0</v>
      </c>
      <c r="N93" s="39">
        <f t="shared" si="12"/>
        <v>0</v>
      </c>
      <c r="O93" s="39">
        <f t="shared" si="13"/>
        <v>0</v>
      </c>
      <c r="P93" s="40">
        <f t="shared" si="14"/>
        <v>0</v>
      </c>
      <c r="Q93" s="97"/>
    </row>
    <row r="94" spans="1:17" s="55" customFormat="1" ht="13.5" x14ac:dyDescent="0.25">
      <c r="A94" s="35">
        <f t="shared" si="16"/>
        <v>77</v>
      </c>
      <c r="B94" s="36" t="s">
        <v>256</v>
      </c>
      <c r="C94" s="36"/>
      <c r="D94" s="37" t="s">
        <v>20</v>
      </c>
      <c r="E94" s="38">
        <v>269</v>
      </c>
      <c r="F94" s="39">
        <v>0</v>
      </c>
      <c r="G94" s="39">
        <v>0</v>
      </c>
      <c r="H94" s="39">
        <f t="shared" si="15"/>
        <v>0</v>
      </c>
      <c r="I94" s="39">
        <v>0</v>
      </c>
      <c r="J94" s="39">
        <v>0</v>
      </c>
      <c r="K94" s="40">
        <f t="shared" si="9"/>
        <v>0</v>
      </c>
      <c r="L94" s="39">
        <f t="shared" si="10"/>
        <v>0</v>
      </c>
      <c r="M94" s="39">
        <f t="shared" si="11"/>
        <v>0</v>
      </c>
      <c r="N94" s="39">
        <f t="shared" si="12"/>
        <v>0</v>
      </c>
      <c r="O94" s="39">
        <f t="shared" si="13"/>
        <v>0</v>
      </c>
      <c r="P94" s="40">
        <f t="shared" si="14"/>
        <v>0</v>
      </c>
      <c r="Q94" s="97"/>
    </row>
    <row r="95" spans="1:17" s="55" customFormat="1" ht="54" x14ac:dyDescent="0.25">
      <c r="A95" s="35">
        <f t="shared" si="16"/>
        <v>78</v>
      </c>
      <c r="B95" s="36" t="s">
        <v>257</v>
      </c>
      <c r="C95" s="36"/>
      <c r="D95" s="37" t="s">
        <v>20</v>
      </c>
      <c r="E95" s="38">
        <v>269</v>
      </c>
      <c r="F95" s="39">
        <v>0</v>
      </c>
      <c r="G95" s="39">
        <v>0</v>
      </c>
      <c r="H95" s="39">
        <f t="shared" si="15"/>
        <v>0</v>
      </c>
      <c r="I95" s="39">
        <v>0</v>
      </c>
      <c r="J95" s="39">
        <v>0</v>
      </c>
      <c r="K95" s="40">
        <f t="shared" si="9"/>
        <v>0</v>
      </c>
      <c r="L95" s="39">
        <f t="shared" si="10"/>
        <v>0</v>
      </c>
      <c r="M95" s="39">
        <f t="shared" si="11"/>
        <v>0</v>
      </c>
      <c r="N95" s="39">
        <f t="shared" si="12"/>
        <v>0</v>
      </c>
      <c r="O95" s="39">
        <f t="shared" si="13"/>
        <v>0</v>
      </c>
      <c r="P95" s="40">
        <f t="shared" si="14"/>
        <v>0</v>
      </c>
      <c r="Q95" s="97"/>
    </row>
    <row r="96" spans="1:17" s="55" customFormat="1" ht="40.5" x14ac:dyDescent="0.25">
      <c r="A96" s="35">
        <f t="shared" si="16"/>
        <v>79</v>
      </c>
      <c r="B96" s="36" t="s">
        <v>258</v>
      </c>
      <c r="C96" s="36"/>
      <c r="D96" s="37" t="s">
        <v>26</v>
      </c>
      <c r="E96" s="38">
        <v>1</v>
      </c>
      <c r="F96" s="39">
        <v>0</v>
      </c>
      <c r="G96" s="39">
        <v>0</v>
      </c>
      <c r="H96" s="39">
        <f t="shared" si="15"/>
        <v>0</v>
      </c>
      <c r="I96" s="39">
        <v>0</v>
      </c>
      <c r="J96" s="39">
        <v>0</v>
      </c>
      <c r="K96" s="40">
        <f t="shared" si="9"/>
        <v>0</v>
      </c>
      <c r="L96" s="39">
        <f t="shared" si="10"/>
        <v>0</v>
      </c>
      <c r="M96" s="39">
        <f t="shared" si="11"/>
        <v>0</v>
      </c>
      <c r="N96" s="39">
        <f t="shared" si="12"/>
        <v>0</v>
      </c>
      <c r="O96" s="39">
        <f t="shared" si="13"/>
        <v>0</v>
      </c>
      <c r="P96" s="40">
        <f t="shared" si="14"/>
        <v>0</v>
      </c>
      <c r="Q96" s="97"/>
    </row>
    <row r="97" spans="1:17" s="55" customFormat="1" ht="13.5" x14ac:dyDescent="0.25">
      <c r="A97" s="35">
        <f t="shared" si="16"/>
        <v>80</v>
      </c>
      <c r="B97" s="36" t="s">
        <v>218</v>
      </c>
      <c r="C97" s="36"/>
      <c r="D97" s="37" t="s">
        <v>26</v>
      </c>
      <c r="E97" s="38">
        <v>1</v>
      </c>
      <c r="F97" s="39">
        <v>0</v>
      </c>
      <c r="G97" s="39">
        <v>0</v>
      </c>
      <c r="H97" s="39">
        <f t="shared" si="15"/>
        <v>0</v>
      </c>
      <c r="I97" s="39">
        <v>0</v>
      </c>
      <c r="J97" s="39">
        <v>0</v>
      </c>
      <c r="K97" s="40">
        <f t="shared" si="9"/>
        <v>0</v>
      </c>
      <c r="L97" s="39">
        <f t="shared" si="10"/>
        <v>0</v>
      </c>
      <c r="M97" s="39">
        <f t="shared" si="11"/>
        <v>0</v>
      </c>
      <c r="N97" s="39">
        <f t="shared" si="12"/>
        <v>0</v>
      </c>
      <c r="O97" s="39">
        <f t="shared" si="13"/>
        <v>0</v>
      </c>
      <c r="P97" s="40">
        <f t="shared" si="14"/>
        <v>0</v>
      </c>
      <c r="Q97" s="97"/>
    </row>
    <row r="98" spans="1:17" s="55" customFormat="1" ht="13.5" x14ac:dyDescent="0.25">
      <c r="A98" s="35">
        <f t="shared" si="16"/>
        <v>81</v>
      </c>
      <c r="B98" s="36" t="s">
        <v>134</v>
      </c>
      <c r="C98" s="36"/>
      <c r="D98" s="37" t="s">
        <v>26</v>
      </c>
      <c r="E98" s="38">
        <v>1</v>
      </c>
      <c r="F98" s="39">
        <v>0</v>
      </c>
      <c r="G98" s="39">
        <v>0</v>
      </c>
      <c r="H98" s="39">
        <f t="shared" si="15"/>
        <v>0</v>
      </c>
      <c r="I98" s="39">
        <v>0</v>
      </c>
      <c r="J98" s="39">
        <v>0</v>
      </c>
      <c r="K98" s="40">
        <f t="shared" si="9"/>
        <v>0</v>
      </c>
      <c r="L98" s="39">
        <f t="shared" si="10"/>
        <v>0</v>
      </c>
      <c r="M98" s="39">
        <f t="shared" si="11"/>
        <v>0</v>
      </c>
      <c r="N98" s="39">
        <f t="shared" si="12"/>
        <v>0</v>
      </c>
      <c r="O98" s="39">
        <f t="shared" si="13"/>
        <v>0</v>
      </c>
      <c r="P98" s="40">
        <f t="shared" si="14"/>
        <v>0</v>
      </c>
      <c r="Q98" s="97"/>
    </row>
    <row r="99" spans="1:17" s="55" customFormat="1" ht="13.5" x14ac:dyDescent="0.25">
      <c r="A99" s="35">
        <f t="shared" si="16"/>
        <v>82</v>
      </c>
      <c r="B99" s="36" t="s">
        <v>219</v>
      </c>
      <c r="C99" s="36"/>
      <c r="D99" s="37" t="s">
        <v>26</v>
      </c>
      <c r="E99" s="38">
        <v>1</v>
      </c>
      <c r="F99" s="39">
        <v>0</v>
      </c>
      <c r="G99" s="39"/>
      <c r="H99" s="39">
        <f t="shared" si="15"/>
        <v>0</v>
      </c>
      <c r="I99" s="39">
        <v>0</v>
      </c>
      <c r="J99" s="39">
        <v>0</v>
      </c>
      <c r="K99" s="40">
        <f t="shared" si="9"/>
        <v>0</v>
      </c>
      <c r="L99" s="39">
        <f t="shared" si="10"/>
        <v>0</v>
      </c>
      <c r="M99" s="39">
        <f t="shared" si="11"/>
        <v>0</v>
      </c>
      <c r="N99" s="39">
        <f t="shared" si="12"/>
        <v>0</v>
      </c>
      <c r="O99" s="39">
        <f t="shared" si="13"/>
        <v>0</v>
      </c>
      <c r="P99" s="40">
        <f t="shared" si="14"/>
        <v>0</v>
      </c>
      <c r="Q99" s="97"/>
    </row>
    <row r="100" spans="1:17" s="55" customFormat="1" ht="13.5" x14ac:dyDescent="0.25">
      <c r="A100" s="41"/>
      <c r="B100" s="42" t="s">
        <v>259</v>
      </c>
      <c r="C100" s="42"/>
      <c r="D100" s="43"/>
      <c r="E100" s="44"/>
      <c r="F100" s="45"/>
      <c r="G100" s="45"/>
      <c r="H100" s="45"/>
      <c r="I100" s="45"/>
      <c r="J100" s="45"/>
      <c r="K100" s="46"/>
      <c r="L100" s="45"/>
      <c r="M100" s="45"/>
      <c r="N100" s="45"/>
      <c r="O100" s="45"/>
      <c r="P100" s="47"/>
      <c r="Q100" s="97"/>
    </row>
    <row r="101" spans="1:17" s="55" customFormat="1" ht="27" x14ac:dyDescent="0.25">
      <c r="A101" s="35">
        <f>A99+1</f>
        <v>83</v>
      </c>
      <c r="B101" s="36" t="s">
        <v>260</v>
      </c>
      <c r="C101" s="36"/>
      <c r="D101" s="37" t="s">
        <v>207</v>
      </c>
      <c r="E101" s="38">
        <v>1009</v>
      </c>
      <c r="F101" s="39">
        <v>0</v>
      </c>
      <c r="G101" s="39"/>
      <c r="H101" s="39">
        <f t="shared" si="15"/>
        <v>0</v>
      </c>
      <c r="I101" s="39">
        <v>0</v>
      </c>
      <c r="J101" s="39">
        <v>0</v>
      </c>
      <c r="K101" s="40">
        <f t="shared" si="9"/>
        <v>0</v>
      </c>
      <c r="L101" s="39">
        <f t="shared" si="10"/>
        <v>0</v>
      </c>
      <c r="M101" s="39">
        <f t="shared" si="11"/>
        <v>0</v>
      </c>
      <c r="N101" s="39">
        <f t="shared" si="12"/>
        <v>0</v>
      </c>
      <c r="O101" s="39">
        <f t="shared" si="13"/>
        <v>0</v>
      </c>
      <c r="P101" s="40">
        <f t="shared" si="14"/>
        <v>0</v>
      </c>
      <c r="Q101" s="97"/>
    </row>
    <row r="102" spans="1:17" s="55" customFormat="1" ht="13.5" x14ac:dyDescent="0.25">
      <c r="A102" s="35">
        <f t="shared" ref="A102:A115" si="17">A101+1</f>
        <v>84</v>
      </c>
      <c r="B102" s="36" t="s">
        <v>222</v>
      </c>
      <c r="C102" s="36"/>
      <c r="D102" s="37" t="s">
        <v>207</v>
      </c>
      <c r="E102" s="38">
        <v>101</v>
      </c>
      <c r="F102" s="39">
        <v>0</v>
      </c>
      <c r="G102" s="39">
        <v>0</v>
      </c>
      <c r="H102" s="39">
        <f t="shared" si="15"/>
        <v>0</v>
      </c>
      <c r="I102" s="39">
        <v>0</v>
      </c>
      <c r="J102" s="39">
        <v>0</v>
      </c>
      <c r="K102" s="40">
        <f t="shared" si="9"/>
        <v>0</v>
      </c>
      <c r="L102" s="39">
        <f t="shared" si="10"/>
        <v>0</v>
      </c>
      <c r="M102" s="39">
        <f t="shared" si="11"/>
        <v>0</v>
      </c>
      <c r="N102" s="39">
        <f t="shared" si="12"/>
        <v>0</v>
      </c>
      <c r="O102" s="39">
        <f t="shared" si="13"/>
        <v>0</v>
      </c>
      <c r="P102" s="40">
        <f t="shared" si="14"/>
        <v>0</v>
      </c>
      <c r="Q102" s="97"/>
    </row>
    <row r="103" spans="1:17" s="55" customFormat="1" ht="27" x14ac:dyDescent="0.25">
      <c r="A103" s="35">
        <f t="shared" si="17"/>
        <v>85</v>
      </c>
      <c r="B103" s="36" t="s">
        <v>223</v>
      </c>
      <c r="C103" s="36" t="s">
        <v>224</v>
      </c>
      <c r="D103" s="37" t="s">
        <v>207</v>
      </c>
      <c r="E103" s="38">
        <v>40</v>
      </c>
      <c r="F103" s="39">
        <v>0</v>
      </c>
      <c r="G103" s="39">
        <v>0</v>
      </c>
      <c r="H103" s="39">
        <f t="shared" si="15"/>
        <v>0</v>
      </c>
      <c r="I103" s="39">
        <v>0</v>
      </c>
      <c r="J103" s="39">
        <v>0</v>
      </c>
      <c r="K103" s="40">
        <f t="shared" si="9"/>
        <v>0</v>
      </c>
      <c r="L103" s="39">
        <f t="shared" si="10"/>
        <v>0</v>
      </c>
      <c r="M103" s="39">
        <f t="shared" si="11"/>
        <v>0</v>
      </c>
      <c r="N103" s="39">
        <f t="shared" si="12"/>
        <v>0</v>
      </c>
      <c r="O103" s="39">
        <f t="shared" si="13"/>
        <v>0</v>
      </c>
      <c r="P103" s="40">
        <f t="shared" si="14"/>
        <v>0</v>
      </c>
      <c r="Q103" s="97"/>
    </row>
    <row r="104" spans="1:17" s="55" customFormat="1" ht="27" x14ac:dyDescent="0.25">
      <c r="A104" s="35">
        <f t="shared" si="17"/>
        <v>86</v>
      </c>
      <c r="B104" s="36" t="s">
        <v>225</v>
      </c>
      <c r="C104" s="36" t="s">
        <v>224</v>
      </c>
      <c r="D104" s="37" t="s">
        <v>207</v>
      </c>
      <c r="E104" s="38">
        <v>81</v>
      </c>
      <c r="F104" s="39">
        <v>0</v>
      </c>
      <c r="G104" s="39">
        <v>0</v>
      </c>
      <c r="H104" s="39">
        <f t="shared" si="15"/>
        <v>0</v>
      </c>
      <c r="I104" s="39">
        <v>0</v>
      </c>
      <c r="J104" s="39">
        <v>0</v>
      </c>
      <c r="K104" s="40">
        <f t="shared" si="9"/>
        <v>0</v>
      </c>
      <c r="L104" s="39">
        <f t="shared" si="10"/>
        <v>0</v>
      </c>
      <c r="M104" s="39">
        <f t="shared" si="11"/>
        <v>0</v>
      </c>
      <c r="N104" s="39">
        <f t="shared" si="12"/>
        <v>0</v>
      </c>
      <c r="O104" s="39">
        <f t="shared" si="13"/>
        <v>0</v>
      </c>
      <c r="P104" s="40">
        <f t="shared" si="14"/>
        <v>0</v>
      </c>
      <c r="Q104" s="97"/>
    </row>
    <row r="105" spans="1:17" s="55" customFormat="1" ht="54" x14ac:dyDescent="0.25">
      <c r="A105" s="35">
        <f t="shared" si="17"/>
        <v>87</v>
      </c>
      <c r="B105" s="36" t="s">
        <v>442</v>
      </c>
      <c r="C105" s="36" t="s">
        <v>224</v>
      </c>
      <c r="D105" s="37" t="s">
        <v>207</v>
      </c>
      <c r="E105" s="38">
        <v>1009</v>
      </c>
      <c r="F105" s="39">
        <v>0</v>
      </c>
      <c r="G105" s="39">
        <v>0</v>
      </c>
      <c r="H105" s="39">
        <f t="shared" si="15"/>
        <v>0</v>
      </c>
      <c r="I105" s="39">
        <v>0</v>
      </c>
      <c r="J105" s="39">
        <v>0</v>
      </c>
      <c r="K105" s="40">
        <f t="shared" si="9"/>
        <v>0</v>
      </c>
      <c r="L105" s="39">
        <f t="shared" si="10"/>
        <v>0</v>
      </c>
      <c r="M105" s="39">
        <f t="shared" si="11"/>
        <v>0</v>
      </c>
      <c r="N105" s="39">
        <f t="shared" si="12"/>
        <v>0</v>
      </c>
      <c r="O105" s="39">
        <f t="shared" si="13"/>
        <v>0</v>
      </c>
      <c r="P105" s="40">
        <f t="shared" si="14"/>
        <v>0</v>
      </c>
      <c r="Q105" s="97"/>
    </row>
    <row r="106" spans="1:17" s="55" customFormat="1" ht="13.5" x14ac:dyDescent="0.25">
      <c r="A106" s="35">
        <f t="shared" si="17"/>
        <v>88</v>
      </c>
      <c r="B106" s="36" t="s">
        <v>227</v>
      </c>
      <c r="C106" s="36"/>
      <c r="D106" s="37" t="s">
        <v>207</v>
      </c>
      <c r="E106" s="38">
        <v>170</v>
      </c>
      <c r="F106" s="39">
        <v>0</v>
      </c>
      <c r="G106" s="39">
        <v>0</v>
      </c>
      <c r="H106" s="39">
        <f t="shared" si="15"/>
        <v>0</v>
      </c>
      <c r="I106" s="39">
        <v>0</v>
      </c>
      <c r="J106" s="39">
        <v>0</v>
      </c>
      <c r="K106" s="40">
        <f t="shared" si="9"/>
        <v>0</v>
      </c>
      <c r="L106" s="39">
        <f t="shared" si="10"/>
        <v>0</v>
      </c>
      <c r="M106" s="39">
        <f t="shared" si="11"/>
        <v>0</v>
      </c>
      <c r="N106" s="39">
        <f t="shared" si="12"/>
        <v>0</v>
      </c>
      <c r="O106" s="39">
        <f t="shared" si="13"/>
        <v>0</v>
      </c>
      <c r="P106" s="40">
        <f t="shared" si="14"/>
        <v>0</v>
      </c>
      <c r="Q106" s="97"/>
    </row>
    <row r="107" spans="1:17" s="55" customFormat="1" ht="40.5" x14ac:dyDescent="0.25">
      <c r="A107" s="35">
        <f t="shared" si="17"/>
        <v>89</v>
      </c>
      <c r="B107" s="36" t="s">
        <v>228</v>
      </c>
      <c r="C107" s="36"/>
      <c r="D107" s="37" t="s">
        <v>26</v>
      </c>
      <c r="E107" s="38">
        <v>1</v>
      </c>
      <c r="F107" s="39">
        <v>0</v>
      </c>
      <c r="G107" s="39">
        <v>0</v>
      </c>
      <c r="H107" s="39">
        <f t="shared" si="15"/>
        <v>0</v>
      </c>
      <c r="I107" s="39">
        <v>0</v>
      </c>
      <c r="J107" s="39">
        <v>0</v>
      </c>
      <c r="K107" s="40">
        <f t="shared" si="9"/>
        <v>0</v>
      </c>
      <c r="L107" s="39">
        <f t="shared" si="10"/>
        <v>0</v>
      </c>
      <c r="M107" s="39">
        <f t="shared" si="11"/>
        <v>0</v>
      </c>
      <c r="N107" s="39">
        <f t="shared" si="12"/>
        <v>0</v>
      </c>
      <c r="O107" s="39">
        <f t="shared" si="13"/>
        <v>0</v>
      </c>
      <c r="P107" s="40">
        <f t="shared" si="14"/>
        <v>0</v>
      </c>
      <c r="Q107" s="97"/>
    </row>
    <row r="108" spans="1:17" s="55" customFormat="1" ht="54" x14ac:dyDescent="0.25">
      <c r="A108" s="35">
        <f t="shared" si="17"/>
        <v>90</v>
      </c>
      <c r="B108" s="36" t="s">
        <v>229</v>
      </c>
      <c r="C108" s="36" t="s">
        <v>230</v>
      </c>
      <c r="D108" s="37" t="s">
        <v>20</v>
      </c>
      <c r="E108" s="38">
        <v>269</v>
      </c>
      <c r="F108" s="39">
        <v>0</v>
      </c>
      <c r="G108" s="39">
        <v>0</v>
      </c>
      <c r="H108" s="39">
        <f t="shared" si="15"/>
        <v>0</v>
      </c>
      <c r="I108" s="39">
        <v>0</v>
      </c>
      <c r="J108" s="39">
        <v>0</v>
      </c>
      <c r="K108" s="40">
        <f t="shared" si="9"/>
        <v>0</v>
      </c>
      <c r="L108" s="39">
        <f t="shared" si="10"/>
        <v>0</v>
      </c>
      <c r="M108" s="39">
        <f t="shared" si="11"/>
        <v>0</v>
      </c>
      <c r="N108" s="39">
        <f t="shared" si="12"/>
        <v>0</v>
      </c>
      <c r="O108" s="39">
        <f t="shared" si="13"/>
        <v>0</v>
      </c>
      <c r="P108" s="40">
        <f t="shared" si="14"/>
        <v>0</v>
      </c>
      <c r="Q108" s="97"/>
    </row>
    <row r="109" spans="1:17" s="55" customFormat="1" ht="13.5" x14ac:dyDescent="0.25">
      <c r="A109" s="41"/>
      <c r="B109" s="42" t="s">
        <v>34</v>
      </c>
      <c r="C109" s="42"/>
      <c r="D109" s="43"/>
      <c r="E109" s="44"/>
      <c r="F109" s="45"/>
      <c r="G109" s="45"/>
      <c r="H109" s="45"/>
      <c r="I109" s="45"/>
      <c r="J109" s="45"/>
      <c r="K109" s="46"/>
      <c r="L109" s="45"/>
      <c r="M109" s="45"/>
      <c r="N109" s="45"/>
      <c r="O109" s="45"/>
      <c r="P109" s="47"/>
      <c r="Q109" s="97"/>
    </row>
    <row r="110" spans="1:17" s="55" customFormat="1" ht="13.5" x14ac:dyDescent="0.25">
      <c r="A110" s="35">
        <f>A108+1</f>
        <v>91</v>
      </c>
      <c r="B110" s="36" t="s">
        <v>261</v>
      </c>
      <c r="C110" s="36"/>
      <c r="D110" s="37" t="s">
        <v>20</v>
      </c>
      <c r="E110" s="38">
        <v>367</v>
      </c>
      <c r="F110" s="39">
        <v>0</v>
      </c>
      <c r="G110" s="39">
        <v>0</v>
      </c>
      <c r="H110" s="39">
        <f t="shared" si="15"/>
        <v>0</v>
      </c>
      <c r="I110" s="39">
        <v>0</v>
      </c>
      <c r="J110" s="39">
        <v>0</v>
      </c>
      <c r="K110" s="40">
        <f t="shared" si="9"/>
        <v>0</v>
      </c>
      <c r="L110" s="39">
        <f t="shared" si="10"/>
        <v>0</v>
      </c>
      <c r="M110" s="39">
        <f t="shared" si="11"/>
        <v>0</v>
      </c>
      <c r="N110" s="39">
        <f t="shared" si="12"/>
        <v>0</v>
      </c>
      <c r="O110" s="39">
        <f t="shared" si="13"/>
        <v>0</v>
      </c>
      <c r="P110" s="40">
        <f t="shared" si="14"/>
        <v>0</v>
      </c>
      <c r="Q110" s="97"/>
    </row>
    <row r="111" spans="1:17" s="55" customFormat="1" ht="13.5" x14ac:dyDescent="0.25">
      <c r="A111" s="35">
        <f t="shared" si="17"/>
        <v>92</v>
      </c>
      <c r="B111" s="36" t="s">
        <v>262</v>
      </c>
      <c r="C111" s="36"/>
      <c r="D111" s="37" t="s">
        <v>20</v>
      </c>
      <c r="E111" s="38">
        <v>20</v>
      </c>
      <c r="F111" s="39">
        <v>0</v>
      </c>
      <c r="G111" s="39">
        <v>0</v>
      </c>
      <c r="H111" s="39">
        <f t="shared" si="15"/>
        <v>0</v>
      </c>
      <c r="I111" s="39">
        <v>0</v>
      </c>
      <c r="J111" s="39">
        <v>0</v>
      </c>
      <c r="K111" s="40">
        <f t="shared" si="9"/>
        <v>0</v>
      </c>
      <c r="L111" s="39">
        <f t="shared" si="10"/>
        <v>0</v>
      </c>
      <c r="M111" s="39">
        <f t="shared" si="11"/>
        <v>0</v>
      </c>
      <c r="N111" s="39">
        <f t="shared" si="12"/>
        <v>0</v>
      </c>
      <c r="O111" s="39">
        <f t="shared" si="13"/>
        <v>0</v>
      </c>
      <c r="P111" s="40">
        <f t="shared" si="14"/>
        <v>0</v>
      </c>
      <c r="Q111" s="97"/>
    </row>
    <row r="112" spans="1:17" s="55" customFormat="1" ht="13.5" x14ac:dyDescent="0.25">
      <c r="A112" s="35">
        <f t="shared" si="17"/>
        <v>93</v>
      </c>
      <c r="B112" s="36" t="s">
        <v>263</v>
      </c>
      <c r="C112" s="36"/>
      <c r="D112" s="37" t="s">
        <v>20</v>
      </c>
      <c r="E112" s="38">
        <v>84</v>
      </c>
      <c r="F112" s="39">
        <v>0</v>
      </c>
      <c r="G112" s="39">
        <v>0</v>
      </c>
      <c r="H112" s="39">
        <f t="shared" si="15"/>
        <v>0</v>
      </c>
      <c r="I112" s="39">
        <v>0</v>
      </c>
      <c r="J112" s="39">
        <v>0</v>
      </c>
      <c r="K112" s="40">
        <f t="shared" si="9"/>
        <v>0</v>
      </c>
      <c r="L112" s="39">
        <f t="shared" si="10"/>
        <v>0</v>
      </c>
      <c r="M112" s="39">
        <f t="shared" si="11"/>
        <v>0</v>
      </c>
      <c r="N112" s="39">
        <f t="shared" si="12"/>
        <v>0</v>
      </c>
      <c r="O112" s="39">
        <f t="shared" si="13"/>
        <v>0</v>
      </c>
      <c r="P112" s="40">
        <f t="shared" si="14"/>
        <v>0</v>
      </c>
      <c r="Q112" s="97"/>
    </row>
    <row r="113" spans="1:17" s="55" customFormat="1" ht="13.5" x14ac:dyDescent="0.25">
      <c r="A113" s="35">
        <f t="shared" si="17"/>
        <v>94</v>
      </c>
      <c r="B113" s="36" t="s">
        <v>264</v>
      </c>
      <c r="C113" s="36"/>
      <c r="D113" s="37" t="s">
        <v>26</v>
      </c>
      <c r="E113" s="38">
        <v>18</v>
      </c>
      <c r="F113" s="39">
        <v>0</v>
      </c>
      <c r="G113" s="39">
        <v>0</v>
      </c>
      <c r="H113" s="39">
        <f t="shared" si="15"/>
        <v>0</v>
      </c>
      <c r="I113" s="39">
        <v>0</v>
      </c>
      <c r="J113" s="39">
        <v>0</v>
      </c>
      <c r="K113" s="40">
        <f t="shared" si="9"/>
        <v>0</v>
      </c>
      <c r="L113" s="39">
        <f t="shared" si="10"/>
        <v>0</v>
      </c>
      <c r="M113" s="39">
        <f t="shared" si="11"/>
        <v>0</v>
      </c>
      <c r="N113" s="39">
        <f t="shared" si="12"/>
        <v>0</v>
      </c>
      <c r="O113" s="39">
        <f t="shared" si="13"/>
        <v>0</v>
      </c>
      <c r="P113" s="40">
        <f t="shared" si="14"/>
        <v>0</v>
      </c>
      <c r="Q113" s="97"/>
    </row>
    <row r="114" spans="1:17" s="55" customFormat="1" ht="13.5" x14ac:dyDescent="0.25">
      <c r="A114" s="35">
        <f t="shared" si="17"/>
        <v>95</v>
      </c>
      <c r="B114" s="36" t="s">
        <v>265</v>
      </c>
      <c r="C114" s="36"/>
      <c r="D114" s="37" t="s">
        <v>20</v>
      </c>
      <c r="E114" s="38">
        <v>350</v>
      </c>
      <c r="F114" s="39">
        <v>0</v>
      </c>
      <c r="G114" s="39">
        <v>0</v>
      </c>
      <c r="H114" s="39">
        <f t="shared" si="15"/>
        <v>0</v>
      </c>
      <c r="I114" s="39">
        <v>0</v>
      </c>
      <c r="J114" s="39">
        <v>0</v>
      </c>
      <c r="K114" s="40">
        <f t="shared" si="9"/>
        <v>0</v>
      </c>
      <c r="L114" s="39">
        <f t="shared" si="10"/>
        <v>0</v>
      </c>
      <c r="M114" s="39">
        <f t="shared" si="11"/>
        <v>0</v>
      </c>
      <c r="N114" s="39">
        <f t="shared" si="12"/>
        <v>0</v>
      </c>
      <c r="O114" s="39">
        <f t="shared" si="13"/>
        <v>0</v>
      </c>
      <c r="P114" s="40">
        <f t="shared" si="14"/>
        <v>0</v>
      </c>
      <c r="Q114" s="97"/>
    </row>
    <row r="115" spans="1:17" s="55" customFormat="1" ht="13.5" x14ac:dyDescent="0.25">
      <c r="A115" s="35">
        <f t="shared" si="17"/>
        <v>96</v>
      </c>
      <c r="B115" s="36" t="s">
        <v>266</v>
      </c>
      <c r="C115" s="36"/>
      <c r="D115" s="37" t="s">
        <v>27</v>
      </c>
      <c r="E115" s="38">
        <v>11</v>
      </c>
      <c r="F115" s="39">
        <v>0</v>
      </c>
      <c r="G115" s="39">
        <v>0</v>
      </c>
      <c r="H115" s="39">
        <f t="shared" si="15"/>
        <v>0</v>
      </c>
      <c r="I115" s="39">
        <v>0</v>
      </c>
      <c r="J115" s="39">
        <v>0</v>
      </c>
      <c r="K115" s="40">
        <f>SUM(H115:J115)</f>
        <v>0</v>
      </c>
      <c r="L115" s="39">
        <f t="shared" si="10"/>
        <v>0</v>
      </c>
      <c r="M115" s="39">
        <f t="shared" si="11"/>
        <v>0</v>
      </c>
      <c r="N115" s="39">
        <f t="shared" si="12"/>
        <v>0</v>
      </c>
      <c r="O115" s="39">
        <f t="shared" si="13"/>
        <v>0</v>
      </c>
      <c r="P115" s="40">
        <f>SUM(M115:O115)</f>
        <v>0</v>
      </c>
      <c r="Q115" s="97"/>
    </row>
    <row r="116" spans="1:17" x14ac:dyDescent="0.25">
      <c r="A116" s="11"/>
      <c r="B116" s="120" t="s">
        <v>436</v>
      </c>
      <c r="C116" s="120"/>
      <c r="D116" s="120"/>
      <c r="E116" s="120"/>
      <c r="F116" s="120"/>
      <c r="G116" s="120"/>
      <c r="H116" s="120"/>
      <c r="I116" s="120"/>
      <c r="J116" s="120"/>
      <c r="K116" s="121"/>
      <c r="L116" s="20">
        <f>SUM(L15:L115)</f>
        <v>0</v>
      </c>
      <c r="M116" s="20">
        <f>SUM(M15:M115)</f>
        <v>0</v>
      </c>
      <c r="N116" s="20">
        <f>SUM(N15:N115)</f>
        <v>0</v>
      </c>
      <c r="O116" s="20">
        <f>SUM(O15:O115)</f>
        <v>0</v>
      </c>
      <c r="P116" s="20">
        <f>SUM(P15:P115)</f>
        <v>0</v>
      </c>
    </row>
    <row r="117" spans="1:17" x14ac:dyDescent="0.25">
      <c r="A117" s="7"/>
      <c r="B117" s="8"/>
      <c r="C117" s="8"/>
      <c r="D117" s="8"/>
      <c r="E117" s="8"/>
      <c r="F117" s="8"/>
      <c r="G117" s="8"/>
      <c r="H117" s="8"/>
      <c r="I117" s="8"/>
      <c r="J117" s="8"/>
      <c r="K117" s="8"/>
      <c r="L117" s="7"/>
      <c r="M117" s="7"/>
      <c r="N117" s="7"/>
      <c r="O117" s="7"/>
      <c r="P117" s="7"/>
    </row>
    <row r="118" spans="1:17" s="51" customFormat="1" ht="17.25" customHeight="1" x14ac:dyDescent="0.25">
      <c r="A118" s="49" t="s">
        <v>432</v>
      </c>
      <c r="B118" s="50"/>
      <c r="C118" s="50"/>
      <c r="D118" s="50"/>
      <c r="E118" s="50"/>
      <c r="F118" s="50"/>
      <c r="G118" s="50"/>
      <c r="H118" s="50"/>
      <c r="I118" s="50"/>
      <c r="J118" s="50"/>
      <c r="K118" s="50"/>
      <c r="L118" s="50"/>
      <c r="M118" s="50"/>
      <c r="N118" s="50"/>
      <c r="O118" s="50"/>
      <c r="P118" s="50"/>
    </row>
    <row r="119" spans="1:17" s="51" customFormat="1" x14ac:dyDescent="0.25">
      <c r="A119" s="50"/>
      <c r="B119" s="124" t="s">
        <v>9</v>
      </c>
      <c r="C119" s="124"/>
      <c r="D119" s="124"/>
      <c r="E119" s="124"/>
      <c r="F119" s="124"/>
      <c r="G119" s="124"/>
      <c r="H119" s="124"/>
      <c r="I119" s="124"/>
      <c r="J119" s="124"/>
      <c r="K119" s="124"/>
      <c r="L119" s="124"/>
      <c r="M119" s="124"/>
      <c r="N119" s="124"/>
      <c r="O119" s="124"/>
      <c r="P119" s="124"/>
    </row>
    <row r="120" spans="1:17" s="51" customFormat="1" x14ac:dyDescent="0.25">
      <c r="A120" s="50"/>
      <c r="B120" s="52"/>
      <c r="C120" s="52"/>
      <c r="D120" s="52"/>
      <c r="E120" s="52"/>
      <c r="F120" s="52"/>
      <c r="G120" s="52"/>
      <c r="H120" s="52"/>
      <c r="I120" s="52"/>
      <c r="J120" s="52"/>
      <c r="K120" s="52"/>
      <c r="L120" s="52"/>
      <c r="M120" s="52"/>
      <c r="N120" s="52"/>
      <c r="O120" s="52"/>
      <c r="P120" s="52"/>
    </row>
    <row r="121" spans="1:17" s="51" customFormat="1" x14ac:dyDescent="0.25">
      <c r="A121" s="53" t="s">
        <v>435</v>
      </c>
      <c r="B121" s="50"/>
      <c r="C121" s="50"/>
      <c r="D121" s="50"/>
      <c r="E121" s="50"/>
      <c r="F121" s="50"/>
      <c r="G121" s="50"/>
      <c r="H121" s="54"/>
      <c r="I121" s="50"/>
      <c r="J121" s="50"/>
      <c r="K121" s="50"/>
      <c r="L121" s="50"/>
      <c r="M121" s="50"/>
      <c r="N121" s="50"/>
      <c r="O121" s="50"/>
      <c r="P121" s="50"/>
    </row>
    <row r="122" spans="1:17" s="51" customFormat="1" x14ac:dyDescent="0.25">
      <c r="A122" s="53"/>
      <c r="B122" s="50"/>
      <c r="C122" s="50"/>
      <c r="D122" s="50"/>
      <c r="E122" s="50"/>
      <c r="F122" s="50"/>
      <c r="G122" s="50"/>
      <c r="H122" s="54"/>
      <c r="I122" s="50"/>
      <c r="J122" s="50"/>
      <c r="K122" s="50"/>
      <c r="L122" s="50"/>
      <c r="M122" s="50"/>
      <c r="N122" s="50"/>
      <c r="O122" s="50"/>
      <c r="P122" s="50"/>
    </row>
    <row r="123" spans="1:17" s="51" customFormat="1" x14ac:dyDescent="0.25">
      <c r="A123" s="53" t="s">
        <v>433</v>
      </c>
      <c r="B123" s="50"/>
      <c r="C123" s="50"/>
      <c r="D123" s="50"/>
      <c r="E123" s="50"/>
      <c r="F123" s="50"/>
      <c r="G123" s="50"/>
      <c r="H123" s="50"/>
      <c r="I123" s="50"/>
      <c r="J123" s="50"/>
      <c r="K123" s="50"/>
      <c r="L123" s="50"/>
      <c r="M123" s="50"/>
      <c r="N123" s="50"/>
      <c r="O123" s="50"/>
      <c r="P123" s="50"/>
    </row>
    <row r="124" spans="1:17" s="51" customFormat="1" x14ac:dyDescent="0.25">
      <c r="A124" s="50"/>
      <c r="B124" s="124" t="s">
        <v>9</v>
      </c>
      <c r="C124" s="124"/>
      <c r="D124" s="124"/>
      <c r="E124" s="124"/>
      <c r="F124" s="124"/>
      <c r="G124" s="124"/>
      <c r="H124" s="124"/>
      <c r="I124" s="124"/>
      <c r="J124" s="124"/>
      <c r="K124" s="124"/>
      <c r="L124" s="124"/>
      <c r="M124" s="124"/>
      <c r="N124" s="124"/>
      <c r="O124" s="124"/>
      <c r="P124" s="124"/>
    </row>
  </sheetData>
  <mergeCells count="14">
    <mergeCell ref="B116:K116"/>
    <mergeCell ref="B119:P119"/>
    <mergeCell ref="B124:P124"/>
    <mergeCell ref="G11:H11"/>
    <mergeCell ref="A2:P2"/>
    <mergeCell ref="A3:P3"/>
    <mergeCell ref="A4:P4"/>
    <mergeCell ref="A6:P6"/>
    <mergeCell ref="A13:A14"/>
    <mergeCell ref="D13:D14"/>
    <mergeCell ref="E13:E14"/>
    <mergeCell ref="F13:K13"/>
    <mergeCell ref="L13:P13"/>
    <mergeCell ref="B13:C14"/>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84"/>
  <sheetViews>
    <sheetView showGridLines="0" showRuler="0" topLeftCell="A7" zoomScaleNormal="100" workbookViewId="0">
      <selection activeCell="B18" sqref="B18"/>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1" t="s">
        <v>139</v>
      </c>
      <c r="B2" s="111"/>
      <c r="C2" s="111"/>
      <c r="D2" s="111"/>
      <c r="E2" s="111"/>
      <c r="F2" s="111"/>
      <c r="G2" s="111"/>
      <c r="H2" s="111"/>
      <c r="I2" s="111"/>
      <c r="J2" s="111"/>
      <c r="K2" s="111"/>
      <c r="L2" s="111"/>
      <c r="M2" s="111"/>
      <c r="N2" s="111"/>
      <c r="O2" s="111"/>
    </row>
    <row r="3" spans="1:15" x14ac:dyDescent="0.25">
      <c r="A3" s="112" t="s">
        <v>140</v>
      </c>
      <c r="B3" s="112"/>
      <c r="C3" s="112"/>
      <c r="D3" s="112"/>
      <c r="E3" s="112"/>
      <c r="F3" s="112"/>
      <c r="G3" s="112"/>
      <c r="H3" s="112"/>
      <c r="I3" s="112"/>
      <c r="J3" s="112"/>
      <c r="K3" s="112"/>
      <c r="L3" s="112"/>
      <c r="M3" s="112"/>
      <c r="N3" s="112"/>
      <c r="O3" s="112"/>
    </row>
    <row r="4" spans="1:15" x14ac:dyDescent="0.25">
      <c r="A4" s="113" t="s">
        <v>14</v>
      </c>
      <c r="B4" s="113"/>
      <c r="C4" s="113"/>
      <c r="D4" s="113"/>
      <c r="E4" s="113"/>
      <c r="F4" s="113"/>
      <c r="G4" s="113"/>
      <c r="H4" s="113"/>
      <c r="I4" s="113"/>
      <c r="J4" s="113"/>
      <c r="K4" s="113"/>
      <c r="L4" s="113"/>
      <c r="M4" s="113"/>
      <c r="N4" s="113"/>
      <c r="O4" s="113"/>
    </row>
    <row r="5" spans="1:15" x14ac:dyDescent="0.25">
      <c r="A5" s="23"/>
      <c r="B5" s="23"/>
      <c r="C5" s="24"/>
      <c r="D5" s="23"/>
      <c r="E5" s="23"/>
      <c r="F5" s="23"/>
      <c r="G5" s="23"/>
      <c r="H5" s="23"/>
      <c r="I5" s="23"/>
      <c r="J5" s="23"/>
      <c r="K5" s="23"/>
      <c r="L5" s="23"/>
      <c r="M5" s="23"/>
      <c r="N5" s="23"/>
      <c r="O5" s="23"/>
    </row>
    <row r="6" spans="1:15" ht="51.75" customHeight="1" x14ac:dyDescent="0.25">
      <c r="A6" s="114" t="s">
        <v>152</v>
      </c>
      <c r="B6" s="114"/>
      <c r="C6" s="114"/>
      <c r="D6" s="114"/>
      <c r="E6" s="114"/>
      <c r="F6" s="114"/>
      <c r="G6" s="114"/>
      <c r="H6" s="114"/>
      <c r="I6" s="114"/>
      <c r="J6" s="114"/>
      <c r="K6" s="114"/>
      <c r="L6" s="114"/>
      <c r="M6" s="114"/>
      <c r="N6" s="114"/>
      <c r="O6" s="114"/>
    </row>
    <row r="7" spans="1:15" x14ac:dyDescent="0.25">
      <c r="A7" s="25" t="s">
        <v>127</v>
      </c>
      <c r="B7" s="23"/>
      <c r="C7" s="24"/>
      <c r="D7" s="23"/>
      <c r="E7" s="23"/>
      <c r="F7" s="23"/>
      <c r="G7" s="23"/>
      <c r="H7" s="23"/>
      <c r="I7" s="23"/>
      <c r="J7" s="23"/>
      <c r="K7" s="23"/>
      <c r="L7" s="23"/>
      <c r="M7" s="23"/>
      <c r="N7" s="23"/>
      <c r="O7" s="23"/>
    </row>
    <row r="8" spans="1:15" x14ac:dyDescent="0.25">
      <c r="A8" s="23" t="s">
        <v>128</v>
      </c>
      <c r="B8" s="23"/>
      <c r="C8" s="24"/>
      <c r="D8" s="23"/>
      <c r="E8" s="23"/>
      <c r="F8" s="23"/>
      <c r="G8" s="23"/>
      <c r="H8" s="23"/>
      <c r="I8" s="23"/>
      <c r="J8" s="23"/>
      <c r="K8" s="23"/>
      <c r="L8" s="23"/>
      <c r="M8" s="23"/>
      <c r="N8" s="23"/>
      <c r="O8" s="23"/>
    </row>
    <row r="9" spans="1:15" x14ac:dyDescent="0.25">
      <c r="A9" s="23" t="s">
        <v>129</v>
      </c>
      <c r="B9" s="23"/>
      <c r="C9" s="24"/>
      <c r="D9" s="23"/>
      <c r="E9" s="23"/>
      <c r="F9" s="23"/>
      <c r="G9" s="23"/>
      <c r="H9" s="23"/>
      <c r="I9" s="23"/>
      <c r="J9" s="23"/>
      <c r="K9" s="23"/>
      <c r="L9" s="23"/>
      <c r="M9" s="23"/>
      <c r="N9" s="23"/>
      <c r="O9" s="23"/>
    </row>
    <row r="10" spans="1:15" x14ac:dyDescent="0.25">
      <c r="A10" s="23"/>
      <c r="B10" s="23"/>
      <c r="C10" s="24"/>
      <c r="D10" s="23"/>
      <c r="E10" s="23"/>
      <c r="F10" s="23"/>
      <c r="G10" s="23"/>
      <c r="H10" s="23"/>
      <c r="I10" s="23"/>
      <c r="J10" s="23"/>
      <c r="K10" s="23"/>
      <c r="L10" s="23"/>
      <c r="M10" s="23"/>
      <c r="N10" s="23"/>
      <c r="O10" s="23"/>
    </row>
    <row r="11" spans="1:15" x14ac:dyDescent="0.25">
      <c r="A11" s="23" t="s">
        <v>444</v>
      </c>
      <c r="B11" s="23"/>
      <c r="C11" s="24"/>
      <c r="E11" s="117">
        <f>O76</f>
        <v>0</v>
      </c>
      <c r="F11" s="117"/>
      <c r="G11" s="26" t="s">
        <v>28</v>
      </c>
      <c r="I11" s="27"/>
      <c r="J11" s="27"/>
      <c r="K11" s="23"/>
      <c r="L11" s="23"/>
      <c r="M11" s="23"/>
      <c r="N11" s="23"/>
      <c r="O11" s="23"/>
    </row>
    <row r="12" spans="1:15" x14ac:dyDescent="0.25">
      <c r="A12" s="3"/>
    </row>
    <row r="13" spans="1:15" x14ac:dyDescent="0.25">
      <c r="A13" s="118" t="s">
        <v>0</v>
      </c>
      <c r="B13" s="115" t="s">
        <v>11</v>
      </c>
      <c r="C13" s="118" t="s">
        <v>18</v>
      </c>
      <c r="D13" s="118" t="s">
        <v>1</v>
      </c>
      <c r="E13" s="115" t="s">
        <v>2</v>
      </c>
      <c r="F13" s="122"/>
      <c r="G13" s="122"/>
      <c r="H13" s="122"/>
      <c r="I13" s="122"/>
      <c r="J13" s="123"/>
      <c r="K13" s="115" t="s">
        <v>3</v>
      </c>
      <c r="L13" s="122"/>
      <c r="M13" s="122"/>
      <c r="N13" s="122"/>
      <c r="O13" s="123"/>
    </row>
    <row r="14" spans="1:15" ht="54" x14ac:dyDescent="0.25">
      <c r="A14" s="119"/>
      <c r="B14" s="116"/>
      <c r="C14" s="119"/>
      <c r="D14" s="119"/>
      <c r="E14" s="10" t="s">
        <v>4</v>
      </c>
      <c r="F14" s="10" t="s">
        <v>57</v>
      </c>
      <c r="G14" s="10" t="s">
        <v>5</v>
      </c>
      <c r="H14" s="10" t="s">
        <v>16</v>
      </c>
      <c r="I14" s="10" t="s">
        <v>17</v>
      </c>
      <c r="J14" s="10" t="s">
        <v>6</v>
      </c>
      <c r="K14" s="10" t="s">
        <v>15</v>
      </c>
      <c r="L14" s="10" t="s">
        <v>5</v>
      </c>
      <c r="M14" s="10" t="s">
        <v>16</v>
      </c>
      <c r="N14" s="10" t="s">
        <v>17</v>
      </c>
      <c r="O14" s="10" t="s">
        <v>7</v>
      </c>
    </row>
    <row r="15" spans="1:15" s="51" customFormat="1" x14ac:dyDescent="0.25">
      <c r="A15" s="74"/>
      <c r="B15" s="75" t="s">
        <v>136</v>
      </c>
      <c r="C15" s="76"/>
      <c r="D15" s="77"/>
      <c r="E15" s="78"/>
      <c r="F15" s="78"/>
      <c r="G15" s="78"/>
      <c r="H15" s="78"/>
      <c r="I15" s="78"/>
      <c r="J15" s="79"/>
      <c r="K15" s="78"/>
      <c r="L15" s="78"/>
      <c r="M15" s="78"/>
      <c r="N15" s="78"/>
      <c r="O15" s="79"/>
    </row>
    <row r="16" spans="1:15" s="51" customFormat="1" x14ac:dyDescent="0.25">
      <c r="A16" s="74"/>
      <c r="B16" s="75" t="s">
        <v>137</v>
      </c>
      <c r="C16" s="76"/>
      <c r="D16" s="77"/>
      <c r="E16" s="78"/>
      <c r="F16" s="78"/>
      <c r="G16" s="78"/>
      <c r="H16" s="78"/>
      <c r="I16" s="78"/>
      <c r="J16" s="79"/>
      <c r="K16" s="78"/>
      <c r="L16" s="78"/>
      <c r="M16" s="78"/>
      <c r="N16" s="78"/>
      <c r="O16" s="79"/>
    </row>
    <row r="17" spans="1:15" s="51" customFormat="1" ht="27" x14ac:dyDescent="0.25">
      <c r="A17" s="68">
        <f>A16+1</f>
        <v>1</v>
      </c>
      <c r="B17" s="69" t="s">
        <v>138</v>
      </c>
      <c r="C17" s="70" t="s">
        <v>133</v>
      </c>
      <c r="D17" s="71">
        <v>3</v>
      </c>
      <c r="E17" s="72">
        <v>0</v>
      </c>
      <c r="F17" s="72">
        <v>0</v>
      </c>
      <c r="G17" s="72">
        <f t="shared" ref="G17:G25" si="0">ROUND(E17*F17,2)</f>
        <v>0</v>
      </c>
      <c r="H17" s="72">
        <v>0</v>
      </c>
      <c r="I17" s="72">
        <v>0</v>
      </c>
      <c r="J17" s="73">
        <f t="shared" ref="J17:J22" si="1">SUM(G17:I17)</f>
        <v>0</v>
      </c>
      <c r="K17" s="72">
        <f t="shared" ref="K17:K22" si="2">ROUND(E17*D17,2)</f>
        <v>0</v>
      </c>
      <c r="L17" s="72">
        <f t="shared" ref="L17:L22" si="3">ROUND(G17*D17,2)</f>
        <v>0</v>
      </c>
      <c r="M17" s="72">
        <f t="shared" ref="M17:M22" si="4">ROUND(H17*D17,2)</f>
        <v>0</v>
      </c>
      <c r="N17" s="72">
        <f t="shared" ref="N17:N22" si="5">ROUND(I17*D17,2)</f>
        <v>0</v>
      </c>
      <c r="O17" s="73">
        <f t="shared" ref="O17:O22" si="6">SUM(L17:N17)</f>
        <v>0</v>
      </c>
    </row>
    <row r="18" spans="1:15" s="51" customFormat="1" ht="27" x14ac:dyDescent="0.25">
      <c r="A18" s="68">
        <f>A17+1</f>
        <v>2</v>
      </c>
      <c r="B18" s="69" t="s">
        <v>363</v>
      </c>
      <c r="C18" s="70" t="s">
        <v>20</v>
      </c>
      <c r="D18" s="71">
        <v>52</v>
      </c>
      <c r="E18" s="72">
        <v>0</v>
      </c>
      <c r="F18" s="72">
        <v>0</v>
      </c>
      <c r="G18" s="72">
        <f t="shared" si="0"/>
        <v>0</v>
      </c>
      <c r="H18" s="72">
        <v>0</v>
      </c>
      <c r="I18" s="72">
        <v>0</v>
      </c>
      <c r="J18" s="73">
        <f t="shared" si="1"/>
        <v>0</v>
      </c>
      <c r="K18" s="72">
        <f t="shared" si="2"/>
        <v>0</v>
      </c>
      <c r="L18" s="72">
        <f t="shared" si="3"/>
        <v>0</v>
      </c>
      <c r="M18" s="72">
        <f t="shared" si="4"/>
        <v>0</v>
      </c>
      <c r="N18" s="72">
        <f t="shared" si="5"/>
        <v>0</v>
      </c>
      <c r="O18" s="73">
        <f t="shared" si="6"/>
        <v>0</v>
      </c>
    </row>
    <row r="19" spans="1:15" s="51" customFormat="1" ht="27" x14ac:dyDescent="0.25">
      <c r="A19" s="68">
        <f>A18+1</f>
        <v>3</v>
      </c>
      <c r="B19" s="69" t="s">
        <v>364</v>
      </c>
      <c r="C19" s="70" t="s">
        <v>20</v>
      </c>
      <c r="D19" s="71">
        <v>3</v>
      </c>
      <c r="E19" s="72">
        <v>0</v>
      </c>
      <c r="F19" s="72">
        <v>0</v>
      </c>
      <c r="G19" s="72">
        <f t="shared" si="0"/>
        <v>0</v>
      </c>
      <c r="H19" s="72">
        <v>0</v>
      </c>
      <c r="I19" s="72">
        <v>0</v>
      </c>
      <c r="J19" s="73">
        <f t="shared" si="1"/>
        <v>0</v>
      </c>
      <c r="K19" s="72">
        <f t="shared" si="2"/>
        <v>0</v>
      </c>
      <c r="L19" s="72">
        <f t="shared" si="3"/>
        <v>0</v>
      </c>
      <c r="M19" s="72">
        <f t="shared" si="4"/>
        <v>0</v>
      </c>
      <c r="N19" s="72">
        <f t="shared" si="5"/>
        <v>0</v>
      </c>
      <c r="O19" s="73">
        <f t="shared" si="6"/>
        <v>0</v>
      </c>
    </row>
    <row r="20" spans="1:15" s="51" customFormat="1" ht="27" x14ac:dyDescent="0.25">
      <c r="A20" s="68">
        <f t="shared" ref="A20:A22" si="7">A19+1</f>
        <v>4</v>
      </c>
      <c r="B20" s="69" t="s">
        <v>365</v>
      </c>
      <c r="C20" s="70" t="s">
        <v>20</v>
      </c>
      <c r="D20" s="71">
        <v>12</v>
      </c>
      <c r="E20" s="72">
        <v>0</v>
      </c>
      <c r="F20" s="72">
        <v>0</v>
      </c>
      <c r="G20" s="72">
        <f t="shared" si="0"/>
        <v>0</v>
      </c>
      <c r="H20" s="72">
        <v>0</v>
      </c>
      <c r="I20" s="72">
        <v>0</v>
      </c>
      <c r="J20" s="73">
        <f t="shared" si="1"/>
        <v>0</v>
      </c>
      <c r="K20" s="72">
        <f t="shared" si="2"/>
        <v>0</v>
      </c>
      <c r="L20" s="72">
        <f t="shared" si="3"/>
        <v>0</v>
      </c>
      <c r="M20" s="72">
        <f t="shared" si="4"/>
        <v>0</v>
      </c>
      <c r="N20" s="72">
        <f t="shared" si="5"/>
        <v>0</v>
      </c>
      <c r="O20" s="73">
        <f t="shared" si="6"/>
        <v>0</v>
      </c>
    </row>
    <row r="21" spans="1:15" s="51" customFormat="1" ht="27" x14ac:dyDescent="0.25">
      <c r="A21" s="68">
        <f t="shared" si="7"/>
        <v>5</v>
      </c>
      <c r="B21" s="69" t="s">
        <v>366</v>
      </c>
      <c r="C21" s="70" t="s">
        <v>20</v>
      </c>
      <c r="D21" s="71">
        <v>55</v>
      </c>
      <c r="E21" s="72">
        <v>0</v>
      </c>
      <c r="F21" s="72">
        <v>0</v>
      </c>
      <c r="G21" s="72">
        <f t="shared" si="0"/>
        <v>0</v>
      </c>
      <c r="H21" s="72">
        <v>0</v>
      </c>
      <c r="I21" s="72">
        <v>0</v>
      </c>
      <c r="J21" s="73">
        <f t="shared" si="1"/>
        <v>0</v>
      </c>
      <c r="K21" s="72">
        <f t="shared" si="2"/>
        <v>0</v>
      </c>
      <c r="L21" s="72">
        <f t="shared" si="3"/>
        <v>0</v>
      </c>
      <c r="M21" s="72">
        <f t="shared" si="4"/>
        <v>0</v>
      </c>
      <c r="N21" s="72">
        <f t="shared" si="5"/>
        <v>0</v>
      </c>
      <c r="O21" s="73">
        <f t="shared" si="6"/>
        <v>0</v>
      </c>
    </row>
    <row r="22" spans="1:15" s="51" customFormat="1" x14ac:dyDescent="0.25">
      <c r="A22" s="68">
        <f t="shared" si="7"/>
        <v>6</v>
      </c>
      <c r="B22" s="69" t="s">
        <v>367</v>
      </c>
      <c r="C22" s="70" t="s">
        <v>20</v>
      </c>
      <c r="D22" s="71">
        <v>69</v>
      </c>
      <c r="E22" s="72">
        <v>0</v>
      </c>
      <c r="F22" s="72">
        <v>0</v>
      </c>
      <c r="G22" s="72">
        <f t="shared" si="0"/>
        <v>0</v>
      </c>
      <c r="H22" s="72">
        <v>0</v>
      </c>
      <c r="I22" s="72">
        <v>0</v>
      </c>
      <c r="J22" s="73">
        <f t="shared" si="1"/>
        <v>0</v>
      </c>
      <c r="K22" s="72">
        <f t="shared" si="2"/>
        <v>0</v>
      </c>
      <c r="L22" s="72">
        <f t="shared" si="3"/>
        <v>0</v>
      </c>
      <c r="M22" s="72">
        <f t="shared" si="4"/>
        <v>0</v>
      </c>
      <c r="N22" s="72">
        <f t="shared" si="5"/>
        <v>0</v>
      </c>
      <c r="O22" s="73">
        <f t="shared" si="6"/>
        <v>0</v>
      </c>
    </row>
    <row r="23" spans="1:15" s="51" customFormat="1" x14ac:dyDescent="0.25">
      <c r="A23" s="74"/>
      <c r="B23" s="75" t="s">
        <v>327</v>
      </c>
      <c r="C23" s="76"/>
      <c r="D23" s="77"/>
      <c r="E23" s="78"/>
      <c r="F23" s="78"/>
      <c r="G23" s="78"/>
      <c r="H23" s="78"/>
      <c r="I23" s="78"/>
      <c r="J23" s="79"/>
      <c r="K23" s="78"/>
      <c r="L23" s="78"/>
      <c r="M23" s="78"/>
      <c r="N23" s="78"/>
      <c r="O23" s="79"/>
    </row>
    <row r="24" spans="1:15" s="51" customFormat="1" x14ac:dyDescent="0.25">
      <c r="A24" s="68">
        <f>A22+1</f>
        <v>7</v>
      </c>
      <c r="B24" s="69" t="s">
        <v>368</v>
      </c>
      <c r="C24" s="70" t="s">
        <v>20</v>
      </c>
      <c r="D24" s="71">
        <v>69</v>
      </c>
      <c r="E24" s="72">
        <v>0</v>
      </c>
      <c r="F24" s="72">
        <v>0</v>
      </c>
      <c r="G24" s="72">
        <f t="shared" si="0"/>
        <v>0</v>
      </c>
      <c r="H24" s="72">
        <v>0</v>
      </c>
      <c r="I24" s="72">
        <v>0</v>
      </c>
      <c r="J24" s="73">
        <f t="shared" ref="J24:J38" si="8">SUM(G24:I24)</f>
        <v>0</v>
      </c>
      <c r="K24" s="72">
        <f t="shared" ref="K24:K38" si="9">ROUND(E24*D24,2)</f>
        <v>0</v>
      </c>
      <c r="L24" s="72">
        <f t="shared" ref="L24:L38" si="10">ROUND(G24*D24,2)</f>
        <v>0</v>
      </c>
      <c r="M24" s="72">
        <f t="shared" ref="M24:M38" si="11">ROUND(H24*D24,2)</f>
        <v>0</v>
      </c>
      <c r="N24" s="72">
        <f t="shared" ref="N24:N38" si="12">ROUND(I24*D24,2)</f>
        <v>0</v>
      </c>
      <c r="O24" s="73">
        <f t="shared" ref="O24:O38" si="13">SUM(L24:N24)</f>
        <v>0</v>
      </c>
    </row>
    <row r="25" spans="1:15" s="51" customFormat="1" x14ac:dyDescent="0.25">
      <c r="A25" s="68">
        <f>A24+1</f>
        <v>8</v>
      </c>
      <c r="B25" s="69" t="s">
        <v>335</v>
      </c>
      <c r="C25" s="70" t="s">
        <v>20</v>
      </c>
      <c r="D25" s="71">
        <v>69</v>
      </c>
      <c r="E25" s="72">
        <v>0</v>
      </c>
      <c r="F25" s="72">
        <v>0</v>
      </c>
      <c r="G25" s="72">
        <f t="shared" si="0"/>
        <v>0</v>
      </c>
      <c r="H25" s="72">
        <v>0</v>
      </c>
      <c r="I25" s="72">
        <v>0</v>
      </c>
      <c r="J25" s="73">
        <f t="shared" si="8"/>
        <v>0</v>
      </c>
      <c r="K25" s="72">
        <f t="shared" si="9"/>
        <v>0</v>
      </c>
      <c r="L25" s="72">
        <f t="shared" si="10"/>
        <v>0</v>
      </c>
      <c r="M25" s="72">
        <f t="shared" si="11"/>
        <v>0</v>
      </c>
      <c r="N25" s="72">
        <f t="shared" si="12"/>
        <v>0</v>
      </c>
      <c r="O25" s="73">
        <f t="shared" si="13"/>
        <v>0</v>
      </c>
    </row>
    <row r="26" spans="1:15" s="51" customFormat="1" x14ac:dyDescent="0.25">
      <c r="A26" s="74"/>
      <c r="B26" s="75" t="s">
        <v>369</v>
      </c>
      <c r="C26" s="76"/>
      <c r="D26" s="77"/>
      <c r="E26" s="78"/>
      <c r="F26" s="78"/>
      <c r="G26" s="78"/>
      <c r="H26" s="78"/>
      <c r="I26" s="78"/>
      <c r="J26" s="79"/>
      <c r="K26" s="78"/>
      <c r="L26" s="78"/>
      <c r="M26" s="78"/>
      <c r="N26" s="78"/>
      <c r="O26" s="79"/>
    </row>
    <row r="27" spans="1:15" s="51" customFormat="1" x14ac:dyDescent="0.25">
      <c r="A27" s="74"/>
      <c r="B27" s="75" t="s">
        <v>137</v>
      </c>
      <c r="C27" s="76"/>
      <c r="D27" s="77"/>
      <c r="E27" s="78"/>
      <c r="F27" s="78"/>
      <c r="G27" s="78"/>
      <c r="H27" s="78"/>
      <c r="I27" s="78"/>
      <c r="J27" s="79"/>
      <c r="K27" s="78"/>
      <c r="L27" s="78"/>
      <c r="M27" s="78"/>
      <c r="N27" s="78"/>
      <c r="O27" s="79"/>
    </row>
    <row r="28" spans="1:15" s="51" customFormat="1" ht="27" x14ac:dyDescent="0.25">
      <c r="A28" s="68">
        <f>A25+1</f>
        <v>9</v>
      </c>
      <c r="B28" s="69" t="s">
        <v>138</v>
      </c>
      <c r="C28" s="70" t="s">
        <v>133</v>
      </c>
      <c r="D28" s="71">
        <v>4</v>
      </c>
      <c r="E28" s="72">
        <v>0</v>
      </c>
      <c r="F28" s="72">
        <v>0</v>
      </c>
      <c r="G28" s="72">
        <f t="shared" ref="G28:G38" si="14">ROUND(E28*F28,2)</f>
        <v>0</v>
      </c>
      <c r="H28" s="72">
        <v>0</v>
      </c>
      <c r="I28" s="72">
        <v>0</v>
      </c>
      <c r="J28" s="73">
        <f t="shared" si="8"/>
        <v>0</v>
      </c>
      <c r="K28" s="72">
        <f t="shared" si="9"/>
        <v>0</v>
      </c>
      <c r="L28" s="72">
        <f t="shared" si="10"/>
        <v>0</v>
      </c>
      <c r="M28" s="72">
        <f t="shared" si="11"/>
        <v>0</v>
      </c>
      <c r="N28" s="72">
        <f t="shared" si="12"/>
        <v>0</v>
      </c>
      <c r="O28" s="73">
        <f t="shared" si="13"/>
        <v>0</v>
      </c>
    </row>
    <row r="29" spans="1:15" s="51" customFormat="1" x14ac:dyDescent="0.25">
      <c r="A29" s="68">
        <f>A28+1</f>
        <v>10</v>
      </c>
      <c r="B29" s="69" t="s">
        <v>370</v>
      </c>
      <c r="C29" s="70" t="s">
        <v>133</v>
      </c>
      <c r="D29" s="71">
        <v>2</v>
      </c>
      <c r="E29" s="72">
        <v>0</v>
      </c>
      <c r="F29" s="72">
        <v>0</v>
      </c>
      <c r="G29" s="72">
        <f t="shared" si="14"/>
        <v>0</v>
      </c>
      <c r="H29" s="72">
        <v>0</v>
      </c>
      <c r="I29" s="72">
        <v>0</v>
      </c>
      <c r="J29" s="73">
        <f t="shared" ref="J29" si="15">SUM(G29:I29)</f>
        <v>0</v>
      </c>
      <c r="K29" s="72">
        <f t="shared" si="9"/>
        <v>0</v>
      </c>
      <c r="L29" s="72">
        <f t="shared" si="10"/>
        <v>0</v>
      </c>
      <c r="M29" s="72">
        <f t="shared" si="11"/>
        <v>0</v>
      </c>
      <c r="N29" s="72">
        <f t="shared" si="12"/>
        <v>0</v>
      </c>
      <c r="O29" s="73">
        <f t="shared" si="13"/>
        <v>0</v>
      </c>
    </row>
    <row r="30" spans="1:15" s="51" customFormat="1" x14ac:dyDescent="0.25">
      <c r="A30" s="68">
        <f t="shared" ref="A30:A38" si="16">A29+1</f>
        <v>11</v>
      </c>
      <c r="B30" s="69" t="s">
        <v>371</v>
      </c>
      <c r="C30" s="70" t="s">
        <v>133</v>
      </c>
      <c r="D30" s="71">
        <v>6</v>
      </c>
      <c r="E30" s="72">
        <v>0</v>
      </c>
      <c r="F30" s="72">
        <v>0</v>
      </c>
      <c r="G30" s="72">
        <f t="shared" si="14"/>
        <v>0</v>
      </c>
      <c r="H30" s="72">
        <v>0</v>
      </c>
      <c r="I30" s="72">
        <v>0</v>
      </c>
      <c r="J30" s="73">
        <f t="shared" si="8"/>
        <v>0</v>
      </c>
      <c r="K30" s="72">
        <f t="shared" si="9"/>
        <v>0</v>
      </c>
      <c r="L30" s="72">
        <f t="shared" si="10"/>
        <v>0</v>
      </c>
      <c r="M30" s="72">
        <f t="shared" si="11"/>
        <v>0</v>
      </c>
      <c r="N30" s="72">
        <f t="shared" si="12"/>
        <v>0</v>
      </c>
      <c r="O30" s="73">
        <f t="shared" si="13"/>
        <v>0</v>
      </c>
    </row>
    <row r="31" spans="1:15" s="51" customFormat="1" ht="27" x14ac:dyDescent="0.25">
      <c r="A31" s="68">
        <f t="shared" si="16"/>
        <v>12</v>
      </c>
      <c r="B31" s="69" t="s">
        <v>364</v>
      </c>
      <c r="C31" s="70" t="s">
        <v>20</v>
      </c>
      <c r="D31" s="71">
        <v>2</v>
      </c>
      <c r="E31" s="72">
        <v>0</v>
      </c>
      <c r="F31" s="72">
        <v>0</v>
      </c>
      <c r="G31" s="72">
        <f t="shared" si="14"/>
        <v>0</v>
      </c>
      <c r="H31" s="72">
        <v>0</v>
      </c>
      <c r="I31" s="72">
        <v>0</v>
      </c>
      <c r="J31" s="73">
        <f t="shared" si="8"/>
        <v>0</v>
      </c>
      <c r="K31" s="72">
        <f t="shared" si="9"/>
        <v>0</v>
      </c>
      <c r="L31" s="72">
        <f t="shared" si="10"/>
        <v>0</v>
      </c>
      <c r="M31" s="72">
        <f t="shared" si="11"/>
        <v>0</v>
      </c>
      <c r="N31" s="72">
        <f t="shared" si="12"/>
        <v>0</v>
      </c>
      <c r="O31" s="73">
        <f t="shared" si="13"/>
        <v>0</v>
      </c>
    </row>
    <row r="32" spans="1:15" s="51" customFormat="1" ht="27" x14ac:dyDescent="0.25">
      <c r="A32" s="68">
        <f t="shared" si="16"/>
        <v>13</v>
      </c>
      <c r="B32" s="69" t="s">
        <v>372</v>
      </c>
      <c r="C32" s="70" t="s">
        <v>20</v>
      </c>
      <c r="D32" s="71">
        <v>6</v>
      </c>
      <c r="E32" s="72">
        <v>0</v>
      </c>
      <c r="F32" s="72">
        <v>0</v>
      </c>
      <c r="G32" s="72">
        <f t="shared" si="14"/>
        <v>0</v>
      </c>
      <c r="H32" s="72">
        <v>0</v>
      </c>
      <c r="I32" s="72">
        <v>0</v>
      </c>
      <c r="J32" s="73">
        <f t="shared" ref="J32" si="17">SUM(G32:I32)</f>
        <v>0</v>
      </c>
      <c r="K32" s="72">
        <f t="shared" si="9"/>
        <v>0</v>
      </c>
      <c r="L32" s="72">
        <f t="shared" si="10"/>
        <v>0</v>
      </c>
      <c r="M32" s="72">
        <f t="shared" si="11"/>
        <v>0</v>
      </c>
      <c r="N32" s="72">
        <f t="shared" si="12"/>
        <v>0</v>
      </c>
      <c r="O32" s="73">
        <f t="shared" si="13"/>
        <v>0</v>
      </c>
    </row>
    <row r="33" spans="1:15" s="51" customFormat="1" ht="27" x14ac:dyDescent="0.25">
      <c r="A33" s="68">
        <f t="shared" si="16"/>
        <v>14</v>
      </c>
      <c r="B33" s="69" t="s">
        <v>373</v>
      </c>
      <c r="C33" s="70" t="s">
        <v>20</v>
      </c>
      <c r="D33" s="71">
        <v>18</v>
      </c>
      <c r="E33" s="72">
        <v>0</v>
      </c>
      <c r="F33" s="72">
        <v>0</v>
      </c>
      <c r="G33" s="72">
        <f t="shared" si="14"/>
        <v>0</v>
      </c>
      <c r="H33" s="72">
        <v>0</v>
      </c>
      <c r="I33" s="72">
        <v>0</v>
      </c>
      <c r="J33" s="73">
        <f t="shared" ref="J33" si="18">SUM(G33:I33)</f>
        <v>0</v>
      </c>
      <c r="K33" s="72">
        <f t="shared" si="9"/>
        <v>0</v>
      </c>
      <c r="L33" s="72">
        <f t="shared" si="10"/>
        <v>0</v>
      </c>
      <c r="M33" s="72">
        <f t="shared" si="11"/>
        <v>0</v>
      </c>
      <c r="N33" s="72">
        <f t="shared" si="12"/>
        <v>0</v>
      </c>
      <c r="O33" s="73">
        <f t="shared" si="13"/>
        <v>0</v>
      </c>
    </row>
    <row r="34" spans="1:15" s="51" customFormat="1" ht="27" x14ac:dyDescent="0.25">
      <c r="A34" s="68">
        <f t="shared" si="16"/>
        <v>15</v>
      </c>
      <c r="B34" s="69" t="s">
        <v>374</v>
      </c>
      <c r="C34" s="70" t="s">
        <v>133</v>
      </c>
      <c r="D34" s="71">
        <v>4</v>
      </c>
      <c r="E34" s="72">
        <v>0</v>
      </c>
      <c r="F34" s="72">
        <v>0</v>
      </c>
      <c r="G34" s="72">
        <f t="shared" si="14"/>
        <v>0</v>
      </c>
      <c r="H34" s="72">
        <v>0</v>
      </c>
      <c r="I34" s="72">
        <v>0</v>
      </c>
      <c r="J34" s="73">
        <f t="shared" si="8"/>
        <v>0</v>
      </c>
      <c r="K34" s="72">
        <f t="shared" si="9"/>
        <v>0</v>
      </c>
      <c r="L34" s="72">
        <f t="shared" si="10"/>
        <v>0</v>
      </c>
      <c r="M34" s="72">
        <f t="shared" si="11"/>
        <v>0</v>
      </c>
      <c r="N34" s="72">
        <f t="shared" si="12"/>
        <v>0</v>
      </c>
      <c r="O34" s="73">
        <f t="shared" si="13"/>
        <v>0</v>
      </c>
    </row>
    <row r="35" spans="1:15" s="51" customFormat="1" x14ac:dyDescent="0.25">
      <c r="A35" s="68">
        <f t="shared" si="16"/>
        <v>16</v>
      </c>
      <c r="B35" s="69" t="s">
        <v>375</v>
      </c>
      <c r="C35" s="70" t="s">
        <v>20</v>
      </c>
      <c r="D35" s="71">
        <v>42</v>
      </c>
      <c r="E35" s="72">
        <v>0</v>
      </c>
      <c r="F35" s="72">
        <v>0</v>
      </c>
      <c r="G35" s="72">
        <f t="shared" si="14"/>
        <v>0</v>
      </c>
      <c r="H35" s="72">
        <v>0</v>
      </c>
      <c r="I35" s="72">
        <v>0</v>
      </c>
      <c r="J35" s="73">
        <f t="shared" si="8"/>
        <v>0</v>
      </c>
      <c r="K35" s="72">
        <f t="shared" si="9"/>
        <v>0</v>
      </c>
      <c r="L35" s="72">
        <f t="shared" si="10"/>
        <v>0</v>
      </c>
      <c r="M35" s="72">
        <f t="shared" si="11"/>
        <v>0</v>
      </c>
      <c r="N35" s="72">
        <f t="shared" si="12"/>
        <v>0</v>
      </c>
      <c r="O35" s="73">
        <f t="shared" si="13"/>
        <v>0</v>
      </c>
    </row>
    <row r="36" spans="1:15" s="51" customFormat="1" x14ac:dyDescent="0.25">
      <c r="A36" s="68">
        <f t="shared" si="16"/>
        <v>17</v>
      </c>
      <c r="B36" s="69" t="s">
        <v>376</v>
      </c>
      <c r="C36" s="70" t="s">
        <v>20</v>
      </c>
      <c r="D36" s="71">
        <v>23</v>
      </c>
      <c r="E36" s="72">
        <v>0</v>
      </c>
      <c r="F36" s="72">
        <v>0</v>
      </c>
      <c r="G36" s="72">
        <f t="shared" si="14"/>
        <v>0</v>
      </c>
      <c r="H36" s="72">
        <v>0</v>
      </c>
      <c r="I36" s="72">
        <v>0</v>
      </c>
      <c r="J36" s="73">
        <f t="shared" si="8"/>
        <v>0</v>
      </c>
      <c r="K36" s="72">
        <f t="shared" si="9"/>
        <v>0</v>
      </c>
      <c r="L36" s="72">
        <f t="shared" si="10"/>
        <v>0</v>
      </c>
      <c r="M36" s="72">
        <f t="shared" si="11"/>
        <v>0</v>
      </c>
      <c r="N36" s="72">
        <f t="shared" si="12"/>
        <v>0</v>
      </c>
      <c r="O36" s="73">
        <f t="shared" si="13"/>
        <v>0</v>
      </c>
    </row>
    <row r="37" spans="1:15" s="51" customFormat="1" x14ac:dyDescent="0.25">
      <c r="A37" s="68">
        <f t="shared" si="16"/>
        <v>18</v>
      </c>
      <c r="B37" s="69" t="s">
        <v>377</v>
      </c>
      <c r="C37" s="70" t="s">
        <v>20</v>
      </c>
      <c r="D37" s="71">
        <v>106</v>
      </c>
      <c r="E37" s="72">
        <v>0</v>
      </c>
      <c r="F37" s="72">
        <v>0</v>
      </c>
      <c r="G37" s="72">
        <f t="shared" si="14"/>
        <v>0</v>
      </c>
      <c r="H37" s="72">
        <v>0</v>
      </c>
      <c r="I37" s="72">
        <v>0</v>
      </c>
      <c r="J37" s="73">
        <f t="shared" si="8"/>
        <v>0</v>
      </c>
      <c r="K37" s="72">
        <f t="shared" si="9"/>
        <v>0</v>
      </c>
      <c r="L37" s="72">
        <f t="shared" si="10"/>
        <v>0</v>
      </c>
      <c r="M37" s="72">
        <f t="shared" si="11"/>
        <v>0</v>
      </c>
      <c r="N37" s="72">
        <f t="shared" si="12"/>
        <v>0</v>
      </c>
      <c r="O37" s="73">
        <f t="shared" si="13"/>
        <v>0</v>
      </c>
    </row>
    <row r="38" spans="1:15" s="51" customFormat="1" ht="27" x14ac:dyDescent="0.25">
      <c r="A38" s="68">
        <f t="shared" si="16"/>
        <v>19</v>
      </c>
      <c r="B38" s="69" t="s">
        <v>378</v>
      </c>
      <c r="C38" s="70" t="s">
        <v>133</v>
      </c>
      <c r="D38" s="71">
        <v>2</v>
      </c>
      <c r="E38" s="72">
        <v>0</v>
      </c>
      <c r="F38" s="72">
        <v>0</v>
      </c>
      <c r="G38" s="72">
        <f t="shared" si="14"/>
        <v>0</v>
      </c>
      <c r="H38" s="72">
        <v>0</v>
      </c>
      <c r="I38" s="72">
        <v>0</v>
      </c>
      <c r="J38" s="73">
        <f t="shared" si="8"/>
        <v>0</v>
      </c>
      <c r="K38" s="72">
        <f t="shared" si="9"/>
        <v>0</v>
      </c>
      <c r="L38" s="72">
        <f t="shared" si="10"/>
        <v>0</v>
      </c>
      <c r="M38" s="72">
        <f t="shared" si="11"/>
        <v>0</v>
      </c>
      <c r="N38" s="72">
        <f t="shared" si="12"/>
        <v>0</v>
      </c>
      <c r="O38" s="73">
        <f t="shared" si="13"/>
        <v>0</v>
      </c>
    </row>
    <row r="39" spans="1:15" s="51" customFormat="1" x14ac:dyDescent="0.25">
      <c r="A39" s="74"/>
      <c r="B39" s="75" t="s">
        <v>327</v>
      </c>
      <c r="C39" s="76"/>
      <c r="D39" s="77"/>
      <c r="E39" s="78"/>
      <c r="F39" s="78"/>
      <c r="G39" s="78"/>
      <c r="H39" s="78"/>
      <c r="I39" s="78"/>
      <c r="J39" s="79"/>
      <c r="K39" s="78"/>
      <c r="L39" s="78"/>
      <c r="M39" s="78"/>
      <c r="N39" s="78"/>
      <c r="O39" s="79"/>
    </row>
    <row r="40" spans="1:15" s="51" customFormat="1" x14ac:dyDescent="0.25">
      <c r="A40" s="68">
        <f>A38+1</f>
        <v>20</v>
      </c>
      <c r="B40" s="69" t="s">
        <v>379</v>
      </c>
      <c r="C40" s="70" t="s">
        <v>20</v>
      </c>
      <c r="D40" s="71">
        <v>72</v>
      </c>
      <c r="E40" s="72">
        <v>0</v>
      </c>
      <c r="F40" s="72">
        <v>0</v>
      </c>
      <c r="G40" s="72">
        <f t="shared" ref="G40:G44" si="19">ROUND(E40*F40,2)</f>
        <v>0</v>
      </c>
      <c r="H40" s="72">
        <v>0</v>
      </c>
      <c r="I40" s="72">
        <v>0</v>
      </c>
      <c r="J40" s="73">
        <f t="shared" ref="J40" si="20">SUM(G40:I40)</f>
        <v>0</v>
      </c>
      <c r="K40" s="72">
        <f t="shared" ref="K40:K44" si="21">ROUND(E40*D40,2)</f>
        <v>0</v>
      </c>
      <c r="L40" s="72">
        <f t="shared" ref="L40:L44" si="22">ROUND(G40*D40,2)</f>
        <v>0</v>
      </c>
      <c r="M40" s="72">
        <f t="shared" ref="M40:M44" si="23">ROUND(H40*D40,2)</f>
        <v>0</v>
      </c>
      <c r="N40" s="72">
        <f t="shared" ref="N40:N44" si="24">ROUND(I40*D40,2)</f>
        <v>0</v>
      </c>
      <c r="O40" s="73">
        <f t="shared" ref="O40:O44" si="25">SUM(L40:N40)</f>
        <v>0</v>
      </c>
    </row>
    <row r="41" spans="1:15" s="51" customFormat="1" x14ac:dyDescent="0.25">
      <c r="A41" s="68">
        <f>A40+1</f>
        <v>21</v>
      </c>
      <c r="B41" s="69" t="s">
        <v>380</v>
      </c>
      <c r="C41" s="70" t="s">
        <v>133</v>
      </c>
      <c r="D41" s="71">
        <v>6</v>
      </c>
      <c r="E41" s="72">
        <v>0</v>
      </c>
      <c r="F41" s="72">
        <v>0</v>
      </c>
      <c r="G41" s="72">
        <f t="shared" si="19"/>
        <v>0</v>
      </c>
      <c r="H41" s="72">
        <v>0</v>
      </c>
      <c r="I41" s="72">
        <v>0</v>
      </c>
      <c r="J41" s="73">
        <f t="shared" ref="J41:J44" si="26">SUM(G41:I41)</f>
        <v>0</v>
      </c>
      <c r="K41" s="72">
        <f t="shared" si="21"/>
        <v>0</v>
      </c>
      <c r="L41" s="72">
        <f t="shared" si="22"/>
        <v>0</v>
      </c>
      <c r="M41" s="72">
        <f t="shared" si="23"/>
        <v>0</v>
      </c>
      <c r="N41" s="72">
        <f t="shared" si="24"/>
        <v>0</v>
      </c>
      <c r="O41" s="73">
        <f t="shared" si="25"/>
        <v>0</v>
      </c>
    </row>
    <row r="42" spans="1:15" s="51" customFormat="1" x14ac:dyDescent="0.25">
      <c r="A42" s="68">
        <f t="shared" ref="A42:A44" si="27">A41+1</f>
        <v>22</v>
      </c>
      <c r="B42" s="69" t="s">
        <v>381</v>
      </c>
      <c r="C42" s="70" t="s">
        <v>20</v>
      </c>
      <c r="D42" s="71">
        <v>65</v>
      </c>
      <c r="E42" s="72">
        <v>0</v>
      </c>
      <c r="F42" s="72">
        <v>0</v>
      </c>
      <c r="G42" s="72">
        <f t="shared" si="19"/>
        <v>0</v>
      </c>
      <c r="H42" s="72">
        <v>0</v>
      </c>
      <c r="I42" s="72">
        <v>0</v>
      </c>
      <c r="J42" s="73">
        <f t="shared" si="26"/>
        <v>0</v>
      </c>
      <c r="K42" s="72">
        <f t="shared" si="21"/>
        <v>0</v>
      </c>
      <c r="L42" s="72">
        <f t="shared" si="22"/>
        <v>0</v>
      </c>
      <c r="M42" s="72">
        <f t="shared" si="23"/>
        <v>0</v>
      </c>
      <c r="N42" s="72">
        <f t="shared" si="24"/>
        <v>0</v>
      </c>
      <c r="O42" s="73">
        <f t="shared" si="25"/>
        <v>0</v>
      </c>
    </row>
    <row r="43" spans="1:15" s="51" customFormat="1" ht="27" x14ac:dyDescent="0.25">
      <c r="A43" s="68">
        <f t="shared" si="27"/>
        <v>23</v>
      </c>
      <c r="B43" s="69" t="s">
        <v>382</v>
      </c>
      <c r="C43" s="70" t="s">
        <v>133</v>
      </c>
      <c r="D43" s="71">
        <v>2</v>
      </c>
      <c r="E43" s="72">
        <v>0</v>
      </c>
      <c r="F43" s="72">
        <v>0</v>
      </c>
      <c r="G43" s="72">
        <f t="shared" si="19"/>
        <v>0</v>
      </c>
      <c r="H43" s="72">
        <v>0</v>
      </c>
      <c r="I43" s="72">
        <v>0</v>
      </c>
      <c r="J43" s="73">
        <f t="shared" si="26"/>
        <v>0</v>
      </c>
      <c r="K43" s="72">
        <f t="shared" si="21"/>
        <v>0</v>
      </c>
      <c r="L43" s="72">
        <f t="shared" si="22"/>
        <v>0</v>
      </c>
      <c r="M43" s="72">
        <f t="shared" si="23"/>
        <v>0</v>
      </c>
      <c r="N43" s="72">
        <f t="shared" si="24"/>
        <v>0</v>
      </c>
      <c r="O43" s="73">
        <f t="shared" si="25"/>
        <v>0</v>
      </c>
    </row>
    <row r="44" spans="1:15" s="51" customFormat="1" x14ac:dyDescent="0.25">
      <c r="A44" s="68">
        <f t="shared" si="27"/>
        <v>24</v>
      </c>
      <c r="B44" s="69" t="s">
        <v>335</v>
      </c>
      <c r="C44" s="70" t="s">
        <v>20</v>
      </c>
      <c r="D44" s="71">
        <v>65</v>
      </c>
      <c r="E44" s="72">
        <v>0</v>
      </c>
      <c r="F44" s="72">
        <v>0</v>
      </c>
      <c r="G44" s="72">
        <f t="shared" si="19"/>
        <v>0</v>
      </c>
      <c r="H44" s="72">
        <v>0</v>
      </c>
      <c r="I44" s="72">
        <v>0</v>
      </c>
      <c r="J44" s="73">
        <f t="shared" si="26"/>
        <v>0</v>
      </c>
      <c r="K44" s="72">
        <f t="shared" si="21"/>
        <v>0</v>
      </c>
      <c r="L44" s="72">
        <f t="shared" si="22"/>
        <v>0</v>
      </c>
      <c r="M44" s="72">
        <f t="shared" si="23"/>
        <v>0</v>
      </c>
      <c r="N44" s="72">
        <f t="shared" si="24"/>
        <v>0</v>
      </c>
      <c r="O44" s="73">
        <f t="shared" si="25"/>
        <v>0</v>
      </c>
    </row>
    <row r="45" spans="1:15" s="51" customFormat="1" x14ac:dyDescent="0.25">
      <c r="A45" s="74"/>
      <c r="B45" s="75" t="s">
        <v>383</v>
      </c>
      <c r="C45" s="76"/>
      <c r="D45" s="77"/>
      <c r="E45" s="78"/>
      <c r="F45" s="78"/>
      <c r="G45" s="78"/>
      <c r="H45" s="78"/>
      <c r="I45" s="78"/>
      <c r="J45" s="79"/>
      <c r="K45" s="78"/>
      <c r="L45" s="78"/>
      <c r="M45" s="78"/>
      <c r="N45" s="78"/>
      <c r="O45" s="79"/>
    </row>
    <row r="46" spans="1:15" s="51" customFormat="1" x14ac:dyDescent="0.25">
      <c r="A46" s="74"/>
      <c r="B46" s="75" t="s">
        <v>137</v>
      </c>
      <c r="C46" s="76"/>
      <c r="D46" s="77"/>
      <c r="E46" s="78"/>
      <c r="F46" s="78"/>
      <c r="G46" s="78"/>
      <c r="H46" s="78"/>
      <c r="I46" s="78"/>
      <c r="J46" s="79"/>
      <c r="K46" s="78"/>
      <c r="L46" s="78"/>
      <c r="M46" s="78"/>
      <c r="N46" s="78"/>
      <c r="O46" s="79"/>
    </row>
    <row r="47" spans="1:15" s="51" customFormat="1" ht="27" x14ac:dyDescent="0.25">
      <c r="A47" s="68">
        <f>A44+1</f>
        <v>25</v>
      </c>
      <c r="B47" s="69" t="s">
        <v>138</v>
      </c>
      <c r="C47" s="70" t="s">
        <v>133</v>
      </c>
      <c r="D47" s="71">
        <v>7</v>
      </c>
      <c r="E47" s="72">
        <v>0</v>
      </c>
      <c r="F47" s="72">
        <v>0</v>
      </c>
      <c r="G47" s="72">
        <f t="shared" ref="G47:G60" si="28">ROUND(E47*F47,2)</f>
        <v>0</v>
      </c>
      <c r="H47" s="72">
        <v>0</v>
      </c>
      <c r="I47" s="72">
        <v>0</v>
      </c>
      <c r="J47" s="73">
        <f t="shared" ref="J47:J60" si="29">SUM(G47:I47)</f>
        <v>0</v>
      </c>
      <c r="K47" s="72">
        <f t="shared" ref="K47:K60" si="30">ROUND(E47*D47,2)</f>
        <v>0</v>
      </c>
      <c r="L47" s="72">
        <f t="shared" ref="L47:L60" si="31">ROUND(G47*D47,2)</f>
        <v>0</v>
      </c>
      <c r="M47" s="72">
        <f t="shared" ref="M47:M60" si="32">ROUND(H47*D47,2)</f>
        <v>0</v>
      </c>
      <c r="N47" s="72">
        <f t="shared" ref="N47:N60" si="33">ROUND(I47*D47,2)</f>
        <v>0</v>
      </c>
      <c r="O47" s="73">
        <f t="shared" ref="O47:O60" si="34">SUM(L47:N47)</f>
        <v>0</v>
      </c>
    </row>
    <row r="48" spans="1:15" s="51" customFormat="1" x14ac:dyDescent="0.25">
      <c r="A48" s="68">
        <f>A47+1</f>
        <v>26</v>
      </c>
      <c r="B48" s="69" t="s">
        <v>384</v>
      </c>
      <c r="C48" s="70" t="s">
        <v>133</v>
      </c>
      <c r="D48" s="71">
        <v>4</v>
      </c>
      <c r="E48" s="72">
        <v>0</v>
      </c>
      <c r="F48" s="72">
        <v>0</v>
      </c>
      <c r="G48" s="72">
        <f t="shared" si="28"/>
        <v>0</v>
      </c>
      <c r="H48" s="72">
        <v>0</v>
      </c>
      <c r="I48" s="72">
        <v>0</v>
      </c>
      <c r="J48" s="73">
        <f t="shared" si="29"/>
        <v>0</v>
      </c>
      <c r="K48" s="72">
        <f t="shared" si="30"/>
        <v>0</v>
      </c>
      <c r="L48" s="72">
        <f t="shared" si="31"/>
        <v>0</v>
      </c>
      <c r="M48" s="72">
        <f t="shared" si="32"/>
        <v>0</v>
      </c>
      <c r="N48" s="72">
        <f t="shared" si="33"/>
        <v>0</v>
      </c>
      <c r="O48" s="73">
        <f t="shared" si="34"/>
        <v>0</v>
      </c>
    </row>
    <row r="49" spans="1:15" s="51" customFormat="1" ht="27" x14ac:dyDescent="0.25">
      <c r="A49" s="68">
        <f t="shared" ref="A49:A59" si="35">A48+1</f>
        <v>27</v>
      </c>
      <c r="B49" s="69" t="s">
        <v>364</v>
      </c>
      <c r="C49" s="70" t="s">
        <v>20</v>
      </c>
      <c r="D49" s="71">
        <v>4</v>
      </c>
      <c r="E49" s="72">
        <v>0</v>
      </c>
      <c r="F49" s="72">
        <v>0</v>
      </c>
      <c r="G49" s="72">
        <f t="shared" si="28"/>
        <v>0</v>
      </c>
      <c r="H49" s="72">
        <v>0</v>
      </c>
      <c r="I49" s="72">
        <v>0</v>
      </c>
      <c r="J49" s="73">
        <f t="shared" si="29"/>
        <v>0</v>
      </c>
      <c r="K49" s="72">
        <f t="shared" si="30"/>
        <v>0</v>
      </c>
      <c r="L49" s="72">
        <f t="shared" si="31"/>
        <v>0</v>
      </c>
      <c r="M49" s="72">
        <f t="shared" si="32"/>
        <v>0</v>
      </c>
      <c r="N49" s="72">
        <f t="shared" si="33"/>
        <v>0</v>
      </c>
      <c r="O49" s="73">
        <f t="shared" si="34"/>
        <v>0</v>
      </c>
    </row>
    <row r="50" spans="1:15" s="51" customFormat="1" ht="27" x14ac:dyDescent="0.25">
      <c r="A50" s="68">
        <f t="shared" si="35"/>
        <v>28</v>
      </c>
      <c r="B50" s="69" t="s">
        <v>385</v>
      </c>
      <c r="C50" s="70" t="s">
        <v>20</v>
      </c>
      <c r="D50" s="71">
        <v>28</v>
      </c>
      <c r="E50" s="72">
        <v>0</v>
      </c>
      <c r="F50" s="72">
        <v>0</v>
      </c>
      <c r="G50" s="72">
        <f t="shared" si="28"/>
        <v>0</v>
      </c>
      <c r="H50" s="72">
        <v>0</v>
      </c>
      <c r="I50" s="72">
        <v>0</v>
      </c>
      <c r="J50" s="73">
        <f t="shared" si="29"/>
        <v>0</v>
      </c>
      <c r="K50" s="72">
        <f t="shared" si="30"/>
        <v>0</v>
      </c>
      <c r="L50" s="72">
        <f t="shared" si="31"/>
        <v>0</v>
      </c>
      <c r="M50" s="72">
        <f t="shared" si="32"/>
        <v>0</v>
      </c>
      <c r="N50" s="72">
        <f t="shared" si="33"/>
        <v>0</v>
      </c>
      <c r="O50" s="73">
        <f t="shared" si="34"/>
        <v>0</v>
      </c>
    </row>
    <row r="51" spans="1:15" s="51" customFormat="1" ht="27" x14ac:dyDescent="0.25">
      <c r="A51" s="68">
        <f t="shared" si="35"/>
        <v>29</v>
      </c>
      <c r="B51" s="69" t="s">
        <v>386</v>
      </c>
      <c r="C51" s="70" t="s">
        <v>20</v>
      </c>
      <c r="D51" s="71">
        <v>34</v>
      </c>
      <c r="E51" s="72">
        <v>0</v>
      </c>
      <c r="F51" s="72">
        <v>0</v>
      </c>
      <c r="G51" s="72">
        <f t="shared" si="28"/>
        <v>0</v>
      </c>
      <c r="H51" s="72">
        <v>0</v>
      </c>
      <c r="I51" s="72">
        <v>0</v>
      </c>
      <c r="J51" s="73">
        <f t="shared" si="29"/>
        <v>0</v>
      </c>
      <c r="K51" s="72">
        <f t="shared" si="30"/>
        <v>0</v>
      </c>
      <c r="L51" s="72">
        <f t="shared" si="31"/>
        <v>0</v>
      </c>
      <c r="M51" s="72">
        <f t="shared" si="32"/>
        <v>0</v>
      </c>
      <c r="N51" s="72">
        <f t="shared" si="33"/>
        <v>0</v>
      </c>
      <c r="O51" s="73">
        <f t="shared" si="34"/>
        <v>0</v>
      </c>
    </row>
    <row r="52" spans="1:15" s="51" customFormat="1" ht="27" x14ac:dyDescent="0.25">
      <c r="A52" s="68">
        <f t="shared" si="35"/>
        <v>30</v>
      </c>
      <c r="B52" s="69" t="s">
        <v>372</v>
      </c>
      <c r="C52" s="70" t="s">
        <v>20</v>
      </c>
      <c r="D52" s="71">
        <v>7</v>
      </c>
      <c r="E52" s="72">
        <v>0</v>
      </c>
      <c r="F52" s="72">
        <v>0</v>
      </c>
      <c r="G52" s="72">
        <f t="shared" si="28"/>
        <v>0</v>
      </c>
      <c r="H52" s="72">
        <v>0</v>
      </c>
      <c r="I52" s="72">
        <v>0</v>
      </c>
      <c r="J52" s="73">
        <f t="shared" si="29"/>
        <v>0</v>
      </c>
      <c r="K52" s="72">
        <f t="shared" si="30"/>
        <v>0</v>
      </c>
      <c r="L52" s="72">
        <f t="shared" si="31"/>
        <v>0</v>
      </c>
      <c r="M52" s="72">
        <f t="shared" si="32"/>
        <v>0</v>
      </c>
      <c r="N52" s="72">
        <f t="shared" si="33"/>
        <v>0</v>
      </c>
      <c r="O52" s="73">
        <f t="shared" si="34"/>
        <v>0</v>
      </c>
    </row>
    <row r="53" spans="1:15" s="51" customFormat="1" x14ac:dyDescent="0.25">
      <c r="A53" s="68">
        <f t="shared" si="35"/>
        <v>31</v>
      </c>
      <c r="B53" s="69" t="s">
        <v>367</v>
      </c>
      <c r="C53" s="70" t="s">
        <v>20</v>
      </c>
      <c r="D53" s="71">
        <v>78</v>
      </c>
      <c r="E53" s="72">
        <v>0</v>
      </c>
      <c r="F53" s="72">
        <v>0</v>
      </c>
      <c r="G53" s="72">
        <f t="shared" si="28"/>
        <v>0</v>
      </c>
      <c r="H53" s="72">
        <v>0</v>
      </c>
      <c r="I53" s="72">
        <v>0</v>
      </c>
      <c r="J53" s="73">
        <f t="shared" si="29"/>
        <v>0</v>
      </c>
      <c r="K53" s="72">
        <f t="shared" si="30"/>
        <v>0</v>
      </c>
      <c r="L53" s="72">
        <f t="shared" si="31"/>
        <v>0</v>
      </c>
      <c r="M53" s="72">
        <f t="shared" si="32"/>
        <v>0</v>
      </c>
      <c r="N53" s="72">
        <f t="shared" si="33"/>
        <v>0</v>
      </c>
      <c r="O53" s="73">
        <f t="shared" si="34"/>
        <v>0</v>
      </c>
    </row>
    <row r="54" spans="1:15" s="51" customFormat="1" ht="27" x14ac:dyDescent="0.25">
      <c r="A54" s="68">
        <f t="shared" si="35"/>
        <v>32</v>
      </c>
      <c r="B54" s="69" t="s">
        <v>374</v>
      </c>
      <c r="C54" s="70" t="s">
        <v>133</v>
      </c>
      <c r="D54" s="71">
        <v>4</v>
      </c>
      <c r="E54" s="72">
        <v>0</v>
      </c>
      <c r="F54" s="72">
        <v>0</v>
      </c>
      <c r="G54" s="72">
        <f t="shared" si="28"/>
        <v>0</v>
      </c>
      <c r="H54" s="72">
        <v>0</v>
      </c>
      <c r="I54" s="72">
        <v>0</v>
      </c>
      <c r="J54" s="73">
        <f t="shared" si="29"/>
        <v>0</v>
      </c>
      <c r="K54" s="72">
        <f t="shared" si="30"/>
        <v>0</v>
      </c>
      <c r="L54" s="72">
        <f t="shared" si="31"/>
        <v>0</v>
      </c>
      <c r="M54" s="72">
        <f t="shared" si="32"/>
        <v>0</v>
      </c>
      <c r="N54" s="72">
        <f t="shared" si="33"/>
        <v>0</v>
      </c>
      <c r="O54" s="73">
        <f t="shared" si="34"/>
        <v>0</v>
      </c>
    </row>
    <row r="55" spans="1:15" s="51" customFormat="1" x14ac:dyDescent="0.25">
      <c r="A55" s="68">
        <f t="shared" si="35"/>
        <v>33</v>
      </c>
      <c r="B55" s="69" t="s">
        <v>387</v>
      </c>
      <c r="C55" s="70" t="s">
        <v>20</v>
      </c>
      <c r="D55" s="71">
        <v>91.5</v>
      </c>
      <c r="E55" s="72">
        <v>0</v>
      </c>
      <c r="F55" s="72">
        <v>0</v>
      </c>
      <c r="G55" s="72">
        <f t="shared" si="28"/>
        <v>0</v>
      </c>
      <c r="H55" s="72">
        <v>0</v>
      </c>
      <c r="I55" s="72">
        <v>0</v>
      </c>
      <c r="J55" s="73">
        <f t="shared" si="29"/>
        <v>0</v>
      </c>
      <c r="K55" s="72">
        <f t="shared" si="30"/>
        <v>0</v>
      </c>
      <c r="L55" s="72">
        <f t="shared" si="31"/>
        <v>0</v>
      </c>
      <c r="M55" s="72">
        <f t="shared" si="32"/>
        <v>0</v>
      </c>
      <c r="N55" s="72">
        <f t="shared" si="33"/>
        <v>0</v>
      </c>
      <c r="O55" s="73">
        <f t="shared" si="34"/>
        <v>0</v>
      </c>
    </row>
    <row r="56" spans="1:15" s="51" customFormat="1" x14ac:dyDescent="0.25">
      <c r="A56" s="68">
        <f t="shared" si="35"/>
        <v>34</v>
      </c>
      <c r="B56" s="69" t="s">
        <v>388</v>
      </c>
      <c r="C56" s="70" t="s">
        <v>20</v>
      </c>
      <c r="D56" s="71">
        <v>54.5</v>
      </c>
      <c r="E56" s="72">
        <v>0</v>
      </c>
      <c r="F56" s="72">
        <v>0</v>
      </c>
      <c r="G56" s="72">
        <f t="shared" si="28"/>
        <v>0</v>
      </c>
      <c r="H56" s="72">
        <v>0</v>
      </c>
      <c r="I56" s="72">
        <v>0</v>
      </c>
      <c r="J56" s="73">
        <f t="shared" si="29"/>
        <v>0</v>
      </c>
      <c r="K56" s="72">
        <f t="shared" si="30"/>
        <v>0</v>
      </c>
      <c r="L56" s="72">
        <f t="shared" si="31"/>
        <v>0</v>
      </c>
      <c r="M56" s="72">
        <f t="shared" si="32"/>
        <v>0</v>
      </c>
      <c r="N56" s="72">
        <f t="shared" si="33"/>
        <v>0</v>
      </c>
      <c r="O56" s="73">
        <f t="shared" si="34"/>
        <v>0</v>
      </c>
    </row>
    <row r="57" spans="1:15" s="51" customFormat="1" x14ac:dyDescent="0.25">
      <c r="A57" s="68">
        <f t="shared" si="35"/>
        <v>35</v>
      </c>
      <c r="B57" s="69" t="s">
        <v>389</v>
      </c>
      <c r="C57" s="70" t="s">
        <v>20</v>
      </c>
      <c r="D57" s="71">
        <v>415</v>
      </c>
      <c r="E57" s="72">
        <v>0</v>
      </c>
      <c r="F57" s="72">
        <v>0</v>
      </c>
      <c r="G57" s="72">
        <f t="shared" si="28"/>
        <v>0</v>
      </c>
      <c r="H57" s="72">
        <v>0</v>
      </c>
      <c r="I57" s="72">
        <v>0</v>
      </c>
      <c r="J57" s="73">
        <f t="shared" si="29"/>
        <v>0</v>
      </c>
      <c r="K57" s="72">
        <f t="shared" si="30"/>
        <v>0</v>
      </c>
      <c r="L57" s="72">
        <f t="shared" si="31"/>
        <v>0</v>
      </c>
      <c r="M57" s="72">
        <f t="shared" si="32"/>
        <v>0</v>
      </c>
      <c r="N57" s="72">
        <f t="shared" si="33"/>
        <v>0</v>
      </c>
      <c r="O57" s="73">
        <f t="shared" si="34"/>
        <v>0</v>
      </c>
    </row>
    <row r="58" spans="1:15" s="51" customFormat="1" x14ac:dyDescent="0.25">
      <c r="A58" s="68">
        <f t="shared" si="35"/>
        <v>36</v>
      </c>
      <c r="B58" s="69" t="s">
        <v>390</v>
      </c>
      <c r="C58" s="70" t="s">
        <v>133</v>
      </c>
      <c r="D58" s="71">
        <v>2</v>
      </c>
      <c r="E58" s="72">
        <v>0</v>
      </c>
      <c r="F58" s="72">
        <v>0</v>
      </c>
      <c r="G58" s="72">
        <f t="shared" si="28"/>
        <v>0</v>
      </c>
      <c r="H58" s="72">
        <v>0</v>
      </c>
      <c r="I58" s="72">
        <v>0</v>
      </c>
      <c r="J58" s="73">
        <f t="shared" si="29"/>
        <v>0</v>
      </c>
      <c r="K58" s="72">
        <f t="shared" si="30"/>
        <v>0</v>
      </c>
      <c r="L58" s="72">
        <f t="shared" si="31"/>
        <v>0</v>
      </c>
      <c r="M58" s="72">
        <f t="shared" si="32"/>
        <v>0</v>
      </c>
      <c r="N58" s="72">
        <f t="shared" si="33"/>
        <v>0</v>
      </c>
      <c r="O58" s="73">
        <f t="shared" si="34"/>
        <v>0</v>
      </c>
    </row>
    <row r="59" spans="1:15" s="51" customFormat="1" ht="27" x14ac:dyDescent="0.25">
      <c r="A59" s="68">
        <f t="shared" si="35"/>
        <v>37</v>
      </c>
      <c r="B59" s="69" t="s">
        <v>391</v>
      </c>
      <c r="C59" s="70" t="s">
        <v>133</v>
      </c>
      <c r="D59" s="71">
        <v>2</v>
      </c>
      <c r="E59" s="72">
        <v>0</v>
      </c>
      <c r="F59" s="72">
        <v>0</v>
      </c>
      <c r="G59" s="72">
        <f t="shared" si="28"/>
        <v>0</v>
      </c>
      <c r="H59" s="72">
        <v>0</v>
      </c>
      <c r="I59" s="72">
        <v>0</v>
      </c>
      <c r="J59" s="73">
        <f t="shared" si="29"/>
        <v>0</v>
      </c>
      <c r="K59" s="72">
        <f t="shared" si="30"/>
        <v>0</v>
      </c>
      <c r="L59" s="72">
        <f t="shared" si="31"/>
        <v>0</v>
      </c>
      <c r="M59" s="72">
        <f t="shared" si="32"/>
        <v>0</v>
      </c>
      <c r="N59" s="72">
        <f t="shared" si="33"/>
        <v>0</v>
      </c>
      <c r="O59" s="73">
        <f t="shared" si="34"/>
        <v>0</v>
      </c>
    </row>
    <row r="60" spans="1:15" s="51" customFormat="1" x14ac:dyDescent="0.25">
      <c r="A60" s="68">
        <f>A59+1</f>
        <v>38</v>
      </c>
      <c r="B60" s="69" t="s">
        <v>392</v>
      </c>
      <c r="C60" s="70" t="s">
        <v>20</v>
      </c>
      <c r="D60" s="71">
        <v>78</v>
      </c>
      <c r="E60" s="72">
        <v>0</v>
      </c>
      <c r="F60" s="72">
        <v>0</v>
      </c>
      <c r="G60" s="72">
        <f t="shared" si="28"/>
        <v>0</v>
      </c>
      <c r="H60" s="72">
        <v>0</v>
      </c>
      <c r="I60" s="72">
        <v>0</v>
      </c>
      <c r="J60" s="73">
        <f t="shared" si="29"/>
        <v>0</v>
      </c>
      <c r="K60" s="72">
        <f t="shared" si="30"/>
        <v>0</v>
      </c>
      <c r="L60" s="72">
        <f t="shared" si="31"/>
        <v>0</v>
      </c>
      <c r="M60" s="72">
        <f t="shared" si="32"/>
        <v>0</v>
      </c>
      <c r="N60" s="72">
        <f t="shared" si="33"/>
        <v>0</v>
      </c>
      <c r="O60" s="73">
        <f t="shared" si="34"/>
        <v>0</v>
      </c>
    </row>
    <row r="61" spans="1:15" s="51" customFormat="1" x14ac:dyDescent="0.25">
      <c r="A61" s="74"/>
      <c r="B61" s="75" t="s">
        <v>327</v>
      </c>
      <c r="C61" s="76"/>
      <c r="D61" s="77"/>
      <c r="E61" s="78"/>
      <c r="F61" s="78"/>
      <c r="G61" s="78"/>
      <c r="H61" s="78"/>
      <c r="I61" s="78"/>
      <c r="J61" s="79"/>
      <c r="K61" s="78"/>
      <c r="L61" s="78"/>
      <c r="M61" s="78"/>
      <c r="N61" s="78"/>
      <c r="O61" s="79"/>
    </row>
    <row r="62" spans="1:15" s="51" customFormat="1" x14ac:dyDescent="0.25">
      <c r="A62" s="68">
        <f>A60+1</f>
        <v>39</v>
      </c>
      <c r="B62" s="69" t="s">
        <v>393</v>
      </c>
      <c r="C62" s="70" t="s">
        <v>20</v>
      </c>
      <c r="D62" s="71">
        <v>154</v>
      </c>
      <c r="E62" s="72">
        <v>0</v>
      </c>
      <c r="F62" s="72">
        <v>0</v>
      </c>
      <c r="G62" s="72">
        <f t="shared" ref="G62:G69" si="36">ROUND(E62*F62,2)</f>
        <v>0</v>
      </c>
      <c r="H62" s="72">
        <v>0</v>
      </c>
      <c r="I62" s="72">
        <v>0</v>
      </c>
      <c r="J62" s="73">
        <f t="shared" ref="J62:J63" si="37">SUM(G62:I62)</f>
        <v>0</v>
      </c>
      <c r="K62" s="72">
        <f t="shared" ref="K62:K69" si="38">ROUND(E62*D62,2)</f>
        <v>0</v>
      </c>
      <c r="L62" s="72">
        <f t="shared" ref="L62:L69" si="39">ROUND(G62*D62,2)</f>
        <v>0</v>
      </c>
      <c r="M62" s="72">
        <f t="shared" ref="M62:M69" si="40">ROUND(H62*D62,2)</f>
        <v>0</v>
      </c>
      <c r="N62" s="72">
        <f t="shared" ref="N62:N69" si="41">ROUND(I62*D62,2)</f>
        <v>0</v>
      </c>
      <c r="O62" s="73">
        <f t="shared" ref="O62:O69" si="42">SUM(L62:N62)</f>
        <v>0</v>
      </c>
    </row>
    <row r="63" spans="1:15" s="51" customFormat="1" x14ac:dyDescent="0.25">
      <c r="A63" s="68">
        <f>A62+1</f>
        <v>40</v>
      </c>
      <c r="B63" s="69" t="s">
        <v>394</v>
      </c>
      <c r="C63" s="70" t="s">
        <v>133</v>
      </c>
      <c r="D63" s="71">
        <v>2</v>
      </c>
      <c r="E63" s="72">
        <v>0</v>
      </c>
      <c r="F63" s="72">
        <v>0</v>
      </c>
      <c r="G63" s="72">
        <f t="shared" si="36"/>
        <v>0</v>
      </c>
      <c r="H63" s="72">
        <v>0</v>
      </c>
      <c r="I63" s="72">
        <v>0</v>
      </c>
      <c r="J63" s="73">
        <f t="shared" si="37"/>
        <v>0</v>
      </c>
      <c r="K63" s="72">
        <f t="shared" si="38"/>
        <v>0</v>
      </c>
      <c r="L63" s="72">
        <f t="shared" si="39"/>
        <v>0</v>
      </c>
      <c r="M63" s="72">
        <f t="shared" si="40"/>
        <v>0</v>
      </c>
      <c r="N63" s="72">
        <f t="shared" si="41"/>
        <v>0</v>
      </c>
      <c r="O63" s="73">
        <f t="shared" si="42"/>
        <v>0</v>
      </c>
    </row>
    <row r="64" spans="1:15" s="51" customFormat="1" x14ac:dyDescent="0.25">
      <c r="A64" s="68">
        <f t="shared" ref="A64:A69" si="43">A63+1</f>
        <v>41</v>
      </c>
      <c r="B64" s="69" t="s">
        <v>380</v>
      </c>
      <c r="C64" s="70" t="s">
        <v>133</v>
      </c>
      <c r="D64" s="71">
        <v>4</v>
      </c>
      <c r="E64" s="72">
        <v>0</v>
      </c>
      <c r="F64" s="72">
        <v>0</v>
      </c>
      <c r="G64" s="72">
        <f>ROUND(E64*F64,2)</f>
        <v>0</v>
      </c>
      <c r="H64" s="72">
        <v>0</v>
      </c>
      <c r="I64" s="72">
        <v>0</v>
      </c>
      <c r="J64" s="73">
        <f>SUM(G64:I64)</f>
        <v>0</v>
      </c>
      <c r="K64" s="72">
        <f>ROUND(E64*D64,2)</f>
        <v>0</v>
      </c>
      <c r="L64" s="72">
        <f>ROUND(G64*D64,2)</f>
        <v>0</v>
      </c>
      <c r="M64" s="72">
        <f>ROUND(H64*D64,2)</f>
        <v>0</v>
      </c>
      <c r="N64" s="72">
        <f>ROUND(I64*D64,2)</f>
        <v>0</v>
      </c>
      <c r="O64" s="73">
        <f>SUM(L64:N64)</f>
        <v>0</v>
      </c>
    </row>
    <row r="65" spans="1:15" s="51" customFormat="1" x14ac:dyDescent="0.25">
      <c r="A65" s="68">
        <f t="shared" si="43"/>
        <v>42</v>
      </c>
      <c r="B65" s="69" t="s">
        <v>395</v>
      </c>
      <c r="C65" s="70" t="s">
        <v>133</v>
      </c>
      <c r="D65" s="71">
        <v>2</v>
      </c>
      <c r="E65" s="72">
        <v>0</v>
      </c>
      <c r="F65" s="72">
        <v>0</v>
      </c>
      <c r="G65" s="72">
        <f t="shared" si="36"/>
        <v>0</v>
      </c>
      <c r="H65" s="72">
        <v>0</v>
      </c>
      <c r="I65" s="72">
        <v>0</v>
      </c>
      <c r="J65" s="73">
        <f t="shared" ref="J65:J68" si="44">SUM(G65:I65)</f>
        <v>0</v>
      </c>
      <c r="K65" s="72">
        <f t="shared" si="38"/>
        <v>0</v>
      </c>
      <c r="L65" s="72">
        <f t="shared" si="39"/>
        <v>0</v>
      </c>
      <c r="M65" s="72">
        <f t="shared" si="40"/>
        <v>0</v>
      </c>
      <c r="N65" s="72">
        <f t="shared" si="41"/>
        <v>0</v>
      </c>
      <c r="O65" s="73">
        <f t="shared" si="42"/>
        <v>0</v>
      </c>
    </row>
    <row r="66" spans="1:15" s="51" customFormat="1" x14ac:dyDescent="0.25">
      <c r="A66" s="68">
        <f t="shared" si="43"/>
        <v>43</v>
      </c>
      <c r="B66" s="69" t="s">
        <v>396</v>
      </c>
      <c r="C66" s="70" t="s">
        <v>133</v>
      </c>
      <c r="D66" s="71">
        <v>10</v>
      </c>
      <c r="E66" s="72">
        <v>0</v>
      </c>
      <c r="F66" s="72">
        <v>0</v>
      </c>
      <c r="G66" s="72">
        <f t="shared" si="36"/>
        <v>0</v>
      </c>
      <c r="H66" s="72">
        <v>0</v>
      </c>
      <c r="I66" s="72">
        <v>0</v>
      </c>
      <c r="J66" s="73">
        <f t="shared" si="44"/>
        <v>0</v>
      </c>
      <c r="K66" s="72">
        <f t="shared" si="38"/>
        <v>0</v>
      </c>
      <c r="L66" s="72">
        <f t="shared" si="39"/>
        <v>0</v>
      </c>
      <c r="M66" s="72">
        <f t="shared" si="40"/>
        <v>0</v>
      </c>
      <c r="N66" s="72">
        <f t="shared" si="41"/>
        <v>0</v>
      </c>
      <c r="O66" s="73">
        <f t="shared" si="42"/>
        <v>0</v>
      </c>
    </row>
    <row r="67" spans="1:15" s="51" customFormat="1" x14ac:dyDescent="0.25">
      <c r="A67" s="68">
        <f t="shared" si="43"/>
        <v>44</v>
      </c>
      <c r="B67" s="69" t="s">
        <v>397</v>
      </c>
      <c r="C67" s="70" t="s">
        <v>20</v>
      </c>
      <c r="D67" s="71">
        <v>78</v>
      </c>
      <c r="E67" s="72">
        <v>0</v>
      </c>
      <c r="F67" s="72">
        <v>0</v>
      </c>
      <c r="G67" s="72">
        <f t="shared" si="36"/>
        <v>0</v>
      </c>
      <c r="H67" s="72">
        <v>0</v>
      </c>
      <c r="I67" s="72">
        <v>0</v>
      </c>
      <c r="J67" s="73">
        <f t="shared" si="44"/>
        <v>0</v>
      </c>
      <c r="K67" s="72">
        <f t="shared" si="38"/>
        <v>0</v>
      </c>
      <c r="L67" s="72">
        <f t="shared" si="39"/>
        <v>0</v>
      </c>
      <c r="M67" s="72">
        <f t="shared" si="40"/>
        <v>0</v>
      </c>
      <c r="N67" s="72">
        <f t="shared" si="41"/>
        <v>0</v>
      </c>
      <c r="O67" s="73">
        <f t="shared" si="42"/>
        <v>0</v>
      </c>
    </row>
    <row r="68" spans="1:15" s="51" customFormat="1" x14ac:dyDescent="0.25">
      <c r="A68" s="68">
        <f t="shared" si="43"/>
        <v>45</v>
      </c>
      <c r="B68" s="69" t="s">
        <v>398</v>
      </c>
      <c r="C68" s="70" t="s">
        <v>20</v>
      </c>
      <c r="D68" s="71">
        <v>78</v>
      </c>
      <c r="E68" s="72">
        <v>0</v>
      </c>
      <c r="F68" s="72">
        <v>0</v>
      </c>
      <c r="G68" s="72">
        <f t="shared" si="36"/>
        <v>0</v>
      </c>
      <c r="H68" s="72">
        <v>0</v>
      </c>
      <c r="I68" s="72">
        <v>0</v>
      </c>
      <c r="J68" s="73">
        <f t="shared" si="44"/>
        <v>0</v>
      </c>
      <c r="K68" s="72">
        <f t="shared" si="38"/>
        <v>0</v>
      </c>
      <c r="L68" s="72">
        <f t="shared" si="39"/>
        <v>0</v>
      </c>
      <c r="M68" s="72">
        <f t="shared" si="40"/>
        <v>0</v>
      </c>
      <c r="N68" s="72">
        <f t="shared" si="41"/>
        <v>0</v>
      </c>
      <c r="O68" s="73">
        <f t="shared" si="42"/>
        <v>0</v>
      </c>
    </row>
    <row r="69" spans="1:15" s="51" customFormat="1" x14ac:dyDescent="0.25">
      <c r="A69" s="68">
        <f t="shared" si="43"/>
        <v>46</v>
      </c>
      <c r="B69" s="69" t="s">
        <v>335</v>
      </c>
      <c r="C69" s="70" t="s">
        <v>20</v>
      </c>
      <c r="D69" s="71">
        <v>156</v>
      </c>
      <c r="E69" s="72">
        <v>0</v>
      </c>
      <c r="F69" s="72">
        <v>0</v>
      </c>
      <c r="G69" s="72">
        <f t="shared" si="36"/>
        <v>0</v>
      </c>
      <c r="H69" s="72">
        <v>0</v>
      </c>
      <c r="I69" s="72">
        <v>0</v>
      </c>
      <c r="J69" s="73">
        <f t="shared" ref="J69" si="45">SUM(G69:I69)</f>
        <v>0</v>
      </c>
      <c r="K69" s="72">
        <f t="shared" si="38"/>
        <v>0</v>
      </c>
      <c r="L69" s="72">
        <f t="shared" si="39"/>
        <v>0</v>
      </c>
      <c r="M69" s="72">
        <f t="shared" si="40"/>
        <v>0</v>
      </c>
      <c r="N69" s="72">
        <f t="shared" si="41"/>
        <v>0</v>
      </c>
      <c r="O69" s="73">
        <f t="shared" si="42"/>
        <v>0</v>
      </c>
    </row>
    <row r="70" spans="1:15" s="51" customFormat="1" x14ac:dyDescent="0.25">
      <c r="A70" s="74"/>
      <c r="B70" s="75" t="s">
        <v>399</v>
      </c>
      <c r="C70" s="76"/>
      <c r="D70" s="77"/>
      <c r="E70" s="78"/>
      <c r="F70" s="78"/>
      <c r="G70" s="78"/>
      <c r="H70" s="78"/>
      <c r="I70" s="78"/>
      <c r="J70" s="79"/>
      <c r="K70" s="78"/>
      <c r="L70" s="78"/>
      <c r="M70" s="78"/>
      <c r="N70" s="78"/>
      <c r="O70" s="79"/>
    </row>
    <row r="71" spans="1:15" s="51" customFormat="1" x14ac:dyDescent="0.25">
      <c r="A71" s="68">
        <f>A69+1</f>
        <v>47</v>
      </c>
      <c r="B71" s="69" t="s">
        <v>353</v>
      </c>
      <c r="C71" s="70" t="s">
        <v>400</v>
      </c>
      <c r="D71" s="71">
        <v>0.22</v>
      </c>
      <c r="E71" s="72">
        <v>0</v>
      </c>
      <c r="F71" s="72">
        <v>0</v>
      </c>
      <c r="G71" s="72">
        <f t="shared" ref="G71:G75" si="46">ROUND(E71*F71,2)</f>
        <v>0</v>
      </c>
      <c r="H71" s="72">
        <v>0</v>
      </c>
      <c r="I71" s="72">
        <v>0</v>
      </c>
      <c r="J71" s="73">
        <f t="shared" ref="J71:J75" si="47">SUM(G71:I71)</f>
        <v>0</v>
      </c>
      <c r="K71" s="72">
        <f t="shared" ref="K71:K75" si="48">ROUND(E71*D71,2)</f>
        <v>0</v>
      </c>
      <c r="L71" s="72">
        <f t="shared" ref="L71:L75" si="49">ROUND(G71*D71,2)</f>
        <v>0</v>
      </c>
      <c r="M71" s="72">
        <f t="shared" ref="M71:M75" si="50">ROUND(H71*D71,2)</f>
        <v>0</v>
      </c>
      <c r="N71" s="72">
        <f t="shared" ref="N71:N75" si="51">ROUND(I71*D71,2)</f>
        <v>0</v>
      </c>
      <c r="O71" s="73">
        <f t="shared" ref="O71:O75" si="52">SUM(L71:N71)</f>
        <v>0</v>
      </c>
    </row>
    <row r="72" spans="1:15" s="51" customFormat="1" x14ac:dyDescent="0.25">
      <c r="A72" s="68">
        <f>A71+1</f>
        <v>48</v>
      </c>
      <c r="B72" s="69" t="s">
        <v>401</v>
      </c>
      <c r="C72" s="70" t="s">
        <v>400</v>
      </c>
      <c r="D72" s="71">
        <v>0.36</v>
      </c>
      <c r="E72" s="72">
        <v>0</v>
      </c>
      <c r="F72" s="72">
        <v>0</v>
      </c>
      <c r="G72" s="72">
        <f t="shared" si="46"/>
        <v>0</v>
      </c>
      <c r="H72" s="72">
        <v>0</v>
      </c>
      <c r="I72" s="72">
        <v>0</v>
      </c>
      <c r="J72" s="73">
        <f t="shared" si="47"/>
        <v>0</v>
      </c>
      <c r="K72" s="72">
        <f t="shared" si="48"/>
        <v>0</v>
      </c>
      <c r="L72" s="72">
        <f t="shared" si="49"/>
        <v>0</v>
      </c>
      <c r="M72" s="72">
        <f t="shared" si="50"/>
        <v>0</v>
      </c>
      <c r="N72" s="72">
        <f t="shared" si="51"/>
        <v>0</v>
      </c>
      <c r="O72" s="73">
        <f t="shared" si="52"/>
        <v>0</v>
      </c>
    </row>
    <row r="73" spans="1:15" s="51" customFormat="1" x14ac:dyDescent="0.25">
      <c r="A73" s="68">
        <f t="shared" ref="A73:A75" si="53">A72+1</f>
        <v>49</v>
      </c>
      <c r="B73" s="69" t="s">
        <v>323</v>
      </c>
      <c r="C73" s="70" t="s">
        <v>322</v>
      </c>
      <c r="D73" s="71">
        <v>1</v>
      </c>
      <c r="E73" s="72">
        <v>0</v>
      </c>
      <c r="F73" s="72">
        <v>0</v>
      </c>
      <c r="G73" s="72">
        <f t="shared" si="46"/>
        <v>0</v>
      </c>
      <c r="H73" s="72">
        <v>0</v>
      </c>
      <c r="I73" s="72">
        <v>0</v>
      </c>
      <c r="J73" s="73">
        <f t="shared" si="47"/>
        <v>0</v>
      </c>
      <c r="K73" s="72">
        <f t="shared" si="48"/>
        <v>0</v>
      </c>
      <c r="L73" s="72">
        <f t="shared" si="49"/>
        <v>0</v>
      </c>
      <c r="M73" s="72">
        <f t="shared" si="50"/>
        <v>0</v>
      </c>
      <c r="N73" s="72">
        <f t="shared" si="51"/>
        <v>0</v>
      </c>
      <c r="O73" s="73">
        <f t="shared" si="52"/>
        <v>0</v>
      </c>
    </row>
    <row r="74" spans="1:15" s="51" customFormat="1" x14ac:dyDescent="0.25">
      <c r="A74" s="68">
        <f t="shared" si="53"/>
        <v>50</v>
      </c>
      <c r="B74" s="69" t="s">
        <v>324</v>
      </c>
      <c r="C74" s="70" t="s">
        <v>322</v>
      </c>
      <c r="D74" s="71">
        <v>1</v>
      </c>
      <c r="E74" s="72">
        <v>0</v>
      </c>
      <c r="F74" s="72">
        <v>0</v>
      </c>
      <c r="G74" s="72">
        <f t="shared" si="46"/>
        <v>0</v>
      </c>
      <c r="H74" s="72">
        <v>0</v>
      </c>
      <c r="I74" s="72">
        <v>0</v>
      </c>
      <c r="J74" s="73">
        <f t="shared" si="47"/>
        <v>0</v>
      </c>
      <c r="K74" s="72">
        <f t="shared" si="48"/>
        <v>0</v>
      </c>
      <c r="L74" s="72">
        <f t="shared" si="49"/>
        <v>0</v>
      </c>
      <c r="M74" s="72">
        <f t="shared" si="50"/>
        <v>0</v>
      </c>
      <c r="N74" s="72">
        <f t="shared" si="51"/>
        <v>0</v>
      </c>
      <c r="O74" s="73">
        <f t="shared" si="52"/>
        <v>0</v>
      </c>
    </row>
    <row r="75" spans="1:15" s="51" customFormat="1" x14ac:dyDescent="0.25">
      <c r="A75" s="68">
        <f t="shared" si="53"/>
        <v>51</v>
      </c>
      <c r="B75" s="69" t="s">
        <v>402</v>
      </c>
      <c r="C75" s="70" t="s">
        <v>322</v>
      </c>
      <c r="D75" s="71">
        <v>1</v>
      </c>
      <c r="E75" s="72">
        <v>0</v>
      </c>
      <c r="F75" s="72">
        <v>0</v>
      </c>
      <c r="G75" s="72">
        <f t="shared" si="46"/>
        <v>0</v>
      </c>
      <c r="H75" s="72">
        <v>0</v>
      </c>
      <c r="I75" s="72">
        <v>0</v>
      </c>
      <c r="J75" s="73">
        <f t="shared" si="47"/>
        <v>0</v>
      </c>
      <c r="K75" s="72">
        <f t="shared" si="48"/>
        <v>0</v>
      </c>
      <c r="L75" s="72">
        <f t="shared" si="49"/>
        <v>0</v>
      </c>
      <c r="M75" s="72">
        <f t="shared" si="50"/>
        <v>0</v>
      </c>
      <c r="N75" s="72">
        <f t="shared" si="51"/>
        <v>0</v>
      </c>
      <c r="O75" s="73">
        <f t="shared" si="52"/>
        <v>0</v>
      </c>
    </row>
    <row r="76" spans="1:15" x14ac:dyDescent="0.25">
      <c r="A76" s="11"/>
      <c r="B76" s="120" t="s">
        <v>436</v>
      </c>
      <c r="C76" s="120"/>
      <c r="D76" s="120"/>
      <c r="E76" s="120"/>
      <c r="F76" s="120"/>
      <c r="G76" s="120"/>
      <c r="H76" s="120"/>
      <c r="I76" s="120"/>
      <c r="J76" s="121"/>
      <c r="K76" s="20">
        <f>SUM(K15:K75)</f>
        <v>0</v>
      </c>
      <c r="L76" s="20">
        <f>SUM(L15:L75)</f>
        <v>0</v>
      </c>
      <c r="M76" s="20">
        <f>SUM(M15:M75)</f>
        <v>0</v>
      </c>
      <c r="N76" s="20">
        <f>SUM(N15:N75)</f>
        <v>0</v>
      </c>
      <c r="O76" s="20">
        <f>SUM(O15:O75)</f>
        <v>0</v>
      </c>
    </row>
    <row r="77" spans="1:15" x14ac:dyDescent="0.25">
      <c r="A77" s="7"/>
      <c r="B77" s="8"/>
      <c r="C77" s="8"/>
      <c r="D77" s="8"/>
      <c r="E77" s="8"/>
      <c r="F77" s="8"/>
      <c r="G77" s="8"/>
      <c r="H77" s="8"/>
      <c r="I77" s="8"/>
      <c r="J77" s="8"/>
      <c r="K77" s="7"/>
      <c r="L77" s="7"/>
      <c r="M77" s="7"/>
      <c r="N77" s="7"/>
      <c r="O77" s="7"/>
    </row>
    <row r="78" spans="1:15" s="51" customFormat="1" ht="17.25" customHeight="1" x14ac:dyDescent="0.25">
      <c r="A78" s="49" t="s">
        <v>432</v>
      </c>
      <c r="B78" s="50"/>
      <c r="C78" s="50"/>
      <c r="D78" s="50"/>
      <c r="E78" s="50"/>
      <c r="F78" s="50"/>
      <c r="G78" s="50"/>
      <c r="H78" s="50"/>
      <c r="I78" s="50"/>
      <c r="J78" s="50"/>
      <c r="K78" s="50"/>
      <c r="L78" s="50"/>
      <c r="M78" s="50"/>
      <c r="N78" s="50"/>
      <c r="O78" s="50"/>
    </row>
    <row r="79" spans="1:15" s="51" customFormat="1" x14ac:dyDescent="0.25">
      <c r="A79" s="50"/>
      <c r="B79" s="124" t="s">
        <v>9</v>
      </c>
      <c r="C79" s="124"/>
      <c r="D79" s="124"/>
      <c r="E79" s="124"/>
      <c r="F79" s="124"/>
      <c r="G79" s="124"/>
      <c r="H79" s="124"/>
      <c r="I79" s="124"/>
      <c r="J79" s="124"/>
      <c r="K79" s="124"/>
      <c r="L79" s="124"/>
      <c r="M79" s="124"/>
      <c r="N79" s="124"/>
      <c r="O79" s="124"/>
    </row>
    <row r="80" spans="1:15" s="51" customFormat="1" x14ac:dyDescent="0.25">
      <c r="A80" s="50"/>
      <c r="B80" s="52"/>
      <c r="C80" s="52"/>
      <c r="D80" s="52"/>
      <c r="E80" s="52"/>
      <c r="F80" s="52"/>
      <c r="G80" s="52"/>
      <c r="H80" s="52"/>
      <c r="I80" s="52"/>
      <c r="J80" s="52"/>
      <c r="K80" s="52"/>
      <c r="L80" s="52"/>
      <c r="M80" s="52"/>
      <c r="N80" s="52"/>
      <c r="O80" s="52"/>
    </row>
    <row r="81" spans="1:15" s="51" customFormat="1" x14ac:dyDescent="0.25">
      <c r="A81" s="53" t="s">
        <v>435</v>
      </c>
      <c r="B81" s="50"/>
      <c r="C81" s="50"/>
      <c r="D81" s="50"/>
      <c r="E81" s="50"/>
      <c r="F81" s="50"/>
      <c r="G81" s="54"/>
      <c r="H81" s="50"/>
      <c r="I81" s="50"/>
      <c r="J81" s="50"/>
      <c r="K81" s="50"/>
      <c r="L81" s="50"/>
      <c r="M81" s="50"/>
      <c r="N81" s="50"/>
      <c r="O81" s="50"/>
    </row>
    <row r="82" spans="1:15" s="51" customFormat="1" x14ac:dyDescent="0.25">
      <c r="A82" s="53"/>
      <c r="B82" s="50"/>
      <c r="C82" s="50"/>
      <c r="D82" s="50"/>
      <c r="E82" s="50"/>
      <c r="F82" s="50"/>
      <c r="G82" s="54"/>
      <c r="H82" s="50"/>
      <c r="I82" s="50"/>
      <c r="J82" s="50"/>
      <c r="K82" s="50"/>
      <c r="L82" s="50"/>
      <c r="M82" s="50"/>
      <c r="N82" s="50"/>
      <c r="O82" s="50"/>
    </row>
    <row r="83" spans="1:15" s="51" customFormat="1" x14ac:dyDescent="0.25">
      <c r="A83" s="53" t="s">
        <v>433</v>
      </c>
      <c r="B83" s="50"/>
      <c r="C83" s="50"/>
      <c r="D83" s="50"/>
      <c r="E83" s="50"/>
      <c r="F83" s="50"/>
      <c r="G83" s="50"/>
      <c r="H83" s="50"/>
      <c r="I83" s="50"/>
      <c r="J83" s="50"/>
      <c r="K83" s="50"/>
      <c r="L83" s="50"/>
      <c r="M83" s="50"/>
      <c r="N83" s="50"/>
      <c r="O83" s="50"/>
    </row>
    <row r="84" spans="1:15" s="51" customFormat="1" x14ac:dyDescent="0.25">
      <c r="A84" s="50"/>
      <c r="B84" s="124" t="s">
        <v>9</v>
      </c>
      <c r="C84" s="124"/>
      <c r="D84" s="124"/>
      <c r="E84" s="124"/>
      <c r="F84" s="124"/>
      <c r="G84" s="124"/>
      <c r="H84" s="124"/>
      <c r="I84" s="124"/>
      <c r="J84" s="124"/>
      <c r="K84" s="124"/>
      <c r="L84" s="124"/>
      <c r="M84" s="124"/>
      <c r="N84" s="124"/>
      <c r="O84" s="124"/>
    </row>
  </sheetData>
  <mergeCells count="14">
    <mergeCell ref="B76:J76"/>
    <mergeCell ref="B79:O79"/>
    <mergeCell ref="B84:O84"/>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Nr.4
Elektroapgāde (ārējie tīkli) ST RPR tīkli&amp;R&amp;"Arial Narrow,Regular"&amp;9&amp;P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92"/>
  <sheetViews>
    <sheetView showGridLines="0" showRuler="0" topLeftCell="A6" zoomScaleNormal="100" zoomScaleSheetLayoutView="100" workbookViewId="0">
      <selection activeCell="H86" sqref="H86"/>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1" t="s">
        <v>142</v>
      </c>
      <c r="B2" s="111"/>
      <c r="C2" s="111"/>
      <c r="D2" s="111"/>
      <c r="E2" s="111"/>
      <c r="F2" s="111"/>
      <c r="G2" s="111"/>
      <c r="H2" s="111"/>
      <c r="I2" s="111"/>
      <c r="J2" s="111"/>
      <c r="K2" s="111"/>
      <c r="L2" s="111"/>
      <c r="M2" s="111"/>
      <c r="N2" s="111"/>
      <c r="O2" s="111"/>
    </row>
    <row r="3" spans="1:15" x14ac:dyDescent="0.25">
      <c r="A3" s="112" t="s">
        <v>143</v>
      </c>
      <c r="B3" s="112"/>
      <c r="C3" s="112"/>
      <c r="D3" s="112"/>
      <c r="E3" s="112"/>
      <c r="F3" s="112"/>
      <c r="G3" s="112"/>
      <c r="H3" s="112"/>
      <c r="I3" s="112"/>
      <c r="J3" s="112"/>
      <c r="K3" s="112"/>
      <c r="L3" s="112"/>
      <c r="M3" s="112"/>
      <c r="N3" s="112"/>
      <c r="O3" s="112"/>
    </row>
    <row r="4" spans="1:15" x14ac:dyDescent="0.25">
      <c r="A4" s="113" t="s">
        <v>14</v>
      </c>
      <c r="B4" s="113"/>
      <c r="C4" s="113"/>
      <c r="D4" s="113"/>
      <c r="E4" s="113"/>
      <c r="F4" s="113"/>
      <c r="G4" s="113"/>
      <c r="H4" s="113"/>
      <c r="I4" s="113"/>
      <c r="J4" s="113"/>
      <c r="K4" s="113"/>
      <c r="L4" s="113"/>
      <c r="M4" s="113"/>
      <c r="N4" s="113"/>
      <c r="O4" s="113"/>
    </row>
    <row r="5" spans="1:15" x14ac:dyDescent="0.25">
      <c r="A5" s="23"/>
      <c r="B5" s="23"/>
      <c r="C5" s="24"/>
      <c r="D5" s="23"/>
      <c r="E5" s="23"/>
      <c r="F5" s="23"/>
      <c r="G5" s="23"/>
      <c r="H5" s="23"/>
      <c r="I5" s="23"/>
      <c r="J5" s="23"/>
      <c r="K5" s="23"/>
      <c r="L5" s="23"/>
      <c r="M5" s="23"/>
      <c r="N5" s="23"/>
      <c r="O5" s="23"/>
    </row>
    <row r="6" spans="1:15" ht="51.75" customHeight="1" x14ac:dyDescent="0.25">
      <c r="A6" s="114" t="s">
        <v>152</v>
      </c>
      <c r="B6" s="114"/>
      <c r="C6" s="114"/>
      <c r="D6" s="114"/>
      <c r="E6" s="114"/>
      <c r="F6" s="114"/>
      <c r="G6" s="114"/>
      <c r="H6" s="114"/>
      <c r="I6" s="114"/>
      <c r="J6" s="114"/>
      <c r="K6" s="114"/>
      <c r="L6" s="114"/>
      <c r="M6" s="114"/>
      <c r="N6" s="114"/>
      <c r="O6" s="114"/>
    </row>
    <row r="7" spans="1:15" x14ac:dyDescent="0.25">
      <c r="A7" s="25" t="s">
        <v>127</v>
      </c>
      <c r="B7" s="23"/>
      <c r="C7" s="24"/>
      <c r="D7" s="23"/>
      <c r="E7" s="23"/>
      <c r="F7" s="23"/>
      <c r="G7" s="23"/>
      <c r="H7" s="23"/>
      <c r="I7" s="23"/>
      <c r="J7" s="23"/>
      <c r="K7" s="23"/>
      <c r="L7" s="23"/>
      <c r="M7" s="23"/>
      <c r="N7" s="23"/>
      <c r="O7" s="23"/>
    </row>
    <row r="8" spans="1:15" x14ac:dyDescent="0.25">
      <c r="A8" s="23" t="s">
        <v>128</v>
      </c>
      <c r="B8" s="23"/>
      <c r="C8" s="24"/>
      <c r="D8" s="23"/>
      <c r="E8" s="23"/>
      <c r="F8" s="23"/>
      <c r="G8" s="23"/>
      <c r="H8" s="23"/>
      <c r="I8" s="23"/>
      <c r="J8" s="23"/>
      <c r="K8" s="23"/>
      <c r="L8" s="23"/>
      <c r="M8" s="23"/>
      <c r="N8" s="23"/>
      <c r="O8" s="23"/>
    </row>
    <row r="9" spans="1:15" x14ac:dyDescent="0.25">
      <c r="A9" s="23" t="s">
        <v>129</v>
      </c>
      <c r="B9" s="23"/>
      <c r="C9" s="24"/>
      <c r="D9" s="23"/>
      <c r="E9" s="23"/>
      <c r="F9" s="23"/>
      <c r="G9" s="23"/>
      <c r="H9" s="23"/>
      <c r="I9" s="23"/>
      <c r="J9" s="23"/>
      <c r="K9" s="23"/>
      <c r="L9" s="23"/>
      <c r="M9" s="23"/>
      <c r="N9" s="23"/>
      <c r="O9" s="23"/>
    </row>
    <row r="10" spans="1:15" x14ac:dyDescent="0.25">
      <c r="A10" s="23"/>
      <c r="B10" s="23"/>
      <c r="C10" s="24"/>
      <c r="D10" s="23"/>
      <c r="E10" s="23"/>
      <c r="F10" s="23"/>
      <c r="G10" s="23"/>
      <c r="H10" s="23"/>
      <c r="I10" s="23"/>
      <c r="J10" s="23"/>
      <c r="K10" s="23"/>
      <c r="L10" s="23"/>
      <c r="M10" s="23"/>
      <c r="N10" s="23"/>
      <c r="O10" s="23"/>
    </row>
    <row r="11" spans="1:15" x14ac:dyDescent="0.25">
      <c r="A11" s="23" t="s">
        <v>446</v>
      </c>
      <c r="B11" s="23"/>
      <c r="C11" s="24"/>
      <c r="D11" s="23"/>
      <c r="E11" s="23"/>
      <c r="F11" s="117">
        <f>O84</f>
        <v>0</v>
      </c>
      <c r="G11" s="117"/>
      <c r="H11" s="26" t="s">
        <v>28</v>
      </c>
      <c r="I11" s="27"/>
      <c r="J11" s="27"/>
      <c r="K11" s="23"/>
      <c r="L11" s="23"/>
      <c r="M11" s="23"/>
      <c r="N11" s="23"/>
      <c r="O11" s="23"/>
    </row>
    <row r="12" spans="1:15" x14ac:dyDescent="0.25">
      <c r="A12" s="3"/>
    </row>
    <row r="13" spans="1:15" x14ac:dyDescent="0.25">
      <c r="A13" s="118" t="s">
        <v>0</v>
      </c>
      <c r="B13" s="115" t="s">
        <v>11</v>
      </c>
      <c r="C13" s="118" t="s">
        <v>18</v>
      </c>
      <c r="D13" s="118" t="s">
        <v>1</v>
      </c>
      <c r="E13" s="115" t="s">
        <v>2</v>
      </c>
      <c r="F13" s="122"/>
      <c r="G13" s="122"/>
      <c r="H13" s="122"/>
      <c r="I13" s="122"/>
      <c r="J13" s="123"/>
      <c r="K13" s="115" t="s">
        <v>3</v>
      </c>
      <c r="L13" s="122"/>
      <c r="M13" s="122"/>
      <c r="N13" s="122"/>
      <c r="O13" s="123"/>
    </row>
    <row r="14" spans="1:15" ht="54" x14ac:dyDescent="0.25">
      <c r="A14" s="119"/>
      <c r="B14" s="116"/>
      <c r="C14" s="119"/>
      <c r="D14" s="119"/>
      <c r="E14" s="10" t="s">
        <v>4</v>
      </c>
      <c r="F14" s="10" t="s">
        <v>57</v>
      </c>
      <c r="G14" s="10" t="s">
        <v>5</v>
      </c>
      <c r="H14" s="10" t="s">
        <v>16</v>
      </c>
      <c r="I14" s="10" t="s">
        <v>17</v>
      </c>
      <c r="J14" s="10" t="s">
        <v>6</v>
      </c>
      <c r="K14" s="10" t="s">
        <v>15</v>
      </c>
      <c r="L14" s="10" t="s">
        <v>5</v>
      </c>
      <c r="M14" s="10" t="s">
        <v>16</v>
      </c>
      <c r="N14" s="10" t="s">
        <v>17</v>
      </c>
      <c r="O14" s="10" t="s">
        <v>7</v>
      </c>
    </row>
    <row r="15" spans="1:15" s="51" customFormat="1" x14ac:dyDescent="0.25">
      <c r="A15" s="80"/>
      <c r="B15" s="63" t="s">
        <v>141</v>
      </c>
      <c r="C15" s="64"/>
      <c r="D15" s="65"/>
      <c r="E15" s="66"/>
      <c r="F15" s="66"/>
      <c r="G15" s="66"/>
      <c r="H15" s="66"/>
      <c r="I15" s="66"/>
      <c r="J15" s="67"/>
      <c r="K15" s="66"/>
      <c r="L15" s="66"/>
      <c r="M15" s="66"/>
      <c r="N15" s="66"/>
      <c r="O15" s="67"/>
    </row>
    <row r="16" spans="1:15" s="51" customFormat="1" x14ac:dyDescent="0.25">
      <c r="A16" s="74"/>
      <c r="B16" s="75" t="s">
        <v>137</v>
      </c>
      <c r="C16" s="76"/>
      <c r="D16" s="77"/>
      <c r="E16" s="78"/>
      <c r="F16" s="78"/>
      <c r="G16" s="78"/>
      <c r="H16" s="78"/>
      <c r="I16" s="78"/>
      <c r="J16" s="79"/>
      <c r="K16" s="78"/>
      <c r="L16" s="78"/>
      <c r="M16" s="78"/>
      <c r="N16" s="78"/>
      <c r="O16" s="79"/>
    </row>
    <row r="17" spans="1:15" s="51" customFormat="1" ht="27" x14ac:dyDescent="0.25">
      <c r="A17" s="68">
        <f>A16+1</f>
        <v>1</v>
      </c>
      <c r="B17" s="69" t="s">
        <v>138</v>
      </c>
      <c r="C17" s="70" t="s">
        <v>133</v>
      </c>
      <c r="D17" s="71">
        <v>13</v>
      </c>
      <c r="E17" s="72">
        <v>0</v>
      </c>
      <c r="F17" s="72">
        <v>0</v>
      </c>
      <c r="G17" s="72">
        <f t="shared" ref="G17:G31" si="0">ROUND(E17*F17,2)</f>
        <v>0</v>
      </c>
      <c r="H17" s="72">
        <v>0</v>
      </c>
      <c r="I17" s="72">
        <v>0</v>
      </c>
      <c r="J17" s="73">
        <f t="shared" ref="J17:J31" si="1">SUM(G17:I17)</f>
        <v>0</v>
      </c>
      <c r="K17" s="72">
        <f t="shared" ref="K17:K31" si="2">ROUND(E17*D17,2)</f>
        <v>0</v>
      </c>
      <c r="L17" s="72">
        <f t="shared" ref="L17:L31" si="3">ROUND(G17*D17,2)</f>
        <v>0</v>
      </c>
      <c r="M17" s="72">
        <f t="shared" ref="M17:M31" si="4">ROUND(H17*D17,2)</f>
        <v>0</v>
      </c>
      <c r="N17" s="72">
        <f t="shared" ref="N17:N31" si="5">ROUND(I17*D17,2)</f>
        <v>0</v>
      </c>
      <c r="O17" s="73">
        <f t="shared" ref="O17:O31" si="6">SUM(L17:N17)</f>
        <v>0</v>
      </c>
    </row>
    <row r="18" spans="1:15" s="51" customFormat="1" x14ac:dyDescent="0.25">
      <c r="A18" s="68">
        <f t="shared" ref="A18:A31" si="7">A17+1</f>
        <v>2</v>
      </c>
      <c r="B18" s="69" t="s">
        <v>312</v>
      </c>
      <c r="C18" s="70" t="s">
        <v>20</v>
      </c>
      <c r="D18" s="71">
        <v>73</v>
      </c>
      <c r="E18" s="72">
        <v>0</v>
      </c>
      <c r="F18" s="72">
        <v>0</v>
      </c>
      <c r="G18" s="72">
        <f t="shared" si="0"/>
        <v>0</v>
      </c>
      <c r="H18" s="72">
        <v>0</v>
      </c>
      <c r="I18" s="72">
        <v>0</v>
      </c>
      <c r="J18" s="73">
        <f t="shared" si="1"/>
        <v>0</v>
      </c>
      <c r="K18" s="72">
        <f t="shared" si="2"/>
        <v>0</v>
      </c>
      <c r="L18" s="72">
        <f t="shared" si="3"/>
        <v>0</v>
      </c>
      <c r="M18" s="72">
        <f t="shared" si="4"/>
        <v>0</v>
      </c>
      <c r="N18" s="72">
        <f t="shared" si="5"/>
        <v>0</v>
      </c>
      <c r="O18" s="73">
        <f t="shared" si="6"/>
        <v>0</v>
      </c>
    </row>
    <row r="19" spans="1:15" s="51" customFormat="1" x14ac:dyDescent="0.25">
      <c r="A19" s="68">
        <f t="shared" si="7"/>
        <v>3</v>
      </c>
      <c r="B19" s="69" t="s">
        <v>313</v>
      </c>
      <c r="C19" s="70" t="s">
        <v>20</v>
      </c>
      <c r="D19" s="71">
        <v>73</v>
      </c>
      <c r="E19" s="72">
        <v>0</v>
      </c>
      <c r="F19" s="72">
        <v>0</v>
      </c>
      <c r="G19" s="72">
        <f t="shared" si="0"/>
        <v>0</v>
      </c>
      <c r="H19" s="72">
        <v>0</v>
      </c>
      <c r="I19" s="72">
        <v>0</v>
      </c>
      <c r="J19" s="73">
        <f t="shared" si="1"/>
        <v>0</v>
      </c>
      <c r="K19" s="72">
        <f t="shared" si="2"/>
        <v>0</v>
      </c>
      <c r="L19" s="72">
        <f t="shared" si="3"/>
        <v>0</v>
      </c>
      <c r="M19" s="72">
        <f t="shared" si="4"/>
        <v>0</v>
      </c>
      <c r="N19" s="72">
        <f t="shared" si="5"/>
        <v>0</v>
      </c>
      <c r="O19" s="73">
        <f t="shared" si="6"/>
        <v>0</v>
      </c>
    </row>
    <row r="20" spans="1:15" s="51" customFormat="1" x14ac:dyDescent="0.25">
      <c r="A20" s="68">
        <f t="shared" si="7"/>
        <v>4</v>
      </c>
      <c r="B20" s="69" t="s">
        <v>314</v>
      </c>
      <c r="C20" s="70" t="s">
        <v>20</v>
      </c>
      <c r="D20" s="71">
        <v>157</v>
      </c>
      <c r="E20" s="72">
        <v>0</v>
      </c>
      <c r="F20" s="72">
        <v>0</v>
      </c>
      <c r="G20" s="72">
        <f t="shared" si="0"/>
        <v>0</v>
      </c>
      <c r="H20" s="72">
        <v>0</v>
      </c>
      <c r="I20" s="72">
        <v>0</v>
      </c>
      <c r="J20" s="73">
        <f t="shared" si="1"/>
        <v>0</v>
      </c>
      <c r="K20" s="72">
        <f t="shared" si="2"/>
        <v>0</v>
      </c>
      <c r="L20" s="72">
        <f t="shared" si="3"/>
        <v>0</v>
      </c>
      <c r="M20" s="72">
        <f t="shared" si="4"/>
        <v>0</v>
      </c>
      <c r="N20" s="72">
        <f t="shared" si="5"/>
        <v>0</v>
      </c>
      <c r="O20" s="73">
        <f t="shared" si="6"/>
        <v>0</v>
      </c>
    </row>
    <row r="21" spans="1:15" s="51" customFormat="1" x14ac:dyDescent="0.25">
      <c r="A21" s="68">
        <f t="shared" si="7"/>
        <v>5</v>
      </c>
      <c r="B21" s="69" t="s">
        <v>315</v>
      </c>
      <c r="C21" s="70" t="s">
        <v>133</v>
      </c>
      <c r="D21" s="71">
        <v>4</v>
      </c>
      <c r="E21" s="72">
        <v>0</v>
      </c>
      <c r="F21" s="72">
        <v>0</v>
      </c>
      <c r="G21" s="72">
        <f t="shared" si="0"/>
        <v>0</v>
      </c>
      <c r="H21" s="72">
        <v>0</v>
      </c>
      <c r="I21" s="72">
        <v>0</v>
      </c>
      <c r="J21" s="73">
        <f t="shared" si="1"/>
        <v>0</v>
      </c>
      <c r="K21" s="72">
        <f t="shared" si="2"/>
        <v>0</v>
      </c>
      <c r="L21" s="72">
        <f t="shared" si="3"/>
        <v>0</v>
      </c>
      <c r="M21" s="72">
        <f t="shared" si="4"/>
        <v>0</v>
      </c>
      <c r="N21" s="72">
        <f t="shared" si="5"/>
        <v>0</v>
      </c>
      <c r="O21" s="73">
        <f t="shared" si="6"/>
        <v>0</v>
      </c>
    </row>
    <row r="22" spans="1:15" s="51" customFormat="1" x14ac:dyDescent="0.25">
      <c r="A22" s="68">
        <f t="shared" si="7"/>
        <v>6</v>
      </c>
      <c r="B22" s="69" t="s">
        <v>316</v>
      </c>
      <c r="C22" s="70" t="s">
        <v>20</v>
      </c>
      <c r="D22" s="71">
        <v>80</v>
      </c>
      <c r="E22" s="72">
        <v>0</v>
      </c>
      <c r="F22" s="72">
        <v>0</v>
      </c>
      <c r="G22" s="72">
        <f t="shared" si="0"/>
        <v>0</v>
      </c>
      <c r="H22" s="72">
        <v>0</v>
      </c>
      <c r="I22" s="72">
        <v>0</v>
      </c>
      <c r="J22" s="73">
        <f t="shared" si="1"/>
        <v>0</v>
      </c>
      <c r="K22" s="72">
        <f t="shared" si="2"/>
        <v>0</v>
      </c>
      <c r="L22" s="72">
        <f t="shared" si="3"/>
        <v>0</v>
      </c>
      <c r="M22" s="72">
        <f t="shared" si="4"/>
        <v>0</v>
      </c>
      <c r="N22" s="72">
        <f t="shared" si="5"/>
        <v>0</v>
      </c>
      <c r="O22" s="73">
        <f t="shared" si="6"/>
        <v>0</v>
      </c>
    </row>
    <row r="23" spans="1:15" s="51" customFormat="1" x14ac:dyDescent="0.25">
      <c r="A23" s="68">
        <f t="shared" si="7"/>
        <v>7</v>
      </c>
      <c r="B23" s="69" t="s">
        <v>317</v>
      </c>
      <c r="C23" s="70" t="s">
        <v>20</v>
      </c>
      <c r="D23" s="71">
        <v>10</v>
      </c>
      <c r="E23" s="72">
        <v>0</v>
      </c>
      <c r="F23" s="72">
        <v>0</v>
      </c>
      <c r="G23" s="72">
        <f t="shared" si="0"/>
        <v>0</v>
      </c>
      <c r="H23" s="72">
        <v>0</v>
      </c>
      <c r="I23" s="72">
        <v>0</v>
      </c>
      <c r="J23" s="73">
        <f t="shared" si="1"/>
        <v>0</v>
      </c>
      <c r="K23" s="72">
        <f t="shared" si="2"/>
        <v>0</v>
      </c>
      <c r="L23" s="72">
        <f t="shared" si="3"/>
        <v>0</v>
      </c>
      <c r="M23" s="72">
        <f t="shared" si="4"/>
        <v>0</v>
      </c>
      <c r="N23" s="72">
        <f t="shared" si="5"/>
        <v>0</v>
      </c>
      <c r="O23" s="73">
        <f t="shared" si="6"/>
        <v>0</v>
      </c>
    </row>
    <row r="24" spans="1:15" s="51" customFormat="1" x14ac:dyDescent="0.25">
      <c r="A24" s="68">
        <f t="shared" si="7"/>
        <v>8</v>
      </c>
      <c r="B24" s="69" t="s">
        <v>318</v>
      </c>
      <c r="C24" s="70" t="s">
        <v>20</v>
      </c>
      <c r="D24" s="71">
        <v>15</v>
      </c>
      <c r="E24" s="72">
        <v>0</v>
      </c>
      <c r="F24" s="72">
        <v>0</v>
      </c>
      <c r="G24" s="72">
        <f t="shared" si="0"/>
        <v>0</v>
      </c>
      <c r="H24" s="72">
        <v>0</v>
      </c>
      <c r="I24" s="72">
        <v>0</v>
      </c>
      <c r="J24" s="73">
        <f t="shared" si="1"/>
        <v>0</v>
      </c>
      <c r="K24" s="72">
        <f t="shared" si="2"/>
        <v>0</v>
      </c>
      <c r="L24" s="72">
        <f t="shared" si="3"/>
        <v>0</v>
      </c>
      <c r="M24" s="72">
        <f t="shared" si="4"/>
        <v>0</v>
      </c>
      <c r="N24" s="72">
        <f t="shared" si="5"/>
        <v>0</v>
      </c>
      <c r="O24" s="73">
        <f t="shared" si="6"/>
        <v>0</v>
      </c>
    </row>
    <row r="25" spans="1:15" s="51" customFormat="1" x14ac:dyDescent="0.25">
      <c r="A25" s="68">
        <f t="shared" si="7"/>
        <v>9</v>
      </c>
      <c r="B25" s="69" t="s">
        <v>319</v>
      </c>
      <c r="C25" s="70" t="s">
        <v>133</v>
      </c>
      <c r="D25" s="71">
        <v>12</v>
      </c>
      <c r="E25" s="72">
        <v>0</v>
      </c>
      <c r="F25" s="72">
        <v>0</v>
      </c>
      <c r="G25" s="72">
        <f t="shared" si="0"/>
        <v>0</v>
      </c>
      <c r="H25" s="72">
        <v>0</v>
      </c>
      <c r="I25" s="72">
        <v>0</v>
      </c>
      <c r="J25" s="73">
        <f t="shared" si="1"/>
        <v>0</v>
      </c>
      <c r="K25" s="72">
        <f t="shared" si="2"/>
        <v>0</v>
      </c>
      <c r="L25" s="72">
        <f t="shared" si="3"/>
        <v>0</v>
      </c>
      <c r="M25" s="72">
        <f t="shared" si="4"/>
        <v>0</v>
      </c>
      <c r="N25" s="72">
        <f t="shared" si="5"/>
        <v>0</v>
      </c>
      <c r="O25" s="73">
        <f t="shared" si="6"/>
        <v>0</v>
      </c>
    </row>
    <row r="26" spans="1:15" s="51" customFormat="1" ht="27" x14ac:dyDescent="0.25">
      <c r="A26" s="68">
        <f t="shared" si="7"/>
        <v>10</v>
      </c>
      <c r="B26" s="69" t="s">
        <v>320</v>
      </c>
      <c r="C26" s="70" t="s">
        <v>20</v>
      </c>
      <c r="D26" s="71">
        <v>73</v>
      </c>
      <c r="E26" s="72">
        <v>0</v>
      </c>
      <c r="F26" s="72">
        <v>0</v>
      </c>
      <c r="G26" s="72">
        <f t="shared" si="0"/>
        <v>0</v>
      </c>
      <c r="H26" s="72">
        <v>0</v>
      </c>
      <c r="I26" s="72">
        <v>0</v>
      </c>
      <c r="J26" s="73">
        <f t="shared" si="1"/>
        <v>0</v>
      </c>
      <c r="K26" s="72">
        <f t="shared" si="2"/>
        <v>0</v>
      </c>
      <c r="L26" s="72">
        <f t="shared" si="3"/>
        <v>0</v>
      </c>
      <c r="M26" s="72">
        <f t="shared" si="4"/>
        <v>0</v>
      </c>
      <c r="N26" s="72">
        <f t="shared" si="5"/>
        <v>0</v>
      </c>
      <c r="O26" s="73">
        <f t="shared" si="6"/>
        <v>0</v>
      </c>
    </row>
    <row r="27" spans="1:15" s="51" customFormat="1" x14ac:dyDescent="0.25">
      <c r="A27" s="68">
        <f t="shared" si="7"/>
        <v>11</v>
      </c>
      <c r="B27" s="69" t="s">
        <v>321</v>
      </c>
      <c r="C27" s="70" t="s">
        <v>322</v>
      </c>
      <c r="D27" s="71">
        <v>1</v>
      </c>
      <c r="E27" s="72">
        <v>0</v>
      </c>
      <c r="F27" s="72">
        <v>0</v>
      </c>
      <c r="G27" s="72">
        <f t="shared" si="0"/>
        <v>0</v>
      </c>
      <c r="H27" s="72">
        <v>0</v>
      </c>
      <c r="I27" s="72">
        <v>0</v>
      </c>
      <c r="J27" s="73">
        <f t="shared" si="1"/>
        <v>0</v>
      </c>
      <c r="K27" s="72">
        <f t="shared" si="2"/>
        <v>0</v>
      </c>
      <c r="L27" s="72">
        <f t="shared" si="3"/>
        <v>0</v>
      </c>
      <c r="M27" s="72">
        <f t="shared" si="4"/>
        <v>0</v>
      </c>
      <c r="N27" s="72">
        <f t="shared" si="5"/>
        <v>0</v>
      </c>
      <c r="O27" s="73">
        <f t="shared" si="6"/>
        <v>0</v>
      </c>
    </row>
    <row r="28" spans="1:15" s="51" customFormat="1" x14ac:dyDescent="0.25">
      <c r="A28" s="68">
        <f t="shared" si="7"/>
        <v>12</v>
      </c>
      <c r="B28" s="69" t="s">
        <v>323</v>
      </c>
      <c r="C28" s="70" t="s">
        <v>322</v>
      </c>
      <c r="D28" s="71">
        <v>1</v>
      </c>
      <c r="E28" s="72">
        <v>0</v>
      </c>
      <c r="F28" s="72">
        <v>0</v>
      </c>
      <c r="G28" s="72">
        <f t="shared" si="0"/>
        <v>0</v>
      </c>
      <c r="H28" s="72">
        <v>0</v>
      </c>
      <c r="I28" s="72">
        <v>0</v>
      </c>
      <c r="J28" s="73">
        <f t="shared" si="1"/>
        <v>0</v>
      </c>
      <c r="K28" s="72">
        <f t="shared" si="2"/>
        <v>0</v>
      </c>
      <c r="L28" s="72">
        <f t="shared" si="3"/>
        <v>0</v>
      </c>
      <c r="M28" s="72">
        <f t="shared" si="4"/>
        <v>0</v>
      </c>
      <c r="N28" s="72">
        <f t="shared" si="5"/>
        <v>0</v>
      </c>
      <c r="O28" s="73">
        <f t="shared" si="6"/>
        <v>0</v>
      </c>
    </row>
    <row r="29" spans="1:15" s="51" customFormat="1" x14ac:dyDescent="0.25">
      <c r="A29" s="68">
        <f t="shared" si="7"/>
        <v>13</v>
      </c>
      <c r="B29" s="69" t="s">
        <v>324</v>
      </c>
      <c r="C29" s="70" t="s">
        <v>322</v>
      </c>
      <c r="D29" s="71">
        <v>1</v>
      </c>
      <c r="E29" s="72">
        <v>0</v>
      </c>
      <c r="F29" s="72">
        <v>0</v>
      </c>
      <c r="G29" s="72">
        <f t="shared" si="0"/>
        <v>0</v>
      </c>
      <c r="H29" s="72">
        <v>0</v>
      </c>
      <c r="I29" s="72">
        <v>0</v>
      </c>
      <c r="J29" s="73">
        <f t="shared" si="1"/>
        <v>0</v>
      </c>
      <c r="K29" s="72">
        <f t="shared" si="2"/>
        <v>0</v>
      </c>
      <c r="L29" s="72">
        <f t="shared" si="3"/>
        <v>0</v>
      </c>
      <c r="M29" s="72">
        <f t="shared" si="4"/>
        <v>0</v>
      </c>
      <c r="N29" s="72">
        <f t="shared" si="5"/>
        <v>0</v>
      </c>
      <c r="O29" s="73">
        <f t="shared" si="6"/>
        <v>0</v>
      </c>
    </row>
    <row r="30" spans="1:15" s="51" customFormat="1" x14ac:dyDescent="0.25">
      <c r="A30" s="68">
        <f t="shared" si="7"/>
        <v>14</v>
      </c>
      <c r="B30" s="69" t="s">
        <v>325</v>
      </c>
      <c r="C30" s="70" t="s">
        <v>322</v>
      </c>
      <c r="D30" s="71">
        <v>1</v>
      </c>
      <c r="E30" s="72">
        <v>0</v>
      </c>
      <c r="F30" s="72">
        <v>0</v>
      </c>
      <c r="G30" s="72">
        <f t="shared" si="0"/>
        <v>0</v>
      </c>
      <c r="H30" s="72">
        <v>0</v>
      </c>
      <c r="I30" s="72">
        <v>0</v>
      </c>
      <c r="J30" s="73">
        <f t="shared" si="1"/>
        <v>0</v>
      </c>
      <c r="K30" s="72">
        <f t="shared" si="2"/>
        <v>0</v>
      </c>
      <c r="L30" s="72">
        <f t="shared" si="3"/>
        <v>0</v>
      </c>
      <c r="M30" s="72">
        <f t="shared" si="4"/>
        <v>0</v>
      </c>
      <c r="N30" s="72">
        <f t="shared" si="5"/>
        <v>0</v>
      </c>
      <c r="O30" s="73">
        <f t="shared" si="6"/>
        <v>0</v>
      </c>
    </row>
    <row r="31" spans="1:15" s="51" customFormat="1" ht="27" x14ac:dyDescent="0.25">
      <c r="A31" s="68">
        <f t="shared" si="7"/>
        <v>15</v>
      </c>
      <c r="B31" s="69" t="s">
        <v>326</v>
      </c>
      <c r="C31" s="70" t="s">
        <v>322</v>
      </c>
      <c r="D31" s="71">
        <v>1</v>
      </c>
      <c r="E31" s="72">
        <v>0</v>
      </c>
      <c r="F31" s="72">
        <v>0</v>
      </c>
      <c r="G31" s="72">
        <f t="shared" si="0"/>
        <v>0</v>
      </c>
      <c r="H31" s="72">
        <v>0</v>
      </c>
      <c r="I31" s="72">
        <v>0</v>
      </c>
      <c r="J31" s="73">
        <f t="shared" si="1"/>
        <v>0</v>
      </c>
      <c r="K31" s="72">
        <f t="shared" si="2"/>
        <v>0</v>
      </c>
      <c r="L31" s="72">
        <f t="shared" si="3"/>
        <v>0</v>
      </c>
      <c r="M31" s="72">
        <f t="shared" si="4"/>
        <v>0</v>
      </c>
      <c r="N31" s="72">
        <f t="shared" si="5"/>
        <v>0</v>
      </c>
      <c r="O31" s="73">
        <f t="shared" si="6"/>
        <v>0</v>
      </c>
    </row>
    <row r="32" spans="1:15" s="51" customFormat="1" x14ac:dyDescent="0.25">
      <c r="A32" s="80"/>
      <c r="B32" s="63" t="s">
        <v>327</v>
      </c>
      <c r="C32" s="64"/>
      <c r="D32" s="65"/>
      <c r="E32" s="66"/>
      <c r="F32" s="66"/>
      <c r="G32" s="66"/>
      <c r="H32" s="66"/>
      <c r="I32" s="66"/>
      <c r="J32" s="67"/>
      <c r="K32" s="66"/>
      <c r="L32" s="66"/>
      <c r="M32" s="66"/>
      <c r="N32" s="66"/>
      <c r="O32" s="67"/>
    </row>
    <row r="33" spans="1:15" s="51" customFormat="1" ht="40.5" x14ac:dyDescent="0.25">
      <c r="A33" s="68">
        <f>A31+1</f>
        <v>16</v>
      </c>
      <c r="B33" s="69" t="s">
        <v>328</v>
      </c>
      <c r="C33" s="70" t="s">
        <v>133</v>
      </c>
      <c r="D33" s="71">
        <v>4</v>
      </c>
      <c r="E33" s="72">
        <v>0</v>
      </c>
      <c r="F33" s="72">
        <v>0</v>
      </c>
      <c r="G33" s="72">
        <f t="shared" ref="G33:G41" si="8">ROUND(E33*F33,2)</f>
        <v>0</v>
      </c>
      <c r="H33" s="72">
        <v>0</v>
      </c>
      <c r="I33" s="72">
        <v>0</v>
      </c>
      <c r="J33" s="73">
        <f t="shared" ref="J33:J39" si="9">SUM(G33:I33)</f>
        <v>0</v>
      </c>
      <c r="K33" s="72">
        <f t="shared" ref="K33:K41" si="10">ROUND(E33*D33,2)</f>
        <v>0</v>
      </c>
      <c r="L33" s="72">
        <f t="shared" ref="L33:L41" si="11">ROUND(G33*D33,2)</f>
        <v>0</v>
      </c>
      <c r="M33" s="72">
        <f t="shared" ref="M33:M41" si="12">ROUND(H33*D33,2)</f>
        <v>0</v>
      </c>
      <c r="N33" s="72">
        <f t="shared" ref="N33:N41" si="13">ROUND(I33*D33,2)</f>
        <v>0</v>
      </c>
      <c r="O33" s="73">
        <f t="shared" ref="O33:O41" si="14">SUM(L33:N33)</f>
        <v>0</v>
      </c>
    </row>
    <row r="34" spans="1:15" s="51" customFormat="1" x14ac:dyDescent="0.25">
      <c r="A34" s="68">
        <f>A33+1</f>
        <v>17</v>
      </c>
      <c r="B34" s="69" t="s">
        <v>329</v>
      </c>
      <c r="C34" s="70" t="s">
        <v>133</v>
      </c>
      <c r="D34" s="71">
        <v>12</v>
      </c>
      <c r="E34" s="72">
        <v>0</v>
      </c>
      <c r="F34" s="72">
        <v>0</v>
      </c>
      <c r="G34" s="72">
        <f t="shared" si="8"/>
        <v>0</v>
      </c>
      <c r="H34" s="72">
        <v>0</v>
      </c>
      <c r="I34" s="72">
        <v>0</v>
      </c>
      <c r="J34" s="73">
        <f t="shared" si="9"/>
        <v>0</v>
      </c>
      <c r="K34" s="72">
        <f t="shared" si="10"/>
        <v>0</v>
      </c>
      <c r="L34" s="72">
        <f t="shared" si="11"/>
        <v>0</v>
      </c>
      <c r="M34" s="72">
        <f t="shared" si="12"/>
        <v>0</v>
      </c>
      <c r="N34" s="72">
        <f t="shared" si="13"/>
        <v>0</v>
      </c>
      <c r="O34" s="73">
        <f t="shared" si="14"/>
        <v>0</v>
      </c>
    </row>
    <row r="35" spans="1:15" s="51" customFormat="1" x14ac:dyDescent="0.25">
      <c r="A35" s="68">
        <f t="shared" ref="A35:A41" si="15">A34+1</f>
        <v>18</v>
      </c>
      <c r="B35" s="69" t="s">
        <v>330</v>
      </c>
      <c r="C35" s="70" t="s">
        <v>20</v>
      </c>
      <c r="D35" s="71">
        <v>105</v>
      </c>
      <c r="E35" s="72">
        <v>0</v>
      </c>
      <c r="F35" s="72">
        <v>0</v>
      </c>
      <c r="G35" s="72">
        <f t="shared" si="8"/>
        <v>0</v>
      </c>
      <c r="H35" s="72">
        <v>0</v>
      </c>
      <c r="I35" s="72">
        <v>0</v>
      </c>
      <c r="J35" s="73">
        <f t="shared" si="9"/>
        <v>0</v>
      </c>
      <c r="K35" s="72">
        <f t="shared" si="10"/>
        <v>0</v>
      </c>
      <c r="L35" s="72">
        <f t="shared" si="11"/>
        <v>0</v>
      </c>
      <c r="M35" s="72">
        <f t="shared" si="12"/>
        <v>0</v>
      </c>
      <c r="N35" s="72">
        <f t="shared" si="13"/>
        <v>0</v>
      </c>
      <c r="O35" s="73">
        <f t="shared" si="14"/>
        <v>0</v>
      </c>
    </row>
    <row r="36" spans="1:15" s="51" customFormat="1" x14ac:dyDescent="0.25">
      <c r="A36" s="68">
        <f t="shared" si="15"/>
        <v>19</v>
      </c>
      <c r="B36" s="69" t="s">
        <v>331</v>
      </c>
      <c r="C36" s="70" t="s">
        <v>20</v>
      </c>
      <c r="D36" s="71">
        <v>96</v>
      </c>
      <c r="E36" s="72">
        <v>0</v>
      </c>
      <c r="F36" s="72">
        <v>0</v>
      </c>
      <c r="G36" s="72">
        <f t="shared" si="8"/>
        <v>0</v>
      </c>
      <c r="H36" s="72">
        <v>0</v>
      </c>
      <c r="I36" s="72">
        <v>0</v>
      </c>
      <c r="J36" s="73">
        <f t="shared" si="9"/>
        <v>0</v>
      </c>
      <c r="K36" s="72">
        <f t="shared" si="10"/>
        <v>0</v>
      </c>
      <c r="L36" s="72">
        <f t="shared" si="11"/>
        <v>0</v>
      </c>
      <c r="M36" s="72">
        <f t="shared" si="12"/>
        <v>0</v>
      </c>
      <c r="N36" s="72">
        <f t="shared" si="13"/>
        <v>0</v>
      </c>
      <c r="O36" s="73">
        <f t="shared" si="14"/>
        <v>0</v>
      </c>
    </row>
    <row r="37" spans="1:15" s="51" customFormat="1" x14ac:dyDescent="0.25">
      <c r="A37" s="68">
        <f t="shared" si="15"/>
        <v>20</v>
      </c>
      <c r="B37" s="69" t="s">
        <v>332</v>
      </c>
      <c r="C37" s="70" t="s">
        <v>20</v>
      </c>
      <c r="D37" s="71">
        <v>61</v>
      </c>
      <c r="E37" s="72">
        <v>0</v>
      </c>
      <c r="F37" s="72">
        <v>0</v>
      </c>
      <c r="G37" s="72">
        <f t="shared" si="8"/>
        <v>0</v>
      </c>
      <c r="H37" s="72">
        <v>0</v>
      </c>
      <c r="I37" s="72">
        <v>0</v>
      </c>
      <c r="J37" s="73">
        <f t="shared" si="9"/>
        <v>0</v>
      </c>
      <c r="K37" s="72">
        <f t="shared" si="10"/>
        <v>0</v>
      </c>
      <c r="L37" s="72">
        <f t="shared" si="11"/>
        <v>0</v>
      </c>
      <c r="M37" s="72">
        <f t="shared" si="12"/>
        <v>0</v>
      </c>
      <c r="N37" s="72">
        <f t="shared" si="13"/>
        <v>0</v>
      </c>
      <c r="O37" s="73">
        <f t="shared" si="14"/>
        <v>0</v>
      </c>
    </row>
    <row r="38" spans="1:15" s="51" customFormat="1" x14ac:dyDescent="0.25">
      <c r="A38" s="68">
        <f t="shared" si="15"/>
        <v>21</v>
      </c>
      <c r="B38" s="69" t="s">
        <v>333</v>
      </c>
      <c r="C38" s="70" t="s">
        <v>133</v>
      </c>
      <c r="D38" s="71">
        <v>14</v>
      </c>
      <c r="E38" s="72">
        <v>0</v>
      </c>
      <c r="F38" s="72">
        <v>0</v>
      </c>
      <c r="G38" s="72">
        <f t="shared" si="8"/>
        <v>0</v>
      </c>
      <c r="H38" s="72">
        <v>0</v>
      </c>
      <c r="I38" s="72">
        <v>0</v>
      </c>
      <c r="J38" s="73">
        <f t="shared" si="9"/>
        <v>0</v>
      </c>
      <c r="K38" s="72">
        <f t="shared" si="10"/>
        <v>0</v>
      </c>
      <c r="L38" s="72">
        <f t="shared" si="11"/>
        <v>0</v>
      </c>
      <c r="M38" s="72">
        <f t="shared" si="12"/>
        <v>0</v>
      </c>
      <c r="N38" s="72">
        <f t="shared" si="13"/>
        <v>0</v>
      </c>
      <c r="O38" s="73">
        <f t="shared" si="14"/>
        <v>0</v>
      </c>
    </row>
    <row r="39" spans="1:15" s="51" customFormat="1" x14ac:dyDescent="0.25">
      <c r="A39" s="68">
        <f t="shared" si="15"/>
        <v>22</v>
      </c>
      <c r="B39" s="69" t="s">
        <v>334</v>
      </c>
      <c r="C39" s="70" t="s">
        <v>20</v>
      </c>
      <c r="D39" s="71">
        <v>3</v>
      </c>
      <c r="E39" s="72">
        <v>0</v>
      </c>
      <c r="F39" s="72">
        <v>0</v>
      </c>
      <c r="G39" s="72">
        <f t="shared" si="8"/>
        <v>0</v>
      </c>
      <c r="H39" s="72">
        <v>0</v>
      </c>
      <c r="I39" s="72">
        <v>0</v>
      </c>
      <c r="J39" s="73">
        <f t="shared" si="9"/>
        <v>0</v>
      </c>
      <c r="K39" s="72">
        <f t="shared" si="10"/>
        <v>0</v>
      </c>
      <c r="L39" s="72">
        <f t="shared" si="11"/>
        <v>0</v>
      </c>
      <c r="M39" s="72">
        <f t="shared" si="12"/>
        <v>0</v>
      </c>
      <c r="N39" s="72">
        <f t="shared" si="13"/>
        <v>0</v>
      </c>
      <c r="O39" s="73">
        <f t="shared" si="14"/>
        <v>0</v>
      </c>
    </row>
    <row r="40" spans="1:15" s="51" customFormat="1" x14ac:dyDescent="0.25">
      <c r="A40" s="68">
        <f t="shared" si="15"/>
        <v>23</v>
      </c>
      <c r="B40" s="69" t="s">
        <v>335</v>
      </c>
      <c r="C40" s="70" t="s">
        <v>20</v>
      </c>
      <c r="D40" s="71">
        <v>99</v>
      </c>
      <c r="E40" s="72">
        <v>0</v>
      </c>
      <c r="F40" s="72">
        <v>0</v>
      </c>
      <c r="G40" s="72">
        <f t="shared" si="8"/>
        <v>0</v>
      </c>
      <c r="H40" s="72">
        <v>0</v>
      </c>
      <c r="I40" s="72">
        <v>0</v>
      </c>
      <c r="J40" s="73">
        <f t="shared" ref="J40:J41" si="16">SUM(G40:I40)</f>
        <v>0</v>
      </c>
      <c r="K40" s="72">
        <f t="shared" si="10"/>
        <v>0</v>
      </c>
      <c r="L40" s="72">
        <f t="shared" si="11"/>
        <v>0</v>
      </c>
      <c r="M40" s="72">
        <f t="shared" si="12"/>
        <v>0</v>
      </c>
      <c r="N40" s="72">
        <f t="shared" si="13"/>
        <v>0</v>
      </c>
      <c r="O40" s="73">
        <f t="shared" si="14"/>
        <v>0</v>
      </c>
    </row>
    <row r="41" spans="1:15" s="51" customFormat="1" x14ac:dyDescent="0.25">
      <c r="A41" s="68">
        <f t="shared" si="15"/>
        <v>24</v>
      </c>
      <c r="B41" s="69" t="s">
        <v>336</v>
      </c>
      <c r="C41" s="70" t="s">
        <v>275</v>
      </c>
      <c r="D41" s="71">
        <v>1</v>
      </c>
      <c r="E41" s="72">
        <v>0</v>
      </c>
      <c r="F41" s="72">
        <v>0</v>
      </c>
      <c r="G41" s="72">
        <f t="shared" si="8"/>
        <v>0</v>
      </c>
      <c r="H41" s="72">
        <v>0</v>
      </c>
      <c r="I41" s="72">
        <v>0</v>
      </c>
      <c r="J41" s="73">
        <f t="shared" si="16"/>
        <v>0</v>
      </c>
      <c r="K41" s="72">
        <f t="shared" si="10"/>
        <v>0</v>
      </c>
      <c r="L41" s="72">
        <f t="shared" si="11"/>
        <v>0</v>
      </c>
      <c r="M41" s="72">
        <f t="shared" si="12"/>
        <v>0</v>
      </c>
      <c r="N41" s="72">
        <f t="shared" si="13"/>
        <v>0</v>
      </c>
      <c r="O41" s="73">
        <f t="shared" si="14"/>
        <v>0</v>
      </c>
    </row>
    <row r="42" spans="1:15" s="51" customFormat="1" x14ac:dyDescent="0.25">
      <c r="A42" s="80"/>
      <c r="B42" s="63" t="s">
        <v>337</v>
      </c>
      <c r="C42" s="64"/>
      <c r="D42" s="65"/>
      <c r="E42" s="66"/>
      <c r="F42" s="66"/>
      <c r="G42" s="66"/>
      <c r="H42" s="66"/>
      <c r="I42" s="66"/>
      <c r="J42" s="67"/>
      <c r="K42" s="66"/>
      <c r="L42" s="66"/>
      <c r="M42" s="66"/>
      <c r="N42" s="66"/>
      <c r="O42" s="67"/>
    </row>
    <row r="43" spans="1:15" s="51" customFormat="1" x14ac:dyDescent="0.25">
      <c r="A43" s="80"/>
      <c r="B43" s="63" t="s">
        <v>137</v>
      </c>
      <c r="C43" s="64"/>
      <c r="D43" s="65"/>
      <c r="E43" s="66"/>
      <c r="F43" s="66"/>
      <c r="G43" s="66"/>
      <c r="H43" s="66"/>
      <c r="I43" s="66"/>
      <c r="J43" s="67"/>
      <c r="K43" s="66"/>
      <c r="L43" s="66"/>
      <c r="M43" s="66"/>
      <c r="N43" s="66"/>
      <c r="O43" s="67"/>
    </row>
    <row r="44" spans="1:15" s="51" customFormat="1" ht="27" x14ac:dyDescent="0.25">
      <c r="A44" s="68">
        <f>A41+1</f>
        <v>25</v>
      </c>
      <c r="B44" s="69" t="s">
        <v>138</v>
      </c>
      <c r="C44" s="70" t="s">
        <v>133</v>
      </c>
      <c r="D44" s="71">
        <v>9</v>
      </c>
      <c r="E44" s="72">
        <v>0</v>
      </c>
      <c r="F44" s="72">
        <v>0</v>
      </c>
      <c r="G44" s="72">
        <f t="shared" ref="G44:G55" si="17">ROUND(E44*F44,2)</f>
        <v>0</v>
      </c>
      <c r="H44" s="72">
        <v>0</v>
      </c>
      <c r="I44" s="72">
        <v>0</v>
      </c>
      <c r="J44" s="73">
        <f t="shared" ref="J44:J55" si="18">SUM(G44:I44)</f>
        <v>0</v>
      </c>
      <c r="K44" s="72">
        <f t="shared" ref="K44:K55" si="19">ROUND(E44*D44,2)</f>
        <v>0</v>
      </c>
      <c r="L44" s="72">
        <f t="shared" ref="L44:L55" si="20">ROUND(G44*D44,2)</f>
        <v>0</v>
      </c>
      <c r="M44" s="72">
        <f t="shared" ref="M44:M55" si="21">ROUND(H44*D44,2)</f>
        <v>0</v>
      </c>
      <c r="N44" s="72">
        <f t="shared" ref="N44:N55" si="22">ROUND(I44*D44,2)</f>
        <v>0</v>
      </c>
      <c r="O44" s="73">
        <f t="shared" ref="O44:O55" si="23">SUM(L44:N44)</f>
        <v>0</v>
      </c>
    </row>
    <row r="45" spans="1:15" s="51" customFormat="1" x14ac:dyDescent="0.25">
      <c r="A45" s="68">
        <f>A44+1</f>
        <v>26</v>
      </c>
      <c r="B45" s="69" t="s">
        <v>312</v>
      </c>
      <c r="C45" s="70" t="s">
        <v>20</v>
      </c>
      <c r="D45" s="71">
        <v>51</v>
      </c>
      <c r="E45" s="72">
        <v>0</v>
      </c>
      <c r="F45" s="72">
        <v>0</v>
      </c>
      <c r="G45" s="72">
        <f t="shared" si="17"/>
        <v>0</v>
      </c>
      <c r="H45" s="72">
        <v>0</v>
      </c>
      <c r="I45" s="72">
        <v>0</v>
      </c>
      <c r="J45" s="73">
        <f t="shared" si="18"/>
        <v>0</v>
      </c>
      <c r="K45" s="72">
        <f t="shared" si="19"/>
        <v>0</v>
      </c>
      <c r="L45" s="72">
        <f t="shared" si="20"/>
        <v>0</v>
      </c>
      <c r="M45" s="72">
        <f t="shared" si="21"/>
        <v>0</v>
      </c>
      <c r="N45" s="72">
        <f t="shared" si="22"/>
        <v>0</v>
      </c>
      <c r="O45" s="73">
        <f t="shared" si="23"/>
        <v>0</v>
      </c>
    </row>
    <row r="46" spans="1:15" s="51" customFormat="1" x14ac:dyDescent="0.25">
      <c r="A46" s="68">
        <f t="shared" ref="A46:A55" si="24">A45+1</f>
        <v>27</v>
      </c>
      <c r="B46" s="69" t="s">
        <v>313</v>
      </c>
      <c r="C46" s="70" t="s">
        <v>20</v>
      </c>
      <c r="D46" s="71">
        <v>51</v>
      </c>
      <c r="E46" s="72">
        <v>0</v>
      </c>
      <c r="F46" s="72">
        <v>0</v>
      </c>
      <c r="G46" s="72">
        <f t="shared" si="17"/>
        <v>0</v>
      </c>
      <c r="H46" s="72">
        <v>0</v>
      </c>
      <c r="I46" s="72">
        <v>0</v>
      </c>
      <c r="J46" s="73">
        <f t="shared" si="18"/>
        <v>0</v>
      </c>
      <c r="K46" s="72">
        <f t="shared" si="19"/>
        <v>0</v>
      </c>
      <c r="L46" s="72">
        <f t="shared" si="20"/>
        <v>0</v>
      </c>
      <c r="M46" s="72">
        <f t="shared" si="21"/>
        <v>0</v>
      </c>
      <c r="N46" s="72">
        <f t="shared" si="22"/>
        <v>0</v>
      </c>
      <c r="O46" s="73">
        <f t="shared" si="23"/>
        <v>0</v>
      </c>
    </row>
    <row r="47" spans="1:15" s="51" customFormat="1" x14ac:dyDescent="0.25">
      <c r="A47" s="68">
        <f t="shared" si="24"/>
        <v>28</v>
      </c>
      <c r="B47" s="69" t="s">
        <v>338</v>
      </c>
      <c r="C47" s="70" t="s">
        <v>20</v>
      </c>
      <c r="D47" s="71">
        <v>97</v>
      </c>
      <c r="E47" s="72">
        <v>0</v>
      </c>
      <c r="F47" s="72">
        <v>0</v>
      </c>
      <c r="G47" s="72">
        <f t="shared" si="17"/>
        <v>0</v>
      </c>
      <c r="H47" s="72">
        <v>0</v>
      </c>
      <c r="I47" s="72">
        <v>0</v>
      </c>
      <c r="J47" s="73">
        <f t="shared" si="18"/>
        <v>0</v>
      </c>
      <c r="K47" s="72">
        <f t="shared" si="19"/>
        <v>0</v>
      </c>
      <c r="L47" s="72">
        <f t="shared" si="20"/>
        <v>0</v>
      </c>
      <c r="M47" s="72">
        <f t="shared" si="21"/>
        <v>0</v>
      </c>
      <c r="N47" s="72">
        <f t="shared" si="22"/>
        <v>0</v>
      </c>
      <c r="O47" s="73">
        <f t="shared" si="23"/>
        <v>0</v>
      </c>
    </row>
    <row r="48" spans="1:15" s="51" customFormat="1" x14ac:dyDescent="0.25">
      <c r="A48" s="68">
        <f t="shared" si="24"/>
        <v>29</v>
      </c>
      <c r="B48" s="69" t="s">
        <v>339</v>
      </c>
      <c r="C48" s="70" t="s">
        <v>20</v>
      </c>
      <c r="D48" s="71">
        <v>66</v>
      </c>
      <c r="E48" s="72">
        <v>0</v>
      </c>
      <c r="F48" s="72">
        <v>0</v>
      </c>
      <c r="G48" s="72">
        <f t="shared" si="17"/>
        <v>0</v>
      </c>
      <c r="H48" s="72">
        <v>0</v>
      </c>
      <c r="I48" s="72">
        <v>0</v>
      </c>
      <c r="J48" s="73">
        <f t="shared" si="18"/>
        <v>0</v>
      </c>
      <c r="K48" s="72">
        <f t="shared" si="19"/>
        <v>0</v>
      </c>
      <c r="L48" s="72">
        <f t="shared" si="20"/>
        <v>0</v>
      </c>
      <c r="M48" s="72">
        <f t="shared" si="21"/>
        <v>0</v>
      </c>
      <c r="N48" s="72">
        <f t="shared" si="22"/>
        <v>0</v>
      </c>
      <c r="O48" s="73">
        <f t="shared" si="23"/>
        <v>0</v>
      </c>
    </row>
    <row r="49" spans="1:15" s="51" customFormat="1" ht="27" x14ac:dyDescent="0.25">
      <c r="A49" s="68">
        <f t="shared" si="24"/>
        <v>30</v>
      </c>
      <c r="B49" s="69" t="s">
        <v>340</v>
      </c>
      <c r="C49" s="70" t="s">
        <v>20</v>
      </c>
      <c r="D49" s="71">
        <v>31</v>
      </c>
      <c r="E49" s="72">
        <v>0</v>
      </c>
      <c r="F49" s="72">
        <v>0</v>
      </c>
      <c r="G49" s="72">
        <f t="shared" si="17"/>
        <v>0</v>
      </c>
      <c r="H49" s="72">
        <v>0</v>
      </c>
      <c r="I49" s="72">
        <v>0</v>
      </c>
      <c r="J49" s="73">
        <f t="shared" si="18"/>
        <v>0</v>
      </c>
      <c r="K49" s="72">
        <f t="shared" si="19"/>
        <v>0</v>
      </c>
      <c r="L49" s="72">
        <f t="shared" si="20"/>
        <v>0</v>
      </c>
      <c r="M49" s="72">
        <f t="shared" si="21"/>
        <v>0</v>
      </c>
      <c r="N49" s="72">
        <f t="shared" si="22"/>
        <v>0</v>
      </c>
      <c r="O49" s="73">
        <f t="shared" si="23"/>
        <v>0</v>
      </c>
    </row>
    <row r="50" spans="1:15" s="51" customFormat="1" ht="27" x14ac:dyDescent="0.25">
      <c r="A50" s="68">
        <f t="shared" si="24"/>
        <v>31</v>
      </c>
      <c r="B50" s="69" t="s">
        <v>320</v>
      </c>
      <c r="C50" s="70" t="s">
        <v>20</v>
      </c>
      <c r="D50" s="71">
        <v>51</v>
      </c>
      <c r="E50" s="72">
        <v>0</v>
      </c>
      <c r="F50" s="72">
        <v>0</v>
      </c>
      <c r="G50" s="72">
        <f t="shared" si="17"/>
        <v>0</v>
      </c>
      <c r="H50" s="72">
        <v>0</v>
      </c>
      <c r="I50" s="72">
        <v>0</v>
      </c>
      <c r="J50" s="73">
        <f t="shared" si="18"/>
        <v>0</v>
      </c>
      <c r="K50" s="72">
        <f t="shared" si="19"/>
        <v>0</v>
      </c>
      <c r="L50" s="72">
        <f t="shared" si="20"/>
        <v>0</v>
      </c>
      <c r="M50" s="72">
        <f t="shared" si="21"/>
        <v>0</v>
      </c>
      <c r="N50" s="72">
        <f t="shared" si="22"/>
        <v>0</v>
      </c>
      <c r="O50" s="73">
        <f t="shared" si="23"/>
        <v>0</v>
      </c>
    </row>
    <row r="51" spans="1:15" s="51" customFormat="1" x14ac:dyDescent="0.25">
      <c r="A51" s="68">
        <f t="shared" si="24"/>
        <v>32</v>
      </c>
      <c r="B51" s="69" t="s">
        <v>323</v>
      </c>
      <c r="C51" s="70" t="s">
        <v>322</v>
      </c>
      <c r="D51" s="71">
        <v>1</v>
      </c>
      <c r="E51" s="72">
        <v>0</v>
      </c>
      <c r="F51" s="72">
        <v>0</v>
      </c>
      <c r="G51" s="72">
        <f t="shared" si="17"/>
        <v>0</v>
      </c>
      <c r="H51" s="72">
        <v>0</v>
      </c>
      <c r="I51" s="72">
        <v>0</v>
      </c>
      <c r="J51" s="73">
        <f t="shared" si="18"/>
        <v>0</v>
      </c>
      <c r="K51" s="72">
        <f t="shared" si="19"/>
        <v>0</v>
      </c>
      <c r="L51" s="72">
        <f t="shared" si="20"/>
        <v>0</v>
      </c>
      <c r="M51" s="72">
        <f t="shared" si="21"/>
        <v>0</v>
      </c>
      <c r="N51" s="72">
        <f t="shared" si="22"/>
        <v>0</v>
      </c>
      <c r="O51" s="73">
        <f t="shared" si="23"/>
        <v>0</v>
      </c>
    </row>
    <row r="52" spans="1:15" s="51" customFormat="1" x14ac:dyDescent="0.25">
      <c r="A52" s="68">
        <f t="shared" si="24"/>
        <v>33</v>
      </c>
      <c r="B52" s="69" t="s">
        <v>324</v>
      </c>
      <c r="C52" s="70" t="s">
        <v>322</v>
      </c>
      <c r="D52" s="71">
        <v>1</v>
      </c>
      <c r="E52" s="72">
        <v>0</v>
      </c>
      <c r="F52" s="72">
        <v>0</v>
      </c>
      <c r="G52" s="72">
        <f t="shared" si="17"/>
        <v>0</v>
      </c>
      <c r="H52" s="72">
        <v>0</v>
      </c>
      <c r="I52" s="72">
        <v>0</v>
      </c>
      <c r="J52" s="73">
        <f t="shared" si="18"/>
        <v>0</v>
      </c>
      <c r="K52" s="72">
        <f t="shared" si="19"/>
        <v>0</v>
      </c>
      <c r="L52" s="72">
        <f t="shared" si="20"/>
        <v>0</v>
      </c>
      <c r="M52" s="72">
        <f t="shared" si="21"/>
        <v>0</v>
      </c>
      <c r="N52" s="72">
        <f t="shared" si="22"/>
        <v>0</v>
      </c>
      <c r="O52" s="73">
        <f t="shared" si="23"/>
        <v>0</v>
      </c>
    </row>
    <row r="53" spans="1:15" s="51" customFormat="1" ht="27" x14ac:dyDescent="0.25">
      <c r="A53" s="68">
        <f t="shared" si="24"/>
        <v>34</v>
      </c>
      <c r="B53" s="69" t="s">
        <v>326</v>
      </c>
      <c r="C53" s="70" t="s">
        <v>322</v>
      </c>
      <c r="D53" s="71">
        <v>1</v>
      </c>
      <c r="E53" s="72">
        <v>0</v>
      </c>
      <c r="F53" s="72">
        <v>0</v>
      </c>
      <c r="G53" s="72">
        <f t="shared" si="17"/>
        <v>0</v>
      </c>
      <c r="H53" s="72">
        <v>0</v>
      </c>
      <c r="I53" s="72">
        <v>0</v>
      </c>
      <c r="J53" s="73">
        <f t="shared" si="18"/>
        <v>0</v>
      </c>
      <c r="K53" s="72">
        <f t="shared" si="19"/>
        <v>0</v>
      </c>
      <c r="L53" s="72">
        <f t="shared" si="20"/>
        <v>0</v>
      </c>
      <c r="M53" s="72">
        <f t="shared" si="21"/>
        <v>0</v>
      </c>
      <c r="N53" s="72">
        <f t="shared" si="22"/>
        <v>0</v>
      </c>
      <c r="O53" s="73">
        <f t="shared" si="23"/>
        <v>0</v>
      </c>
    </row>
    <row r="54" spans="1:15" s="51" customFormat="1" ht="27" x14ac:dyDescent="0.25">
      <c r="A54" s="68">
        <f t="shared" si="24"/>
        <v>35</v>
      </c>
      <c r="B54" s="69" t="s">
        <v>341</v>
      </c>
      <c r="C54" s="70" t="s">
        <v>322</v>
      </c>
      <c r="D54" s="71">
        <v>1</v>
      </c>
      <c r="E54" s="72">
        <v>0</v>
      </c>
      <c r="F54" s="72">
        <v>0</v>
      </c>
      <c r="G54" s="72">
        <f t="shared" si="17"/>
        <v>0</v>
      </c>
      <c r="H54" s="72">
        <v>0</v>
      </c>
      <c r="I54" s="72">
        <v>0</v>
      </c>
      <c r="J54" s="73">
        <f t="shared" si="18"/>
        <v>0</v>
      </c>
      <c r="K54" s="72">
        <f t="shared" si="19"/>
        <v>0</v>
      </c>
      <c r="L54" s="72">
        <f t="shared" si="20"/>
        <v>0</v>
      </c>
      <c r="M54" s="72">
        <f t="shared" si="21"/>
        <v>0</v>
      </c>
      <c r="N54" s="72">
        <f t="shared" si="22"/>
        <v>0</v>
      </c>
      <c r="O54" s="73">
        <f t="shared" si="23"/>
        <v>0</v>
      </c>
    </row>
    <row r="55" spans="1:15" s="51" customFormat="1" ht="27" x14ac:dyDescent="0.25">
      <c r="A55" s="68">
        <f t="shared" si="24"/>
        <v>36</v>
      </c>
      <c r="B55" s="69" t="s">
        <v>342</v>
      </c>
      <c r="C55" s="70" t="s">
        <v>322</v>
      </c>
      <c r="D55" s="71">
        <v>1</v>
      </c>
      <c r="E55" s="72">
        <v>0</v>
      </c>
      <c r="F55" s="72">
        <v>0</v>
      </c>
      <c r="G55" s="72">
        <f t="shared" si="17"/>
        <v>0</v>
      </c>
      <c r="H55" s="72">
        <v>0</v>
      </c>
      <c r="I55" s="72">
        <v>0</v>
      </c>
      <c r="J55" s="73">
        <f t="shared" si="18"/>
        <v>0</v>
      </c>
      <c r="K55" s="72">
        <f t="shared" si="19"/>
        <v>0</v>
      </c>
      <c r="L55" s="72">
        <f t="shared" si="20"/>
        <v>0</v>
      </c>
      <c r="M55" s="72">
        <f t="shared" si="21"/>
        <v>0</v>
      </c>
      <c r="N55" s="72">
        <f t="shared" si="22"/>
        <v>0</v>
      </c>
      <c r="O55" s="73">
        <f t="shared" si="23"/>
        <v>0</v>
      </c>
    </row>
    <row r="56" spans="1:15" s="51" customFormat="1" x14ac:dyDescent="0.25">
      <c r="A56" s="80"/>
      <c r="B56" s="63" t="s">
        <v>327</v>
      </c>
      <c r="C56" s="64"/>
      <c r="D56" s="65"/>
      <c r="E56" s="66"/>
      <c r="F56" s="66"/>
      <c r="G56" s="66"/>
      <c r="H56" s="66"/>
      <c r="I56" s="66"/>
      <c r="J56" s="67"/>
      <c r="K56" s="66"/>
      <c r="L56" s="66"/>
      <c r="M56" s="66"/>
      <c r="N56" s="66"/>
      <c r="O56" s="67"/>
    </row>
    <row r="57" spans="1:15" s="51" customFormat="1" x14ac:dyDescent="0.25">
      <c r="A57" s="68">
        <f>A55+1</f>
        <v>37</v>
      </c>
      <c r="B57" s="69" t="s">
        <v>343</v>
      </c>
      <c r="C57" s="70" t="s">
        <v>20</v>
      </c>
      <c r="D57" s="71">
        <v>66</v>
      </c>
      <c r="E57" s="72">
        <v>0</v>
      </c>
      <c r="F57" s="72">
        <v>0</v>
      </c>
      <c r="G57" s="72">
        <f t="shared" ref="G57:G83" si="25">ROUND(E57*F57,2)</f>
        <v>0</v>
      </c>
      <c r="H57" s="72">
        <v>0</v>
      </c>
      <c r="I57" s="72">
        <v>0</v>
      </c>
      <c r="J57" s="73">
        <f t="shared" ref="J57:J83" si="26">SUM(G57:I57)</f>
        <v>0</v>
      </c>
      <c r="K57" s="72">
        <f t="shared" ref="K57:K83" si="27">ROUND(E57*D57,2)</f>
        <v>0</v>
      </c>
      <c r="L57" s="72">
        <f t="shared" ref="L57:L83" si="28">ROUND(G57*D57,2)</f>
        <v>0</v>
      </c>
      <c r="M57" s="72">
        <f t="shared" ref="M57:M83" si="29">ROUND(H57*D57,2)</f>
        <v>0</v>
      </c>
      <c r="N57" s="72">
        <f t="shared" ref="N57:N83" si="30">ROUND(I57*D57,2)</f>
        <v>0</v>
      </c>
      <c r="O57" s="73">
        <f t="shared" ref="O57:O83" si="31">SUM(L57:N57)</f>
        <v>0</v>
      </c>
    </row>
    <row r="58" spans="1:15" s="51" customFormat="1" x14ac:dyDescent="0.25">
      <c r="A58" s="68">
        <f>A57+1</f>
        <v>38</v>
      </c>
      <c r="B58" s="69" t="s">
        <v>344</v>
      </c>
      <c r="C58" s="70" t="s">
        <v>20</v>
      </c>
      <c r="D58" s="71">
        <v>31</v>
      </c>
      <c r="E58" s="72">
        <v>0</v>
      </c>
      <c r="F58" s="72">
        <v>0</v>
      </c>
      <c r="G58" s="72">
        <f t="shared" si="25"/>
        <v>0</v>
      </c>
      <c r="H58" s="72">
        <v>0</v>
      </c>
      <c r="I58" s="72">
        <v>0</v>
      </c>
      <c r="J58" s="73">
        <f t="shared" si="26"/>
        <v>0</v>
      </c>
      <c r="K58" s="72">
        <f t="shared" si="27"/>
        <v>0</v>
      </c>
      <c r="L58" s="72">
        <f t="shared" si="28"/>
        <v>0</v>
      </c>
      <c r="M58" s="72">
        <f t="shared" si="29"/>
        <v>0</v>
      </c>
      <c r="N58" s="72">
        <f t="shared" si="30"/>
        <v>0</v>
      </c>
      <c r="O58" s="73">
        <f t="shared" si="31"/>
        <v>0</v>
      </c>
    </row>
    <row r="59" spans="1:15" s="51" customFormat="1" x14ac:dyDescent="0.25">
      <c r="A59" s="68">
        <f t="shared" ref="A59:A61" si="32">A58+1</f>
        <v>39</v>
      </c>
      <c r="B59" s="69" t="s">
        <v>333</v>
      </c>
      <c r="C59" s="70" t="s">
        <v>133</v>
      </c>
      <c r="D59" s="71">
        <v>8</v>
      </c>
      <c r="E59" s="72">
        <v>0</v>
      </c>
      <c r="F59" s="72">
        <v>0</v>
      </c>
      <c r="G59" s="72">
        <f t="shared" si="25"/>
        <v>0</v>
      </c>
      <c r="H59" s="72">
        <v>0</v>
      </c>
      <c r="I59" s="72">
        <v>0</v>
      </c>
      <c r="J59" s="73">
        <f t="shared" si="26"/>
        <v>0</v>
      </c>
      <c r="K59" s="72">
        <f t="shared" si="27"/>
        <v>0</v>
      </c>
      <c r="L59" s="72">
        <f t="shared" si="28"/>
        <v>0</v>
      </c>
      <c r="M59" s="72">
        <f t="shared" si="29"/>
        <v>0</v>
      </c>
      <c r="N59" s="72">
        <f t="shared" si="30"/>
        <v>0</v>
      </c>
      <c r="O59" s="73">
        <f t="shared" si="31"/>
        <v>0</v>
      </c>
    </row>
    <row r="60" spans="1:15" s="51" customFormat="1" x14ac:dyDescent="0.25">
      <c r="A60" s="68">
        <f t="shared" si="32"/>
        <v>40</v>
      </c>
      <c r="B60" s="69" t="s">
        <v>345</v>
      </c>
      <c r="C60" s="70" t="s">
        <v>20</v>
      </c>
      <c r="D60" s="71">
        <v>97</v>
      </c>
      <c r="E60" s="72">
        <v>0</v>
      </c>
      <c r="F60" s="72">
        <v>0</v>
      </c>
      <c r="G60" s="72">
        <f t="shared" si="25"/>
        <v>0</v>
      </c>
      <c r="H60" s="72">
        <v>0</v>
      </c>
      <c r="I60" s="72">
        <v>0</v>
      </c>
      <c r="J60" s="73">
        <f t="shared" si="26"/>
        <v>0</v>
      </c>
      <c r="K60" s="72">
        <f t="shared" si="27"/>
        <v>0</v>
      </c>
      <c r="L60" s="72">
        <f t="shared" si="28"/>
        <v>0</v>
      </c>
      <c r="M60" s="72">
        <f t="shared" si="29"/>
        <v>0</v>
      </c>
      <c r="N60" s="72">
        <f t="shared" si="30"/>
        <v>0</v>
      </c>
      <c r="O60" s="73">
        <f t="shared" si="31"/>
        <v>0</v>
      </c>
    </row>
    <row r="61" spans="1:15" s="51" customFormat="1" x14ac:dyDescent="0.25">
      <c r="A61" s="68">
        <f t="shared" si="32"/>
        <v>41</v>
      </c>
      <c r="B61" s="69" t="s">
        <v>346</v>
      </c>
      <c r="C61" s="70" t="s">
        <v>207</v>
      </c>
      <c r="D61" s="71">
        <v>4</v>
      </c>
      <c r="E61" s="72">
        <v>0</v>
      </c>
      <c r="F61" s="72">
        <v>0</v>
      </c>
      <c r="G61" s="72">
        <f t="shared" si="25"/>
        <v>0</v>
      </c>
      <c r="H61" s="72">
        <v>0</v>
      </c>
      <c r="I61" s="72">
        <v>0</v>
      </c>
      <c r="J61" s="73">
        <f t="shared" si="26"/>
        <v>0</v>
      </c>
      <c r="K61" s="72">
        <f t="shared" si="27"/>
        <v>0</v>
      </c>
      <c r="L61" s="72">
        <f t="shared" si="28"/>
        <v>0</v>
      </c>
      <c r="M61" s="72">
        <f t="shared" si="29"/>
        <v>0</v>
      </c>
      <c r="N61" s="72">
        <f t="shared" si="30"/>
        <v>0</v>
      </c>
      <c r="O61" s="73">
        <f t="shared" si="31"/>
        <v>0</v>
      </c>
    </row>
    <row r="62" spans="1:15" s="51" customFormat="1" x14ac:dyDescent="0.25">
      <c r="A62" s="80"/>
      <c r="B62" s="63" t="s">
        <v>347</v>
      </c>
      <c r="C62" s="64"/>
      <c r="D62" s="65"/>
      <c r="E62" s="66"/>
      <c r="F62" s="66"/>
      <c r="G62" s="66"/>
      <c r="H62" s="66"/>
      <c r="I62" s="66"/>
      <c r="J62" s="67"/>
      <c r="K62" s="66"/>
      <c r="L62" s="66"/>
      <c r="M62" s="66"/>
      <c r="N62" s="66"/>
      <c r="O62" s="67"/>
    </row>
    <row r="63" spans="1:15" s="51" customFormat="1" x14ac:dyDescent="0.25">
      <c r="A63" s="80"/>
      <c r="B63" s="63" t="s">
        <v>137</v>
      </c>
      <c r="C63" s="64"/>
      <c r="D63" s="65"/>
      <c r="E63" s="66"/>
      <c r="F63" s="66"/>
      <c r="G63" s="66"/>
      <c r="H63" s="66"/>
      <c r="I63" s="66"/>
      <c r="J63" s="67"/>
      <c r="K63" s="66"/>
      <c r="L63" s="66"/>
      <c r="M63" s="66"/>
      <c r="N63" s="66"/>
      <c r="O63" s="67"/>
    </row>
    <row r="64" spans="1:15" s="51" customFormat="1" x14ac:dyDescent="0.25">
      <c r="A64" s="68">
        <f>A61+1</f>
        <v>42</v>
      </c>
      <c r="B64" s="69" t="s">
        <v>348</v>
      </c>
      <c r="C64" s="70" t="s">
        <v>133</v>
      </c>
      <c r="D64" s="71">
        <v>2</v>
      </c>
      <c r="E64" s="72">
        <v>0</v>
      </c>
      <c r="F64" s="72">
        <v>0</v>
      </c>
      <c r="G64" s="72">
        <f t="shared" ref="G64:G73" si="33">ROUND(E64*F64,2)</f>
        <v>0</v>
      </c>
      <c r="H64" s="72">
        <v>0</v>
      </c>
      <c r="I64" s="72">
        <v>0</v>
      </c>
      <c r="J64" s="73">
        <f t="shared" ref="J64:J73" si="34">SUM(G64:I64)</f>
        <v>0</v>
      </c>
      <c r="K64" s="72">
        <f t="shared" ref="K64:K73" si="35">ROUND(E64*D64,2)</f>
        <v>0</v>
      </c>
      <c r="L64" s="72">
        <f t="shared" ref="L64:L73" si="36">ROUND(G64*D64,2)</f>
        <v>0</v>
      </c>
      <c r="M64" s="72">
        <f t="shared" ref="M64:M73" si="37">ROUND(H64*D64,2)</f>
        <v>0</v>
      </c>
      <c r="N64" s="72">
        <f t="shared" ref="N64:N73" si="38">ROUND(I64*D64,2)</f>
        <v>0</v>
      </c>
      <c r="O64" s="73">
        <f t="shared" ref="O64:O73" si="39">SUM(L64:N64)</f>
        <v>0</v>
      </c>
    </row>
    <row r="65" spans="1:15" s="51" customFormat="1" x14ac:dyDescent="0.25">
      <c r="A65" s="68">
        <f t="shared" ref="A65:A73" si="40">A64+1</f>
        <v>43</v>
      </c>
      <c r="B65" s="69" t="s">
        <v>349</v>
      </c>
      <c r="C65" s="70" t="s">
        <v>133</v>
      </c>
      <c r="D65" s="71">
        <v>2</v>
      </c>
      <c r="E65" s="72">
        <v>0</v>
      </c>
      <c r="F65" s="72">
        <v>0</v>
      </c>
      <c r="G65" s="72">
        <f t="shared" si="33"/>
        <v>0</v>
      </c>
      <c r="H65" s="72">
        <v>0</v>
      </c>
      <c r="I65" s="72">
        <v>0</v>
      </c>
      <c r="J65" s="73">
        <f t="shared" si="34"/>
        <v>0</v>
      </c>
      <c r="K65" s="72">
        <f t="shared" si="35"/>
        <v>0</v>
      </c>
      <c r="L65" s="72">
        <f t="shared" si="36"/>
        <v>0</v>
      </c>
      <c r="M65" s="72">
        <f t="shared" si="37"/>
        <v>0</v>
      </c>
      <c r="N65" s="72">
        <f t="shared" si="38"/>
        <v>0</v>
      </c>
      <c r="O65" s="73">
        <f t="shared" si="39"/>
        <v>0</v>
      </c>
    </row>
    <row r="66" spans="1:15" s="51" customFormat="1" x14ac:dyDescent="0.25">
      <c r="A66" s="68">
        <f t="shared" si="40"/>
        <v>44</v>
      </c>
      <c r="B66" s="69" t="s">
        <v>350</v>
      </c>
      <c r="C66" s="70" t="s">
        <v>133</v>
      </c>
      <c r="D66" s="71">
        <v>2</v>
      </c>
      <c r="E66" s="72">
        <v>0</v>
      </c>
      <c r="F66" s="72">
        <v>0</v>
      </c>
      <c r="G66" s="72">
        <f t="shared" si="33"/>
        <v>0</v>
      </c>
      <c r="H66" s="72">
        <v>0</v>
      </c>
      <c r="I66" s="72">
        <v>0</v>
      </c>
      <c r="J66" s="73">
        <f t="shared" si="34"/>
        <v>0</v>
      </c>
      <c r="K66" s="72">
        <f t="shared" si="35"/>
        <v>0</v>
      </c>
      <c r="L66" s="72">
        <f t="shared" si="36"/>
        <v>0</v>
      </c>
      <c r="M66" s="72">
        <f t="shared" si="37"/>
        <v>0</v>
      </c>
      <c r="N66" s="72">
        <f t="shared" si="38"/>
        <v>0</v>
      </c>
      <c r="O66" s="73">
        <f t="shared" si="39"/>
        <v>0</v>
      </c>
    </row>
    <row r="67" spans="1:15" s="51" customFormat="1" x14ac:dyDescent="0.25">
      <c r="A67" s="68">
        <f t="shared" si="40"/>
        <v>45</v>
      </c>
      <c r="B67" s="69" t="s">
        <v>351</v>
      </c>
      <c r="C67" s="70" t="s">
        <v>20</v>
      </c>
      <c r="D67" s="71">
        <v>35</v>
      </c>
      <c r="E67" s="72">
        <v>0</v>
      </c>
      <c r="F67" s="72">
        <v>0</v>
      </c>
      <c r="G67" s="72">
        <f t="shared" si="33"/>
        <v>0</v>
      </c>
      <c r="H67" s="72">
        <v>0</v>
      </c>
      <c r="I67" s="72">
        <v>0</v>
      </c>
      <c r="J67" s="73">
        <f t="shared" si="34"/>
        <v>0</v>
      </c>
      <c r="K67" s="72">
        <f t="shared" si="35"/>
        <v>0</v>
      </c>
      <c r="L67" s="72">
        <f t="shared" si="36"/>
        <v>0</v>
      </c>
      <c r="M67" s="72">
        <f t="shared" si="37"/>
        <v>0</v>
      </c>
      <c r="N67" s="72">
        <f t="shared" si="38"/>
        <v>0</v>
      </c>
      <c r="O67" s="73">
        <f t="shared" si="39"/>
        <v>0</v>
      </c>
    </row>
    <row r="68" spans="1:15" s="51" customFormat="1" x14ac:dyDescent="0.25">
      <c r="A68" s="68">
        <f t="shared" si="40"/>
        <v>46</v>
      </c>
      <c r="B68" s="69" t="s">
        <v>352</v>
      </c>
      <c r="C68" s="70" t="s">
        <v>20</v>
      </c>
      <c r="D68" s="71">
        <v>35</v>
      </c>
      <c r="E68" s="72">
        <v>0</v>
      </c>
      <c r="F68" s="72">
        <v>0</v>
      </c>
      <c r="G68" s="72">
        <f t="shared" si="33"/>
        <v>0</v>
      </c>
      <c r="H68" s="72">
        <v>0</v>
      </c>
      <c r="I68" s="72">
        <v>0</v>
      </c>
      <c r="J68" s="73">
        <f t="shared" si="34"/>
        <v>0</v>
      </c>
      <c r="K68" s="72">
        <f t="shared" si="35"/>
        <v>0</v>
      </c>
      <c r="L68" s="72">
        <f t="shared" si="36"/>
        <v>0</v>
      </c>
      <c r="M68" s="72">
        <f t="shared" si="37"/>
        <v>0</v>
      </c>
      <c r="N68" s="72">
        <f t="shared" si="38"/>
        <v>0</v>
      </c>
      <c r="O68" s="73">
        <f t="shared" si="39"/>
        <v>0</v>
      </c>
    </row>
    <row r="69" spans="1:15" s="51" customFormat="1" x14ac:dyDescent="0.25">
      <c r="A69" s="68">
        <f t="shared" si="40"/>
        <v>47</v>
      </c>
      <c r="B69" s="69" t="s">
        <v>321</v>
      </c>
      <c r="C69" s="70" t="s">
        <v>322</v>
      </c>
      <c r="D69" s="71">
        <v>1</v>
      </c>
      <c r="E69" s="72">
        <v>0</v>
      </c>
      <c r="F69" s="72">
        <v>0</v>
      </c>
      <c r="G69" s="72">
        <f t="shared" si="33"/>
        <v>0</v>
      </c>
      <c r="H69" s="72">
        <v>0</v>
      </c>
      <c r="I69" s="72">
        <v>0</v>
      </c>
      <c r="J69" s="73">
        <f t="shared" si="34"/>
        <v>0</v>
      </c>
      <c r="K69" s="72">
        <f t="shared" si="35"/>
        <v>0</v>
      </c>
      <c r="L69" s="72">
        <f t="shared" si="36"/>
        <v>0</v>
      </c>
      <c r="M69" s="72">
        <f t="shared" si="37"/>
        <v>0</v>
      </c>
      <c r="N69" s="72">
        <f t="shared" si="38"/>
        <v>0</v>
      </c>
      <c r="O69" s="73">
        <f t="shared" si="39"/>
        <v>0</v>
      </c>
    </row>
    <row r="70" spans="1:15" s="51" customFormat="1" x14ac:dyDescent="0.25">
      <c r="A70" s="68">
        <f t="shared" si="40"/>
        <v>48</v>
      </c>
      <c r="B70" s="69" t="s">
        <v>312</v>
      </c>
      <c r="C70" s="70" t="s">
        <v>20</v>
      </c>
      <c r="D70" s="71">
        <v>25</v>
      </c>
      <c r="E70" s="72">
        <v>0</v>
      </c>
      <c r="F70" s="72">
        <v>0</v>
      </c>
      <c r="G70" s="72">
        <f t="shared" si="33"/>
        <v>0</v>
      </c>
      <c r="H70" s="72">
        <v>0</v>
      </c>
      <c r="I70" s="72">
        <v>0</v>
      </c>
      <c r="J70" s="73">
        <f t="shared" si="34"/>
        <v>0</v>
      </c>
      <c r="K70" s="72">
        <f t="shared" si="35"/>
        <v>0</v>
      </c>
      <c r="L70" s="72">
        <f t="shared" si="36"/>
        <v>0</v>
      </c>
      <c r="M70" s="72">
        <f t="shared" si="37"/>
        <v>0</v>
      </c>
      <c r="N70" s="72">
        <f t="shared" si="38"/>
        <v>0</v>
      </c>
      <c r="O70" s="73">
        <f t="shared" si="39"/>
        <v>0</v>
      </c>
    </row>
    <row r="71" spans="1:15" s="51" customFormat="1" x14ac:dyDescent="0.25">
      <c r="A71" s="68">
        <f t="shared" si="40"/>
        <v>49</v>
      </c>
      <c r="B71" s="69" t="s">
        <v>313</v>
      </c>
      <c r="C71" s="70" t="s">
        <v>20</v>
      </c>
      <c r="D71" s="71">
        <v>25</v>
      </c>
      <c r="E71" s="72">
        <v>0</v>
      </c>
      <c r="F71" s="72">
        <v>0</v>
      </c>
      <c r="G71" s="72">
        <f t="shared" si="33"/>
        <v>0</v>
      </c>
      <c r="H71" s="72">
        <v>0</v>
      </c>
      <c r="I71" s="72">
        <v>0</v>
      </c>
      <c r="J71" s="73">
        <f t="shared" si="34"/>
        <v>0</v>
      </c>
      <c r="K71" s="72">
        <f t="shared" si="35"/>
        <v>0</v>
      </c>
      <c r="L71" s="72">
        <f t="shared" si="36"/>
        <v>0</v>
      </c>
      <c r="M71" s="72">
        <f t="shared" si="37"/>
        <v>0</v>
      </c>
      <c r="N71" s="72">
        <f t="shared" si="38"/>
        <v>0</v>
      </c>
      <c r="O71" s="73">
        <f t="shared" si="39"/>
        <v>0</v>
      </c>
    </row>
    <row r="72" spans="1:15" s="51" customFormat="1" x14ac:dyDescent="0.25">
      <c r="A72" s="68">
        <f t="shared" si="40"/>
        <v>50</v>
      </c>
      <c r="B72" s="69" t="s">
        <v>353</v>
      </c>
      <c r="C72" s="70" t="s">
        <v>20</v>
      </c>
      <c r="D72" s="71">
        <v>25</v>
      </c>
      <c r="E72" s="72">
        <v>0</v>
      </c>
      <c r="F72" s="72">
        <v>0</v>
      </c>
      <c r="G72" s="72">
        <f t="shared" si="33"/>
        <v>0</v>
      </c>
      <c r="H72" s="72">
        <v>0</v>
      </c>
      <c r="I72" s="72">
        <v>0</v>
      </c>
      <c r="J72" s="73">
        <f t="shared" si="34"/>
        <v>0</v>
      </c>
      <c r="K72" s="72">
        <f t="shared" si="35"/>
        <v>0</v>
      </c>
      <c r="L72" s="72">
        <f t="shared" si="36"/>
        <v>0</v>
      </c>
      <c r="M72" s="72">
        <f t="shared" si="37"/>
        <v>0</v>
      </c>
      <c r="N72" s="72">
        <f t="shared" si="38"/>
        <v>0</v>
      </c>
      <c r="O72" s="73">
        <f t="shared" si="39"/>
        <v>0</v>
      </c>
    </row>
    <row r="73" spans="1:15" s="51" customFormat="1" x14ac:dyDescent="0.25">
      <c r="A73" s="68">
        <f t="shared" si="40"/>
        <v>51</v>
      </c>
      <c r="B73" s="69" t="s">
        <v>325</v>
      </c>
      <c r="C73" s="70" t="s">
        <v>322</v>
      </c>
      <c r="D73" s="71">
        <v>1</v>
      </c>
      <c r="E73" s="72">
        <v>0</v>
      </c>
      <c r="F73" s="72">
        <v>0</v>
      </c>
      <c r="G73" s="72">
        <f t="shared" si="33"/>
        <v>0</v>
      </c>
      <c r="H73" s="72">
        <v>0</v>
      </c>
      <c r="I73" s="72">
        <v>0</v>
      </c>
      <c r="J73" s="73">
        <f t="shared" si="34"/>
        <v>0</v>
      </c>
      <c r="K73" s="72">
        <f t="shared" si="35"/>
        <v>0</v>
      </c>
      <c r="L73" s="72">
        <f t="shared" si="36"/>
        <v>0</v>
      </c>
      <c r="M73" s="72">
        <f t="shared" si="37"/>
        <v>0</v>
      </c>
      <c r="N73" s="72">
        <f t="shared" si="38"/>
        <v>0</v>
      </c>
      <c r="O73" s="73">
        <f t="shared" si="39"/>
        <v>0</v>
      </c>
    </row>
    <row r="74" spans="1:15" s="51" customFormat="1" x14ac:dyDescent="0.25">
      <c r="A74" s="80"/>
      <c r="B74" s="63" t="s">
        <v>327</v>
      </c>
      <c r="C74" s="64"/>
      <c r="D74" s="65"/>
      <c r="E74" s="66"/>
      <c r="F74" s="66"/>
      <c r="G74" s="66"/>
      <c r="H74" s="66"/>
      <c r="I74" s="66"/>
      <c r="J74" s="67"/>
      <c r="K74" s="66"/>
      <c r="L74" s="66"/>
      <c r="M74" s="66"/>
      <c r="N74" s="66"/>
      <c r="O74" s="67"/>
    </row>
    <row r="75" spans="1:15" s="51" customFormat="1" x14ac:dyDescent="0.25">
      <c r="A75" s="68">
        <f>A73+1</f>
        <v>52</v>
      </c>
      <c r="B75" s="69" t="s">
        <v>354</v>
      </c>
      <c r="C75" s="70" t="s">
        <v>20</v>
      </c>
      <c r="D75" s="71">
        <v>35</v>
      </c>
      <c r="E75" s="72">
        <v>0</v>
      </c>
      <c r="F75" s="72">
        <v>0</v>
      </c>
      <c r="G75" s="72">
        <f t="shared" ref="G75:G82" si="41">ROUND(E75*F75,2)</f>
        <v>0</v>
      </c>
      <c r="H75" s="72">
        <v>0</v>
      </c>
      <c r="I75" s="72">
        <v>0</v>
      </c>
      <c r="J75" s="73">
        <f t="shared" ref="J75:J81" si="42">SUM(G75:I75)</f>
        <v>0</v>
      </c>
      <c r="K75" s="72">
        <f t="shared" ref="K75:K81" si="43">ROUND(E75*D75,2)</f>
        <v>0</v>
      </c>
      <c r="L75" s="72">
        <f t="shared" ref="L75:L81" si="44">ROUND(G75*D75,2)</f>
        <v>0</v>
      </c>
      <c r="M75" s="72">
        <f t="shared" ref="M75:M81" si="45">ROUND(H75*D75,2)</f>
        <v>0</v>
      </c>
      <c r="N75" s="72">
        <f t="shared" ref="N75:N81" si="46">ROUND(I75*D75,2)</f>
        <v>0</v>
      </c>
      <c r="O75" s="73">
        <f t="shared" ref="O75:O81" si="47">SUM(L75:N75)</f>
        <v>0</v>
      </c>
    </row>
    <row r="76" spans="1:15" s="51" customFormat="1" x14ac:dyDescent="0.25">
      <c r="A76" s="68">
        <f>A75+1</f>
        <v>53</v>
      </c>
      <c r="B76" s="69" t="s">
        <v>355</v>
      </c>
      <c r="C76" s="70" t="s">
        <v>133</v>
      </c>
      <c r="D76" s="71">
        <v>4</v>
      </c>
      <c r="E76" s="72">
        <v>0</v>
      </c>
      <c r="F76" s="72">
        <v>0</v>
      </c>
      <c r="G76" s="72">
        <f t="shared" si="41"/>
        <v>0</v>
      </c>
      <c r="H76" s="72">
        <v>0</v>
      </c>
      <c r="I76" s="72">
        <v>0</v>
      </c>
      <c r="J76" s="73">
        <f t="shared" si="42"/>
        <v>0</v>
      </c>
      <c r="K76" s="72">
        <f t="shared" si="43"/>
        <v>0</v>
      </c>
      <c r="L76" s="72">
        <f t="shared" si="44"/>
        <v>0</v>
      </c>
      <c r="M76" s="72">
        <f t="shared" si="45"/>
        <v>0</v>
      </c>
      <c r="N76" s="72">
        <f t="shared" si="46"/>
        <v>0</v>
      </c>
      <c r="O76" s="73">
        <f t="shared" si="47"/>
        <v>0</v>
      </c>
    </row>
    <row r="77" spans="1:15" s="51" customFormat="1" x14ac:dyDescent="0.25">
      <c r="A77" s="68">
        <f t="shared" ref="A77:A83" si="48">A76+1</f>
        <v>54</v>
      </c>
      <c r="B77" s="69" t="s">
        <v>356</v>
      </c>
      <c r="C77" s="70" t="s">
        <v>133</v>
      </c>
      <c r="D77" s="71">
        <v>1</v>
      </c>
      <c r="E77" s="72">
        <v>0</v>
      </c>
      <c r="F77" s="72">
        <v>0</v>
      </c>
      <c r="G77" s="72">
        <f t="shared" si="41"/>
        <v>0</v>
      </c>
      <c r="H77" s="72">
        <v>0</v>
      </c>
      <c r="I77" s="72">
        <v>0</v>
      </c>
      <c r="J77" s="73">
        <f t="shared" si="42"/>
        <v>0</v>
      </c>
      <c r="K77" s="72">
        <f t="shared" si="43"/>
        <v>0</v>
      </c>
      <c r="L77" s="72">
        <f t="shared" si="44"/>
        <v>0</v>
      </c>
      <c r="M77" s="72">
        <f t="shared" si="45"/>
        <v>0</v>
      </c>
      <c r="N77" s="72">
        <f t="shared" si="46"/>
        <v>0</v>
      </c>
      <c r="O77" s="73">
        <f t="shared" si="47"/>
        <v>0</v>
      </c>
    </row>
    <row r="78" spans="1:15" s="51" customFormat="1" x14ac:dyDescent="0.25">
      <c r="A78" s="68">
        <f t="shared" si="48"/>
        <v>55</v>
      </c>
      <c r="B78" s="69" t="s">
        <v>357</v>
      </c>
      <c r="C78" s="70" t="s">
        <v>133</v>
      </c>
      <c r="D78" s="71">
        <v>1</v>
      </c>
      <c r="E78" s="72">
        <v>0</v>
      </c>
      <c r="F78" s="72">
        <v>0</v>
      </c>
      <c r="G78" s="72">
        <f t="shared" si="41"/>
        <v>0</v>
      </c>
      <c r="H78" s="72">
        <v>0</v>
      </c>
      <c r="I78" s="72">
        <v>0</v>
      </c>
      <c r="J78" s="73">
        <f t="shared" si="42"/>
        <v>0</v>
      </c>
      <c r="K78" s="72">
        <f t="shared" si="43"/>
        <v>0</v>
      </c>
      <c r="L78" s="72">
        <f t="shared" si="44"/>
        <v>0</v>
      </c>
      <c r="M78" s="72">
        <f t="shared" si="45"/>
        <v>0</v>
      </c>
      <c r="N78" s="72">
        <f t="shared" si="46"/>
        <v>0</v>
      </c>
      <c r="O78" s="73">
        <f t="shared" si="47"/>
        <v>0</v>
      </c>
    </row>
    <row r="79" spans="1:15" s="51" customFormat="1" x14ac:dyDescent="0.25">
      <c r="A79" s="68">
        <f t="shared" si="48"/>
        <v>56</v>
      </c>
      <c r="B79" s="69" t="s">
        <v>358</v>
      </c>
      <c r="C79" s="70" t="s">
        <v>133</v>
      </c>
      <c r="D79" s="71">
        <v>2</v>
      </c>
      <c r="E79" s="72">
        <v>0</v>
      </c>
      <c r="F79" s="72">
        <v>0</v>
      </c>
      <c r="G79" s="72">
        <f t="shared" si="41"/>
        <v>0</v>
      </c>
      <c r="H79" s="72">
        <v>0</v>
      </c>
      <c r="I79" s="72">
        <v>0</v>
      </c>
      <c r="J79" s="73">
        <f t="shared" si="42"/>
        <v>0</v>
      </c>
      <c r="K79" s="72">
        <f t="shared" si="43"/>
        <v>0</v>
      </c>
      <c r="L79" s="72">
        <f t="shared" si="44"/>
        <v>0</v>
      </c>
      <c r="M79" s="72">
        <f t="shared" si="45"/>
        <v>0</v>
      </c>
      <c r="N79" s="72">
        <f t="shared" si="46"/>
        <v>0</v>
      </c>
      <c r="O79" s="73">
        <f t="shared" si="47"/>
        <v>0</v>
      </c>
    </row>
    <row r="80" spans="1:15" s="51" customFormat="1" x14ac:dyDescent="0.25">
      <c r="A80" s="68">
        <f t="shared" si="48"/>
        <v>57</v>
      </c>
      <c r="B80" s="69" t="s">
        <v>359</v>
      </c>
      <c r="C80" s="70" t="s">
        <v>133</v>
      </c>
      <c r="D80" s="71">
        <v>2</v>
      </c>
      <c r="E80" s="72">
        <v>0</v>
      </c>
      <c r="F80" s="72">
        <v>0</v>
      </c>
      <c r="G80" s="72">
        <f t="shared" si="41"/>
        <v>0</v>
      </c>
      <c r="H80" s="72">
        <v>0</v>
      </c>
      <c r="I80" s="72">
        <v>0</v>
      </c>
      <c r="J80" s="73">
        <f t="shared" si="42"/>
        <v>0</v>
      </c>
      <c r="K80" s="72">
        <f t="shared" si="43"/>
        <v>0</v>
      </c>
      <c r="L80" s="72">
        <f t="shared" si="44"/>
        <v>0</v>
      </c>
      <c r="M80" s="72">
        <f t="shared" si="45"/>
        <v>0</v>
      </c>
      <c r="N80" s="72">
        <f t="shared" si="46"/>
        <v>0</v>
      </c>
      <c r="O80" s="73">
        <f t="shared" si="47"/>
        <v>0</v>
      </c>
    </row>
    <row r="81" spans="1:15" s="51" customFormat="1" x14ac:dyDescent="0.25">
      <c r="A81" s="68">
        <f t="shared" si="48"/>
        <v>58</v>
      </c>
      <c r="B81" s="69" t="s">
        <v>360</v>
      </c>
      <c r="C81" s="70" t="s">
        <v>20</v>
      </c>
      <c r="D81" s="71">
        <v>35</v>
      </c>
      <c r="E81" s="72">
        <v>0</v>
      </c>
      <c r="F81" s="72">
        <v>0</v>
      </c>
      <c r="G81" s="72">
        <f t="shared" si="41"/>
        <v>0</v>
      </c>
      <c r="H81" s="72">
        <v>0</v>
      </c>
      <c r="I81" s="72">
        <v>0</v>
      </c>
      <c r="J81" s="73">
        <f t="shared" si="42"/>
        <v>0</v>
      </c>
      <c r="K81" s="72">
        <f t="shared" si="43"/>
        <v>0</v>
      </c>
      <c r="L81" s="72">
        <f t="shared" si="44"/>
        <v>0</v>
      </c>
      <c r="M81" s="72">
        <f t="shared" si="45"/>
        <v>0</v>
      </c>
      <c r="N81" s="72">
        <f t="shared" si="46"/>
        <v>0</v>
      </c>
      <c r="O81" s="73">
        <f t="shared" si="47"/>
        <v>0</v>
      </c>
    </row>
    <row r="82" spans="1:15" s="51" customFormat="1" x14ac:dyDescent="0.25">
      <c r="A82" s="68">
        <f t="shared" si="48"/>
        <v>59</v>
      </c>
      <c r="B82" s="69" t="s">
        <v>361</v>
      </c>
      <c r="C82" s="70" t="s">
        <v>20</v>
      </c>
      <c r="D82" s="71">
        <v>25</v>
      </c>
      <c r="E82" s="72">
        <v>0</v>
      </c>
      <c r="F82" s="72">
        <v>0</v>
      </c>
      <c r="G82" s="72">
        <f t="shared" si="41"/>
        <v>0</v>
      </c>
      <c r="H82" s="72">
        <v>0</v>
      </c>
      <c r="I82" s="72">
        <v>0</v>
      </c>
      <c r="J82" s="73">
        <f t="shared" si="26"/>
        <v>0</v>
      </c>
      <c r="K82" s="72">
        <f t="shared" si="27"/>
        <v>0</v>
      </c>
      <c r="L82" s="72">
        <f t="shared" si="28"/>
        <v>0</v>
      </c>
      <c r="M82" s="72">
        <f t="shared" si="29"/>
        <v>0</v>
      </c>
      <c r="N82" s="72">
        <f t="shared" si="30"/>
        <v>0</v>
      </c>
      <c r="O82" s="73">
        <f t="shared" si="31"/>
        <v>0</v>
      </c>
    </row>
    <row r="83" spans="1:15" s="51" customFormat="1" x14ac:dyDescent="0.25">
      <c r="A83" s="68">
        <f t="shared" si="48"/>
        <v>60</v>
      </c>
      <c r="B83" s="69" t="s">
        <v>362</v>
      </c>
      <c r="C83" s="70" t="s">
        <v>207</v>
      </c>
      <c r="D83" s="71">
        <v>1</v>
      </c>
      <c r="E83" s="72">
        <v>0</v>
      </c>
      <c r="F83" s="72">
        <v>0</v>
      </c>
      <c r="G83" s="72">
        <f t="shared" si="25"/>
        <v>0</v>
      </c>
      <c r="H83" s="72">
        <v>0</v>
      </c>
      <c r="I83" s="72">
        <v>0</v>
      </c>
      <c r="J83" s="73">
        <f t="shared" si="26"/>
        <v>0</v>
      </c>
      <c r="K83" s="72">
        <f t="shared" si="27"/>
        <v>0</v>
      </c>
      <c r="L83" s="72">
        <f t="shared" si="28"/>
        <v>0</v>
      </c>
      <c r="M83" s="72">
        <f t="shared" si="29"/>
        <v>0</v>
      </c>
      <c r="N83" s="72">
        <f t="shared" si="30"/>
        <v>0</v>
      </c>
      <c r="O83" s="73">
        <f t="shared" si="31"/>
        <v>0</v>
      </c>
    </row>
    <row r="84" spans="1:15" x14ac:dyDescent="0.25">
      <c r="A84" s="11"/>
      <c r="B84" s="120" t="s">
        <v>436</v>
      </c>
      <c r="C84" s="120"/>
      <c r="D84" s="120"/>
      <c r="E84" s="120"/>
      <c r="F84" s="120"/>
      <c r="G84" s="120"/>
      <c r="H84" s="120"/>
      <c r="I84" s="120"/>
      <c r="J84" s="121"/>
      <c r="K84" s="20">
        <f>SUM(K15:K83)</f>
        <v>0</v>
      </c>
      <c r="L84" s="20">
        <f>SUM(L15:L83)</f>
        <v>0</v>
      </c>
      <c r="M84" s="20">
        <f>SUM(M15:M83)</f>
        <v>0</v>
      </c>
      <c r="N84" s="20">
        <f>SUM(N15:N83)</f>
        <v>0</v>
      </c>
      <c r="O84" s="20">
        <f>SUM(O15:O83)</f>
        <v>0</v>
      </c>
    </row>
    <row r="85" spans="1:15" x14ac:dyDescent="0.25">
      <c r="A85" s="7"/>
      <c r="B85" s="8"/>
      <c r="C85" s="8"/>
      <c r="D85" s="8"/>
      <c r="E85" s="8"/>
      <c r="F85" s="8"/>
      <c r="G85" s="8"/>
      <c r="H85" s="8"/>
      <c r="I85" s="8"/>
      <c r="J85" s="8"/>
      <c r="K85" s="7"/>
      <c r="L85" s="7"/>
      <c r="M85" s="7"/>
      <c r="N85" s="7"/>
      <c r="O85" s="7"/>
    </row>
    <row r="86" spans="1:15" s="51" customFormat="1" ht="17.25" customHeight="1" x14ac:dyDescent="0.25">
      <c r="A86" s="49" t="s">
        <v>432</v>
      </c>
      <c r="B86" s="50"/>
      <c r="C86" s="50"/>
      <c r="D86" s="50"/>
      <c r="E86" s="50"/>
      <c r="F86" s="50"/>
      <c r="G86" s="50"/>
      <c r="H86" s="50"/>
      <c r="I86" s="50"/>
      <c r="J86" s="50"/>
      <c r="K86" s="50"/>
      <c r="L86" s="50"/>
      <c r="M86" s="50"/>
      <c r="N86" s="50"/>
      <c r="O86" s="50"/>
    </row>
    <row r="87" spans="1:15" s="51" customFormat="1" x14ac:dyDescent="0.25">
      <c r="A87" s="50"/>
      <c r="B87" s="124" t="s">
        <v>9</v>
      </c>
      <c r="C87" s="124"/>
      <c r="D87" s="124"/>
      <c r="E87" s="124"/>
      <c r="F87" s="124"/>
      <c r="G87" s="124"/>
      <c r="H87" s="124"/>
      <c r="I87" s="124"/>
      <c r="J87" s="124"/>
      <c r="K87" s="124"/>
      <c r="L87" s="124"/>
      <c r="M87" s="124"/>
      <c r="N87" s="124"/>
      <c r="O87" s="124"/>
    </row>
    <row r="88" spans="1:15" s="51" customFormat="1" x14ac:dyDescent="0.25">
      <c r="A88" s="50"/>
      <c r="B88" s="52"/>
      <c r="C88" s="52"/>
      <c r="D88" s="52"/>
      <c r="E88" s="52"/>
      <c r="F88" s="52"/>
      <c r="G88" s="52"/>
      <c r="H88" s="52"/>
      <c r="I88" s="52"/>
      <c r="J88" s="52"/>
      <c r="K88" s="52"/>
      <c r="L88" s="52"/>
      <c r="M88" s="52"/>
      <c r="N88" s="52"/>
      <c r="O88" s="52"/>
    </row>
    <row r="89" spans="1:15" s="51" customFormat="1" x14ac:dyDescent="0.25">
      <c r="A89" s="53" t="s">
        <v>445</v>
      </c>
      <c r="B89" s="50"/>
      <c r="C89" s="50"/>
      <c r="D89" s="50"/>
      <c r="E89" s="50"/>
      <c r="F89" s="50"/>
      <c r="G89" s="54"/>
      <c r="H89" s="50"/>
      <c r="I89" s="50"/>
      <c r="J89" s="50"/>
      <c r="K89" s="50"/>
      <c r="L89" s="50"/>
      <c r="M89" s="50"/>
      <c r="N89" s="50"/>
      <c r="O89" s="50"/>
    </row>
    <row r="90" spans="1:15" s="51" customFormat="1" x14ac:dyDescent="0.25">
      <c r="A90" s="53"/>
      <c r="B90" s="50"/>
      <c r="C90" s="50"/>
      <c r="D90" s="50"/>
      <c r="E90" s="50"/>
      <c r="F90" s="50"/>
      <c r="G90" s="54"/>
      <c r="H90" s="50"/>
      <c r="I90" s="50"/>
      <c r="J90" s="50"/>
      <c r="K90" s="50"/>
      <c r="L90" s="50"/>
      <c r="M90" s="50"/>
      <c r="N90" s="50"/>
      <c r="O90" s="50"/>
    </row>
    <row r="91" spans="1:15" s="51" customFormat="1" x14ac:dyDescent="0.25">
      <c r="A91" s="53" t="s">
        <v>10</v>
      </c>
      <c r="B91" s="50"/>
      <c r="C91" s="50"/>
      <c r="D91" s="50"/>
      <c r="E91" s="50"/>
      <c r="F91" s="50"/>
      <c r="G91" s="50"/>
      <c r="H91" s="50"/>
      <c r="I91" s="50"/>
      <c r="J91" s="50"/>
      <c r="K91" s="50"/>
      <c r="L91" s="50"/>
      <c r="M91" s="50"/>
      <c r="N91" s="50"/>
      <c r="O91" s="50"/>
    </row>
    <row r="92" spans="1:15" s="51" customFormat="1" x14ac:dyDescent="0.25">
      <c r="A92" s="50"/>
      <c r="B92" s="124" t="s">
        <v>9</v>
      </c>
      <c r="C92" s="124"/>
      <c r="D92" s="124"/>
      <c r="E92" s="124"/>
      <c r="F92" s="124"/>
      <c r="G92" s="124"/>
      <c r="H92" s="124"/>
      <c r="I92" s="124"/>
      <c r="J92" s="124"/>
      <c r="K92" s="124"/>
      <c r="L92" s="124"/>
      <c r="M92" s="124"/>
      <c r="N92" s="124"/>
      <c r="O92" s="124"/>
    </row>
  </sheetData>
  <mergeCells count="14">
    <mergeCell ref="K13:O13"/>
    <mergeCell ref="B84:J84"/>
    <mergeCell ref="B87:O87"/>
    <mergeCell ref="B92:O9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Nr.5
Elektroapgāde (ārējie tīkli) abonentu un apgaismojuma tīkli&amp;R&amp;"Arial Narrow,Regular"&amp;9&amp;P</oddFooter>
  </headerFooter>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1"/>
  <sheetViews>
    <sheetView showGridLines="0" showRuler="0" zoomScaleNormal="100" zoomScaleSheetLayoutView="100" workbookViewId="0">
      <selection activeCell="A12" sqref="A12"/>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x14ac:dyDescent="0.25">
      <c r="A2" s="111" t="s">
        <v>431</v>
      </c>
      <c r="B2" s="111"/>
      <c r="C2" s="111"/>
      <c r="D2" s="111"/>
      <c r="E2" s="111"/>
      <c r="F2" s="111"/>
      <c r="G2" s="111"/>
      <c r="H2" s="111"/>
      <c r="I2" s="111"/>
      <c r="J2" s="111"/>
      <c r="K2" s="111"/>
      <c r="L2" s="111"/>
      <c r="M2" s="111"/>
      <c r="N2" s="111"/>
      <c r="O2" s="111"/>
    </row>
    <row r="3" spans="1:68" x14ac:dyDescent="0.25">
      <c r="A3" s="112" t="s">
        <v>144</v>
      </c>
      <c r="B3" s="112"/>
      <c r="C3" s="112"/>
      <c r="D3" s="112"/>
      <c r="E3" s="112"/>
      <c r="F3" s="112"/>
      <c r="G3" s="112"/>
      <c r="H3" s="112"/>
      <c r="I3" s="112"/>
      <c r="J3" s="112"/>
      <c r="K3" s="112"/>
      <c r="L3" s="112"/>
      <c r="M3" s="112"/>
      <c r="N3" s="112"/>
      <c r="O3" s="112"/>
    </row>
    <row r="4" spans="1:68" x14ac:dyDescent="0.25">
      <c r="A4" s="113" t="s">
        <v>14</v>
      </c>
      <c r="B4" s="113"/>
      <c r="C4" s="113"/>
      <c r="D4" s="113"/>
      <c r="E4" s="113"/>
      <c r="F4" s="113"/>
      <c r="G4" s="113"/>
      <c r="H4" s="113"/>
      <c r="I4" s="113"/>
      <c r="J4" s="113"/>
      <c r="K4" s="113"/>
      <c r="L4" s="113"/>
      <c r="M4" s="113"/>
      <c r="N4" s="113"/>
      <c r="O4" s="113"/>
    </row>
    <row r="5" spans="1:68" x14ac:dyDescent="0.25">
      <c r="A5" s="23"/>
      <c r="B5" s="23"/>
      <c r="C5" s="24"/>
      <c r="D5" s="23"/>
      <c r="E5" s="23"/>
      <c r="F5" s="23"/>
      <c r="G5" s="23"/>
      <c r="H5" s="23"/>
      <c r="I5" s="23"/>
      <c r="J5" s="23"/>
      <c r="K5" s="23"/>
      <c r="L5" s="23"/>
      <c r="M5" s="23"/>
      <c r="N5" s="23"/>
      <c r="O5" s="23"/>
    </row>
    <row r="6" spans="1:68" ht="51.75" customHeight="1" x14ac:dyDescent="0.25">
      <c r="A6" s="114" t="s">
        <v>152</v>
      </c>
      <c r="B6" s="114"/>
      <c r="C6" s="114"/>
      <c r="D6" s="114"/>
      <c r="E6" s="114"/>
      <c r="F6" s="114"/>
      <c r="G6" s="114"/>
      <c r="H6" s="114"/>
      <c r="I6" s="114"/>
      <c r="J6" s="114"/>
      <c r="K6" s="114"/>
      <c r="L6" s="114"/>
      <c r="M6" s="114"/>
      <c r="N6" s="114"/>
      <c r="O6" s="114"/>
    </row>
    <row r="7" spans="1:68" x14ac:dyDescent="0.25">
      <c r="A7" s="25" t="s">
        <v>127</v>
      </c>
      <c r="B7" s="23"/>
      <c r="C7" s="24"/>
      <c r="D7" s="23"/>
      <c r="E7" s="23"/>
      <c r="F7" s="23"/>
      <c r="G7" s="23"/>
      <c r="H7" s="23"/>
      <c r="I7" s="23"/>
      <c r="J7" s="23"/>
      <c r="K7" s="23"/>
      <c r="L7" s="23"/>
      <c r="M7" s="23"/>
      <c r="N7" s="23"/>
      <c r="O7" s="23"/>
    </row>
    <row r="8" spans="1:68" x14ac:dyDescent="0.25">
      <c r="A8" s="23" t="s">
        <v>128</v>
      </c>
      <c r="B8" s="23"/>
      <c r="C8" s="24"/>
      <c r="D8" s="23"/>
      <c r="E8" s="23"/>
      <c r="F8" s="23"/>
      <c r="G8" s="23"/>
      <c r="H8" s="23"/>
      <c r="I8" s="23"/>
      <c r="J8" s="23"/>
      <c r="K8" s="23"/>
      <c r="L8" s="23"/>
      <c r="M8" s="23"/>
      <c r="N8" s="23"/>
      <c r="O8" s="23"/>
    </row>
    <row r="9" spans="1:68" x14ac:dyDescent="0.25">
      <c r="A9" s="23" t="s">
        <v>129</v>
      </c>
      <c r="B9" s="23"/>
      <c r="C9" s="24"/>
      <c r="D9" s="23"/>
      <c r="E9" s="23"/>
      <c r="F9" s="23"/>
      <c r="G9" s="23"/>
      <c r="H9" s="23"/>
      <c r="I9" s="23"/>
      <c r="J9" s="23"/>
      <c r="K9" s="23"/>
      <c r="L9" s="23"/>
      <c r="M9" s="23"/>
      <c r="N9" s="23"/>
      <c r="O9" s="23"/>
    </row>
    <row r="10" spans="1:68" x14ac:dyDescent="0.25">
      <c r="A10" s="23"/>
      <c r="B10" s="23"/>
      <c r="C10" s="24"/>
      <c r="D10" s="23"/>
      <c r="E10" s="23"/>
      <c r="F10" s="23"/>
      <c r="G10" s="23"/>
      <c r="H10" s="23"/>
      <c r="I10" s="23"/>
      <c r="J10" s="23"/>
      <c r="K10" s="23"/>
      <c r="L10" s="23"/>
      <c r="M10" s="23"/>
      <c r="N10" s="23"/>
      <c r="O10" s="23"/>
    </row>
    <row r="11" spans="1:68" x14ac:dyDescent="0.25">
      <c r="A11" s="23" t="s">
        <v>438</v>
      </c>
      <c r="B11" s="23"/>
      <c r="C11" s="24"/>
      <c r="D11" s="23"/>
      <c r="E11" s="23"/>
      <c r="F11" s="117">
        <f>O43</f>
        <v>0</v>
      </c>
      <c r="G11" s="117"/>
      <c r="H11" s="26" t="s">
        <v>28</v>
      </c>
      <c r="I11" s="27"/>
      <c r="J11" s="27"/>
      <c r="K11" s="23"/>
      <c r="L11" s="23"/>
      <c r="M11" s="23"/>
      <c r="N11" s="23"/>
      <c r="O11" s="23"/>
    </row>
    <row r="12" spans="1:68" x14ac:dyDescent="0.25">
      <c r="A12" s="3"/>
    </row>
    <row r="13" spans="1:68" x14ac:dyDescent="0.25">
      <c r="A13" s="118" t="s">
        <v>0</v>
      </c>
      <c r="B13" s="115" t="s">
        <v>11</v>
      </c>
      <c r="C13" s="118" t="s">
        <v>18</v>
      </c>
      <c r="D13" s="118" t="s">
        <v>1</v>
      </c>
      <c r="E13" s="115" t="s">
        <v>2</v>
      </c>
      <c r="F13" s="122"/>
      <c r="G13" s="122"/>
      <c r="H13" s="122"/>
      <c r="I13" s="122"/>
      <c r="J13" s="123"/>
      <c r="K13" s="115" t="s">
        <v>3</v>
      </c>
      <c r="L13" s="122"/>
      <c r="M13" s="122"/>
      <c r="N13" s="122"/>
      <c r="O13" s="123"/>
    </row>
    <row r="14" spans="1:68" ht="54" x14ac:dyDescent="0.25">
      <c r="A14" s="119"/>
      <c r="B14" s="116"/>
      <c r="C14" s="119"/>
      <c r="D14" s="119"/>
      <c r="E14" s="10" t="s">
        <v>4</v>
      </c>
      <c r="F14" s="10" t="s">
        <v>57</v>
      </c>
      <c r="G14" s="10" t="s">
        <v>5</v>
      </c>
      <c r="H14" s="10" t="s">
        <v>16</v>
      </c>
      <c r="I14" s="10" t="s">
        <v>17</v>
      </c>
      <c r="J14" s="10" t="s">
        <v>6</v>
      </c>
      <c r="K14" s="10" t="s">
        <v>15</v>
      </c>
      <c r="L14" s="10" t="s">
        <v>5</v>
      </c>
      <c r="M14" s="10" t="s">
        <v>16</v>
      </c>
      <c r="N14" s="10" t="s">
        <v>17</v>
      </c>
      <c r="O14" s="10" t="s">
        <v>7</v>
      </c>
    </row>
    <row r="15" spans="1:68" s="58" customFormat="1" ht="15" x14ac:dyDescent="0.25">
      <c r="A15" s="99"/>
      <c r="B15" s="42" t="s">
        <v>403</v>
      </c>
      <c r="C15" s="43"/>
      <c r="D15" s="44"/>
      <c r="E15" s="45"/>
      <c r="F15" s="45"/>
      <c r="G15" s="45"/>
      <c r="H15" s="45"/>
      <c r="I15" s="45"/>
      <c r="J15" s="46"/>
      <c r="K15" s="45"/>
      <c r="L15" s="45"/>
      <c r="M15" s="45"/>
      <c r="N15" s="45"/>
      <c r="O15" s="47"/>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7"/>
      <c r="AW15" s="57"/>
      <c r="AX15" s="57"/>
      <c r="AY15" s="57"/>
      <c r="AZ15" s="57"/>
      <c r="BA15" s="57"/>
      <c r="BB15" s="57"/>
      <c r="BC15" s="57"/>
      <c r="BD15" s="57"/>
      <c r="BE15" s="57"/>
      <c r="BF15" s="57"/>
      <c r="BG15" s="57"/>
      <c r="BH15" s="57"/>
      <c r="BI15" s="57"/>
      <c r="BJ15" s="57"/>
      <c r="BK15" s="57"/>
      <c r="BL15" s="57"/>
      <c r="BM15" s="57"/>
      <c r="BN15" s="57"/>
      <c r="BO15" s="57"/>
      <c r="BP15" s="57"/>
    </row>
    <row r="16" spans="1:68" s="58" customFormat="1" ht="14.25" x14ac:dyDescent="0.2">
      <c r="A16" s="35">
        <v>1</v>
      </c>
      <c r="B16" s="36" t="s">
        <v>135</v>
      </c>
      <c r="C16" s="37" t="s">
        <v>27</v>
      </c>
      <c r="D16" s="38">
        <v>5</v>
      </c>
      <c r="E16" s="39">
        <v>0</v>
      </c>
      <c r="F16" s="39">
        <v>0</v>
      </c>
      <c r="G16" s="39">
        <f t="shared" ref="G16:G42" si="0">ROUND(E16*F16,2)</f>
        <v>0</v>
      </c>
      <c r="H16" s="39"/>
      <c r="I16" s="39">
        <v>0</v>
      </c>
      <c r="J16" s="40">
        <f t="shared" ref="J16:J42" si="1">ROUND((SUM(G16:I16)),2)</f>
        <v>0</v>
      </c>
      <c r="K16" s="39">
        <f t="shared" ref="K16:K42" si="2">ROUND(D16*E16,2)</f>
        <v>0</v>
      </c>
      <c r="L16" s="39">
        <f t="shared" ref="L16:L42" si="3">ROUND(D16*G16,2)</f>
        <v>0</v>
      </c>
      <c r="M16" s="39">
        <f t="shared" ref="M16:M42" si="4">ROUND(D16*H16,2)</f>
        <v>0</v>
      </c>
      <c r="N16" s="39">
        <f t="shared" ref="N16:N42" si="5">ROUND(D16*I16,2)</f>
        <v>0</v>
      </c>
      <c r="O16" s="40">
        <f t="shared" ref="O16:O42" si="6">ROUND((SUM(L16:N16)),2)</f>
        <v>0</v>
      </c>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7"/>
      <c r="AW16" s="57"/>
      <c r="AX16" s="57"/>
      <c r="AY16" s="57"/>
      <c r="AZ16" s="57"/>
      <c r="BA16" s="57"/>
      <c r="BB16" s="57"/>
      <c r="BC16" s="57"/>
      <c r="BD16" s="57"/>
      <c r="BE16" s="57"/>
      <c r="BF16" s="57"/>
      <c r="BG16" s="57"/>
      <c r="BH16" s="57"/>
      <c r="BI16" s="57"/>
      <c r="BJ16" s="57"/>
      <c r="BK16" s="57"/>
      <c r="BL16" s="57"/>
      <c r="BM16" s="57"/>
      <c r="BN16" s="57"/>
      <c r="BO16" s="57"/>
      <c r="BP16" s="57"/>
    </row>
    <row r="17" spans="1:68" s="58" customFormat="1" ht="14.25" x14ac:dyDescent="0.2">
      <c r="A17" s="35">
        <f>A16+1</f>
        <v>2</v>
      </c>
      <c r="B17" s="36" t="s">
        <v>404</v>
      </c>
      <c r="C17" s="37" t="s">
        <v>405</v>
      </c>
      <c r="D17" s="38">
        <v>15</v>
      </c>
      <c r="E17" s="39">
        <v>0</v>
      </c>
      <c r="F17" s="39">
        <v>0</v>
      </c>
      <c r="G17" s="39">
        <f t="shared" si="0"/>
        <v>0</v>
      </c>
      <c r="H17" s="39"/>
      <c r="I17" s="39">
        <v>0</v>
      </c>
      <c r="J17" s="40">
        <f t="shared" si="1"/>
        <v>0</v>
      </c>
      <c r="K17" s="39">
        <f t="shared" si="2"/>
        <v>0</v>
      </c>
      <c r="L17" s="39">
        <f t="shared" si="3"/>
        <v>0</v>
      </c>
      <c r="M17" s="39">
        <f t="shared" si="4"/>
        <v>0</v>
      </c>
      <c r="N17" s="39">
        <f t="shared" si="5"/>
        <v>0</v>
      </c>
      <c r="O17" s="40">
        <f t="shared" si="6"/>
        <v>0</v>
      </c>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7"/>
      <c r="AW17" s="57"/>
      <c r="AX17" s="57"/>
      <c r="AY17" s="57"/>
      <c r="AZ17" s="57"/>
      <c r="BA17" s="57"/>
      <c r="BB17" s="57"/>
      <c r="BC17" s="57"/>
      <c r="BD17" s="57"/>
      <c r="BE17" s="57"/>
      <c r="BF17" s="57"/>
      <c r="BG17" s="57"/>
      <c r="BH17" s="57"/>
      <c r="BI17" s="57"/>
      <c r="BJ17" s="57"/>
      <c r="BK17" s="57"/>
      <c r="BL17" s="57"/>
      <c r="BM17" s="57"/>
      <c r="BN17" s="57"/>
      <c r="BO17" s="57"/>
      <c r="BP17" s="57"/>
    </row>
    <row r="18" spans="1:68" s="58" customFormat="1" ht="14.25" x14ac:dyDescent="0.2">
      <c r="A18" s="35">
        <f t="shared" ref="A18:A24" si="7">A17+1</f>
        <v>3</v>
      </c>
      <c r="B18" s="36" t="s">
        <v>406</v>
      </c>
      <c r="C18" s="37" t="s">
        <v>405</v>
      </c>
      <c r="D18" s="38">
        <v>5</v>
      </c>
      <c r="E18" s="39">
        <v>0</v>
      </c>
      <c r="F18" s="39">
        <v>0</v>
      </c>
      <c r="G18" s="39">
        <f t="shared" si="0"/>
        <v>0</v>
      </c>
      <c r="H18" s="39"/>
      <c r="I18" s="39">
        <v>0</v>
      </c>
      <c r="J18" s="40">
        <f t="shared" si="1"/>
        <v>0</v>
      </c>
      <c r="K18" s="39">
        <f t="shared" si="2"/>
        <v>0</v>
      </c>
      <c r="L18" s="39">
        <f t="shared" si="3"/>
        <v>0</v>
      </c>
      <c r="M18" s="39">
        <f t="shared" si="4"/>
        <v>0</v>
      </c>
      <c r="N18" s="39">
        <f t="shared" si="5"/>
        <v>0</v>
      </c>
      <c r="O18" s="40">
        <f t="shared" si="6"/>
        <v>0</v>
      </c>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7"/>
      <c r="AW18" s="57"/>
      <c r="AX18" s="57"/>
      <c r="AY18" s="57"/>
      <c r="AZ18" s="57"/>
      <c r="BA18" s="57"/>
      <c r="BB18" s="57"/>
      <c r="BC18" s="57"/>
      <c r="BD18" s="57"/>
      <c r="BE18" s="57"/>
      <c r="BF18" s="57"/>
      <c r="BG18" s="57"/>
      <c r="BH18" s="57"/>
      <c r="BI18" s="57"/>
      <c r="BJ18" s="57"/>
      <c r="BK18" s="57"/>
      <c r="BL18" s="57"/>
      <c r="BM18" s="57"/>
      <c r="BN18" s="57"/>
      <c r="BO18" s="57"/>
      <c r="BP18" s="57"/>
    </row>
    <row r="19" spans="1:68" s="58" customFormat="1" ht="14.25" x14ac:dyDescent="0.2">
      <c r="A19" s="35">
        <f t="shared" si="7"/>
        <v>4</v>
      </c>
      <c r="B19" s="36" t="s">
        <v>407</v>
      </c>
      <c r="C19" s="37" t="s">
        <v>405</v>
      </c>
      <c r="D19" s="38">
        <v>5</v>
      </c>
      <c r="E19" s="39">
        <v>0</v>
      </c>
      <c r="F19" s="39">
        <v>0</v>
      </c>
      <c r="G19" s="39">
        <f t="shared" si="0"/>
        <v>0</v>
      </c>
      <c r="H19" s="39"/>
      <c r="I19" s="39">
        <v>0</v>
      </c>
      <c r="J19" s="40">
        <f t="shared" si="1"/>
        <v>0</v>
      </c>
      <c r="K19" s="39">
        <f t="shared" si="2"/>
        <v>0</v>
      </c>
      <c r="L19" s="39">
        <f t="shared" si="3"/>
        <v>0</v>
      </c>
      <c r="M19" s="39">
        <f t="shared" si="4"/>
        <v>0</v>
      </c>
      <c r="N19" s="39">
        <f t="shared" si="5"/>
        <v>0</v>
      </c>
      <c r="O19" s="40">
        <f t="shared" si="6"/>
        <v>0</v>
      </c>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7"/>
      <c r="AW19" s="57"/>
      <c r="AX19" s="57"/>
      <c r="AY19" s="57"/>
      <c r="AZ19" s="57"/>
      <c r="BA19" s="57"/>
      <c r="BB19" s="57"/>
      <c r="BC19" s="57"/>
      <c r="BD19" s="57"/>
      <c r="BE19" s="57"/>
      <c r="BF19" s="57"/>
      <c r="BG19" s="57"/>
      <c r="BH19" s="57"/>
      <c r="BI19" s="57"/>
      <c r="BJ19" s="57"/>
      <c r="BK19" s="57"/>
      <c r="BL19" s="57"/>
      <c r="BM19" s="57"/>
      <c r="BN19" s="57"/>
      <c r="BO19" s="57"/>
      <c r="BP19" s="57"/>
    </row>
    <row r="20" spans="1:68" s="58" customFormat="1" ht="14.25" x14ac:dyDescent="0.2">
      <c r="A20" s="35">
        <f t="shared" si="7"/>
        <v>5</v>
      </c>
      <c r="B20" s="36" t="s">
        <v>408</v>
      </c>
      <c r="C20" s="37" t="s">
        <v>405</v>
      </c>
      <c r="D20" s="38">
        <v>5</v>
      </c>
      <c r="E20" s="39">
        <v>0</v>
      </c>
      <c r="F20" s="39">
        <v>0</v>
      </c>
      <c r="G20" s="39">
        <f t="shared" si="0"/>
        <v>0</v>
      </c>
      <c r="H20" s="39"/>
      <c r="I20" s="39">
        <v>0</v>
      </c>
      <c r="J20" s="40">
        <f t="shared" si="1"/>
        <v>0</v>
      </c>
      <c r="K20" s="39">
        <f t="shared" si="2"/>
        <v>0</v>
      </c>
      <c r="L20" s="39">
        <f t="shared" si="3"/>
        <v>0</v>
      </c>
      <c r="M20" s="39">
        <f t="shared" si="4"/>
        <v>0</v>
      </c>
      <c r="N20" s="39">
        <f t="shared" si="5"/>
        <v>0</v>
      </c>
      <c r="O20" s="40">
        <f t="shared" si="6"/>
        <v>0</v>
      </c>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7"/>
      <c r="AW20" s="57"/>
      <c r="AX20" s="57"/>
      <c r="AY20" s="57"/>
      <c r="AZ20" s="57"/>
      <c r="BA20" s="57"/>
      <c r="BB20" s="57"/>
      <c r="BC20" s="57"/>
      <c r="BD20" s="57"/>
      <c r="BE20" s="57"/>
      <c r="BF20" s="57"/>
      <c r="BG20" s="57"/>
      <c r="BH20" s="57"/>
      <c r="BI20" s="57"/>
      <c r="BJ20" s="57"/>
      <c r="BK20" s="57"/>
      <c r="BL20" s="57"/>
      <c r="BM20" s="57"/>
      <c r="BN20" s="57"/>
      <c r="BO20" s="57"/>
      <c r="BP20" s="57"/>
    </row>
    <row r="21" spans="1:68" s="58" customFormat="1" ht="14.25" x14ac:dyDescent="0.2">
      <c r="A21" s="35">
        <f t="shared" si="7"/>
        <v>6</v>
      </c>
      <c r="B21" s="36" t="s">
        <v>409</v>
      </c>
      <c r="C21" s="37" t="s">
        <v>20</v>
      </c>
      <c r="D21" s="38">
        <v>20</v>
      </c>
      <c r="E21" s="39">
        <v>0</v>
      </c>
      <c r="F21" s="39">
        <v>0</v>
      </c>
      <c r="G21" s="39">
        <f t="shared" si="0"/>
        <v>0</v>
      </c>
      <c r="H21" s="39"/>
      <c r="I21" s="39">
        <v>0</v>
      </c>
      <c r="J21" s="40">
        <f t="shared" si="1"/>
        <v>0</v>
      </c>
      <c r="K21" s="39">
        <f t="shared" si="2"/>
        <v>0</v>
      </c>
      <c r="L21" s="39">
        <f t="shared" si="3"/>
        <v>0</v>
      </c>
      <c r="M21" s="39">
        <f t="shared" si="4"/>
        <v>0</v>
      </c>
      <c r="N21" s="39">
        <f t="shared" si="5"/>
        <v>0</v>
      </c>
      <c r="O21" s="40">
        <f t="shared" si="6"/>
        <v>0</v>
      </c>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7"/>
      <c r="AW21" s="57"/>
      <c r="AX21" s="57"/>
      <c r="AY21" s="57"/>
      <c r="AZ21" s="57"/>
      <c r="BA21" s="57"/>
      <c r="BB21" s="57"/>
      <c r="BC21" s="57"/>
      <c r="BD21" s="57"/>
      <c r="BE21" s="57"/>
      <c r="BF21" s="57"/>
      <c r="BG21" s="57"/>
      <c r="BH21" s="57"/>
      <c r="BI21" s="57"/>
      <c r="BJ21" s="57"/>
      <c r="BK21" s="57"/>
      <c r="BL21" s="57"/>
      <c r="BM21" s="57"/>
      <c r="BN21" s="57"/>
      <c r="BO21" s="57"/>
      <c r="BP21" s="57"/>
    </row>
    <row r="22" spans="1:68" s="58" customFormat="1" ht="14.25" x14ac:dyDescent="0.2">
      <c r="A22" s="35">
        <f t="shared" si="7"/>
        <v>7</v>
      </c>
      <c r="B22" s="36" t="s">
        <v>410</v>
      </c>
      <c r="C22" s="37" t="s">
        <v>405</v>
      </c>
      <c r="D22" s="38">
        <v>5</v>
      </c>
      <c r="E22" s="39">
        <v>0</v>
      </c>
      <c r="F22" s="39">
        <v>0</v>
      </c>
      <c r="G22" s="39">
        <f t="shared" si="0"/>
        <v>0</v>
      </c>
      <c r="H22" s="39"/>
      <c r="I22" s="39">
        <v>0</v>
      </c>
      <c r="J22" s="40">
        <f t="shared" si="1"/>
        <v>0</v>
      </c>
      <c r="K22" s="39">
        <f t="shared" si="2"/>
        <v>0</v>
      </c>
      <c r="L22" s="39">
        <f t="shared" si="3"/>
        <v>0</v>
      </c>
      <c r="M22" s="39">
        <f t="shared" si="4"/>
        <v>0</v>
      </c>
      <c r="N22" s="39">
        <f t="shared" si="5"/>
        <v>0</v>
      </c>
      <c r="O22" s="40">
        <f t="shared" si="6"/>
        <v>0</v>
      </c>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7"/>
      <c r="AW22" s="57"/>
      <c r="AX22" s="57"/>
      <c r="AY22" s="57"/>
      <c r="AZ22" s="57"/>
      <c r="BA22" s="57"/>
      <c r="BB22" s="57"/>
      <c r="BC22" s="57"/>
      <c r="BD22" s="57"/>
      <c r="BE22" s="57"/>
      <c r="BF22" s="57"/>
      <c r="BG22" s="57"/>
      <c r="BH22" s="57"/>
      <c r="BI22" s="57"/>
      <c r="BJ22" s="57"/>
      <c r="BK22" s="57"/>
      <c r="BL22" s="57"/>
      <c r="BM22" s="57"/>
      <c r="BN22" s="57"/>
      <c r="BO22" s="57"/>
      <c r="BP22" s="57"/>
    </row>
    <row r="23" spans="1:68" s="58" customFormat="1" ht="14.25" x14ac:dyDescent="0.2">
      <c r="A23" s="35">
        <f t="shared" si="7"/>
        <v>8</v>
      </c>
      <c r="B23" s="36" t="s">
        <v>411</v>
      </c>
      <c r="C23" s="37" t="s">
        <v>405</v>
      </c>
      <c r="D23" s="38">
        <v>15</v>
      </c>
      <c r="E23" s="39">
        <v>0</v>
      </c>
      <c r="F23" s="39">
        <v>0</v>
      </c>
      <c r="G23" s="39">
        <f t="shared" si="0"/>
        <v>0</v>
      </c>
      <c r="H23" s="39"/>
      <c r="I23" s="39">
        <v>0</v>
      </c>
      <c r="J23" s="40">
        <f t="shared" si="1"/>
        <v>0</v>
      </c>
      <c r="K23" s="39">
        <f t="shared" si="2"/>
        <v>0</v>
      </c>
      <c r="L23" s="39">
        <f t="shared" si="3"/>
        <v>0</v>
      </c>
      <c r="M23" s="39">
        <f t="shared" si="4"/>
        <v>0</v>
      </c>
      <c r="N23" s="39">
        <f t="shared" si="5"/>
        <v>0</v>
      </c>
      <c r="O23" s="40">
        <f t="shared" si="6"/>
        <v>0</v>
      </c>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7"/>
      <c r="AW23" s="57"/>
      <c r="AX23" s="57"/>
      <c r="AY23" s="57"/>
      <c r="AZ23" s="57"/>
      <c r="BA23" s="57"/>
      <c r="BB23" s="57"/>
      <c r="BC23" s="57"/>
      <c r="BD23" s="57"/>
      <c r="BE23" s="57"/>
      <c r="BF23" s="57"/>
      <c r="BG23" s="57"/>
      <c r="BH23" s="57"/>
      <c r="BI23" s="57"/>
      <c r="BJ23" s="57"/>
      <c r="BK23" s="57"/>
      <c r="BL23" s="57"/>
      <c r="BM23" s="57"/>
      <c r="BN23" s="57"/>
      <c r="BO23" s="57"/>
      <c r="BP23" s="57"/>
    </row>
    <row r="24" spans="1:68" s="58" customFormat="1" ht="14.25" x14ac:dyDescent="0.2">
      <c r="A24" s="35">
        <f t="shared" si="7"/>
        <v>9</v>
      </c>
      <c r="B24" s="36" t="s">
        <v>412</v>
      </c>
      <c r="C24" s="37" t="s">
        <v>322</v>
      </c>
      <c r="D24" s="38">
        <v>1</v>
      </c>
      <c r="E24" s="39">
        <v>0</v>
      </c>
      <c r="F24" s="39">
        <v>0</v>
      </c>
      <c r="G24" s="39">
        <f t="shared" si="0"/>
        <v>0</v>
      </c>
      <c r="H24" s="39"/>
      <c r="I24" s="39">
        <v>0</v>
      </c>
      <c r="J24" s="40">
        <f t="shared" si="1"/>
        <v>0</v>
      </c>
      <c r="K24" s="39">
        <f t="shared" si="2"/>
        <v>0</v>
      </c>
      <c r="L24" s="39">
        <f t="shared" si="3"/>
        <v>0</v>
      </c>
      <c r="M24" s="39">
        <f t="shared" si="4"/>
        <v>0</v>
      </c>
      <c r="N24" s="39">
        <f t="shared" si="5"/>
        <v>0</v>
      </c>
      <c r="O24" s="40">
        <f t="shared" si="6"/>
        <v>0</v>
      </c>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7"/>
      <c r="AW24" s="57"/>
      <c r="AX24" s="57"/>
      <c r="AY24" s="57"/>
      <c r="AZ24" s="57"/>
      <c r="BA24" s="57"/>
      <c r="BB24" s="57"/>
      <c r="BC24" s="57"/>
      <c r="BD24" s="57"/>
      <c r="BE24" s="57"/>
      <c r="BF24" s="57"/>
      <c r="BG24" s="57"/>
      <c r="BH24" s="57"/>
      <c r="BI24" s="57"/>
      <c r="BJ24" s="57"/>
      <c r="BK24" s="57"/>
      <c r="BL24" s="57"/>
      <c r="BM24" s="57"/>
      <c r="BN24" s="57"/>
      <c r="BO24" s="57"/>
      <c r="BP24" s="57"/>
    </row>
    <row r="25" spans="1:68" s="58" customFormat="1" ht="15" x14ac:dyDescent="0.25">
      <c r="A25" s="99"/>
      <c r="B25" s="42" t="s">
        <v>413</v>
      </c>
      <c r="C25" s="43"/>
      <c r="D25" s="44"/>
      <c r="E25" s="45"/>
      <c r="F25" s="45"/>
      <c r="G25" s="45">
        <f t="shared" si="0"/>
        <v>0</v>
      </c>
      <c r="H25" s="45"/>
      <c r="I25" s="45"/>
      <c r="J25" s="46">
        <f t="shared" si="1"/>
        <v>0</v>
      </c>
      <c r="K25" s="45">
        <f t="shared" si="2"/>
        <v>0</v>
      </c>
      <c r="L25" s="45">
        <f t="shared" si="3"/>
        <v>0</v>
      </c>
      <c r="M25" s="45">
        <f t="shared" si="4"/>
        <v>0</v>
      </c>
      <c r="N25" s="45">
        <f t="shared" si="5"/>
        <v>0</v>
      </c>
      <c r="O25" s="47">
        <f t="shared" si="6"/>
        <v>0</v>
      </c>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7"/>
      <c r="AW25" s="57"/>
      <c r="AX25" s="57"/>
      <c r="AY25" s="57"/>
      <c r="AZ25" s="57"/>
      <c r="BA25" s="57"/>
      <c r="BB25" s="57"/>
      <c r="BC25" s="57"/>
      <c r="BD25" s="57"/>
      <c r="BE25" s="57"/>
      <c r="BF25" s="57"/>
      <c r="BG25" s="57"/>
      <c r="BH25" s="57"/>
      <c r="BI25" s="57"/>
      <c r="BJ25" s="57"/>
      <c r="BK25" s="57"/>
      <c r="BL25" s="57"/>
      <c r="BM25" s="57"/>
      <c r="BN25" s="57"/>
      <c r="BO25" s="57"/>
      <c r="BP25" s="57"/>
    </row>
    <row r="26" spans="1:68" s="58" customFormat="1" ht="14.25" x14ac:dyDescent="0.2">
      <c r="A26" s="35">
        <f>A24+1</f>
        <v>10</v>
      </c>
      <c r="B26" s="36" t="s">
        <v>414</v>
      </c>
      <c r="C26" s="37" t="s">
        <v>27</v>
      </c>
      <c r="D26" s="38">
        <v>3</v>
      </c>
      <c r="E26" s="39"/>
      <c r="F26" s="39"/>
      <c r="G26" s="39">
        <f t="shared" si="0"/>
        <v>0</v>
      </c>
      <c r="H26" s="39">
        <v>0</v>
      </c>
      <c r="I26" s="39"/>
      <c r="J26" s="40">
        <f t="shared" si="1"/>
        <v>0</v>
      </c>
      <c r="K26" s="39">
        <f t="shared" si="2"/>
        <v>0</v>
      </c>
      <c r="L26" s="39">
        <f t="shared" si="3"/>
        <v>0</v>
      </c>
      <c r="M26" s="39">
        <f t="shared" si="4"/>
        <v>0</v>
      </c>
      <c r="N26" s="39">
        <f t="shared" si="5"/>
        <v>0</v>
      </c>
      <c r="O26" s="40">
        <f t="shared" si="6"/>
        <v>0</v>
      </c>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7"/>
      <c r="AW26" s="57"/>
      <c r="AX26" s="57"/>
      <c r="AY26" s="57"/>
      <c r="AZ26" s="57"/>
      <c r="BA26" s="57"/>
      <c r="BB26" s="57"/>
      <c r="BC26" s="57"/>
      <c r="BD26" s="57"/>
      <c r="BE26" s="57"/>
      <c r="BF26" s="57"/>
      <c r="BG26" s="57"/>
      <c r="BH26" s="57"/>
      <c r="BI26" s="57"/>
      <c r="BJ26" s="57"/>
      <c r="BK26" s="57"/>
      <c r="BL26" s="57"/>
      <c r="BM26" s="57"/>
      <c r="BN26" s="57"/>
      <c r="BO26" s="57"/>
      <c r="BP26" s="57"/>
    </row>
    <row r="27" spans="1:68" s="58" customFormat="1" ht="14.25" x14ac:dyDescent="0.2">
      <c r="A27" s="35">
        <f>A26+1</f>
        <v>11</v>
      </c>
      <c r="B27" s="36" t="s">
        <v>415</v>
      </c>
      <c r="C27" s="37" t="s">
        <v>27</v>
      </c>
      <c r="D27" s="38">
        <v>2</v>
      </c>
      <c r="E27" s="39"/>
      <c r="F27" s="39"/>
      <c r="G27" s="39">
        <f t="shared" si="0"/>
        <v>0</v>
      </c>
      <c r="H27" s="39">
        <v>0</v>
      </c>
      <c r="I27" s="39"/>
      <c r="J27" s="40">
        <f t="shared" si="1"/>
        <v>0</v>
      </c>
      <c r="K27" s="39">
        <f t="shared" si="2"/>
        <v>0</v>
      </c>
      <c r="L27" s="39">
        <f t="shared" si="3"/>
        <v>0</v>
      </c>
      <c r="M27" s="39">
        <f t="shared" si="4"/>
        <v>0</v>
      </c>
      <c r="N27" s="39">
        <f t="shared" si="5"/>
        <v>0</v>
      </c>
      <c r="O27" s="40">
        <f t="shared" si="6"/>
        <v>0</v>
      </c>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7"/>
      <c r="AW27" s="57"/>
      <c r="AX27" s="57"/>
      <c r="AY27" s="57"/>
      <c r="AZ27" s="57"/>
      <c r="BA27" s="57"/>
      <c r="BB27" s="57"/>
      <c r="BC27" s="57"/>
      <c r="BD27" s="57"/>
      <c r="BE27" s="57"/>
      <c r="BF27" s="57"/>
      <c r="BG27" s="57"/>
      <c r="BH27" s="57"/>
      <c r="BI27" s="57"/>
      <c r="BJ27" s="57"/>
      <c r="BK27" s="57"/>
      <c r="BL27" s="57"/>
      <c r="BM27" s="57"/>
      <c r="BN27" s="57"/>
      <c r="BO27" s="57"/>
      <c r="BP27" s="57"/>
    </row>
    <row r="28" spans="1:68" s="58" customFormat="1" ht="14.25" x14ac:dyDescent="0.2">
      <c r="A28" s="35">
        <f t="shared" ref="A28:A34" si="8">A27+1</f>
        <v>12</v>
      </c>
      <c r="B28" s="36" t="s">
        <v>416</v>
      </c>
      <c r="C28" s="37" t="s">
        <v>27</v>
      </c>
      <c r="D28" s="38">
        <v>6</v>
      </c>
      <c r="E28" s="39"/>
      <c r="F28" s="39"/>
      <c r="G28" s="39">
        <f t="shared" si="0"/>
        <v>0</v>
      </c>
      <c r="H28" s="39">
        <v>0</v>
      </c>
      <c r="I28" s="39"/>
      <c r="J28" s="40">
        <f t="shared" si="1"/>
        <v>0</v>
      </c>
      <c r="K28" s="39">
        <f t="shared" si="2"/>
        <v>0</v>
      </c>
      <c r="L28" s="39">
        <f t="shared" si="3"/>
        <v>0</v>
      </c>
      <c r="M28" s="39">
        <f t="shared" si="4"/>
        <v>0</v>
      </c>
      <c r="N28" s="39">
        <f t="shared" si="5"/>
        <v>0</v>
      </c>
      <c r="O28" s="40">
        <f t="shared" si="6"/>
        <v>0</v>
      </c>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7"/>
      <c r="AW28" s="57"/>
      <c r="AX28" s="57"/>
      <c r="AY28" s="57"/>
      <c r="AZ28" s="57"/>
      <c r="BA28" s="57"/>
      <c r="BB28" s="57"/>
      <c r="BC28" s="57"/>
      <c r="BD28" s="57"/>
      <c r="BE28" s="57"/>
      <c r="BF28" s="57"/>
      <c r="BG28" s="57"/>
      <c r="BH28" s="57"/>
      <c r="BI28" s="57"/>
      <c r="BJ28" s="57"/>
      <c r="BK28" s="57"/>
      <c r="BL28" s="57"/>
      <c r="BM28" s="57"/>
      <c r="BN28" s="57"/>
      <c r="BO28" s="57"/>
      <c r="BP28" s="57"/>
    </row>
    <row r="29" spans="1:68" s="58" customFormat="1" ht="14.25" x14ac:dyDescent="0.2">
      <c r="A29" s="35">
        <f t="shared" si="8"/>
        <v>13</v>
      </c>
      <c r="B29" s="36" t="s">
        <v>417</v>
      </c>
      <c r="C29" s="37" t="s">
        <v>27</v>
      </c>
      <c r="D29" s="38">
        <v>5</v>
      </c>
      <c r="E29" s="39"/>
      <c r="F29" s="39"/>
      <c r="G29" s="39">
        <f t="shared" si="0"/>
        <v>0</v>
      </c>
      <c r="H29" s="39">
        <v>0</v>
      </c>
      <c r="I29" s="39"/>
      <c r="J29" s="40">
        <f t="shared" si="1"/>
        <v>0</v>
      </c>
      <c r="K29" s="39">
        <f t="shared" si="2"/>
        <v>0</v>
      </c>
      <c r="L29" s="39">
        <f t="shared" si="3"/>
        <v>0</v>
      </c>
      <c r="M29" s="39">
        <f t="shared" si="4"/>
        <v>0</v>
      </c>
      <c r="N29" s="39">
        <f t="shared" si="5"/>
        <v>0</v>
      </c>
      <c r="O29" s="40">
        <f t="shared" si="6"/>
        <v>0</v>
      </c>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7"/>
      <c r="AW29" s="57"/>
      <c r="AX29" s="57"/>
      <c r="AY29" s="57"/>
      <c r="AZ29" s="57"/>
      <c r="BA29" s="57"/>
      <c r="BB29" s="57"/>
      <c r="BC29" s="57"/>
      <c r="BD29" s="57"/>
      <c r="BE29" s="57"/>
      <c r="BF29" s="57"/>
      <c r="BG29" s="57"/>
      <c r="BH29" s="57"/>
      <c r="BI29" s="57"/>
      <c r="BJ29" s="57"/>
      <c r="BK29" s="57"/>
      <c r="BL29" s="57"/>
      <c r="BM29" s="57"/>
      <c r="BN29" s="57"/>
      <c r="BO29" s="57"/>
      <c r="BP29" s="57"/>
    </row>
    <row r="30" spans="1:68" s="58" customFormat="1" ht="14.25" x14ac:dyDescent="0.2">
      <c r="A30" s="35">
        <f t="shared" si="8"/>
        <v>14</v>
      </c>
      <c r="B30" s="36" t="s">
        <v>418</v>
      </c>
      <c r="C30" s="37" t="s">
        <v>405</v>
      </c>
      <c r="D30" s="38">
        <v>6</v>
      </c>
      <c r="E30" s="39"/>
      <c r="F30" s="39"/>
      <c r="G30" s="39">
        <f t="shared" si="0"/>
        <v>0</v>
      </c>
      <c r="H30" s="39">
        <v>0</v>
      </c>
      <c r="I30" s="39"/>
      <c r="J30" s="40">
        <f t="shared" si="1"/>
        <v>0</v>
      </c>
      <c r="K30" s="39">
        <f t="shared" si="2"/>
        <v>0</v>
      </c>
      <c r="L30" s="39">
        <f t="shared" si="3"/>
        <v>0</v>
      </c>
      <c r="M30" s="39">
        <f t="shared" si="4"/>
        <v>0</v>
      </c>
      <c r="N30" s="39">
        <f t="shared" si="5"/>
        <v>0</v>
      </c>
      <c r="O30" s="40">
        <f t="shared" si="6"/>
        <v>0</v>
      </c>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7"/>
      <c r="AW30" s="57"/>
      <c r="AX30" s="57"/>
      <c r="AY30" s="57"/>
      <c r="AZ30" s="57"/>
      <c r="BA30" s="57"/>
      <c r="BB30" s="57"/>
      <c r="BC30" s="57"/>
      <c r="BD30" s="57"/>
      <c r="BE30" s="57"/>
      <c r="BF30" s="57"/>
      <c r="BG30" s="57"/>
      <c r="BH30" s="57"/>
      <c r="BI30" s="57"/>
      <c r="BJ30" s="57"/>
      <c r="BK30" s="57"/>
      <c r="BL30" s="57"/>
      <c r="BM30" s="57"/>
      <c r="BN30" s="57"/>
      <c r="BO30" s="57"/>
      <c r="BP30" s="57"/>
    </row>
    <row r="31" spans="1:68" s="58" customFormat="1" ht="14.25" x14ac:dyDescent="0.2">
      <c r="A31" s="35">
        <f t="shared" si="8"/>
        <v>15</v>
      </c>
      <c r="B31" s="36" t="s">
        <v>419</v>
      </c>
      <c r="C31" s="37" t="s">
        <v>405</v>
      </c>
      <c r="D31" s="38">
        <v>15</v>
      </c>
      <c r="E31" s="39"/>
      <c r="F31" s="39"/>
      <c r="G31" s="39">
        <f t="shared" si="0"/>
        <v>0</v>
      </c>
      <c r="H31" s="39">
        <v>0</v>
      </c>
      <c r="I31" s="39"/>
      <c r="J31" s="40">
        <f t="shared" si="1"/>
        <v>0</v>
      </c>
      <c r="K31" s="39">
        <f t="shared" si="2"/>
        <v>0</v>
      </c>
      <c r="L31" s="39">
        <f t="shared" si="3"/>
        <v>0</v>
      </c>
      <c r="M31" s="39">
        <f t="shared" si="4"/>
        <v>0</v>
      </c>
      <c r="N31" s="39">
        <f t="shared" si="5"/>
        <v>0</v>
      </c>
      <c r="O31" s="40">
        <f t="shared" si="6"/>
        <v>0</v>
      </c>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7"/>
      <c r="AW31" s="57"/>
      <c r="AX31" s="57"/>
      <c r="AY31" s="57"/>
      <c r="AZ31" s="57"/>
      <c r="BA31" s="57"/>
      <c r="BB31" s="57"/>
      <c r="BC31" s="57"/>
      <c r="BD31" s="57"/>
      <c r="BE31" s="57"/>
      <c r="BF31" s="57"/>
      <c r="BG31" s="57"/>
      <c r="BH31" s="57"/>
      <c r="BI31" s="57"/>
      <c r="BJ31" s="57"/>
      <c r="BK31" s="57"/>
      <c r="BL31" s="57"/>
      <c r="BM31" s="57"/>
      <c r="BN31" s="57"/>
      <c r="BO31" s="57"/>
      <c r="BP31" s="57"/>
    </row>
    <row r="32" spans="1:68" s="58" customFormat="1" ht="14.25" x14ac:dyDescent="0.2">
      <c r="A32" s="35">
        <f t="shared" si="8"/>
        <v>16</v>
      </c>
      <c r="B32" s="36" t="s">
        <v>420</v>
      </c>
      <c r="C32" s="37" t="s">
        <v>27</v>
      </c>
      <c r="D32" s="38">
        <v>5</v>
      </c>
      <c r="E32" s="39"/>
      <c r="F32" s="39"/>
      <c r="G32" s="39">
        <f t="shared" si="0"/>
        <v>0</v>
      </c>
      <c r="H32" s="39">
        <v>0</v>
      </c>
      <c r="I32" s="39"/>
      <c r="J32" s="40">
        <f t="shared" si="1"/>
        <v>0</v>
      </c>
      <c r="K32" s="39">
        <f t="shared" si="2"/>
        <v>0</v>
      </c>
      <c r="L32" s="39">
        <f t="shared" si="3"/>
        <v>0</v>
      </c>
      <c r="M32" s="39">
        <f t="shared" si="4"/>
        <v>0</v>
      </c>
      <c r="N32" s="39">
        <f t="shared" si="5"/>
        <v>0</v>
      </c>
      <c r="O32" s="40">
        <f t="shared" si="6"/>
        <v>0</v>
      </c>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7"/>
      <c r="AW32" s="57"/>
      <c r="AX32" s="57"/>
      <c r="AY32" s="57"/>
      <c r="AZ32" s="57"/>
      <c r="BA32" s="57"/>
      <c r="BB32" s="57"/>
      <c r="BC32" s="57"/>
      <c r="BD32" s="57"/>
      <c r="BE32" s="57"/>
      <c r="BF32" s="57"/>
      <c r="BG32" s="57"/>
      <c r="BH32" s="57"/>
      <c r="BI32" s="57"/>
      <c r="BJ32" s="57"/>
      <c r="BK32" s="57"/>
      <c r="BL32" s="57"/>
      <c r="BM32" s="57"/>
      <c r="BN32" s="57"/>
      <c r="BO32" s="57"/>
      <c r="BP32" s="57"/>
    </row>
    <row r="33" spans="1:68" s="58" customFormat="1" ht="14.25" x14ac:dyDescent="0.2">
      <c r="A33" s="35">
        <f t="shared" si="8"/>
        <v>17</v>
      </c>
      <c r="B33" s="36" t="s">
        <v>421</v>
      </c>
      <c r="C33" s="37" t="s">
        <v>27</v>
      </c>
      <c r="D33" s="38">
        <v>5</v>
      </c>
      <c r="E33" s="39"/>
      <c r="F33" s="39"/>
      <c r="G33" s="39">
        <f t="shared" si="0"/>
        <v>0</v>
      </c>
      <c r="H33" s="39">
        <v>0</v>
      </c>
      <c r="I33" s="39"/>
      <c r="J33" s="40">
        <f t="shared" si="1"/>
        <v>0</v>
      </c>
      <c r="K33" s="39">
        <f t="shared" si="2"/>
        <v>0</v>
      </c>
      <c r="L33" s="39">
        <f t="shared" si="3"/>
        <v>0</v>
      </c>
      <c r="M33" s="39">
        <f t="shared" si="4"/>
        <v>0</v>
      </c>
      <c r="N33" s="39">
        <f t="shared" si="5"/>
        <v>0</v>
      </c>
      <c r="O33" s="40">
        <f t="shared" si="6"/>
        <v>0</v>
      </c>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7"/>
      <c r="AW33" s="57"/>
      <c r="AX33" s="57"/>
      <c r="AY33" s="57"/>
      <c r="AZ33" s="57"/>
      <c r="BA33" s="57"/>
      <c r="BB33" s="57"/>
      <c r="BC33" s="57"/>
      <c r="BD33" s="57"/>
      <c r="BE33" s="57"/>
      <c r="BF33" s="57"/>
      <c r="BG33" s="57"/>
      <c r="BH33" s="57"/>
      <c r="BI33" s="57"/>
      <c r="BJ33" s="57"/>
      <c r="BK33" s="57"/>
      <c r="BL33" s="57"/>
      <c r="BM33" s="57"/>
      <c r="BN33" s="57"/>
      <c r="BO33" s="57"/>
      <c r="BP33" s="57"/>
    </row>
    <row r="34" spans="1:68" s="58" customFormat="1" ht="14.25" x14ac:dyDescent="0.2">
      <c r="A34" s="35">
        <f t="shared" si="8"/>
        <v>18</v>
      </c>
      <c r="B34" s="36" t="s">
        <v>422</v>
      </c>
      <c r="C34" s="37" t="s">
        <v>26</v>
      </c>
      <c r="D34" s="38">
        <v>1</v>
      </c>
      <c r="E34" s="39"/>
      <c r="F34" s="39"/>
      <c r="G34" s="39">
        <f t="shared" si="0"/>
        <v>0</v>
      </c>
      <c r="H34" s="39">
        <v>0</v>
      </c>
      <c r="I34" s="39"/>
      <c r="J34" s="40">
        <f t="shared" si="1"/>
        <v>0</v>
      </c>
      <c r="K34" s="39">
        <f t="shared" si="2"/>
        <v>0</v>
      </c>
      <c r="L34" s="39">
        <f t="shared" si="3"/>
        <v>0</v>
      </c>
      <c r="M34" s="39">
        <f t="shared" si="4"/>
        <v>0</v>
      </c>
      <c r="N34" s="39">
        <f t="shared" si="5"/>
        <v>0</v>
      </c>
      <c r="O34" s="40">
        <f t="shared" si="6"/>
        <v>0</v>
      </c>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7"/>
      <c r="AW34" s="57"/>
      <c r="AX34" s="57"/>
      <c r="AY34" s="57"/>
      <c r="AZ34" s="57"/>
      <c r="BA34" s="57"/>
      <c r="BB34" s="57"/>
      <c r="BC34" s="57"/>
      <c r="BD34" s="57"/>
      <c r="BE34" s="57"/>
      <c r="BF34" s="57"/>
      <c r="BG34" s="57"/>
      <c r="BH34" s="57"/>
      <c r="BI34" s="57"/>
      <c r="BJ34" s="57"/>
      <c r="BK34" s="57"/>
      <c r="BL34" s="57"/>
      <c r="BM34" s="57"/>
      <c r="BN34" s="57"/>
      <c r="BO34" s="57"/>
      <c r="BP34" s="57"/>
    </row>
    <row r="35" spans="1:68" s="58" customFormat="1" ht="15" x14ac:dyDescent="0.25">
      <c r="A35" s="99"/>
      <c r="B35" s="42" t="s">
        <v>423</v>
      </c>
      <c r="C35" s="43"/>
      <c r="D35" s="44"/>
      <c r="E35" s="45"/>
      <c r="F35" s="45"/>
      <c r="G35" s="45"/>
      <c r="H35" s="45"/>
      <c r="I35" s="45"/>
      <c r="J35" s="46"/>
      <c r="K35" s="45"/>
      <c r="L35" s="45"/>
      <c r="M35" s="45"/>
      <c r="N35" s="45"/>
      <c r="O35" s="47"/>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7"/>
      <c r="AW35" s="57"/>
      <c r="AX35" s="57"/>
      <c r="AY35" s="57"/>
      <c r="AZ35" s="57"/>
      <c r="BA35" s="57"/>
      <c r="BB35" s="57"/>
      <c r="BC35" s="57"/>
      <c r="BD35" s="57"/>
      <c r="BE35" s="57"/>
      <c r="BF35" s="57"/>
      <c r="BG35" s="57"/>
      <c r="BH35" s="57"/>
      <c r="BI35" s="57"/>
      <c r="BJ35" s="57"/>
      <c r="BK35" s="57"/>
      <c r="BL35" s="57"/>
      <c r="BM35" s="57"/>
      <c r="BN35" s="57"/>
      <c r="BO35" s="57"/>
      <c r="BP35" s="57"/>
    </row>
    <row r="36" spans="1:68" s="58" customFormat="1" ht="14.25" x14ac:dyDescent="0.2">
      <c r="A36" s="35">
        <f>A34+1</f>
        <v>19</v>
      </c>
      <c r="B36" s="36" t="s">
        <v>424</v>
      </c>
      <c r="C36" s="37" t="s">
        <v>322</v>
      </c>
      <c r="D36" s="38">
        <v>1</v>
      </c>
      <c r="E36" s="39"/>
      <c r="F36" s="39"/>
      <c r="G36" s="39">
        <f t="shared" si="0"/>
        <v>0</v>
      </c>
      <c r="H36" s="39"/>
      <c r="I36" s="39">
        <v>0</v>
      </c>
      <c r="J36" s="40">
        <f t="shared" si="1"/>
        <v>0</v>
      </c>
      <c r="K36" s="39">
        <f t="shared" si="2"/>
        <v>0</v>
      </c>
      <c r="L36" s="39">
        <f t="shared" si="3"/>
        <v>0</v>
      </c>
      <c r="M36" s="39">
        <f t="shared" si="4"/>
        <v>0</v>
      </c>
      <c r="N36" s="39">
        <f t="shared" si="5"/>
        <v>0</v>
      </c>
      <c r="O36" s="40">
        <f t="shared" si="6"/>
        <v>0</v>
      </c>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7"/>
      <c r="AW36" s="57"/>
      <c r="AX36" s="57"/>
      <c r="AY36" s="57"/>
      <c r="AZ36" s="57"/>
      <c r="BA36" s="57"/>
      <c r="BB36" s="57"/>
      <c r="BC36" s="57"/>
      <c r="BD36" s="57"/>
      <c r="BE36" s="57"/>
      <c r="BF36" s="57"/>
      <c r="BG36" s="57"/>
      <c r="BH36" s="57"/>
      <c r="BI36" s="57"/>
      <c r="BJ36" s="57"/>
      <c r="BK36" s="57"/>
      <c r="BL36" s="57"/>
      <c r="BM36" s="57"/>
      <c r="BN36" s="57"/>
      <c r="BO36" s="57"/>
      <c r="BP36" s="57"/>
    </row>
    <row r="37" spans="1:68" s="58" customFormat="1" ht="14.25" x14ac:dyDescent="0.2">
      <c r="A37" s="35">
        <f>A36+1</f>
        <v>20</v>
      </c>
      <c r="B37" s="36" t="s">
        <v>425</v>
      </c>
      <c r="C37" s="37" t="s">
        <v>322</v>
      </c>
      <c r="D37" s="38">
        <v>1</v>
      </c>
      <c r="E37" s="39"/>
      <c r="F37" s="39"/>
      <c r="G37" s="39">
        <f t="shared" si="0"/>
        <v>0</v>
      </c>
      <c r="H37" s="39"/>
      <c r="I37" s="39">
        <v>0</v>
      </c>
      <c r="J37" s="40">
        <f t="shared" si="1"/>
        <v>0</v>
      </c>
      <c r="K37" s="39">
        <f t="shared" si="2"/>
        <v>0</v>
      </c>
      <c r="L37" s="39">
        <f t="shared" si="3"/>
        <v>0</v>
      </c>
      <c r="M37" s="39">
        <f t="shared" si="4"/>
        <v>0</v>
      </c>
      <c r="N37" s="39">
        <f t="shared" si="5"/>
        <v>0</v>
      </c>
      <c r="O37" s="40">
        <f t="shared" si="6"/>
        <v>0</v>
      </c>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7"/>
      <c r="AW37" s="57"/>
      <c r="AX37" s="57"/>
      <c r="AY37" s="57"/>
      <c r="AZ37" s="57"/>
      <c r="BA37" s="57"/>
      <c r="BB37" s="57"/>
      <c r="BC37" s="57"/>
      <c r="BD37" s="57"/>
      <c r="BE37" s="57"/>
      <c r="BF37" s="57"/>
      <c r="BG37" s="57"/>
      <c r="BH37" s="57"/>
      <c r="BI37" s="57"/>
      <c r="BJ37" s="57"/>
      <c r="BK37" s="57"/>
      <c r="BL37" s="57"/>
      <c r="BM37" s="57"/>
      <c r="BN37" s="57"/>
      <c r="BO37" s="57"/>
      <c r="BP37" s="57"/>
    </row>
    <row r="38" spans="1:68" s="58" customFormat="1" ht="14.25" x14ac:dyDescent="0.2">
      <c r="A38" s="35">
        <f t="shared" ref="A38:A42" si="9">A37+1</f>
        <v>21</v>
      </c>
      <c r="B38" s="36" t="s">
        <v>426</v>
      </c>
      <c r="C38" s="37" t="s">
        <v>322</v>
      </c>
      <c r="D38" s="38">
        <v>1</v>
      </c>
      <c r="E38" s="39"/>
      <c r="F38" s="39"/>
      <c r="G38" s="39">
        <f t="shared" si="0"/>
        <v>0</v>
      </c>
      <c r="H38" s="39"/>
      <c r="I38" s="39">
        <v>0</v>
      </c>
      <c r="J38" s="40">
        <f t="shared" si="1"/>
        <v>0</v>
      </c>
      <c r="K38" s="39">
        <f t="shared" si="2"/>
        <v>0</v>
      </c>
      <c r="L38" s="39">
        <f t="shared" si="3"/>
        <v>0</v>
      </c>
      <c r="M38" s="39">
        <f t="shared" si="4"/>
        <v>0</v>
      </c>
      <c r="N38" s="39">
        <f t="shared" si="5"/>
        <v>0</v>
      </c>
      <c r="O38" s="40">
        <f t="shared" si="6"/>
        <v>0</v>
      </c>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7"/>
      <c r="AW38" s="57"/>
      <c r="AX38" s="57"/>
      <c r="AY38" s="57"/>
      <c r="AZ38" s="57"/>
      <c r="BA38" s="57"/>
      <c r="BB38" s="57"/>
      <c r="BC38" s="57"/>
      <c r="BD38" s="57"/>
      <c r="BE38" s="57"/>
      <c r="BF38" s="57"/>
      <c r="BG38" s="57"/>
      <c r="BH38" s="57"/>
      <c r="BI38" s="57"/>
      <c r="BJ38" s="57"/>
      <c r="BK38" s="57"/>
      <c r="BL38" s="57"/>
      <c r="BM38" s="57"/>
      <c r="BN38" s="57"/>
      <c r="BO38" s="57"/>
      <c r="BP38" s="57"/>
    </row>
    <row r="39" spans="1:68" s="58" customFormat="1" ht="14.25" x14ac:dyDescent="0.2">
      <c r="A39" s="35">
        <f t="shared" si="9"/>
        <v>22</v>
      </c>
      <c r="B39" s="36" t="s">
        <v>427</v>
      </c>
      <c r="C39" s="37" t="s">
        <v>322</v>
      </c>
      <c r="D39" s="38">
        <v>1</v>
      </c>
      <c r="E39" s="39"/>
      <c r="F39" s="39"/>
      <c r="G39" s="39">
        <f t="shared" si="0"/>
        <v>0</v>
      </c>
      <c r="H39" s="39"/>
      <c r="I39" s="39">
        <v>0</v>
      </c>
      <c r="J39" s="40">
        <f t="shared" si="1"/>
        <v>0</v>
      </c>
      <c r="K39" s="39">
        <f t="shared" si="2"/>
        <v>0</v>
      </c>
      <c r="L39" s="39">
        <f t="shared" si="3"/>
        <v>0</v>
      </c>
      <c r="M39" s="39">
        <f t="shared" si="4"/>
        <v>0</v>
      </c>
      <c r="N39" s="39">
        <f t="shared" si="5"/>
        <v>0</v>
      </c>
      <c r="O39" s="40">
        <f t="shared" si="6"/>
        <v>0</v>
      </c>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7"/>
      <c r="AW39" s="57"/>
      <c r="AX39" s="57"/>
      <c r="AY39" s="57"/>
      <c r="AZ39" s="57"/>
      <c r="BA39" s="57"/>
      <c r="BB39" s="57"/>
      <c r="BC39" s="57"/>
      <c r="BD39" s="57"/>
      <c r="BE39" s="57"/>
      <c r="BF39" s="57"/>
      <c r="BG39" s="57"/>
      <c r="BH39" s="57"/>
      <c r="BI39" s="57"/>
      <c r="BJ39" s="57"/>
      <c r="BK39" s="57"/>
      <c r="BL39" s="57"/>
      <c r="BM39" s="57"/>
      <c r="BN39" s="57"/>
      <c r="BO39" s="57"/>
      <c r="BP39" s="57"/>
    </row>
    <row r="40" spans="1:68" s="61" customFormat="1" ht="14.25" x14ac:dyDescent="0.2">
      <c r="A40" s="35">
        <f t="shared" si="9"/>
        <v>23</v>
      </c>
      <c r="B40" s="36" t="s">
        <v>428</v>
      </c>
      <c r="C40" s="37" t="s">
        <v>322</v>
      </c>
      <c r="D40" s="38">
        <v>1</v>
      </c>
      <c r="E40" s="39"/>
      <c r="F40" s="39"/>
      <c r="G40" s="39">
        <f t="shared" si="0"/>
        <v>0</v>
      </c>
      <c r="H40" s="39"/>
      <c r="I40" s="39">
        <v>0</v>
      </c>
      <c r="J40" s="40">
        <f t="shared" si="1"/>
        <v>0</v>
      </c>
      <c r="K40" s="39">
        <f t="shared" si="2"/>
        <v>0</v>
      </c>
      <c r="L40" s="39">
        <f t="shared" si="3"/>
        <v>0</v>
      </c>
      <c r="M40" s="39">
        <f t="shared" si="4"/>
        <v>0</v>
      </c>
      <c r="N40" s="39">
        <f t="shared" si="5"/>
        <v>0</v>
      </c>
      <c r="O40" s="40">
        <f t="shared" si="6"/>
        <v>0</v>
      </c>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60"/>
      <c r="AW40" s="60"/>
      <c r="AX40" s="60"/>
      <c r="AY40" s="60"/>
      <c r="AZ40" s="60"/>
      <c r="BA40" s="60"/>
      <c r="BB40" s="60"/>
      <c r="BC40" s="60"/>
      <c r="BD40" s="60"/>
      <c r="BE40" s="60"/>
      <c r="BF40" s="60"/>
      <c r="BG40" s="60"/>
      <c r="BH40" s="60"/>
      <c r="BI40" s="60"/>
      <c r="BJ40" s="60"/>
      <c r="BK40" s="60"/>
      <c r="BL40" s="60"/>
      <c r="BM40" s="60"/>
      <c r="BN40" s="60"/>
      <c r="BO40" s="60"/>
      <c r="BP40" s="60"/>
    </row>
    <row r="41" spans="1:68" s="58" customFormat="1" ht="14.25" x14ac:dyDescent="0.2">
      <c r="A41" s="35">
        <f t="shared" si="9"/>
        <v>24</v>
      </c>
      <c r="B41" s="36" t="s">
        <v>429</v>
      </c>
      <c r="C41" s="37" t="s">
        <v>322</v>
      </c>
      <c r="D41" s="38">
        <v>1</v>
      </c>
      <c r="E41" s="39"/>
      <c r="F41" s="39"/>
      <c r="G41" s="39">
        <f t="shared" si="0"/>
        <v>0</v>
      </c>
      <c r="H41" s="39"/>
      <c r="I41" s="39">
        <v>0</v>
      </c>
      <c r="J41" s="40">
        <f t="shared" si="1"/>
        <v>0</v>
      </c>
      <c r="K41" s="39">
        <f t="shared" si="2"/>
        <v>0</v>
      </c>
      <c r="L41" s="39">
        <f t="shared" si="3"/>
        <v>0</v>
      </c>
      <c r="M41" s="39">
        <f t="shared" si="4"/>
        <v>0</v>
      </c>
      <c r="N41" s="39">
        <f t="shared" si="5"/>
        <v>0</v>
      </c>
      <c r="O41" s="40">
        <f t="shared" si="6"/>
        <v>0</v>
      </c>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7"/>
      <c r="AW41" s="57"/>
      <c r="AX41" s="57"/>
      <c r="AY41" s="57"/>
      <c r="AZ41" s="57"/>
      <c r="BA41" s="57"/>
      <c r="BB41" s="57"/>
      <c r="BC41" s="57"/>
      <c r="BD41" s="57"/>
      <c r="BE41" s="57"/>
      <c r="BF41" s="57"/>
      <c r="BG41" s="57"/>
      <c r="BH41" s="57"/>
      <c r="BI41" s="57"/>
      <c r="BJ41" s="57"/>
      <c r="BK41" s="57"/>
      <c r="BL41" s="57"/>
      <c r="BM41" s="57"/>
      <c r="BN41" s="57"/>
      <c r="BO41" s="57"/>
      <c r="BP41" s="57"/>
    </row>
    <row r="42" spans="1:68" s="58" customFormat="1" ht="14.25" x14ac:dyDescent="0.2">
      <c r="A42" s="35">
        <f t="shared" si="9"/>
        <v>25</v>
      </c>
      <c r="B42" s="36" t="s">
        <v>430</v>
      </c>
      <c r="C42" s="37" t="s">
        <v>322</v>
      </c>
      <c r="D42" s="38">
        <v>1</v>
      </c>
      <c r="E42" s="39"/>
      <c r="F42" s="39"/>
      <c r="G42" s="39">
        <f t="shared" si="0"/>
        <v>0</v>
      </c>
      <c r="H42" s="39"/>
      <c r="I42" s="39">
        <v>0</v>
      </c>
      <c r="J42" s="40">
        <f t="shared" si="1"/>
        <v>0</v>
      </c>
      <c r="K42" s="39">
        <f t="shared" si="2"/>
        <v>0</v>
      </c>
      <c r="L42" s="39">
        <f t="shared" si="3"/>
        <v>0</v>
      </c>
      <c r="M42" s="39">
        <f t="shared" si="4"/>
        <v>0</v>
      </c>
      <c r="N42" s="39">
        <f t="shared" si="5"/>
        <v>0</v>
      </c>
      <c r="O42" s="40">
        <f t="shared" si="6"/>
        <v>0</v>
      </c>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7"/>
      <c r="AW42" s="57"/>
      <c r="AX42" s="57"/>
      <c r="AY42" s="57"/>
      <c r="AZ42" s="57"/>
      <c r="BA42" s="57"/>
      <c r="BB42" s="57"/>
      <c r="BC42" s="57"/>
      <c r="BD42" s="57"/>
      <c r="BE42" s="57"/>
      <c r="BF42" s="57"/>
      <c r="BG42" s="57"/>
      <c r="BH42" s="57"/>
      <c r="BI42" s="57"/>
      <c r="BJ42" s="57"/>
      <c r="BK42" s="57"/>
      <c r="BL42" s="57"/>
      <c r="BM42" s="57"/>
      <c r="BN42" s="57"/>
      <c r="BO42" s="57"/>
      <c r="BP42" s="57"/>
    </row>
    <row r="43" spans="1:68" x14ac:dyDescent="0.25">
      <c r="A43" s="11"/>
      <c r="B43" s="120" t="s">
        <v>436</v>
      </c>
      <c r="C43" s="120"/>
      <c r="D43" s="120"/>
      <c r="E43" s="120"/>
      <c r="F43" s="120"/>
      <c r="G43" s="120"/>
      <c r="H43" s="120"/>
      <c r="I43" s="120"/>
      <c r="J43" s="121"/>
      <c r="K43" s="20">
        <f>SUM(K15:K42)</f>
        <v>0</v>
      </c>
      <c r="L43" s="20">
        <f>SUM(L15:L42)</f>
        <v>0</v>
      </c>
      <c r="M43" s="20">
        <f>SUM(M15:M42)</f>
        <v>0</v>
      </c>
      <c r="N43" s="20">
        <f>SUM(N15:N42)</f>
        <v>0</v>
      </c>
      <c r="O43" s="20">
        <f>SUM(O15:O42)</f>
        <v>0</v>
      </c>
    </row>
    <row r="44" spans="1:68" x14ac:dyDescent="0.25">
      <c r="A44" s="7"/>
      <c r="B44" s="8"/>
      <c r="C44" s="8"/>
      <c r="D44" s="8"/>
      <c r="E44" s="8"/>
      <c r="F44" s="8"/>
      <c r="G44" s="8"/>
      <c r="H44" s="8"/>
      <c r="I44" s="8"/>
      <c r="J44" s="8"/>
      <c r="K44" s="7"/>
      <c r="L44" s="7"/>
      <c r="M44" s="7"/>
      <c r="N44" s="7"/>
      <c r="O44" s="7"/>
    </row>
    <row r="45" spans="1:68" s="51" customFormat="1" ht="17.25" customHeight="1" x14ac:dyDescent="0.25">
      <c r="A45" s="49" t="s">
        <v>432</v>
      </c>
      <c r="B45" s="50"/>
      <c r="C45" s="50"/>
      <c r="D45" s="50"/>
      <c r="E45" s="50"/>
      <c r="F45" s="50"/>
      <c r="G45" s="50"/>
      <c r="H45" s="50"/>
      <c r="I45" s="50"/>
      <c r="J45" s="50"/>
      <c r="K45" s="50"/>
      <c r="L45" s="50"/>
      <c r="M45" s="50"/>
      <c r="N45" s="50"/>
      <c r="O45" s="50"/>
    </row>
    <row r="46" spans="1:68" s="51" customFormat="1" x14ac:dyDescent="0.25">
      <c r="A46" s="50"/>
      <c r="B46" s="124" t="s">
        <v>9</v>
      </c>
      <c r="C46" s="124"/>
      <c r="D46" s="124"/>
      <c r="E46" s="124"/>
      <c r="F46" s="124"/>
      <c r="G46" s="124"/>
      <c r="H46" s="124"/>
      <c r="I46" s="124"/>
      <c r="J46" s="124"/>
      <c r="K46" s="124"/>
      <c r="L46" s="124"/>
      <c r="M46" s="124"/>
      <c r="N46" s="124"/>
      <c r="O46" s="124"/>
    </row>
    <row r="47" spans="1:68" s="51" customFormat="1" x14ac:dyDescent="0.25">
      <c r="A47" s="50"/>
      <c r="B47" s="52"/>
      <c r="C47" s="52"/>
      <c r="D47" s="52"/>
      <c r="E47" s="52"/>
      <c r="F47" s="52"/>
      <c r="G47" s="52"/>
      <c r="H47" s="52"/>
      <c r="I47" s="52"/>
      <c r="J47" s="52"/>
      <c r="K47" s="52"/>
      <c r="L47" s="52"/>
      <c r="M47" s="52"/>
      <c r="N47" s="52"/>
      <c r="O47" s="52"/>
    </row>
    <row r="48" spans="1:68" s="51" customFormat="1" x14ac:dyDescent="0.25">
      <c r="A48" s="53" t="s">
        <v>435</v>
      </c>
      <c r="B48" s="50"/>
      <c r="C48" s="50"/>
      <c r="D48" s="50"/>
      <c r="E48" s="50"/>
      <c r="F48" s="50"/>
      <c r="G48" s="54"/>
      <c r="H48" s="50"/>
      <c r="I48" s="50"/>
      <c r="J48" s="50"/>
      <c r="K48" s="50"/>
      <c r="L48" s="50"/>
      <c r="M48" s="50"/>
      <c r="N48" s="50"/>
      <c r="O48" s="50"/>
    </row>
    <row r="49" spans="1:15" s="51" customFormat="1" x14ac:dyDescent="0.25">
      <c r="A49" s="53"/>
      <c r="B49" s="50"/>
      <c r="C49" s="50"/>
      <c r="D49" s="50"/>
      <c r="E49" s="50"/>
      <c r="F49" s="50"/>
      <c r="G49" s="54"/>
      <c r="H49" s="50"/>
      <c r="I49" s="50"/>
      <c r="J49" s="50"/>
      <c r="K49" s="50"/>
      <c r="L49" s="50"/>
      <c r="M49" s="50"/>
      <c r="N49" s="50"/>
      <c r="O49" s="50"/>
    </row>
    <row r="50" spans="1:15" s="51" customFormat="1" x14ac:dyDescent="0.25">
      <c r="A50" s="53" t="s">
        <v>433</v>
      </c>
      <c r="B50" s="50"/>
      <c r="C50" s="50"/>
      <c r="D50" s="50"/>
      <c r="E50" s="50"/>
      <c r="F50" s="50"/>
      <c r="G50" s="50"/>
      <c r="H50" s="50"/>
      <c r="I50" s="50"/>
      <c r="J50" s="50"/>
      <c r="K50" s="50"/>
      <c r="L50" s="50"/>
      <c r="M50" s="50"/>
      <c r="N50" s="50"/>
      <c r="O50" s="50"/>
    </row>
    <row r="51" spans="1:15" s="51" customFormat="1" x14ac:dyDescent="0.25">
      <c r="A51" s="50"/>
      <c r="B51" s="124" t="s">
        <v>9</v>
      </c>
      <c r="C51" s="124"/>
      <c r="D51" s="124"/>
      <c r="E51" s="124"/>
      <c r="F51" s="124"/>
      <c r="G51" s="124"/>
      <c r="H51" s="124"/>
      <c r="I51" s="124"/>
      <c r="J51" s="124"/>
      <c r="K51" s="124"/>
      <c r="L51" s="124"/>
      <c r="M51" s="124"/>
      <c r="N51" s="124"/>
      <c r="O51" s="124"/>
    </row>
  </sheetData>
  <mergeCells count="14">
    <mergeCell ref="K13:O13"/>
    <mergeCell ref="B43:J43"/>
    <mergeCell ref="B46:O46"/>
    <mergeCell ref="B51:O51"/>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Nr.6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Koptāme</vt:lpstr>
      <vt:lpstr>1.SC</vt:lpstr>
      <vt:lpstr>2.LKT</vt:lpstr>
      <vt:lpstr>3.UKT</vt:lpstr>
      <vt:lpstr>4.ELT-1</vt:lpstr>
      <vt:lpstr>5.ELT-2</vt:lpstr>
      <vt:lpstr>6.GAT</vt:lpstr>
      <vt:lpstr>'1.SC'!Print_Titles</vt:lpstr>
      <vt:lpstr>'2.LKT'!Print_Titles</vt:lpstr>
      <vt:lpstr>'3.UKT'!Print_Titles</vt:lpstr>
      <vt:lpstr>'4.ELT-1'!Print_Titles</vt:lpstr>
      <vt:lpstr>'5.ELT-2'!Print_Titles</vt:lpstr>
      <vt:lpstr>'6.GAT'!Print_Titles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Dzintars Osemļjaks</cp:lastModifiedBy>
  <cp:lastPrinted>2020-09-11T10:35:09Z</cp:lastPrinted>
  <dcterms:created xsi:type="dcterms:W3CDTF">2020-07-24T06:42:27Z</dcterms:created>
  <dcterms:modified xsi:type="dcterms:W3CDTF">2021-03-23T10:21:49Z</dcterms:modified>
</cp:coreProperties>
</file>