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0\Cenu aptaujas\Notekudens skaititaja un tauku atdalitaja uzstadisana\"/>
    </mc:Choice>
  </mc:AlternateContent>
  <xr:revisionPtr revIDLastSave="4" documentId="13_ncr:4000b_{C8201724-22B6-4EC2-9A5B-7D7E1E3B3858}" xr6:coauthVersionLast="44" xr6:coauthVersionMax="44" xr10:uidLastSave="{53346996-EDAD-4F34-9595-3D890503B625}"/>
  <bookViews>
    <workbookView xWindow="-108" yWindow="-108" windowWidth="23256" windowHeight="12576" activeTab="2" xr2:uid="{00000000-000D-0000-FFFF-FFFF00000000}"/>
  </bookViews>
  <sheets>
    <sheet name="Koptāme" sheetId="4" r:id="rId1"/>
    <sheet name="Kopsavilkums" sheetId="3" r:id="rId2"/>
    <sheet name="Tāme" sheetId="1" r:id="rId3"/>
  </sheets>
  <externalReferences>
    <externalReference r:id="rId4"/>
  </externalReferences>
  <definedNames>
    <definedName name="_xlnm.Print_Area" localSheetId="2">Tāme!$A$1:$Q$39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 l="1"/>
  <c r="L29" i="1"/>
  <c r="M29" i="1"/>
  <c r="N29" i="1"/>
  <c r="O29" i="1"/>
  <c r="P29" i="1" s="1"/>
  <c r="K17" i="1"/>
  <c r="L17" i="1"/>
  <c r="M17" i="1"/>
  <c r="N17" i="1"/>
  <c r="O17" i="1"/>
  <c r="K18" i="1"/>
  <c r="L18" i="1"/>
  <c r="M18" i="1"/>
  <c r="N18" i="1"/>
  <c r="O18" i="1"/>
  <c r="P18" i="1" s="1"/>
  <c r="K19" i="1"/>
  <c r="L19" i="1"/>
  <c r="M19" i="1"/>
  <c r="N19" i="1"/>
  <c r="P19" i="1" s="1"/>
  <c r="O19" i="1"/>
  <c r="K20" i="1"/>
  <c r="L20" i="1"/>
  <c r="M20" i="1"/>
  <c r="N20" i="1"/>
  <c r="O20" i="1"/>
  <c r="P20" i="1" s="1"/>
  <c r="K21" i="1"/>
  <c r="L21" i="1"/>
  <c r="M21" i="1"/>
  <c r="N21" i="1"/>
  <c r="O21" i="1"/>
  <c r="P21" i="1" s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K25" i="1"/>
  <c r="L25" i="1"/>
  <c r="M25" i="1"/>
  <c r="N25" i="1"/>
  <c r="P25" i="1"/>
  <c r="O25" i="1"/>
  <c r="K26" i="1"/>
  <c r="L26" i="1"/>
  <c r="M26" i="1"/>
  <c r="N26" i="1"/>
  <c r="O26" i="1"/>
  <c r="K27" i="1"/>
  <c r="L27" i="1"/>
  <c r="M27" i="1"/>
  <c r="N27" i="1"/>
  <c r="O27" i="1"/>
  <c r="K28" i="1"/>
  <c r="L28" i="1"/>
  <c r="M28" i="1"/>
  <c r="N28" i="1"/>
  <c r="O28" i="1"/>
  <c r="O16" i="1"/>
  <c r="N16" i="1"/>
  <c r="N30" i="1" s="1"/>
  <c r="M16" i="1"/>
  <c r="M30" i="1" s="1"/>
  <c r="L16" i="1"/>
  <c r="L30" i="1" s="1"/>
  <c r="K16" i="1"/>
  <c r="D22" i="4"/>
  <c r="D24" i="4" s="1"/>
  <c r="D25" i="4" s="1"/>
  <c r="D26" i="4" s="1"/>
  <c r="D27" i="4" s="1"/>
  <c r="D28" i="4" s="1"/>
  <c r="C20" i="4"/>
  <c r="I19" i="3"/>
  <c r="H19" i="3"/>
  <c r="G19" i="3"/>
  <c r="F19" i="3"/>
  <c r="A8" i="3"/>
  <c r="E19" i="3"/>
  <c r="E20" i="3" s="1"/>
  <c r="P16" i="1"/>
  <c r="P27" i="1"/>
  <c r="P26" i="1"/>
  <c r="P17" i="1"/>
  <c r="P28" i="1"/>
  <c r="P24" i="1"/>
  <c r="P23" i="1"/>
  <c r="P22" i="1"/>
  <c r="O30" i="1"/>
  <c r="P30" i="1" l="1"/>
  <c r="E22" i="3"/>
  <c r="E23" i="3" s="1"/>
</calcChain>
</file>

<file path=xl/sharedStrings.xml><?xml version="1.0" encoding="utf-8"?>
<sst xmlns="http://schemas.openxmlformats.org/spreadsheetml/2006/main" count="151" uniqueCount="105">
  <si>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</si>
  <si>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</si>
  <si>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</si>
  <si>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</si>
  <si>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</si>
  <si>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</si>
  <si>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</si>
  <si>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</si>
  <si>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</si>
  <si>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</si>
  <si>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(būvdarbu veids vai konstruktīvā elementa nosaukums)</t>
  </si>
  <si>
    <t>Objekta nosaukums</t>
  </si>
  <si>
    <t>Būves nosaukums</t>
  </si>
  <si>
    <t>Objekta adrese</t>
  </si>
  <si>
    <t>Pasūtījuma Nr.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</si>
  <si>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</si>
  <si>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</si>
  <si>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</si>
  <si>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</si>
  <si>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</si>
  <si>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</si>
  <si>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</si>
  <si>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</si>
  <si>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</si>
  <si>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</si>
  <si>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Kopā</t>
  </si>
  <si>
    <t>Pavisam kopā</t>
  </si>
  <si>
    <t>līg.c.</t>
  </si>
  <si>
    <t>Kopā tiešās izmaksas kopā, t.sk. darba devēja sociālais nodoklis 24.09%:</t>
  </si>
  <si>
    <t>gab.</t>
  </si>
  <si>
    <t>(Darba veids vai konstruktīvā elementa nosaukums)</t>
  </si>
  <si>
    <t xml:space="preserve">Objekta nosaukums :   </t>
  </si>
  <si>
    <t xml:space="preserve">Būves nosaukums :      </t>
  </si>
  <si>
    <t xml:space="preserve">Objekta adrese :          </t>
  </si>
  <si>
    <t>Tai skaitā</t>
  </si>
  <si>
    <t>Nr.p.k.</t>
  </si>
  <si>
    <t>Kods, tāmes Nr.</t>
  </si>
  <si>
    <t xml:space="preserve"> Būvdarbu veids vai konstruktīvā elementa nosaukums</t>
  </si>
  <si>
    <t>Tāmes izmaksas (euro)</t>
  </si>
  <si>
    <t>darba alga (euro)</t>
  </si>
  <si>
    <t>būvizstrādājumi (euro)</t>
  </si>
  <si>
    <t>mehānismi (euro)</t>
  </si>
  <si>
    <t>Darbietilpība (c/h)</t>
  </si>
  <si>
    <t>1.</t>
  </si>
  <si>
    <t>2.</t>
  </si>
  <si>
    <t>3.</t>
  </si>
  <si>
    <t>4.</t>
  </si>
  <si>
    <t>5.</t>
  </si>
  <si>
    <t>6.</t>
  </si>
  <si>
    <t>7.</t>
  </si>
  <si>
    <t>8.</t>
  </si>
  <si>
    <t>Kopsavilkums</t>
  </si>
  <si>
    <t>1.1.</t>
  </si>
  <si>
    <t>t.sk. darba aizsardzība</t>
  </si>
  <si>
    <t>Kopsavilkuma aprēķins</t>
  </si>
  <si>
    <t>APSTIPRINU</t>
  </si>
  <si>
    <t>(pasūtītāja paraksts un tā atšifrējums)</t>
  </si>
  <si>
    <t>Z.v.</t>
  </si>
  <si>
    <t>Paredzamās līgumcenas koptāme</t>
  </si>
  <si>
    <t xml:space="preserve">Objekta nosaukums </t>
  </si>
  <si>
    <t>Objekta izmaksas (euro)</t>
  </si>
  <si>
    <t>Finanšu rezerve neparedzētiem darbiem (0%)</t>
  </si>
  <si>
    <t>PVN (21%)</t>
  </si>
  <si>
    <t>Pavisam būvniecības izmaksas</t>
  </si>
  <si>
    <t>Objekta nosaukums :</t>
  </si>
  <si>
    <t>Būves nosaukums :</t>
  </si>
  <si>
    <t>Objekta adrese :</t>
  </si>
  <si>
    <t>Kadastra Nr. :</t>
  </si>
  <si>
    <t xml:space="preserve">                                               20___.gada ___._______________</t>
  </si>
  <si>
    <t>_____________________________________________________</t>
  </si>
  <si>
    <t>Pārbaudīja: ______________________________________________________</t>
  </si>
  <si>
    <t>Sastādīja:</t>
  </si>
  <si>
    <t>Sertifikāta Nr. ___________________________</t>
  </si>
  <si>
    <t>Pārbaudīja: _________________________________</t>
  </si>
  <si>
    <t>Sastādīja: ____________________________________</t>
  </si>
  <si>
    <t>Sertifikāta Nr._________________</t>
  </si>
  <si>
    <t>Sertifikāta Nr. __________________</t>
  </si>
  <si>
    <t>Tāme sastādīta : 20___.gada____.____________</t>
  </si>
  <si>
    <t>Par kopējo summu, euro: _________________________</t>
  </si>
  <si>
    <t>Kopējā darbietilpība, c/st.: ________________________</t>
  </si>
  <si>
    <t>Virsizdevumi (___%)</t>
  </si>
  <si>
    <t>Peļņa (___%)</t>
  </si>
  <si>
    <t>kompl.</t>
  </si>
  <si>
    <t>Kleistu iela 28, Rīga</t>
  </si>
  <si>
    <t>Notekūdens skaitītāja un tauku atdalītāja uzstādīšana Kleistu ielā 28, Rīga</t>
  </si>
  <si>
    <t>Plūsmas mērītāja elektriskā sadalne ar signāla pārveidotāju</t>
  </si>
  <si>
    <t>Tauku atdalītāja 7 l/s Greasly 7R vai ekvivalenta uzstādīšana</t>
  </si>
  <si>
    <t>Betona pamatnes un enkurošanas elementi</t>
  </si>
  <si>
    <t>Traktortehnikas un būvtehnikas darbi</t>
  </si>
  <si>
    <t>PVC kanalizācijas caurules un veidgabali</t>
  </si>
  <si>
    <t>Pieberamā smilts</t>
  </si>
  <si>
    <t>Liekās grunts izvešana</t>
  </si>
  <si>
    <t>Elektroiekārtu pieslēgšanas darbi</t>
  </si>
  <si>
    <t>Bruģa atjaunošana, teritorijas sakārtošana tauku atdalītāja montāžas zonā</t>
  </si>
  <si>
    <t>Gruntsūdens pazemināšanas darbi</t>
  </si>
  <si>
    <t>Iekārtu palaišana un ieregulēšana</t>
  </si>
  <si>
    <t>Transporta izmaksas</t>
  </si>
  <si>
    <t>Izpilddokumentācijas sastādīšana ( izpildshēmas, uzmērījumi, pases, deklarācijas)</t>
  </si>
  <si>
    <t>Notekūdens skaitītāja un tauku atdalītāja uzstādīšana</t>
  </si>
  <si>
    <t>m3</t>
  </si>
  <si>
    <t>m2</t>
  </si>
  <si>
    <t>1.pielikums</t>
  </si>
  <si>
    <t>Piezīme: Pretedents var piedāvāt ekvivalentu iekārtu vai izstrādājumu, ja ekvivalentas iekārtas/izstrādajuma tehniskie parametri un funkcionālās īpašības ir vismaz tādi paši, kā norādītajam, vai labāki.</t>
  </si>
  <si>
    <t>KR-2100W-Dn65-Krohne vai ekvivalents plūsmas ar PP aku un siltinātu vāku mērītājs OPTIFLUX 2100W vai ekvivalents montāža</t>
  </si>
  <si>
    <t>Lokālā tāme (tehniskās specifikācijas un cenu piedāvājuma formā)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</si>
</sst>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L_s_-;\-* #,##0.00\ _L_s_-;_-* &quot;-&quot;??\ _L_s_-;_-@_-"/>
  </numFmts>
  <fonts count="2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</font>
    <font>
      <b/>
      <i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</cellStyleXfs>
  <cellXfs count="104">
    <xf numFmtId="0" fontId="0" fillId="0" borderId="0" xfId="0"/>
    <xf numFmtId="0" fontId="22" fillId="0" borderId="0" xfId="0" applyFont="1"/>
    <xf numFmtId="0" fontId="23" fillId="0" borderId="0" xfId="0" applyFont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wrapText="1"/>
    </xf>
    <xf numFmtId="0" fontId="22" fillId="0" borderId="0" xfId="0" applyFont="1" applyProtection="1"/>
    <xf numFmtId="4" fontId="13" fillId="0" borderId="1" xfId="14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Border="1"/>
    <xf numFmtId="0" fontId="13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/>
    </xf>
    <xf numFmtId="2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vertical="top"/>
    </xf>
    <xf numFmtId="0" fontId="22" fillId="0" borderId="2" xfId="0" applyFont="1" applyBorder="1" applyAlignment="1">
      <alignment horizontal="left"/>
    </xf>
    <xf numFmtId="3" fontId="25" fillId="0" borderId="8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24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49" fontId="22" fillId="0" borderId="0" xfId="0" applyNumberFormat="1" applyFont="1" applyBorder="1" applyAlignment="1">
      <alignment horizontal="center" vertical="top" shrinkToFit="1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</cellXfs>
  <cellStyles count="47">
    <cellStyle name="_UNIBANKA 2006_1-4-2 (piezim)_Pils-TAM-22-07-2010_k1_1-4-4_Pils-TAM-23-11-2010_Kop_Marite" xfId="1" xr:uid="{00000000-0005-0000-0000-000000000000}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Excel Built-in Normal" xfId="6" xr:uid="{00000000-0005-0000-0000-00000500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2" xfId="10" xr:uid="{00000000-0005-0000-0000-00000A000000}"/>
    <cellStyle name="Normal 12 2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2 2 2" xfId="15" xr:uid="{00000000-0005-0000-0000-00000F000000}"/>
    <cellStyle name="Normal 2 2 3" xfId="16" xr:uid="{00000000-0005-0000-0000-000010000000}"/>
    <cellStyle name="Normal 2 3" xfId="17" xr:uid="{00000000-0005-0000-0000-000011000000}"/>
    <cellStyle name="Normal 2 4" xfId="18" xr:uid="{00000000-0005-0000-0000-000012000000}"/>
    <cellStyle name="Normal 2_Tame_Skudrina" xfId="19" xr:uid="{00000000-0005-0000-0000-000013000000}"/>
    <cellStyle name="Normal 3" xfId="20" xr:uid="{00000000-0005-0000-0000-000014000000}"/>
    <cellStyle name="Normal 3 2" xfId="21" xr:uid="{00000000-0005-0000-0000-000015000000}"/>
    <cellStyle name="Normal 3 4" xfId="22" xr:uid="{00000000-0005-0000-0000-000016000000}"/>
    <cellStyle name="Normal 4" xfId="23" xr:uid="{00000000-0005-0000-0000-000017000000}"/>
    <cellStyle name="Normal 4 2" xfId="24" xr:uid="{00000000-0005-0000-0000-000018000000}"/>
    <cellStyle name="Normal 5" xfId="25" xr:uid="{00000000-0005-0000-0000-000019000000}"/>
    <cellStyle name="Normal 6" xfId="26" xr:uid="{00000000-0005-0000-0000-00001A000000}"/>
    <cellStyle name="Normal 6 2" xfId="27" xr:uid="{00000000-0005-0000-0000-00001B000000}"/>
    <cellStyle name="Normal 6 2 2" xfId="28" xr:uid="{00000000-0005-0000-0000-00001C000000}"/>
    <cellStyle name="Normal 7" xfId="29" xr:uid="{00000000-0005-0000-0000-00001D000000}"/>
    <cellStyle name="Normal 8" xfId="30" xr:uid="{00000000-0005-0000-0000-00001E000000}"/>
    <cellStyle name="Normal 9" xfId="31" xr:uid="{00000000-0005-0000-0000-00001F000000}"/>
    <cellStyle name="Normal 99" xfId="32" xr:uid="{00000000-0005-0000-0000-000020000000}"/>
    <cellStyle name="Parastais 10" xfId="33" xr:uid="{00000000-0005-0000-0000-000021000000}"/>
    <cellStyle name="Parastais 2 2" xfId="34" xr:uid="{00000000-0005-0000-0000-000022000000}"/>
    <cellStyle name="Parastais 4" xfId="35" xr:uid="{00000000-0005-0000-0000-000023000000}"/>
    <cellStyle name="Parastais 4 2" xfId="36" xr:uid="{00000000-0005-0000-0000-000024000000}"/>
    <cellStyle name="Parastais 6" xfId="37" xr:uid="{00000000-0005-0000-0000-000025000000}"/>
    <cellStyle name="Parastais 7" xfId="38" xr:uid="{00000000-0005-0000-0000-000026000000}"/>
    <cellStyle name="Parastais 8" xfId="39" xr:uid="{00000000-0005-0000-0000-000027000000}"/>
    <cellStyle name="Parastais_____tames_suves_09" xfId="40" xr:uid="{00000000-0005-0000-0000-000028000000}"/>
    <cellStyle name="Parasts 2" xfId="41" xr:uid="{00000000-0005-0000-0000-000029000000}"/>
    <cellStyle name="Parasts 3" xfId="42" xr:uid="{00000000-0005-0000-0000-00002A000000}"/>
    <cellStyle name="Percent 2" xfId="43" xr:uid="{00000000-0005-0000-0000-00002B000000}"/>
    <cellStyle name="Stils 1" xfId="44" xr:uid="{00000000-0005-0000-0000-00002C000000}"/>
    <cellStyle name="Style 1" xfId="45" xr:uid="{00000000-0005-0000-0000-00002D000000}"/>
    <cellStyle name="Процентный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intars.osemljaks\OneDrive%20-%20RP%20SIA%20Rigas%20Satiksme\Downloads\J&#257;&#326;a%20projekti\Tames_parau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ilkums"/>
      <sheetName val="Tāme_1"/>
      <sheetName val="Tāme_2"/>
      <sheetName val="Tāme_3"/>
      <sheetName val="Tāme_4"/>
      <sheetName val="Tāme_5"/>
    </sheetNames>
    <sheetDataSet>
      <sheetData sheetId="0">
        <row r="14">
          <cell r="A14" t="str">
            <v xml:space="preserve">Kadastra Nr. :       </v>
          </cell>
        </row>
      </sheetData>
      <sheetData sheetId="1">
        <row r="16">
          <cell r="C16" t="str">
            <v>Kopsavilkums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opLeftCell="A13" zoomScaleNormal="100" workbookViewId="0">
      <selection activeCell="C32" sqref="C32"/>
    </sheetView>
  </sheetViews>
  <sheetFormatPr defaultColWidth="9.109375" defaultRowHeight="15.6"/>
  <cols>
    <col min="1" max="1" width="9.109375" style="1"/>
    <col min="2" max="2" width="25.88671875" style="1" customWidth="1"/>
    <col min="3" max="3" width="61.33203125" style="1" customWidth="1"/>
    <col min="4" max="4" width="39.44140625" style="1" customWidth="1"/>
    <col min="5" max="16384" width="9.109375" style="1"/>
  </cols>
  <sheetData>
    <row r="1" spans="1:4">
      <c r="A1" s="33"/>
      <c r="B1" s="33"/>
      <c r="C1" s="33"/>
      <c r="D1" s="34" t="s">
        <v>55</v>
      </c>
    </row>
    <row r="2" spans="1:4" ht="16.2" thickBot="1">
      <c r="A2" s="35"/>
      <c r="B2" s="33"/>
      <c r="C2" s="33"/>
      <c r="D2" s="36"/>
    </row>
    <row r="3" spans="1:4" ht="18.600000000000001">
      <c r="A3" s="35"/>
      <c r="B3" s="33"/>
      <c r="C3" s="33"/>
      <c r="D3" s="37" t="s">
        <v>56</v>
      </c>
    </row>
    <row r="4" spans="1:4">
      <c r="A4" s="33"/>
      <c r="B4" s="33"/>
      <c r="C4" s="33"/>
      <c r="D4" s="33"/>
    </row>
    <row r="5" spans="1:4">
      <c r="A5" s="33"/>
      <c r="B5" s="33"/>
      <c r="C5" s="33"/>
      <c r="D5" s="34" t="s">
        <v>57</v>
      </c>
    </row>
    <row r="6" spans="1:4">
      <c r="A6" s="33"/>
      <c r="B6" s="33"/>
      <c r="C6" s="33"/>
      <c r="D6" s="33"/>
    </row>
    <row r="7" spans="1:4">
      <c r="A7" s="33"/>
      <c r="B7" s="33"/>
      <c r="C7" s="34"/>
      <c r="D7" s="34" t="s">
        <v>68</v>
      </c>
    </row>
    <row r="8" spans="1:4">
      <c r="A8" s="33"/>
      <c r="B8" s="33"/>
      <c r="C8" s="33"/>
      <c r="D8" s="33"/>
    </row>
    <row r="9" spans="1:4">
      <c r="A9" s="59" t="s">
        <v>58</v>
      </c>
      <c r="B9" s="59"/>
      <c r="C9" s="59"/>
      <c r="D9" s="59"/>
    </row>
    <row r="10" spans="1:4" ht="16.2">
      <c r="A10" s="16"/>
      <c r="B10" s="16"/>
      <c r="C10" s="16"/>
      <c r="D10" s="16"/>
    </row>
    <row r="11" spans="1:4" ht="31.5" customHeight="1">
      <c r="A11" s="60" t="s">
        <v>64</v>
      </c>
      <c r="B11" s="60"/>
      <c r="C11" s="21" t="s">
        <v>84</v>
      </c>
      <c r="D11" s="21"/>
    </row>
    <row r="12" spans="1:4" ht="31.2">
      <c r="A12" s="60" t="s">
        <v>65</v>
      </c>
      <c r="B12" s="60"/>
      <c r="C12" s="25" t="s">
        <v>84</v>
      </c>
      <c r="D12" s="25"/>
    </row>
    <row r="13" spans="1:4">
      <c r="A13" s="60" t="s">
        <v>66</v>
      </c>
      <c r="B13" s="60"/>
      <c r="C13" s="25" t="s">
        <v>83</v>
      </c>
      <c r="D13" s="25"/>
    </row>
    <row r="14" spans="1:4">
      <c r="A14" s="60" t="s">
        <v>67</v>
      </c>
      <c r="B14" s="60"/>
      <c r="C14" s="25"/>
      <c r="D14" s="25"/>
    </row>
    <row r="15" spans="1:4">
      <c r="A15" s="33"/>
      <c r="B15" s="33"/>
      <c r="C15" s="33"/>
      <c r="D15" s="33"/>
    </row>
    <row r="16" spans="1:4">
      <c r="A16" s="33"/>
      <c r="B16" s="33"/>
      <c r="C16" s="34"/>
      <c r="D16" s="34" t="s">
        <v>77</v>
      </c>
    </row>
    <row r="17" spans="1:4">
      <c r="A17" s="33"/>
      <c r="B17" s="33"/>
      <c r="C17" s="33"/>
      <c r="D17" s="33"/>
    </row>
    <row r="18" spans="1:4">
      <c r="A18" s="57" t="s">
        <v>35</v>
      </c>
      <c r="B18" s="58"/>
      <c r="C18" s="40" t="s">
        <v>59</v>
      </c>
      <c r="D18" s="40" t="s">
        <v>60</v>
      </c>
    </row>
    <row r="19" spans="1:4">
      <c r="A19" s="38"/>
      <c r="B19" s="39"/>
      <c r="C19" s="40"/>
      <c r="D19" s="40"/>
    </row>
    <row r="20" spans="1:4">
      <c r="A20" s="57">
        <v>1</v>
      </c>
      <c r="B20" s="58"/>
      <c r="C20" s="46" t="str">
        <f>[1]Kopsavilkums!C16</f>
        <v>Kopsavilkums</v>
      </c>
      <c r="D20" s="47">
        <v>0</v>
      </c>
    </row>
    <row r="21" spans="1:4">
      <c r="A21" s="57"/>
      <c r="B21" s="58"/>
      <c r="C21" s="41"/>
      <c r="D21" s="42"/>
    </row>
    <row r="22" spans="1:4">
      <c r="A22" s="68"/>
      <c r="B22" s="69"/>
      <c r="C22" s="44" t="s">
        <v>25</v>
      </c>
      <c r="D22" s="45">
        <f>ROUND(SUM(D20:D21),2)</f>
        <v>0</v>
      </c>
    </row>
    <row r="23" spans="1:4">
      <c r="A23" s="68"/>
      <c r="B23" s="70"/>
      <c r="C23" s="70"/>
      <c r="D23" s="69"/>
    </row>
    <row r="24" spans="1:4">
      <c r="A24" s="64" t="s">
        <v>61</v>
      </c>
      <c r="B24" s="64"/>
      <c r="C24" s="64"/>
      <c r="D24" s="45">
        <f>ROUND(D22*0%,2)</f>
        <v>0</v>
      </c>
    </row>
    <row r="25" spans="1:4">
      <c r="A25" s="65" t="s">
        <v>25</v>
      </c>
      <c r="B25" s="66"/>
      <c r="C25" s="67"/>
      <c r="D25" s="45">
        <f>ROUND(SUM(D22:D24),2)</f>
        <v>0</v>
      </c>
    </row>
    <row r="26" spans="1:4">
      <c r="A26" s="64" t="s">
        <v>62</v>
      </c>
      <c r="B26" s="64"/>
      <c r="C26" s="64"/>
      <c r="D26" s="45">
        <f>ROUND(D25*21%,2)</f>
        <v>0</v>
      </c>
    </row>
    <row r="27" spans="1:4">
      <c r="A27" s="65" t="s">
        <v>63</v>
      </c>
      <c r="B27" s="66"/>
      <c r="C27" s="67"/>
      <c r="D27" s="45">
        <f>ROUND(D26+D25,2)</f>
        <v>0</v>
      </c>
    </row>
    <row r="28" spans="1:4" ht="16.2">
      <c r="A28" s="61" t="s">
        <v>25</v>
      </c>
      <c r="B28" s="62"/>
      <c r="C28" s="63"/>
      <c r="D28" s="43">
        <f>ROUND(SUM(D27:D27),2)</f>
        <v>0</v>
      </c>
    </row>
    <row r="31" spans="1:4">
      <c r="A31" s="2" t="s">
        <v>71</v>
      </c>
      <c r="B31" s="1" t="s">
        <v>69</v>
      </c>
    </row>
    <row r="32" spans="1:4">
      <c r="C32" s="1" t="s">
        <v>20</v>
      </c>
    </row>
    <row r="33" spans="1:3">
      <c r="A33" s="1" t="s">
        <v>75</v>
      </c>
    </row>
    <row r="35" spans="1:3">
      <c r="A35" s="1" t="s">
        <v>70</v>
      </c>
    </row>
    <row r="36" spans="1:3">
      <c r="C36" s="1" t="s">
        <v>20</v>
      </c>
    </row>
    <row r="37" spans="1:3">
      <c r="A37" s="1" t="s">
        <v>76</v>
      </c>
    </row>
  </sheetData>
  <mergeCells count="15">
    <mergeCell ref="A28:C28"/>
    <mergeCell ref="A26:C26"/>
    <mergeCell ref="A27:C27"/>
    <mergeCell ref="A20:B20"/>
    <mergeCell ref="A21:B21"/>
    <mergeCell ref="A22:B22"/>
    <mergeCell ref="A23:D23"/>
    <mergeCell ref="A24:C24"/>
    <mergeCell ref="A25:C25"/>
    <mergeCell ref="A18:B18"/>
    <mergeCell ref="A9:D9"/>
    <mergeCell ref="A11:B11"/>
    <mergeCell ref="A12:B12"/>
    <mergeCell ref="A13:B13"/>
    <mergeCell ref="A14:B14"/>
  </mergeCells>
  <pageMargins left="0.7" right="0.7" top="0.75" bottom="0.75" header="0.3" footer="0.3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Normal="100" workbookViewId="0">
      <selection activeCell="D3" sqref="D3:F3"/>
    </sheetView>
  </sheetViews>
  <sheetFormatPr defaultColWidth="9.109375" defaultRowHeight="15.6"/>
  <cols>
    <col min="1" max="3" width="9.109375" style="1"/>
    <col min="4" max="4" width="54.33203125" style="1" customWidth="1"/>
    <col min="5" max="5" width="11.33203125" style="1" customWidth="1"/>
    <col min="6" max="6" width="9.109375" style="1"/>
    <col min="7" max="7" width="14.109375" style="1" customWidth="1"/>
    <col min="8" max="8" width="12.5546875" style="1" customWidth="1"/>
    <col min="9" max="9" width="16.109375" style="1" customWidth="1"/>
    <col min="10" max="16384" width="9.109375" style="1"/>
  </cols>
  <sheetData>
    <row r="1" spans="1:10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18"/>
    </row>
    <row r="2" spans="1:10">
      <c r="A2" s="17"/>
      <c r="B2" s="17"/>
      <c r="C2" s="17"/>
      <c r="D2" s="17"/>
      <c r="E2" s="17"/>
      <c r="F2" s="17"/>
      <c r="G2" s="17"/>
      <c r="H2" s="17"/>
      <c r="I2" s="17"/>
      <c r="J2" s="18"/>
    </row>
    <row r="3" spans="1:10">
      <c r="A3" s="19"/>
      <c r="B3" s="19"/>
      <c r="C3" s="19"/>
      <c r="D3" s="73" t="s">
        <v>84</v>
      </c>
      <c r="E3" s="73"/>
      <c r="F3" s="73"/>
      <c r="G3" s="19"/>
      <c r="H3" s="19"/>
      <c r="I3" s="19"/>
      <c r="J3" s="18"/>
    </row>
    <row r="4" spans="1:10" ht="18.600000000000001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18"/>
    </row>
    <row r="5" spans="1:10" ht="31.2">
      <c r="A5" s="71" t="s">
        <v>31</v>
      </c>
      <c r="B5" s="71"/>
      <c r="C5" s="71"/>
      <c r="D5" s="21" t="s">
        <v>84</v>
      </c>
      <c r="E5" s="22"/>
      <c r="F5" s="23"/>
      <c r="G5" s="24"/>
      <c r="H5" s="24"/>
      <c r="I5" s="24"/>
      <c r="J5" s="24"/>
    </row>
    <row r="6" spans="1:10" ht="31.2">
      <c r="A6" s="71" t="s">
        <v>32</v>
      </c>
      <c r="B6" s="71"/>
      <c r="C6" s="71"/>
      <c r="D6" s="25" t="s">
        <v>84</v>
      </c>
      <c r="E6" s="22"/>
      <c r="F6" s="23"/>
      <c r="G6" s="24"/>
      <c r="H6" s="24"/>
      <c r="I6" s="24"/>
      <c r="J6" s="24"/>
    </row>
    <row r="7" spans="1:10" ht="17.25" customHeight="1">
      <c r="A7" s="71" t="s">
        <v>33</v>
      </c>
      <c r="B7" s="71"/>
      <c r="C7" s="71"/>
      <c r="D7" s="25" t="s">
        <v>83</v>
      </c>
      <c r="E7" s="22"/>
      <c r="F7" s="72"/>
      <c r="G7" s="72"/>
      <c r="H7" s="72"/>
      <c r="I7" s="72"/>
      <c r="J7" s="72"/>
    </row>
    <row r="8" spans="1:10">
      <c r="A8" s="71" t="str">
        <f>[1]Koptāme!A14</f>
        <v xml:space="preserve">Kadastra Nr. :       </v>
      </c>
      <c r="B8" s="71"/>
      <c r="C8" s="71"/>
      <c r="D8" s="25"/>
      <c r="E8" s="22"/>
      <c r="F8" s="22"/>
      <c r="G8" s="22"/>
      <c r="H8" s="22"/>
      <c r="I8" s="22"/>
      <c r="J8" s="18"/>
    </row>
    <row r="9" spans="1:10">
      <c r="A9" s="26"/>
      <c r="B9" s="26"/>
      <c r="C9" s="26"/>
      <c r="D9" s="26"/>
      <c r="E9" s="26"/>
      <c r="F9" s="26"/>
      <c r="G9" s="26"/>
      <c r="H9" s="26"/>
      <c r="I9" s="26"/>
      <c r="J9" s="18"/>
    </row>
    <row r="10" spans="1:10">
      <c r="A10" s="26"/>
      <c r="B10" s="26"/>
      <c r="C10" s="26"/>
      <c r="D10" s="26" t="s">
        <v>78</v>
      </c>
      <c r="E10" s="26"/>
      <c r="F10" s="26"/>
      <c r="G10" s="26"/>
      <c r="H10" s="26"/>
      <c r="I10" s="26"/>
      <c r="J10" s="18"/>
    </row>
    <row r="11" spans="1:10">
      <c r="A11" s="26"/>
      <c r="B11" s="26"/>
      <c r="C11" s="26"/>
      <c r="D11" s="26" t="s">
        <v>79</v>
      </c>
      <c r="E11" s="26"/>
      <c r="F11" s="26"/>
      <c r="G11" s="26"/>
      <c r="H11" s="26"/>
      <c r="I11" s="26"/>
      <c r="J11" s="18"/>
    </row>
    <row r="12" spans="1:10">
      <c r="A12" s="26"/>
      <c r="B12" s="26"/>
      <c r="C12" s="26"/>
      <c r="D12" s="26"/>
      <c r="E12" s="27"/>
      <c r="F12" s="26"/>
      <c r="G12" s="26"/>
      <c r="H12" s="26"/>
      <c r="I12" s="26"/>
      <c r="J12" s="18"/>
    </row>
    <row r="13" spans="1:10">
      <c r="A13" s="82" t="s">
        <v>35</v>
      </c>
      <c r="B13" s="84" t="s">
        <v>36</v>
      </c>
      <c r="C13" s="86" t="s">
        <v>37</v>
      </c>
      <c r="D13" s="87"/>
      <c r="E13" s="75" t="s">
        <v>38</v>
      </c>
      <c r="F13" s="79" t="s">
        <v>34</v>
      </c>
      <c r="G13" s="80"/>
      <c r="H13" s="81"/>
      <c r="I13" s="77" t="s">
        <v>42</v>
      </c>
      <c r="J13" s="18"/>
    </row>
    <row r="14" spans="1:10" ht="61.5" customHeight="1">
      <c r="A14" s="83"/>
      <c r="B14" s="85"/>
      <c r="C14" s="88"/>
      <c r="D14" s="89"/>
      <c r="E14" s="76"/>
      <c r="F14" s="15" t="s">
        <v>39</v>
      </c>
      <c r="G14" s="12" t="s">
        <v>40</v>
      </c>
      <c r="H14" s="12" t="s">
        <v>41</v>
      </c>
      <c r="I14" s="78"/>
      <c r="J14" s="18"/>
    </row>
    <row r="15" spans="1:10">
      <c r="A15" s="28" t="s">
        <v>43</v>
      </c>
      <c r="B15" s="28" t="s">
        <v>44</v>
      </c>
      <c r="C15" s="68" t="s">
        <v>45</v>
      </c>
      <c r="D15" s="69"/>
      <c r="E15" s="28" t="s">
        <v>46</v>
      </c>
      <c r="F15" s="28" t="s">
        <v>47</v>
      </c>
      <c r="G15" s="28" t="s">
        <v>48</v>
      </c>
      <c r="H15" s="28" t="s">
        <v>49</v>
      </c>
      <c r="I15" s="28" t="s">
        <v>50</v>
      </c>
      <c r="J15" s="18"/>
    </row>
    <row r="16" spans="1:10">
      <c r="A16" s="28"/>
      <c r="B16" s="28"/>
      <c r="C16" s="68" t="s">
        <v>51</v>
      </c>
      <c r="D16" s="69"/>
      <c r="E16" s="28"/>
      <c r="F16" s="28"/>
      <c r="G16" s="28"/>
      <c r="H16" s="28"/>
      <c r="I16" s="28"/>
      <c r="J16" s="18"/>
    </row>
    <row r="17" spans="1:10">
      <c r="A17" s="15">
        <v>1</v>
      </c>
      <c r="B17" s="29" t="s">
        <v>52</v>
      </c>
      <c r="C17" s="90" t="s">
        <v>98</v>
      </c>
      <c r="D17" s="90"/>
      <c r="E17" s="30">
        <v>0</v>
      </c>
      <c r="F17" s="30">
        <v>0</v>
      </c>
      <c r="G17" s="31">
        <v>0</v>
      </c>
      <c r="H17" s="30">
        <v>0</v>
      </c>
      <c r="I17" s="30">
        <v>0</v>
      </c>
      <c r="J17" s="18"/>
    </row>
    <row r="18" spans="1:10">
      <c r="A18" s="15"/>
      <c r="B18" s="29"/>
      <c r="C18" s="91"/>
      <c r="D18" s="91"/>
      <c r="E18" s="30"/>
      <c r="F18" s="30"/>
      <c r="G18" s="30"/>
      <c r="H18" s="30"/>
      <c r="I18" s="30"/>
      <c r="J18" s="18"/>
    </row>
    <row r="19" spans="1:10">
      <c r="A19" s="92" t="s">
        <v>25</v>
      </c>
      <c r="B19" s="92"/>
      <c r="C19" s="92"/>
      <c r="D19" s="92"/>
      <c r="E19" s="32">
        <f>ROUND(SUM(E17:E18),2)</f>
        <v>0</v>
      </c>
      <c r="F19" s="32">
        <f>ROUND(SUM(F17:F18),2)</f>
        <v>0</v>
      </c>
      <c r="G19" s="32">
        <f>ROUND(SUM(G17:G18),2)</f>
        <v>0</v>
      </c>
      <c r="H19" s="32">
        <f>ROUND(SUM(H17:H18),2)</f>
        <v>0</v>
      </c>
      <c r="I19" s="32">
        <f>ROUND(SUM(I17:I18),2)</f>
        <v>0</v>
      </c>
      <c r="J19" s="18"/>
    </row>
    <row r="20" spans="1:10">
      <c r="A20" s="92" t="s">
        <v>80</v>
      </c>
      <c r="B20" s="92"/>
      <c r="C20" s="92"/>
      <c r="D20" s="92"/>
      <c r="E20" s="32">
        <f>ROUND(E19*4%,2)</f>
        <v>0</v>
      </c>
      <c r="F20" s="26"/>
      <c r="G20" s="26"/>
      <c r="H20" s="26"/>
      <c r="I20" s="26"/>
      <c r="J20" s="18"/>
    </row>
    <row r="21" spans="1:10">
      <c r="A21" s="92" t="s">
        <v>53</v>
      </c>
      <c r="B21" s="92"/>
      <c r="C21" s="92"/>
      <c r="D21" s="92"/>
      <c r="E21" s="28"/>
      <c r="F21" s="26"/>
      <c r="G21" s="26"/>
      <c r="H21" s="26"/>
      <c r="I21" s="26"/>
      <c r="J21" s="18"/>
    </row>
    <row r="22" spans="1:10">
      <c r="A22" s="92" t="s">
        <v>81</v>
      </c>
      <c r="B22" s="92"/>
      <c r="C22" s="92"/>
      <c r="D22" s="92"/>
      <c r="E22" s="32">
        <f>ROUND(E19*3%,2)</f>
        <v>0</v>
      </c>
      <c r="F22" s="26"/>
      <c r="G22" s="26"/>
      <c r="H22" s="26"/>
      <c r="I22" s="26"/>
      <c r="J22" s="18"/>
    </row>
    <row r="23" spans="1:10">
      <c r="A23" s="92" t="s">
        <v>26</v>
      </c>
      <c r="B23" s="92"/>
      <c r="C23" s="92"/>
      <c r="D23" s="92"/>
      <c r="E23" s="32">
        <f>ROUND(SUM(E19:E22),2)</f>
        <v>0</v>
      </c>
      <c r="F23" s="26"/>
      <c r="G23" s="26"/>
      <c r="H23" s="26"/>
      <c r="I23" s="26"/>
      <c r="J23" s="18"/>
    </row>
    <row r="24" spans="1:10">
      <c r="A24" s="26"/>
      <c r="B24" s="26"/>
      <c r="C24" s="26"/>
      <c r="D24" s="26"/>
      <c r="E24" s="26"/>
      <c r="F24" s="26"/>
      <c r="G24" s="26"/>
      <c r="H24" s="26"/>
      <c r="I24" s="26"/>
      <c r="J24" s="18"/>
    </row>
    <row r="25" spans="1:10">
      <c r="A25" s="20"/>
      <c r="B25" s="20"/>
      <c r="C25" s="20"/>
      <c r="D25" s="18"/>
      <c r="E25" s="18"/>
      <c r="F25" s="18"/>
      <c r="G25" s="18"/>
      <c r="H25" s="18"/>
      <c r="I25" s="18"/>
      <c r="J25" s="18"/>
    </row>
    <row r="26" spans="1:10">
      <c r="A26" s="2" t="s">
        <v>74</v>
      </c>
    </row>
    <row r="27" spans="1:10">
      <c r="C27" s="1" t="s">
        <v>20</v>
      </c>
    </row>
    <row r="28" spans="1:10">
      <c r="A28" s="1" t="s">
        <v>21</v>
      </c>
    </row>
    <row r="30" spans="1:10">
      <c r="A30" s="1" t="s">
        <v>73</v>
      </c>
    </row>
    <row r="31" spans="1:10">
      <c r="C31" s="1" t="s">
        <v>20</v>
      </c>
    </row>
    <row r="32" spans="1:10">
      <c r="A32" s="1" t="s">
        <v>72</v>
      </c>
    </row>
  </sheetData>
  <mergeCells count="23">
    <mergeCell ref="A21:D21"/>
    <mergeCell ref="A22:D22"/>
    <mergeCell ref="A23:D23"/>
    <mergeCell ref="C17:D17"/>
    <mergeCell ref="C18:D18"/>
    <mergeCell ref="C16:D16"/>
    <mergeCell ref="A19:D19"/>
    <mergeCell ref="A20:D20"/>
    <mergeCell ref="E13:E14"/>
    <mergeCell ref="I13:I14"/>
    <mergeCell ref="A8:C8"/>
    <mergeCell ref="F13:H13"/>
    <mergeCell ref="C15:D15"/>
    <mergeCell ref="A13:A14"/>
    <mergeCell ref="B13:B14"/>
    <mergeCell ref="C13:D14"/>
    <mergeCell ref="A7:C7"/>
    <mergeCell ref="F7:J7"/>
    <mergeCell ref="A1:I1"/>
    <mergeCell ref="D3:F3"/>
    <mergeCell ref="A4:I4"/>
    <mergeCell ref="A5:C5"/>
    <mergeCell ref="A6:C6"/>
  </mergeCells>
  <pageMargins left="0.7" right="0.7" top="0.75" bottom="0.75" header="0.3" footer="0.3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tabSelected="1" zoomScaleNormal="100" zoomScaleSheetLayoutView="70" workbookViewId="0">
      <selection activeCell="A3" sqref="A3"/>
    </sheetView>
  </sheetViews>
  <sheetFormatPr defaultColWidth="9.109375" defaultRowHeight="15.6"/>
  <cols>
    <col min="1" max="1" width="5.109375" style="1" customWidth="1"/>
    <col min="2" max="2" width="13" style="1" customWidth="1"/>
    <col min="3" max="3" width="66" style="1" customWidth="1"/>
    <col min="4" max="4" width="12.44140625" style="1" customWidth="1"/>
    <col min="5" max="5" width="10.88671875" style="1" customWidth="1"/>
    <col min="6" max="6" width="7.88671875" style="1" customWidth="1"/>
    <col min="7" max="7" width="9.44140625" style="1" customWidth="1"/>
    <col min="8" max="8" width="7.5546875" style="1" customWidth="1"/>
    <col min="9" max="9" width="10.6640625" style="1" customWidth="1"/>
    <col min="10" max="10" width="6" style="1" customWidth="1"/>
    <col min="11" max="11" width="7" style="1" customWidth="1"/>
    <col min="12" max="12" width="8.88671875" style="1" customWidth="1"/>
    <col min="13" max="13" width="10" style="1" customWidth="1"/>
    <col min="14" max="14" width="10.33203125" style="1" customWidth="1"/>
    <col min="15" max="15" width="8.88671875" style="1" customWidth="1"/>
    <col min="16" max="16" width="9.5546875" style="1" customWidth="1"/>
    <col min="17" max="17" width="16.5546875" style="1" customWidth="1"/>
    <col min="18" max="16384" width="9.109375" style="1"/>
  </cols>
  <sheetData>
    <row r="1" spans="1:16">
      <c r="E1" s="1" t="s">
        <v>101</v>
      </c>
    </row>
    <row r="2" spans="1:16">
      <c r="A2" s="102" t="s">
        <v>104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4" spans="1:16">
      <c r="A4" s="103" t="s">
        <v>84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>
      <c r="A5" s="99" t="s">
        <v>10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7" spans="1:16">
      <c r="A7" s="2" t="s">
        <v>11</v>
      </c>
      <c r="C7" s="100" t="s">
        <v>84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>
      <c r="A8" s="2" t="s">
        <v>12</v>
      </c>
      <c r="C8" s="98" t="s">
        <v>84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>
      <c r="A9" s="2" t="s">
        <v>13</v>
      </c>
      <c r="C9" s="98" t="s">
        <v>83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</row>
    <row r="10" spans="1:16">
      <c r="A10" s="2" t="s">
        <v>14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</row>
    <row r="12" spans="1:16">
      <c r="B12" s="56" t="s">
        <v>102</v>
      </c>
    </row>
    <row r="13" spans="1:16" ht="30" customHeight="1">
      <c r="A13" s="96" t="s">
        <v>19</v>
      </c>
      <c r="B13" s="96" t="s">
        <v>0</v>
      </c>
      <c r="C13" s="96" t="s">
        <v>15</v>
      </c>
      <c r="D13" s="97" t="s">
        <v>1</v>
      </c>
      <c r="E13" s="97" t="s">
        <v>2</v>
      </c>
      <c r="F13" s="97" t="s">
        <v>3</v>
      </c>
      <c r="G13" s="97"/>
      <c r="H13" s="97"/>
      <c r="I13" s="97"/>
      <c r="J13" s="97"/>
      <c r="K13" s="97"/>
      <c r="L13" s="97" t="s">
        <v>8</v>
      </c>
      <c r="M13" s="97"/>
      <c r="N13" s="97"/>
      <c r="O13" s="97"/>
      <c r="P13" s="97"/>
    </row>
    <row r="14" spans="1:16" ht="66.75" customHeight="1">
      <c r="A14" s="97"/>
      <c r="B14" s="96"/>
      <c r="C14" s="96"/>
      <c r="D14" s="97"/>
      <c r="E14" s="97"/>
      <c r="F14" s="14" t="s">
        <v>4</v>
      </c>
      <c r="G14" s="14" t="s">
        <v>5</v>
      </c>
      <c r="H14" s="14" t="s">
        <v>6</v>
      </c>
      <c r="I14" s="14" t="s">
        <v>16</v>
      </c>
      <c r="J14" s="14" t="s">
        <v>17</v>
      </c>
      <c r="K14" s="14" t="s">
        <v>7</v>
      </c>
      <c r="L14" s="14" t="s">
        <v>24</v>
      </c>
      <c r="M14" s="14" t="s">
        <v>6</v>
      </c>
      <c r="N14" s="14" t="s">
        <v>16</v>
      </c>
      <c r="O14" s="14" t="s">
        <v>17</v>
      </c>
      <c r="P14" s="14" t="s">
        <v>9</v>
      </c>
    </row>
    <row r="15" spans="1:16" ht="15" customHeight="1">
      <c r="A15" s="3"/>
      <c r="B15" s="4"/>
      <c r="C15" s="5" t="s">
        <v>98</v>
      </c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7" customFormat="1" ht="30" customHeight="1">
      <c r="A16" s="9">
        <v>1</v>
      </c>
      <c r="B16" s="8" t="s">
        <v>27</v>
      </c>
      <c r="C16" s="52" t="s">
        <v>103</v>
      </c>
      <c r="D16" s="54" t="s">
        <v>82</v>
      </c>
      <c r="E16" s="53">
        <v>1</v>
      </c>
      <c r="F16" s="51"/>
      <c r="G16" s="10"/>
      <c r="H16" s="10"/>
      <c r="I16" s="10"/>
      <c r="J16" s="10"/>
      <c r="K16" s="10">
        <f>H16+I16+J16</f>
        <v>0</v>
      </c>
      <c r="L16" s="10">
        <f>E16*F16</f>
        <v>0</v>
      </c>
      <c r="M16" s="10">
        <f>E16*H16</f>
        <v>0</v>
      </c>
      <c r="N16" s="10">
        <f>E16*I16</f>
        <v>0</v>
      </c>
      <c r="O16" s="10">
        <f>E16*J16</f>
        <v>0</v>
      </c>
      <c r="P16" s="10">
        <f>O16+N16+M16</f>
        <v>0</v>
      </c>
    </row>
    <row r="17" spans="1:19" s="7" customFormat="1" ht="15" customHeight="1">
      <c r="A17" s="9">
        <v>2</v>
      </c>
      <c r="B17" s="8" t="s">
        <v>27</v>
      </c>
      <c r="C17" s="52" t="s">
        <v>85</v>
      </c>
      <c r="D17" s="54" t="s">
        <v>29</v>
      </c>
      <c r="E17" s="53">
        <v>1</v>
      </c>
      <c r="F17" s="51"/>
      <c r="G17" s="10"/>
      <c r="H17" s="10"/>
      <c r="I17" s="10"/>
      <c r="J17" s="10"/>
      <c r="K17" s="10">
        <f t="shared" ref="K17:K28" si="0">H17+I17+J17</f>
        <v>0</v>
      </c>
      <c r="L17" s="10">
        <f t="shared" ref="L17:L28" si="1">E17*F17</f>
        <v>0</v>
      </c>
      <c r="M17" s="10">
        <f t="shared" ref="M17:M28" si="2">E17*H17</f>
        <v>0</v>
      </c>
      <c r="N17" s="10">
        <f t="shared" ref="N17:N28" si="3">E17*I17</f>
        <v>0</v>
      </c>
      <c r="O17" s="10">
        <f t="shared" ref="O17:O28" si="4">E17*J17</f>
        <v>0</v>
      </c>
      <c r="P17" s="10">
        <f t="shared" ref="P17:P28" si="5">O17+N17+M17</f>
        <v>0</v>
      </c>
    </row>
    <row r="18" spans="1:19" s="7" customFormat="1" ht="15" customHeight="1">
      <c r="A18" s="9">
        <v>3</v>
      </c>
      <c r="B18" s="8" t="s">
        <v>27</v>
      </c>
      <c r="C18" s="52" t="s">
        <v>86</v>
      </c>
      <c r="D18" s="54" t="s">
        <v>29</v>
      </c>
      <c r="E18" s="53">
        <v>1</v>
      </c>
      <c r="F18" s="51"/>
      <c r="G18" s="10"/>
      <c r="H18" s="10"/>
      <c r="I18" s="10"/>
      <c r="J18" s="10"/>
      <c r="K18" s="10">
        <f t="shared" si="0"/>
        <v>0</v>
      </c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</row>
    <row r="19" spans="1:19" s="7" customFormat="1" ht="15" customHeight="1">
      <c r="A19" s="9">
        <v>4</v>
      </c>
      <c r="B19" s="8" t="s">
        <v>27</v>
      </c>
      <c r="C19" s="52" t="s">
        <v>87</v>
      </c>
      <c r="D19" s="54" t="s">
        <v>29</v>
      </c>
      <c r="E19" s="53">
        <v>1</v>
      </c>
      <c r="F19" s="51"/>
      <c r="G19" s="10"/>
      <c r="H19" s="10"/>
      <c r="I19" s="10"/>
      <c r="J19" s="10"/>
      <c r="K19" s="10">
        <f t="shared" si="0"/>
        <v>0</v>
      </c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</row>
    <row r="20" spans="1:19" s="7" customFormat="1" ht="15" customHeight="1">
      <c r="A20" s="9">
        <v>5</v>
      </c>
      <c r="B20" s="8" t="s">
        <v>27</v>
      </c>
      <c r="C20" s="52" t="s">
        <v>88</v>
      </c>
      <c r="D20" s="54" t="s">
        <v>29</v>
      </c>
      <c r="E20" s="53">
        <v>1</v>
      </c>
      <c r="F20" s="51"/>
      <c r="G20" s="10"/>
      <c r="H20" s="10"/>
      <c r="I20" s="10"/>
      <c r="J20" s="10"/>
      <c r="K20" s="10">
        <f t="shared" si="0"/>
        <v>0</v>
      </c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</row>
    <row r="21" spans="1:19" s="7" customFormat="1" ht="15" customHeight="1">
      <c r="A21" s="9">
        <v>6</v>
      </c>
      <c r="B21" s="8" t="s">
        <v>27</v>
      </c>
      <c r="C21" s="52" t="s">
        <v>89</v>
      </c>
      <c r="D21" s="54" t="s">
        <v>82</v>
      </c>
      <c r="E21" s="53">
        <v>1</v>
      </c>
      <c r="F21" s="51"/>
      <c r="G21" s="10"/>
      <c r="H21" s="10"/>
      <c r="I21" s="10"/>
      <c r="J21" s="10"/>
      <c r="K21" s="10">
        <f t="shared" si="0"/>
        <v>0</v>
      </c>
      <c r="L21" s="10">
        <f t="shared" si="1"/>
        <v>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</row>
    <row r="22" spans="1:19" s="7" customFormat="1" ht="15" customHeight="1">
      <c r="A22" s="9">
        <v>7</v>
      </c>
      <c r="B22" s="8" t="s">
        <v>27</v>
      </c>
      <c r="C22" s="52" t="s">
        <v>90</v>
      </c>
      <c r="D22" s="54" t="s">
        <v>99</v>
      </c>
      <c r="E22" s="53">
        <v>14</v>
      </c>
      <c r="F22" s="51"/>
      <c r="G22" s="10"/>
      <c r="H22" s="10"/>
      <c r="I22" s="10"/>
      <c r="J22" s="10"/>
      <c r="K22" s="10">
        <f t="shared" si="0"/>
        <v>0</v>
      </c>
      <c r="L22" s="10">
        <f t="shared" si="1"/>
        <v>0</v>
      </c>
      <c r="M22" s="10">
        <f t="shared" si="2"/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</row>
    <row r="23" spans="1:19" s="7" customFormat="1" ht="15" customHeight="1">
      <c r="A23" s="9">
        <v>8</v>
      </c>
      <c r="B23" s="8" t="s">
        <v>27</v>
      </c>
      <c r="C23" s="52" t="s">
        <v>91</v>
      </c>
      <c r="D23" s="54" t="s">
        <v>99</v>
      </c>
      <c r="E23" s="53">
        <v>8</v>
      </c>
      <c r="F23" s="51"/>
      <c r="G23" s="10"/>
      <c r="H23" s="10"/>
      <c r="I23" s="10"/>
      <c r="J23" s="10"/>
      <c r="K23" s="10">
        <f t="shared" si="0"/>
        <v>0</v>
      </c>
      <c r="L23" s="10">
        <f t="shared" si="1"/>
        <v>0</v>
      </c>
      <c r="M23" s="10">
        <f t="shared" si="2"/>
        <v>0</v>
      </c>
      <c r="N23" s="10">
        <f t="shared" si="3"/>
        <v>0</v>
      </c>
      <c r="O23" s="10">
        <f t="shared" si="4"/>
        <v>0</v>
      </c>
      <c r="P23" s="10">
        <f t="shared" si="5"/>
        <v>0</v>
      </c>
    </row>
    <row r="24" spans="1:19" s="7" customFormat="1" ht="15" customHeight="1">
      <c r="A24" s="9">
        <v>9</v>
      </c>
      <c r="B24" s="8" t="s">
        <v>27</v>
      </c>
      <c r="C24" s="52" t="s">
        <v>92</v>
      </c>
      <c r="D24" s="54" t="s">
        <v>82</v>
      </c>
      <c r="E24" s="53">
        <v>1</v>
      </c>
      <c r="F24" s="51"/>
      <c r="G24" s="10"/>
      <c r="H24" s="10"/>
      <c r="I24" s="10"/>
      <c r="J24" s="10"/>
      <c r="K24" s="10">
        <f t="shared" si="0"/>
        <v>0</v>
      </c>
      <c r="L24" s="10">
        <f t="shared" si="1"/>
        <v>0</v>
      </c>
      <c r="M24" s="10">
        <f t="shared" si="2"/>
        <v>0</v>
      </c>
      <c r="N24" s="10">
        <f t="shared" si="3"/>
        <v>0</v>
      </c>
      <c r="O24" s="10">
        <f t="shared" si="4"/>
        <v>0</v>
      </c>
      <c r="P24" s="10">
        <f t="shared" si="5"/>
        <v>0</v>
      </c>
    </row>
    <row r="25" spans="1:19" s="7" customFormat="1" ht="15" customHeight="1">
      <c r="A25" s="9">
        <v>10</v>
      </c>
      <c r="B25" s="8" t="s">
        <v>27</v>
      </c>
      <c r="C25" s="52" t="s">
        <v>93</v>
      </c>
      <c r="D25" s="54" t="s">
        <v>100</v>
      </c>
      <c r="E25" s="53">
        <v>45</v>
      </c>
      <c r="F25" s="51"/>
      <c r="G25" s="10"/>
      <c r="H25" s="10"/>
      <c r="I25" s="10"/>
      <c r="J25" s="10"/>
      <c r="K25" s="10">
        <f t="shared" si="0"/>
        <v>0</v>
      </c>
      <c r="L25" s="10">
        <f t="shared" si="1"/>
        <v>0</v>
      </c>
      <c r="M25" s="10">
        <f t="shared" si="2"/>
        <v>0</v>
      </c>
      <c r="N25" s="10">
        <f t="shared" si="3"/>
        <v>0</v>
      </c>
      <c r="O25" s="10">
        <f t="shared" si="4"/>
        <v>0</v>
      </c>
      <c r="P25" s="10">
        <f t="shared" si="5"/>
        <v>0</v>
      </c>
    </row>
    <row r="26" spans="1:19" s="7" customFormat="1" ht="15" customHeight="1">
      <c r="A26" s="9">
        <v>11</v>
      </c>
      <c r="B26" s="8" t="s">
        <v>27</v>
      </c>
      <c r="C26" s="52" t="s">
        <v>94</v>
      </c>
      <c r="D26" s="54" t="s">
        <v>82</v>
      </c>
      <c r="E26" s="53">
        <v>1</v>
      </c>
      <c r="F26" s="51"/>
      <c r="G26" s="10"/>
      <c r="H26" s="10"/>
      <c r="I26" s="10"/>
      <c r="J26" s="10"/>
      <c r="K26" s="10">
        <f t="shared" si="0"/>
        <v>0</v>
      </c>
      <c r="L26" s="10">
        <f t="shared" si="1"/>
        <v>0</v>
      </c>
      <c r="M26" s="10">
        <f t="shared" si="2"/>
        <v>0</v>
      </c>
      <c r="N26" s="10">
        <f t="shared" si="3"/>
        <v>0</v>
      </c>
      <c r="O26" s="10">
        <f t="shared" si="4"/>
        <v>0</v>
      </c>
      <c r="P26" s="10">
        <f t="shared" si="5"/>
        <v>0</v>
      </c>
    </row>
    <row r="27" spans="1:19" s="7" customFormat="1" ht="15" customHeight="1">
      <c r="A27" s="9">
        <v>12</v>
      </c>
      <c r="B27" s="8" t="s">
        <v>27</v>
      </c>
      <c r="C27" s="52" t="s">
        <v>95</v>
      </c>
      <c r="D27" s="54" t="s">
        <v>82</v>
      </c>
      <c r="E27" s="53">
        <v>1</v>
      </c>
      <c r="F27" s="51"/>
      <c r="G27" s="10"/>
      <c r="H27" s="10"/>
      <c r="I27" s="10"/>
      <c r="J27" s="10"/>
      <c r="K27" s="10">
        <f t="shared" si="0"/>
        <v>0</v>
      </c>
      <c r="L27" s="10">
        <f t="shared" si="1"/>
        <v>0</v>
      </c>
      <c r="M27" s="10">
        <f t="shared" si="2"/>
        <v>0</v>
      </c>
      <c r="N27" s="10">
        <f t="shared" si="3"/>
        <v>0</v>
      </c>
      <c r="O27" s="10">
        <f t="shared" si="4"/>
        <v>0</v>
      </c>
      <c r="P27" s="10">
        <f t="shared" si="5"/>
        <v>0</v>
      </c>
    </row>
    <row r="28" spans="1:19" s="7" customFormat="1" ht="15" customHeight="1">
      <c r="A28" s="9">
        <v>13</v>
      </c>
      <c r="B28" s="8" t="s">
        <v>27</v>
      </c>
      <c r="C28" s="52" t="s">
        <v>96</v>
      </c>
      <c r="D28" s="54" t="s">
        <v>29</v>
      </c>
      <c r="E28" s="53">
        <v>1</v>
      </c>
      <c r="F28" s="51"/>
      <c r="G28" s="10"/>
      <c r="H28" s="10"/>
      <c r="I28" s="10"/>
      <c r="J28" s="10"/>
      <c r="K28" s="10">
        <f t="shared" si="0"/>
        <v>0</v>
      </c>
      <c r="L28" s="10">
        <f t="shared" si="1"/>
        <v>0</v>
      </c>
      <c r="M28" s="10">
        <f t="shared" si="2"/>
        <v>0</v>
      </c>
      <c r="N28" s="10">
        <f t="shared" si="3"/>
        <v>0</v>
      </c>
      <c r="O28" s="10">
        <f t="shared" si="4"/>
        <v>0</v>
      </c>
      <c r="P28" s="10">
        <f t="shared" si="5"/>
        <v>0</v>
      </c>
    </row>
    <row r="29" spans="1:19" s="7" customFormat="1" ht="35.25" customHeight="1">
      <c r="A29" s="9">
        <v>14</v>
      </c>
      <c r="B29" s="8" t="s">
        <v>27</v>
      </c>
      <c r="C29" s="52" t="s">
        <v>97</v>
      </c>
      <c r="D29" s="54" t="s">
        <v>82</v>
      </c>
      <c r="E29" s="55">
        <v>1</v>
      </c>
      <c r="F29" s="51"/>
      <c r="G29" s="10"/>
      <c r="H29" s="10"/>
      <c r="I29" s="10"/>
      <c r="J29" s="10"/>
      <c r="K29" s="10">
        <f>H29+I29+J29</f>
        <v>0</v>
      </c>
      <c r="L29" s="10">
        <f>E29*F29</f>
        <v>0</v>
      </c>
      <c r="M29" s="10">
        <f>E29*H29</f>
        <v>0</v>
      </c>
      <c r="N29" s="10">
        <f>E29*I29</f>
        <v>0</v>
      </c>
      <c r="O29" s="10">
        <f>E29*J29</f>
        <v>0</v>
      </c>
      <c r="P29" s="10">
        <f>O29+N29+M29</f>
        <v>0</v>
      </c>
    </row>
    <row r="30" spans="1:19">
      <c r="A30" s="93" t="s">
        <v>28</v>
      </c>
      <c r="B30" s="94"/>
      <c r="C30" s="94"/>
      <c r="D30" s="94"/>
      <c r="E30" s="95"/>
      <c r="F30" s="48"/>
      <c r="G30" s="48"/>
      <c r="H30" s="48"/>
      <c r="I30" s="48"/>
      <c r="J30" s="48"/>
      <c r="K30" s="48"/>
      <c r="L30" s="13">
        <f>SUM(L16:L29)</f>
        <v>0</v>
      </c>
      <c r="M30" s="13">
        <f>SUM(M16:M29)</f>
        <v>0</v>
      </c>
      <c r="N30" s="13">
        <f>SUM(N16:N29)</f>
        <v>0</v>
      </c>
      <c r="O30" s="13">
        <f>SUM(O16:O29)</f>
        <v>0</v>
      </c>
      <c r="P30" s="13">
        <f>SUM(P16:P29)</f>
        <v>0</v>
      </c>
      <c r="Q30" s="7"/>
      <c r="R30" s="7"/>
      <c r="S30" s="7"/>
    </row>
    <row r="33" spans="1:16">
      <c r="A33" s="2" t="s">
        <v>18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>
      <c r="C34" s="49" t="s">
        <v>20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>
      <c r="A35" s="1" t="s">
        <v>21</v>
      </c>
    </row>
    <row r="37" spans="1:16">
      <c r="A37" s="1" t="s">
        <v>22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>
      <c r="C38" s="49" t="s">
        <v>20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>
      <c r="A39" s="1" t="s">
        <v>23</v>
      </c>
      <c r="C39" s="11"/>
    </row>
  </sheetData>
  <mergeCells count="15">
    <mergeCell ref="A2:P2"/>
    <mergeCell ref="E13:E14"/>
    <mergeCell ref="D13:D14"/>
    <mergeCell ref="C13:C14"/>
    <mergeCell ref="B13:B14"/>
    <mergeCell ref="A4:P4"/>
    <mergeCell ref="A30:E30"/>
    <mergeCell ref="A13:A14"/>
    <mergeCell ref="C8:P8"/>
    <mergeCell ref="C9:P9"/>
    <mergeCell ref="A5:P5"/>
    <mergeCell ref="C7:P7"/>
    <mergeCell ref="C10:P10"/>
    <mergeCell ref="F13:K13"/>
    <mergeCell ref="L13:P13"/>
  </mergeCells>
  <phoneticPr fontId="14" type="noConversion"/>
  <pageMargins left="1" right="1" top="1" bottom="1" header="0.5" footer="0.5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0" ma:contentTypeDescription="Izveidot jaunu dokumentu." ma:contentTypeScope="" ma:versionID="9b92c4134d3415340e51d81a7efbbc8d">
  <xsd:schema xmlns:xsd="http://www.w3.org/2001/XMLSchema" xmlns:xs="http://www.w3.org/2001/XMLSchema" xmlns:p="http://schemas.microsoft.com/office/2006/metadata/properties" xmlns:ns3="2908de0b-3e80-4a77-b74c-b833db9e3692" targetNamespace="http://schemas.microsoft.com/office/2006/metadata/properties" ma:root="true" ma:fieldsID="a8c7373ea7baf162bc9cfbe0b925c909" ns3:_="">
    <xsd:import namespace="2908de0b-3e80-4a77-b74c-b833db9e36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5739FB-9C29-4F6F-99CB-E4448EA4284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2908de0b-3e80-4a77-b74c-b833db9e3692"/>
  </ds:schemaRefs>
</ds:datastoreItem>
</file>

<file path=customXml/itemProps3.xml><?xml version="1.0" encoding="utf-8"?>
<ds:datastoreItem xmlns:ds="http://schemas.openxmlformats.org/officeDocument/2006/customXml" ds:itemID="{4E7C0FAB-5C35-48B6-B8DA-4F18B9297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Koptāme</vt:lpstr>
      <vt:lpstr>Kopsavilkums</vt:lpstr>
      <vt:lpstr>Tāme</vt:lpstr>
      <vt:lpstr>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2020-11-12T09:14:18Z</cp:lastPrinted>
  <dcterms:created xsi:type="dcterms:W3CDTF">2020-09-02T05:02:03Z</dcterms:created>
  <dcterms:modified xsi:type="dcterms:W3CDTF">2020-12-17T12:17:45Z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