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karina_meiberga_rigassatiksme_lv/Documents/Desktop/"/>
    </mc:Choice>
  </mc:AlternateContent>
  <xr:revisionPtr revIDLastSave="0" documentId="8_{3382D801-2902-4170-B511-1C31A0A1D980}" xr6:coauthVersionLast="46" xr6:coauthVersionMax="46" xr10:uidLastSave="{00000000-0000-0000-0000-000000000000}"/>
  <bookViews>
    <workbookView xWindow="-120" yWindow="-120" windowWidth="29040" windowHeight="15840" tabRatio="766" activeTab="1" xr2:uid="{00000000-000D-0000-FFFF-FFFF00000000}"/>
  </bookViews>
  <sheets>
    <sheet name="Esošie darbi" sheetId="69" r:id="rId1"/>
    <sheet name="Neparedzētie avārijas darbi" sheetId="72" r:id="rId2"/>
  </sheets>
  <definedNames>
    <definedName name="_xlnm.Print_Area" localSheetId="0">'Esošie darbi'!$B$1:$S$73</definedName>
    <definedName name="_xlnm.Print_Area" localSheetId="1">'Neparedzētie avārijas darbi'!$B$1:$P$128</definedName>
    <definedName name="_xlnm.Print_Titles" localSheetId="0">'Esošie darbi'!$12:$13</definedName>
    <definedName name="_xlnm.Print_Titles" localSheetId="1">'Neparedzētie avārijas darbi'!$13:$14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72" l="1"/>
  <c r="O45" i="72"/>
  <c r="O98" i="72"/>
  <c r="O103" i="72"/>
  <c r="O104" i="72"/>
  <c r="O105" i="72"/>
  <c r="O39" i="72"/>
  <c r="H101" i="72"/>
  <c r="H100" i="72"/>
  <c r="H99" i="72"/>
  <c r="O99" i="72"/>
  <c r="H98" i="72"/>
  <c r="H97" i="72"/>
  <c r="H96" i="72"/>
  <c r="H95" i="72"/>
  <c r="H94" i="72"/>
  <c r="H93" i="72"/>
  <c r="H92" i="72"/>
  <c r="H91" i="72"/>
  <c r="H90" i="72"/>
  <c r="H89" i="72"/>
  <c r="H88" i="72"/>
  <c r="H87" i="72"/>
  <c r="H86" i="72"/>
  <c r="H85" i="72"/>
  <c r="H84" i="72"/>
  <c r="H83" i="72"/>
  <c r="H82" i="72"/>
  <c r="H81" i="72"/>
  <c r="H80" i="72"/>
  <c r="H79" i="72"/>
  <c r="H78" i="72"/>
  <c r="H77" i="72"/>
  <c r="H76" i="72"/>
  <c r="H75" i="72"/>
  <c r="H74" i="72"/>
  <c r="H73" i="72"/>
  <c r="H72" i="72"/>
  <c r="H71" i="72"/>
  <c r="H70" i="72"/>
  <c r="H69" i="72"/>
  <c r="H68" i="72"/>
  <c r="H67" i="72"/>
  <c r="H66" i="72"/>
  <c r="H65" i="72"/>
  <c r="H64" i="72"/>
  <c r="H63" i="72"/>
  <c r="H62" i="72"/>
  <c r="H61" i="72"/>
  <c r="H60" i="72"/>
  <c r="H59" i="72"/>
  <c r="H58" i="72"/>
  <c r="H57" i="72"/>
  <c r="H56" i="72"/>
  <c r="H55" i="72"/>
  <c r="H54" i="72"/>
  <c r="H53" i="72"/>
  <c r="H52" i="72"/>
  <c r="H51" i="72"/>
  <c r="H50" i="72"/>
  <c r="H49" i="72"/>
  <c r="H48" i="72"/>
  <c r="H47" i="72"/>
  <c r="O47" i="72"/>
  <c r="H46" i="72"/>
  <c r="H45" i="72"/>
  <c r="H44" i="72"/>
  <c r="H43" i="72"/>
  <c r="H42" i="72"/>
  <c r="H41" i="72"/>
  <c r="H40" i="72"/>
  <c r="H39" i="72"/>
  <c r="H38" i="72"/>
  <c r="H37" i="72"/>
  <c r="H36" i="72"/>
  <c r="J33" i="72"/>
  <c r="O49" i="72" l="1"/>
  <c r="O88" i="72"/>
  <c r="M33" i="72"/>
  <c r="O72" i="72"/>
  <c r="O57" i="72"/>
  <c r="K33" i="72"/>
  <c r="O84" i="72"/>
  <c r="O33" i="72"/>
  <c r="O80" i="72"/>
  <c r="O96" i="72"/>
  <c r="M32" i="72"/>
  <c r="O53" i="72"/>
  <c r="O67" i="72"/>
  <c r="O76" i="72"/>
  <c r="O92" i="72"/>
  <c r="O73" i="72"/>
  <c r="O77" i="72"/>
  <c r="O81" i="72"/>
  <c r="O85" i="72"/>
  <c r="O89" i="72"/>
  <c r="O93" i="72"/>
  <c r="O97" i="72"/>
  <c r="J32" i="72"/>
  <c r="O32" i="72" s="1"/>
  <c r="O40" i="72"/>
  <c r="O42" i="72"/>
  <c r="O51" i="72"/>
  <c r="O55" i="72"/>
  <c r="O62" i="72"/>
  <c r="O63" i="72"/>
  <c r="O100" i="72"/>
  <c r="O36" i="72"/>
  <c r="O41" i="72"/>
  <c r="O59" i="72"/>
  <c r="O101" i="72"/>
  <c r="O102" i="72"/>
  <c r="O37" i="72"/>
  <c r="O78" i="72"/>
  <c r="O82" i="72"/>
  <c r="O86" i="72"/>
  <c r="O90" i="72"/>
  <c r="O48" i="72"/>
  <c r="O56" i="72"/>
  <c r="O65" i="72"/>
  <c r="M35" i="72"/>
  <c r="K35" i="72"/>
  <c r="O54" i="72"/>
  <c r="O66" i="72"/>
  <c r="O69" i="72"/>
  <c r="N35" i="72"/>
  <c r="O43" i="72"/>
  <c r="O52" i="72"/>
  <c r="O46" i="72"/>
  <c r="O50" i="72"/>
  <c r="O61" i="72"/>
  <c r="O44" i="72"/>
  <c r="O60" i="72"/>
  <c r="O64" i="72"/>
  <c r="O68" i="72"/>
  <c r="N105" i="72"/>
  <c r="O58" i="72" l="1"/>
  <c r="O74" i="72"/>
  <c r="O70" i="72"/>
  <c r="K32" i="72"/>
  <c r="O94" i="72"/>
  <c r="O91" i="72"/>
  <c r="O75" i="72"/>
  <c r="O95" i="72"/>
  <c r="O79" i="72"/>
  <c r="O83" i="72"/>
  <c r="O87" i="72"/>
  <c r="O71" i="72"/>
  <c r="O38" i="72" l="1"/>
  <c r="O106" i="72" s="1"/>
  <c r="O109" i="72" s="1"/>
  <c r="N106" i="72"/>
  <c r="N107" i="72" l="1"/>
  <c r="P106" i="72"/>
  <c r="M106" i="72"/>
  <c r="M108" i="72" s="1"/>
  <c r="P108" i="72" s="1"/>
  <c r="P109" i="72" l="1"/>
  <c r="P110" i="72" s="1"/>
  <c r="P107" i="72"/>
  <c r="N109" i="72"/>
  <c r="M109" i="72"/>
  <c r="Q69" i="69" l="1"/>
  <c r="P69" i="69"/>
  <c r="S69" i="69"/>
  <c r="S70" i="69" l="1"/>
  <c r="S73" i="69" s="1"/>
  <c r="S72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H35" i="69"/>
  <c r="H36" i="69"/>
  <c r="H37" i="69"/>
  <c r="H38" i="69"/>
  <c r="H39" i="69"/>
  <c r="H40" i="69"/>
  <c r="H41" i="69"/>
  <c r="H42" i="69"/>
  <c r="H43" i="69"/>
  <c r="H44" i="69"/>
  <c r="H45" i="69"/>
  <c r="H46" i="69"/>
  <c r="H47" i="69"/>
  <c r="H48" i="69"/>
  <c r="H49" i="69"/>
  <c r="H50" i="69"/>
  <c r="H51" i="69"/>
  <c r="H52" i="69"/>
  <c r="H53" i="69"/>
  <c r="H54" i="69"/>
  <c r="H55" i="69"/>
  <c r="H56" i="69"/>
  <c r="H57" i="69"/>
  <c r="H58" i="69"/>
  <c r="H59" i="69"/>
  <c r="H60" i="69"/>
  <c r="H61" i="69"/>
  <c r="H62" i="69"/>
  <c r="H63" i="69"/>
  <c r="H64" i="69"/>
  <c r="H65" i="69"/>
  <c r="H66" i="69"/>
  <c r="H67" i="69"/>
  <c r="H68" i="69"/>
  <c r="H14" i="69"/>
  <c r="R69" i="69" l="1"/>
</calcChain>
</file>

<file path=xl/sharedStrings.xml><?xml version="1.0" encoding="utf-8"?>
<sst xmlns="http://schemas.openxmlformats.org/spreadsheetml/2006/main" count="367" uniqueCount="146">
  <si>
    <t>Nr. p. k.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</si>
  <si>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</si>
  <si>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</si>
  <si>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</si>
  <si>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</si>
  <si>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</si>
  <si>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</si>
  <si>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</si>
  <si>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</si>
  <si>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mehānismi (EUR)</t>
  </si>
  <si>
    <t>kopā (EUR)</t>
  </si>
  <si>
    <t>darbietilpība (C/h)</t>
  </si>
  <si>
    <t>summa                (EUR)</t>
  </si>
  <si>
    <t>m3</t>
  </si>
  <si>
    <t>Tranšejas rakšana kabeļiem un caurulēm 1 kabelim(platums-līdz 0,25m, dziļums- līdz 0,8m)</t>
  </si>
  <si>
    <t>m</t>
  </si>
  <si>
    <t>Tranšejas aizbēršana kabeļiem un caurulēm</t>
  </si>
  <si>
    <t>Kabeļu saivu transports-izvietošana trasē</t>
  </si>
  <si>
    <t>gab.</t>
  </si>
  <si>
    <t>Kabeļa brīdinājuma signāllentas ieklāšana</t>
  </si>
  <si>
    <t>Tranšejas rakšana-bedre kabeļa apsekošanai (šurfēšana)</t>
  </si>
  <si>
    <t>Tranšejas rakšana-bedre z/spr.uzmavām</t>
  </si>
  <si>
    <t>Tranšejas rakšana-bedre v/spr.uzmavām</t>
  </si>
  <si>
    <t>Asfalta seguma zāģēšana</t>
  </si>
  <si>
    <t>m2</t>
  </si>
  <si>
    <t>Grants seguma brauktuves atjaunošana</t>
  </si>
  <si>
    <t>Trotuāra šķembu seguma sagatavošana asfaltēšanai</t>
  </si>
  <si>
    <t>Brauktuves šķembu seguma sagatavošana asfaltēšanai</t>
  </si>
  <si>
    <t>Ietves no smilšu asfaltbetona atjaunošana</t>
  </si>
  <si>
    <t>Košumkrūmu stādīšana</t>
  </si>
  <si>
    <t>Krūmu izciršana, sakņu izraušana</t>
  </si>
  <si>
    <t>Šķembu piegāde objektā</t>
  </si>
  <si>
    <t>Izgāztuves pakalpojumi</t>
  </si>
  <si>
    <t>Kustības shēmas sagatavošana</t>
  </si>
  <si>
    <t>Ceļa zīmju uzstādīšana</t>
  </si>
  <si>
    <t>%</t>
  </si>
  <si>
    <t xml:space="preserve">Virsizdevumi: </t>
  </si>
  <si>
    <t xml:space="preserve">Peļņa: </t>
  </si>
  <si>
    <t>KOPĀ:</t>
  </si>
  <si>
    <t>Ietves asfalta seguma noņemšana</t>
  </si>
  <si>
    <t>Brauktuves asfalta seguma noņemšana 10cm</t>
  </si>
  <si>
    <t>Brauktuves asfalta seguma noņemšana 18cm</t>
  </si>
  <si>
    <t>Brauktuves asfalta seguma noņemšana 20cm</t>
  </si>
  <si>
    <t xml:space="preserve">Ietves bruģa vai plākšņu seguma noņemšana </t>
  </si>
  <si>
    <t xml:space="preserve">Brauktuves bruģa vai plākšņu seguma noņemšana </t>
  </si>
  <si>
    <t>Ietves granīta bruģa brauktuves atjaunošana</t>
  </si>
  <si>
    <t>Brauktuves granīta bruģa brauktuves atjaunošana</t>
  </si>
  <si>
    <t>Brauktuves plātnes seguma ietves atjaunošana</t>
  </si>
  <si>
    <t>Brauktuves asfalta seguma noņemšana 5cm</t>
  </si>
  <si>
    <t>Brauktuves asfalta atjaunošana 5cm</t>
  </si>
  <si>
    <t>Brauktuves asfalta atjaunošana 10cm</t>
  </si>
  <si>
    <t xml:space="preserve">Brauktuves asfalta atjaunošana 18cm </t>
  </si>
  <si>
    <t xml:space="preserve">Brauktuves asfalta atjaunošana 20cm </t>
  </si>
  <si>
    <t>Trases nospraušana dabā</t>
  </si>
  <si>
    <t>Grants seguma noņemšana</t>
  </si>
  <si>
    <t>Caurules caurspiešana starp koka saknēm</t>
  </si>
  <si>
    <t>Brauktuvju (ceļa) apmaļu demontāža</t>
  </si>
  <si>
    <t>Brauktuvju (ceļa) apmaļu atjaunošana ar esošo materiālu</t>
  </si>
  <si>
    <t>Brauktuvju (ceļa) apmaļu atjaunošana ar jauno materiālu</t>
  </si>
  <si>
    <t>Ietvju (trotuāru) apmales demontāža</t>
  </si>
  <si>
    <t>Ietvju(trotuāru) apmales atjaunošana ar esošo materiālu</t>
  </si>
  <si>
    <t>Ietvju (trotuāru) apmales atjaunošana ar jauno materiālu</t>
  </si>
  <si>
    <t>Ietves plātnes seguma ietves atjaunošana</t>
  </si>
  <si>
    <t>Šūves apstrāde ar bitumenu</t>
  </si>
  <si>
    <t>Apzīmējumu atjaunošana uz ceļiem un ietvēm</t>
  </si>
  <si>
    <t>Ietves plātnes seguma ietves atjaunošana (ar šķembām)</t>
  </si>
  <si>
    <t>Brauktuves plātnes seguma atjaunošana (ar šķembām)</t>
  </si>
  <si>
    <t>Smilts piegāde objektā</t>
  </si>
  <si>
    <t>Kabeļa YAKYF tly-2p 1x1000RM +2x1,5 3kV noguldīšana tranšejā</t>
  </si>
  <si>
    <t>Kabeļu ievilkšana caurulē</t>
  </si>
  <si>
    <t>Kabeļu gala kapes uzsildīšana</t>
  </si>
  <si>
    <t xml:space="preserve">V/sp.kabeļu savienojuma uzmavas montāža </t>
  </si>
  <si>
    <t>II Etaps</t>
  </si>
  <si>
    <t>III etaps</t>
  </si>
  <si>
    <t>IV etaps</t>
  </si>
  <si>
    <t>V/sp.kabeļa guldīšana tranšejā AXLJ-F 3x240/35mm2  12 kV</t>
  </si>
  <si>
    <t xml:space="preserve">Caurules d=160 noguldīšana tranšejā </t>
  </si>
  <si>
    <t>Caurule d=110 noguldīšana tranšejā</t>
  </si>
  <si>
    <t>Caurules  d=50 noguldīšana tranšejā</t>
  </si>
  <si>
    <t xml:space="preserve">Zālāja ierīkošana </t>
  </si>
  <si>
    <t>Tranšejas rakšana 6 kabeļiem (platums-līdz 1.0m, dziļums- līdz 1.0m)</t>
  </si>
  <si>
    <t>Tranšejas rakšana 2 kabeļiem (platums-līdz 0.8m, dziļums- līdz 1.0m)</t>
  </si>
  <si>
    <t>Tranšejas rakšana 4 kabeļiem (platums-līdz 0.8m, dziļums- līdz 1.0m)</t>
  </si>
  <si>
    <t xml:space="preserve">Caurules d=125 noguldīšana tranšejā </t>
  </si>
  <si>
    <t>Kabeļu gultnes sagatavošana</t>
  </si>
  <si>
    <t>Tranšejas smilšu spilvena sagatavošana 20cm</t>
  </si>
  <si>
    <t>Trases uzmērīšana</t>
  </si>
  <si>
    <t>10.00</t>
  </si>
  <si>
    <t>Tranšejas rakšana 14 kabeļiem(platums-līdz 1,4m, dziļums- līdz 1.0m)</t>
  </si>
  <si>
    <t>Tranšejas rakšana 18 kabeļiem(platums-līdz 1.8m, dziļums- līdz 1.0m)</t>
  </si>
  <si>
    <t xml:space="preserve">Tranšejas rakšana 18 kabeļiem (platums-līdz 2.6m, dziļums- līdz 1.5m) braucamā daļa </t>
  </si>
  <si>
    <t>Tranšejas rakšana 4 kabeļiem(platums-līdz 1,0m, dziļums- 1.5m) braucamā daļa</t>
  </si>
  <si>
    <t xml:space="preserve">Tranšejas rakšana 2 kabeļiem (platums-līdz 1.2m, dziļums- līdz 1.5m) braucamā daļa </t>
  </si>
  <si>
    <t>Tranšejas rakšana 6 kabeļiem (platums-līdz 1,20m, dziļums- 1.5m) braucamā daļa</t>
  </si>
  <si>
    <t>Z/sp.kabeļa 150 mm2 līdz 240 mm2  noguldīšana tranšejā</t>
  </si>
  <si>
    <t>Esošo kabeļu demontāža</t>
  </si>
  <si>
    <t>Kabeļu aizsardzība ar divdaļīgo plastmasas aizsargcauruli d=125</t>
  </si>
  <si>
    <t>Kabeļu gala apdares montāža 1000 mm2</t>
  </si>
  <si>
    <t>Kabeļu savienojuma uzmavas montāža 1000 mm2</t>
  </si>
  <si>
    <t>Mūra sienas-pamata caursišana kabeļu ievadam D=125mm</t>
  </si>
  <si>
    <t xml:space="preserve"> * </t>
  </si>
  <si>
    <t xml:space="preserve">Piezīmes </t>
  </si>
  <si>
    <t>Sastādīja:_______________________________________</t>
  </si>
  <si>
    <t xml:space="preserve">                         (paraksts un tā atšifrējums, datums)</t>
  </si>
  <si>
    <t>Objekta nosaukums: Elektrosaimniecības kabeļu līnijas posma avārijas nomaiņas darbi</t>
  </si>
  <si>
    <t>būvizstrādājumi (EUR)</t>
  </si>
  <si>
    <t>t.sk. darba aizsardzība</t>
  </si>
  <si>
    <t>Tiešās izmaksas kopā, t. sk. darba devēja sociālais nodoklis (%)</t>
  </si>
  <si>
    <t>būvizstrādājumi(EUR)</t>
  </si>
  <si>
    <t>Norādītie darbu daudzumi ir indikatīvi un var mainīties!</t>
  </si>
  <si>
    <t>Tāme sastādīta 20__. gada ____. ____________</t>
  </si>
  <si>
    <t>Tāme sastādīta 20__. gada ____. __________________</t>
  </si>
  <si>
    <t>**obj</t>
  </si>
  <si>
    <t>** - pozīcijām atzīmētām ar zaļu cena jānorāda par objektu</t>
  </si>
  <si>
    <t>* - pozīcijām atzīmētām ar dzeltenu materiāls tiks izsniegts no RP SIA "Rīgas satiksme" noliktavas</t>
  </si>
  <si>
    <t xml:space="preserve">Piezīmes: </t>
  </si>
  <si>
    <r>
      <t xml:space="preserve">Tranšejas rakšana 6 kabeļiem(platums-līdz 1,20m, dziļums- 1.5m) braucamā daļa </t>
    </r>
    <r>
      <rPr>
        <sz val="10"/>
        <color rgb="FFFF0000"/>
        <rFont val="Tahoma"/>
        <family val="2"/>
        <charset val="186"/>
      </rPr>
      <t>nakts laikā</t>
    </r>
  </si>
  <si>
    <r>
      <t xml:space="preserve">Tranšejas rakšana 8 kabeļiem (platums-līdz 1.20m, dziļums- līdz 1.5m) braucamā daļa </t>
    </r>
    <r>
      <rPr>
        <sz val="10"/>
        <color rgb="FFFF0000"/>
        <rFont val="Tahoma"/>
        <family val="2"/>
        <charset val="186"/>
      </rPr>
      <t>nakts laikā</t>
    </r>
  </si>
  <si>
    <r>
      <t xml:space="preserve">Tranšejas rakšana 14 kabeļiem (platums-līdz 1.4m, dziļums- līdz 1.5m) braucamā daļa </t>
    </r>
    <r>
      <rPr>
        <sz val="10"/>
        <color rgb="FFFF0000"/>
        <rFont val="Tahoma"/>
        <family val="2"/>
        <charset val="186"/>
      </rPr>
      <t>nakts laikā</t>
    </r>
  </si>
  <si>
    <r>
      <t xml:space="preserve">Tranšejas aizbēršana kabeļiem un caurulēm </t>
    </r>
    <r>
      <rPr>
        <sz val="10"/>
        <color rgb="FFFF0000"/>
        <rFont val="Tahoma"/>
        <family val="2"/>
        <charset val="186"/>
      </rPr>
      <t>nakts laikā</t>
    </r>
  </si>
  <si>
    <r>
      <t xml:space="preserve">Brauktuves asfalta seguma noņemšana 20cm </t>
    </r>
    <r>
      <rPr>
        <sz val="10"/>
        <color rgb="FFFF0000"/>
        <rFont val="Tahoma"/>
        <family val="2"/>
        <charset val="186"/>
      </rPr>
      <t>nakts laikā</t>
    </r>
  </si>
  <si>
    <r>
      <t xml:space="preserve">Brauktuves granīta bruģa brauktuves atjaunošana </t>
    </r>
    <r>
      <rPr>
        <sz val="10"/>
        <color rgb="FFFF0000"/>
        <rFont val="Tahoma"/>
        <family val="2"/>
        <charset val="186"/>
      </rPr>
      <t>nakts laikā</t>
    </r>
  </si>
  <si>
    <r>
      <t>Brauktuves asfalta atjaunošana 20cm</t>
    </r>
    <r>
      <rPr>
        <sz val="10"/>
        <color rgb="FFFF0000"/>
        <rFont val="Tahoma"/>
        <family val="2"/>
        <charset val="186"/>
      </rPr>
      <t xml:space="preserve"> nakts laikā</t>
    </r>
  </si>
  <si>
    <r>
      <t xml:space="preserve">Tranšejas rakšana 2 kabeļiem (platums-līdz 1.2m, dziļums- līdz 1.5m) braucamā daļa </t>
    </r>
    <r>
      <rPr>
        <sz val="10"/>
        <color rgb="FFFF0000"/>
        <rFont val="Tahoma"/>
        <family val="2"/>
        <charset val="204"/>
      </rPr>
      <t>nakts laikā</t>
    </r>
  </si>
  <si>
    <r>
      <t xml:space="preserve">Tranšejas rakšana 4 kabeļiem (platums-līdz 1.2m, dziļums- 1.5m) braucamā daļa </t>
    </r>
    <r>
      <rPr>
        <sz val="10"/>
        <color rgb="FFFF0000"/>
        <rFont val="Tahoma"/>
        <family val="2"/>
        <charset val="204"/>
      </rPr>
      <t>nakts laikā</t>
    </r>
  </si>
  <si>
    <r>
      <t xml:space="preserve">Tranšejas rakšana 6 kabeļiem(platums-līdz 1,20m, dziļums- 1.5m) braucamā daļa </t>
    </r>
    <r>
      <rPr>
        <sz val="10"/>
        <color rgb="FFFF0000"/>
        <rFont val="Tahoma"/>
        <family val="2"/>
        <charset val="204"/>
      </rPr>
      <t>nakts laikā</t>
    </r>
  </si>
  <si>
    <r>
      <t xml:space="preserve">Šūves apstrāde ar bitumenu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</si>
  <si>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asfalta seguma noņemšana 5cm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</si>
  <si>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asfalta seguma noņemšana 10cm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</si>
  <si>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asfalta seguma noņemšana 18cm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</si>
  <si>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asfalta seguma noņemšana 20cm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</si>
  <si>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bruģa vai plākšņu seguma noņemšana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</si>
  <si>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granīta bruģa brauktuves atjaunošana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</si>
  <si>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plātnes seguma ietves atjaunošana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</si>
  <si>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plātnes seguma atjaunošana  (ar šķembām) </t>
    </r>
    <r>
      <rPr>
        <sz val="10"/>
        <color rgb="FFFF0000"/>
        <rFont val="Tahoma"/>
        <family val="2"/>
        <charset val="204"/>
      </rPr>
      <t>nakts laikā</t>
    </r>
  </si>
  <si>
    <r>
      <t xml:space="preserve">Grants seguma noņemšana </t>
    </r>
    <r>
      <rPr>
        <sz val="10"/>
        <color rgb="FFFF0000"/>
        <rFont val="Tahoma"/>
        <family val="2"/>
        <charset val="204"/>
      </rPr>
      <t>nakts laikā</t>
    </r>
  </si>
  <si>
    <r>
      <t xml:space="preserve">Grants seguma brauktuves atjaunošana </t>
    </r>
    <r>
      <rPr>
        <sz val="10"/>
        <color rgb="FFFF0000"/>
        <rFont val="Tahoma"/>
        <family val="2"/>
        <charset val="186"/>
      </rPr>
      <t>nakts laikā</t>
    </r>
  </si>
  <si>
    <r>
      <t>Brauktuves šķembu seguma sagatavošana asfaltēšanai</t>
    </r>
    <r>
      <rPr>
        <sz val="10"/>
        <color rgb="FFFF0000"/>
        <rFont val="Tahoma"/>
        <family val="2"/>
        <charset val="186"/>
      </rPr>
      <t xml:space="preserve"> nakts laikā</t>
    </r>
  </si>
  <si>
    <r>
      <t xml:space="preserve">Brauktuves asfalta atjaunošana 5cm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</si>
  <si>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asfalta atjaunošana 10cm </t>
    </r>
    <r>
      <rPr>
        <sz val="10"/>
        <color rgb="FFFF0000"/>
        <rFont val="Tahoma"/>
        <family val="2"/>
        <charset val="204"/>
      </rPr>
      <t>nakts laikā</t>
    </r>
  </si>
  <si>
    <r>
      <t xml:space="preserve">Brauktuves asfalta atjaunošana 18cm </t>
    </r>
    <r>
      <rPr>
        <sz val="10"/>
        <color rgb="FFFF0000"/>
        <rFont val="Tahoma"/>
        <family val="2"/>
        <charset val="204"/>
      </rPr>
      <t>nakts laikā</t>
    </r>
  </si>
  <si>
    <r>
      <t>Brauktuves asfalta atjaunošana 20cm</t>
    </r>
    <r>
      <rPr>
        <sz val="10"/>
        <color rgb="FFFF0000"/>
        <rFont val="Tahoma"/>
        <family val="2"/>
        <charset val="204"/>
      </rPr>
      <t xml:space="preserve"> nakts laikā</t>
    </r>
  </si>
  <si>
    <t xml:space="preserve">Lokālā tāme un cenu piedāvājums neparedzētiem avārijas darbiem </t>
  </si>
  <si>
    <t>Lokālā tāme un cenu piedāvājums paredzētiem avārijas darbiem</t>
  </si>
  <si>
    <t>Pielikums Nr.3.1.</t>
  </si>
  <si>
    <t>Pielikums Nr.3.2.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</si>
</sst>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L_s_-;\-* #,##0.00\ _L_s_-;_-* &quot;-&quot;??\ _L_s_-;_-@_-"/>
  </numFmts>
  <fonts count="36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Tahoma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9"/>
      <name val="Arial"/>
      <family val="2"/>
    </font>
    <font>
      <sz val="10"/>
      <name val="Arial"/>
      <family val="2"/>
    </font>
    <font>
      <b/>
      <i/>
      <sz val="9"/>
      <color indexed="12"/>
      <name val="Arial"/>
      <family val="2"/>
      <charset val="186"/>
    </font>
    <font>
      <sz val="10"/>
      <name val="Helv"/>
    </font>
    <font>
      <sz val="9"/>
      <name val="Tahoma"/>
      <family val="2"/>
    </font>
    <font>
      <b/>
      <i/>
      <sz val="9"/>
      <name val="Tahoma"/>
      <family val="2"/>
    </font>
    <font>
      <b/>
      <sz val="10"/>
      <color indexed="8"/>
      <name val="Tahoma"/>
      <family val="2"/>
    </font>
    <font>
      <sz val="10"/>
      <color rgb="FF414142"/>
      <name val="Arial"/>
      <family val="2"/>
      <charset val="186"/>
    </font>
    <font>
      <i/>
      <sz val="10"/>
      <color rgb="FF414142"/>
      <name val="Arial"/>
      <family val="2"/>
      <charset val="186"/>
    </font>
    <font>
      <b/>
      <sz val="10"/>
      <name val="Tahoma"/>
      <family val="2"/>
      <charset val="186"/>
    </font>
    <font>
      <sz val="10"/>
      <color indexed="8"/>
      <name val="Tahoma"/>
      <family val="2"/>
      <charset val="186"/>
    </font>
    <font>
      <sz val="8"/>
      <name val="Calibri"/>
      <family val="2"/>
      <charset val="186"/>
    </font>
    <font>
      <sz val="11"/>
      <name val="Tahoma"/>
      <family val="2"/>
    </font>
    <font>
      <sz val="10"/>
      <color rgb="FF414142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i/>
      <sz val="10"/>
      <name val="Tahoma"/>
      <family val="2"/>
      <charset val="186"/>
    </font>
    <font>
      <b/>
      <i/>
      <sz val="10"/>
      <name val="Tahoma"/>
      <family val="2"/>
      <charset val="186"/>
    </font>
    <font>
      <i/>
      <sz val="10"/>
      <color rgb="FF414142"/>
      <name val="Tahoma"/>
      <family val="2"/>
      <charset val="186"/>
    </font>
    <font>
      <sz val="10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  <charset val="204"/>
    </font>
    <font>
      <b/>
      <sz val="10"/>
      <name val="Tahoma"/>
      <family val="2"/>
    </font>
    <font>
      <i/>
      <sz val="10"/>
      <name val="Tahoma"/>
      <family val="2"/>
    </font>
    <font>
      <sz val="10"/>
      <color theme="0"/>
      <name val="Tahoma"/>
      <family val="2"/>
    </font>
    <font>
      <b/>
      <i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1" fillId="0" borderId="0"/>
  </cellStyleXfs>
  <cellXfs count="182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/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/>
    </xf>
    <xf numFmtId="2" fontId="7" fillId="0" borderId="0" xfId="0" applyNumberFormat="1" applyFont="1" applyFill="1" applyBorder="1" applyAlignment="1" applyProtection="1">
      <alignment vertical="top"/>
    </xf>
    <xf numFmtId="2" fontId="3" fillId="0" borderId="0" xfId="0" applyNumberFormat="1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7" fillId="0" borderId="0" xfId="0" applyFont="1"/>
    <xf numFmtId="0" fontId="17" fillId="3" borderId="0" xfId="0" applyFont="1" applyFill="1" applyAlignment="1">
      <alignment vertical="top" wrapText="1"/>
    </xf>
    <xf numFmtId="0" fontId="14" fillId="0" borderId="0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top" wrapText="1"/>
    </xf>
    <xf numFmtId="0" fontId="20" fillId="0" borderId="0" xfId="0" applyFont="1" applyFill="1"/>
    <xf numFmtId="2" fontId="7" fillId="0" borderId="0" xfId="0" applyNumberFormat="1" applyFont="1" applyFill="1" applyBorder="1" applyAlignment="1" applyProtection="1">
      <alignment vertical="center"/>
    </xf>
    <xf numFmtId="0" fontId="17" fillId="3" borderId="0" xfId="0" applyFont="1" applyFill="1" applyAlignment="1">
      <alignment horizontal="center" vertical="top" wrapText="1"/>
    </xf>
    <xf numFmtId="0" fontId="18" fillId="3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center" vertical="center"/>
    </xf>
    <xf numFmtId="4" fontId="22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0" fontId="23" fillId="0" borderId="0" xfId="0" applyFont="1"/>
    <xf numFmtId="4" fontId="19" fillId="0" borderId="0" xfId="0" applyNumberFormat="1" applyFont="1" applyFill="1" applyAlignment="1">
      <alignment horizontal="center" vertical="center"/>
    </xf>
    <xf numFmtId="4" fontId="19" fillId="0" borderId="0" xfId="0" applyNumberFormat="1" applyFont="1" applyFill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3" fillId="5" borderId="2" xfId="0" applyNumberFormat="1" applyFont="1" applyFill="1" applyBorder="1" applyAlignment="1" applyProtection="1">
      <alignment horizontal="center" vertical="center" textRotation="90" wrapText="1"/>
    </xf>
    <xf numFmtId="4" fontId="3" fillId="5" borderId="5" xfId="0" applyNumberFormat="1" applyFont="1" applyFill="1" applyBorder="1" applyAlignment="1" applyProtection="1">
      <alignment horizontal="center" vertical="center" textRotation="90" wrapText="1"/>
    </xf>
    <xf numFmtId="1" fontId="3" fillId="0" borderId="2" xfId="0" applyNumberFormat="1" applyFont="1" applyFill="1" applyBorder="1" applyAlignment="1" applyProtection="1">
      <alignment horizontal="center" vertical="center"/>
    </xf>
    <xf numFmtId="49" fontId="24" fillId="0" borderId="2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  <xf numFmtId="4" fontId="3" fillId="0" borderId="5" xfId="3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4" fontId="24" fillId="0" borderId="2" xfId="0" applyNumberFormat="1" applyFont="1" applyFill="1" applyBorder="1" applyAlignment="1" applyProtection="1">
      <alignment vertical="center" wrapText="1"/>
    </xf>
    <xf numFmtId="4" fontId="3" fillId="0" borderId="2" xfId="0" applyNumberFormat="1" applyFont="1" applyFill="1" applyBorder="1" applyAlignment="1" applyProtection="1">
      <alignment vertical="center" wrapText="1"/>
    </xf>
    <xf numFmtId="4" fontId="3" fillId="2" borderId="2" xfId="0" applyNumberFormat="1" applyFont="1" applyFill="1" applyBorder="1" applyAlignment="1">
      <alignment horizontal="left" vertical="center"/>
    </xf>
    <xf numFmtId="2" fontId="24" fillId="0" borderId="3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left" vertical="center"/>
    </xf>
    <xf numFmtId="4" fontId="24" fillId="6" borderId="2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4" fontId="19" fillId="0" borderId="5" xfId="0" applyNumberFormat="1" applyFont="1" applyFill="1" applyBorder="1" applyAlignment="1">
      <alignment vertical="center"/>
    </xf>
    <xf numFmtId="9" fontId="3" fillId="0" borderId="2" xfId="2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horizontal="right" vertical="center"/>
    </xf>
    <xf numFmtId="4" fontId="19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vertical="center"/>
    </xf>
    <xf numFmtId="0" fontId="23" fillId="3" borderId="0" xfId="0" applyFont="1" applyFill="1" applyAlignment="1">
      <alignment vertical="top" wrapText="1"/>
    </xf>
    <xf numFmtId="4" fontId="3" fillId="0" borderId="0" xfId="1" applyNumberFormat="1" applyFont="1" applyFill="1" applyBorder="1" applyAlignment="1">
      <alignment horizontal="center" vertical="center"/>
    </xf>
    <xf numFmtId="0" fontId="28" fillId="3" borderId="0" xfId="0" applyFont="1" applyFill="1" applyAlignment="1">
      <alignment vertical="top" wrapText="1"/>
    </xf>
    <xf numFmtId="0" fontId="23" fillId="3" borderId="0" xfId="0" applyFont="1" applyFill="1" applyBorder="1" applyAlignment="1">
      <alignment vertical="top" wrapText="1"/>
    </xf>
    <xf numFmtId="0" fontId="23" fillId="3" borderId="0" xfId="0" applyFont="1" applyFill="1" applyBorder="1" applyAlignment="1">
      <alignment horizontal="center" vertical="center" wrapText="1"/>
    </xf>
    <xf numFmtId="4" fontId="27" fillId="0" borderId="0" xfId="1" applyNumberFormat="1" applyFont="1" applyFill="1" applyBorder="1" applyAlignment="1">
      <alignment horizontal="right" vertical="center" wrapText="1"/>
    </xf>
    <xf numFmtId="4" fontId="1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4" fontId="29" fillId="0" borderId="0" xfId="0" applyNumberFormat="1" applyFont="1" applyFill="1" applyAlignment="1">
      <alignment horizontal="center" vertical="center"/>
    </xf>
    <xf numFmtId="4" fontId="29" fillId="0" borderId="0" xfId="0" applyNumberFormat="1" applyFont="1" applyFill="1" applyAlignment="1">
      <alignment vertical="center"/>
    </xf>
    <xf numFmtId="4" fontId="29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2" fontId="19" fillId="0" borderId="0" xfId="0" applyNumberFormat="1" applyFont="1" applyFill="1" applyAlignment="1">
      <alignment vertical="center"/>
    </xf>
    <xf numFmtId="2" fontId="29" fillId="0" borderId="0" xfId="0" applyNumberFormat="1" applyFont="1" applyFill="1" applyAlignment="1">
      <alignment vertical="center"/>
    </xf>
    <xf numFmtId="2" fontId="29" fillId="0" borderId="0" xfId="0" applyNumberFormat="1" applyFont="1" applyFill="1" applyAlignment="1">
      <alignment horizontal="center" vertical="center"/>
    </xf>
    <xf numFmtId="4" fontId="29" fillId="0" borderId="1" xfId="0" applyNumberFormat="1" applyFont="1" applyFill="1" applyBorder="1" applyAlignment="1">
      <alignment vertical="center"/>
    </xf>
    <xf numFmtId="4" fontId="29" fillId="5" borderId="2" xfId="0" applyNumberFormat="1" applyFont="1" applyFill="1" applyBorder="1" applyAlignment="1" applyProtection="1">
      <alignment horizontal="center" vertical="center" textRotation="90" wrapText="1"/>
    </xf>
    <xf numFmtId="4" fontId="29" fillId="5" borderId="5" xfId="0" applyNumberFormat="1" applyFont="1" applyFill="1" applyBorder="1" applyAlignment="1" applyProtection="1">
      <alignment horizontal="center" vertical="center" textRotation="90" wrapText="1"/>
    </xf>
    <xf numFmtId="1" fontId="29" fillId="0" borderId="2" xfId="0" applyNumberFormat="1" applyFont="1" applyFill="1" applyBorder="1" applyAlignment="1" applyProtection="1">
      <alignment horizontal="center" vertical="center"/>
    </xf>
    <xf numFmtId="49" fontId="30" fillId="0" borderId="2" xfId="0" applyNumberFormat="1" applyFont="1" applyFill="1" applyBorder="1" applyAlignment="1">
      <alignment horizontal="left" vertical="center" wrapText="1"/>
    </xf>
    <xf numFmtId="2" fontId="29" fillId="0" borderId="2" xfId="0" applyNumberFormat="1" applyFont="1" applyFill="1" applyBorder="1" applyAlignment="1" applyProtection="1">
      <alignment horizontal="center" vertical="center"/>
    </xf>
    <xf numFmtId="2" fontId="29" fillId="0" borderId="3" xfId="0" applyNumberFormat="1" applyFont="1" applyFill="1" applyBorder="1" applyAlignment="1" applyProtection="1">
      <alignment horizontal="center" vertical="center"/>
    </xf>
    <xf numFmtId="4" fontId="29" fillId="0" borderId="2" xfId="0" applyNumberFormat="1" applyFont="1" applyFill="1" applyBorder="1" applyAlignment="1" applyProtection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9" fillId="0" borderId="2" xfId="3" applyNumberFormat="1" applyFont="1" applyFill="1" applyBorder="1" applyAlignment="1">
      <alignment horizontal="center" vertical="center" wrapText="1"/>
    </xf>
    <xf numFmtId="4" fontId="29" fillId="0" borderId="2" xfId="3" applyNumberFormat="1" applyFont="1" applyFill="1" applyBorder="1" applyAlignment="1">
      <alignment horizontal="center" vertical="center" wrapText="1"/>
    </xf>
    <xf numFmtId="4" fontId="29" fillId="0" borderId="5" xfId="3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 applyProtection="1">
      <alignment vertical="center" wrapText="1"/>
      <protection locked="0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5" xfId="3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 applyProtection="1">
      <alignment vertical="center" wrapText="1"/>
      <protection locked="0"/>
    </xf>
    <xf numFmtId="4" fontId="9" fillId="0" borderId="2" xfId="0" applyNumberFormat="1" applyFont="1" applyFill="1" applyBorder="1" applyAlignment="1" applyProtection="1">
      <alignment horizontal="center" vertical="center"/>
    </xf>
    <xf numFmtId="4" fontId="30" fillId="0" borderId="2" xfId="0" applyNumberFormat="1" applyFont="1" applyFill="1" applyBorder="1" applyAlignment="1" applyProtection="1">
      <alignment vertical="center" wrapText="1"/>
    </xf>
    <xf numFmtId="0" fontId="30" fillId="0" borderId="2" xfId="4" applyFont="1" applyFill="1" applyBorder="1" applyAlignment="1">
      <alignment horizontal="left" vertical="center" wrapText="1"/>
    </xf>
    <xf numFmtId="0" fontId="30" fillId="0" borderId="3" xfId="0" applyFont="1" applyFill="1" applyBorder="1" applyAlignment="1" applyProtection="1">
      <alignment horizontal="center" vertical="center" wrapText="1"/>
      <protection locked="0"/>
    </xf>
    <xf numFmtId="2" fontId="9" fillId="0" borderId="2" xfId="5" applyNumberFormat="1" applyFont="1" applyFill="1" applyBorder="1" applyAlignment="1">
      <alignment horizontal="center" vertical="center"/>
    </xf>
    <xf numFmtId="2" fontId="9" fillId="0" borderId="2" xfId="4" applyNumberFormat="1" applyFont="1" applyFill="1" applyBorder="1" applyAlignment="1">
      <alignment horizontal="center" vertical="center"/>
    </xf>
    <xf numFmtId="4" fontId="29" fillId="0" borderId="2" xfId="0" applyNumberFormat="1" applyFont="1" applyFill="1" applyBorder="1" applyAlignment="1" applyProtection="1">
      <alignment vertical="center" wrapText="1"/>
    </xf>
    <xf numFmtId="4" fontId="29" fillId="0" borderId="3" xfId="0" applyNumberFormat="1" applyFont="1" applyFill="1" applyBorder="1" applyAlignment="1" applyProtection="1">
      <alignment horizontal="center" vertical="center" wrapText="1"/>
    </xf>
    <xf numFmtId="4" fontId="9" fillId="2" borderId="2" xfId="0" applyNumberFormat="1" applyFont="1" applyFill="1" applyBorder="1" applyAlignment="1">
      <alignment horizontal="left" vertical="center"/>
    </xf>
    <xf numFmtId="2" fontId="29" fillId="0" borderId="2" xfId="0" applyNumberFormat="1" applyFont="1" applyFill="1" applyBorder="1" applyAlignment="1" applyProtection="1">
      <alignment horizontal="left" vertical="center"/>
    </xf>
    <xf numFmtId="0" fontId="29" fillId="0" borderId="3" xfId="0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 applyProtection="1">
      <alignment vertical="center" wrapText="1"/>
    </xf>
    <xf numFmtId="4" fontId="30" fillId="0" borderId="3" xfId="0" applyNumberFormat="1" applyFont="1" applyFill="1" applyBorder="1" applyAlignment="1" applyProtection="1">
      <alignment horizontal="center" vertical="center" wrapText="1"/>
    </xf>
    <xf numFmtId="0" fontId="29" fillId="4" borderId="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right" vertical="center" wrapText="1"/>
    </xf>
    <xf numFmtId="0" fontId="26" fillId="4" borderId="3" xfId="0" applyFont="1" applyFill="1" applyBorder="1" applyAlignment="1">
      <alignment horizontal="center" vertical="center" wrapText="1"/>
    </xf>
    <xf numFmtId="4" fontId="29" fillId="4" borderId="3" xfId="0" applyNumberFormat="1" applyFont="1" applyFill="1" applyBorder="1" applyAlignment="1">
      <alignment vertical="center"/>
    </xf>
    <xf numFmtId="4" fontId="29" fillId="4" borderId="2" xfId="0" applyNumberFormat="1" applyFont="1" applyFill="1" applyBorder="1" applyAlignment="1">
      <alignment vertical="center"/>
    </xf>
    <xf numFmtId="4" fontId="32" fillId="4" borderId="5" xfId="0" applyNumberFormat="1" applyFont="1" applyFill="1" applyBorder="1" applyAlignment="1">
      <alignment vertical="center"/>
    </xf>
    <xf numFmtId="0" fontId="33" fillId="4" borderId="2" xfId="0" applyFont="1" applyFill="1" applyBorder="1" applyAlignment="1">
      <alignment horizontal="right" vertical="center" wrapText="1"/>
    </xf>
    <xf numFmtId="0" fontId="33" fillId="4" borderId="3" xfId="0" applyFont="1" applyFill="1" applyBorder="1" applyAlignment="1">
      <alignment horizontal="center" vertical="center" wrapText="1"/>
    </xf>
    <xf numFmtId="9" fontId="29" fillId="4" borderId="3" xfId="2" applyFont="1" applyFill="1" applyBorder="1" applyAlignment="1">
      <alignment horizontal="center" vertical="center"/>
    </xf>
    <xf numFmtId="4" fontId="29" fillId="4" borderId="5" xfId="0" applyNumberFormat="1" applyFont="1" applyFill="1" applyBorder="1" applyAlignment="1">
      <alignment vertical="center"/>
    </xf>
    <xf numFmtId="4" fontId="29" fillId="4" borderId="2" xfId="1" applyNumberFormat="1" applyFont="1" applyFill="1" applyBorder="1" applyAlignment="1">
      <alignment vertical="center"/>
    </xf>
    <xf numFmtId="10" fontId="34" fillId="4" borderId="3" xfId="2" applyNumberFormat="1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9" fontId="32" fillId="4" borderId="2" xfId="2" applyFont="1" applyFill="1" applyBorder="1" applyAlignment="1">
      <alignment horizontal="center" vertical="center"/>
    </xf>
    <xf numFmtId="4" fontId="32" fillId="4" borderId="2" xfId="0" applyNumberFormat="1" applyFont="1" applyFill="1" applyBorder="1" applyAlignment="1">
      <alignment vertical="center"/>
    </xf>
    <xf numFmtId="0" fontId="35" fillId="4" borderId="2" xfId="0" applyFont="1" applyFill="1" applyBorder="1" applyAlignment="1">
      <alignment horizontal="right" vertical="center"/>
    </xf>
    <xf numFmtId="0" fontId="35" fillId="4" borderId="2" xfId="0" applyFont="1" applyFill="1" applyBorder="1" applyAlignment="1">
      <alignment horizontal="center" vertical="center"/>
    </xf>
    <xf numFmtId="9" fontId="29" fillId="4" borderId="2" xfId="2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center" vertical="center"/>
    </xf>
    <xf numFmtId="4" fontId="29" fillId="0" borderId="0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" fontId="29" fillId="0" borderId="0" xfId="1" applyNumberFormat="1" applyFont="1" applyFill="1" applyBorder="1" applyAlignment="1">
      <alignment horizontal="center" vertical="center"/>
    </xf>
    <xf numFmtId="4" fontId="35" fillId="0" borderId="0" xfId="1" applyNumberFormat="1" applyFont="1" applyFill="1" applyBorder="1" applyAlignment="1">
      <alignment horizontal="right" vertical="center" wrapText="1"/>
    </xf>
    <xf numFmtId="4" fontId="32" fillId="0" borderId="0" xfId="0" applyNumberFormat="1" applyFont="1" applyFill="1" applyBorder="1" applyAlignment="1">
      <alignment horizontal="center" vertical="center"/>
    </xf>
    <xf numFmtId="4" fontId="29" fillId="6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4" fontId="3" fillId="5" borderId="3" xfId="0" applyNumberFormat="1" applyFont="1" applyFill="1" applyBorder="1" applyAlignment="1" applyProtection="1">
      <alignment horizontal="center" vertical="center" textRotation="90" wrapText="1"/>
    </xf>
    <xf numFmtId="4" fontId="3" fillId="5" borderId="3" xfId="0" applyNumberFormat="1" applyFont="1" applyFill="1" applyBorder="1" applyAlignment="1" applyProtection="1">
      <alignment horizontal="center" vertical="center"/>
    </xf>
    <xf numFmtId="4" fontId="3" fillId="5" borderId="4" xfId="0" applyNumberFormat="1" applyFont="1" applyFill="1" applyBorder="1" applyAlignment="1" applyProtection="1">
      <alignment horizontal="center" vertical="center"/>
    </xf>
    <xf numFmtId="4" fontId="3" fillId="5" borderId="5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center" vertical="center" textRotation="90" wrapText="1"/>
    </xf>
    <xf numFmtId="0" fontId="3" fillId="5" borderId="6" xfId="0" applyNumberFormat="1" applyFont="1" applyFill="1" applyBorder="1" applyAlignment="1" applyProtection="1">
      <alignment horizontal="center" vertical="center" textRotation="90" wrapText="1"/>
    </xf>
    <xf numFmtId="0" fontId="3" fillId="5" borderId="7" xfId="0" applyNumberFormat="1" applyFont="1" applyFill="1" applyBorder="1" applyAlignment="1" applyProtection="1">
      <alignment horizontal="center" vertical="center" textRotation="90" wrapText="1"/>
    </xf>
    <xf numFmtId="0" fontId="29" fillId="0" borderId="0" xfId="0" applyFont="1" applyFill="1" applyAlignment="1">
      <alignment horizontal="center" vertical="center" wrapText="1"/>
    </xf>
    <xf numFmtId="4" fontId="29" fillId="5" borderId="3" xfId="0" applyNumberFormat="1" applyFont="1" applyFill="1" applyBorder="1" applyAlignment="1" applyProtection="1">
      <alignment horizontal="center" vertical="center" textRotation="90" wrapText="1"/>
    </xf>
    <xf numFmtId="4" fontId="29" fillId="5" borderId="3" xfId="0" applyNumberFormat="1" applyFont="1" applyFill="1" applyBorder="1" applyAlignment="1" applyProtection="1">
      <alignment horizontal="center" vertical="center"/>
    </xf>
    <xf numFmtId="4" fontId="29" fillId="5" borderId="4" xfId="0" applyNumberFormat="1" applyFont="1" applyFill="1" applyBorder="1" applyAlignment="1" applyProtection="1">
      <alignment horizontal="center" vertical="center"/>
    </xf>
    <xf numFmtId="4" fontId="29" fillId="5" borderId="5" xfId="0" applyNumberFormat="1" applyFont="1" applyFill="1" applyBorder="1" applyAlignment="1" applyProtection="1">
      <alignment horizontal="center" vertical="center"/>
    </xf>
    <xf numFmtId="0" fontId="29" fillId="5" borderId="2" xfId="0" applyNumberFormat="1" applyFont="1" applyFill="1" applyBorder="1" applyAlignment="1" applyProtection="1">
      <alignment horizontal="center" vertical="center" wrapText="1"/>
    </xf>
  </cellXfs>
  <cellStyles count="13">
    <cellStyle name="Comma" xfId="1" builtinId="3"/>
    <cellStyle name="Comma 4" xfId="6" xr:uid="{00000000-0005-0000-0000-000000000000}"/>
    <cellStyle name="Normal" xfId="0" builtinId="0"/>
    <cellStyle name="Normal 2" xfId="7" xr:uid="{00000000-0005-0000-0000-000002000000}"/>
    <cellStyle name="Normal 2 2" xfId="4" xr:uid="{00000000-0005-0000-0000-000003000000}"/>
    <cellStyle name="Normal 7" xfId="8" xr:uid="{00000000-0005-0000-0000-000004000000}"/>
    <cellStyle name="Normal_Marupe bernudarzs koptame 2" xfId="5" xr:uid="{00000000-0005-0000-0000-000005000000}"/>
    <cellStyle name="Normal_TameTuristu5-2011-08-06" xfId="3" xr:uid="{00000000-0005-0000-0000-000006000000}"/>
    <cellStyle name="Parasts 2" xfId="9" xr:uid="{00000000-0005-0000-0000-000008000000}"/>
    <cellStyle name="Percent" xfId="2" builtinId="5"/>
    <cellStyle name="Stils 1" xfId="10" xr:uid="{00000000-0005-0000-0000-00000A000000}"/>
    <cellStyle name="Style 1" xfId="11" xr:uid="{00000000-0005-0000-0000-00000B000000}"/>
    <cellStyle name="Style 1 3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160734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C6D76FD-B66A-4B29-91DE-04D2E607D65F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160734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F2B7C14-A4BC-4F12-A059-01E3A76CFEFC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160734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7E519B8-7BB0-4155-BBDE-D30B8838C808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160734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E664451-5790-4249-B3B4-C13B1B870235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71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1F72303E-347B-4780-BFC6-EC94EB702EDB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71</xdr:row>
      <xdr:rowOff>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420D71F2-3187-4A50-A83D-00CB498311DA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71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5CAD203A-4A5E-47CA-9B16-8BAA43660921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71</xdr:row>
      <xdr:rowOff>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F9034D24-02BD-4194-A8B9-92C58CE5DCEC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160734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4E411F88-3633-411E-861A-CBB474ED560D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160734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DD41ED75-2189-47CC-819F-1F2247EA08A3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160734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5B973E86-7834-4F98-BC8C-4BB30417FD50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160734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59FE06E5-8F4B-446B-825C-4AED3B8269B2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71</xdr:row>
      <xdr:rowOff>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33954B5D-1035-46E5-964C-859FD593E0E7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71</xdr:row>
      <xdr:rowOff>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34A9A892-48F0-4126-B49C-A9CA7A2A9AC8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71</xdr:row>
      <xdr:rowOff>0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2AF964A0-92AB-4558-A79C-4DA71213246A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71</xdr:row>
      <xdr:rowOff>0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6575CB2C-E097-4BEB-8B4A-FE5A96A62ED3}"/>
            </a:ext>
          </a:extLst>
        </xdr:cNvPr>
        <xdr:cNvSpPr txBox="1">
          <a:spLocks noChangeArrowheads="1"/>
        </xdr:cNvSpPr>
      </xdr:nvSpPr>
      <xdr:spPr bwMode="auto">
        <a:xfrm>
          <a:off x="990600" y="202311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3852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68C2635-7543-4CD2-9AD5-0162CF8C63F4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3852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99595EF-66F9-47EA-B0C6-A7DF80E98B5D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3852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018F631-5DA3-4433-955A-D700A9B7AB93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3852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AD70BD2-CF50-483A-A3D9-E15A9910B5A4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1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57B4BB83-82CE-44E8-AAEF-D68132843E38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7B4DC4EC-8FE3-4D19-A99F-90A5536167EF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1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6BEC35F-1A0F-45EB-BEA1-86962F545F85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EED59877-8996-4226-9B44-815C9F094D12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3852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24A40B6E-E96C-47A1-8D25-34E3F3E630E6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3852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2EF68AE-3FDF-472F-ADDE-F5743B60C7EB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3852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60B28CB-133A-4619-B2F5-B0BBE2C4559F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3852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E10014C6-9A6F-4A61-86D3-DD82CD07D3D2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1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AA9D1B5E-C86C-4984-89F8-D8B31C3DA902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1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C7B809B4-AE7B-4F99-81E0-1F82F97027ED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1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3A4BDED-07C6-481E-BCE6-A9F8B3188E69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1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74D604AE-847A-4BAC-AAE7-A5E27A44E6EE}"/>
            </a:ext>
          </a:extLst>
        </xdr:cNvPr>
        <xdr:cNvSpPr txBox="1">
          <a:spLocks noChangeArrowheads="1"/>
        </xdr:cNvSpPr>
      </xdr:nvSpPr>
      <xdr:spPr bwMode="auto">
        <a:xfrm>
          <a:off x="990600" y="18754725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1984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85BDD38B-FEB1-4C35-B4E1-9CE731194AFA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1984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759BE8A5-A556-4180-8E63-C6D60AE454AB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1984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998F8435-1334-45E2-AC11-0640214AE2A5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1984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78797114-29D4-40CC-9770-855CFFD3DB70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3BA44800-F3BA-49A7-9205-E158B21D2892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0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45BCEB71-01B8-4EC7-BB0B-545B263908D2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2407A96B-0884-40C3-A463-60D92DD80984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0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36B02D90-FDFD-4DA6-B930-D36F579B07C4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1984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3DB422E3-1BAA-4A20-B692-4205FAA6D5F2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1984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34B2D14F-7D62-4B1E-ADF7-61EF5B2993B4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1984</xdr:rowOff>
    </xdr:to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4590789F-A9C6-40E3-BD8D-6A20BC5E469E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1984</xdr:rowOff>
    </xdr:to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BBE2B4E4-2CC9-452E-A1C3-2143D2D59FFD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322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354A2527-0D2E-4E93-BA03-B47A2E8B4DC1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697E88B2-9B99-416C-A6EE-8631A7D3D9AE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07E8E411-8495-46CA-B9AF-4E74A7EC4B38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108</xdr:row>
      <xdr:rowOff>0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CEC4E1E3-660C-4A6B-AB1B-387E2C785E70}"/>
            </a:ext>
          </a:extLst>
        </xdr:cNvPr>
        <xdr:cNvSpPr txBox="1">
          <a:spLocks noChangeArrowheads="1"/>
        </xdr:cNvSpPr>
      </xdr:nvSpPr>
      <xdr:spPr bwMode="auto">
        <a:xfrm>
          <a:off x="990600" y="111823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1"/>
  <sheetViews>
    <sheetView showZeros="0" zoomScaleNormal="100" zoomScaleSheetLayoutView="100" workbookViewId="0">
      <selection activeCell="H78" sqref="H78"/>
    </sheetView>
  </sheetViews>
  <sheetFormatPr defaultColWidth="9.140625" defaultRowHeight="12.75" x14ac:dyDescent="0.2"/>
  <cols>
    <col min="1" max="1" width="9.140625" style="1"/>
    <col min="2" max="2" width="5.7109375" style="2" customWidth="1"/>
    <col min="3" max="3" width="67.5703125" style="3" customWidth="1"/>
    <col min="4" max="4" width="7.7109375" style="4" customWidth="1"/>
    <col min="5" max="7" width="10.85546875" style="4" customWidth="1"/>
    <col min="8" max="8" width="8.7109375" style="5" customWidth="1"/>
    <col min="9" max="9" width="8.42578125" style="6" customWidth="1"/>
    <col min="10" max="10" width="8.140625" style="6" customWidth="1"/>
    <col min="11" max="11" width="9" style="7" customWidth="1"/>
    <col min="12" max="12" width="8.28515625" style="7" customWidth="1"/>
    <col min="13" max="13" width="9.140625" style="7"/>
    <col min="14" max="14" width="9.28515625" style="7" customWidth="1"/>
    <col min="15" max="15" width="10.7109375" style="7" customWidth="1"/>
    <col min="16" max="16" width="11.140625" style="7" customWidth="1"/>
    <col min="17" max="17" width="12.28515625" style="7" customWidth="1"/>
    <col min="18" max="18" width="11.28515625" style="7" customWidth="1"/>
    <col min="19" max="19" width="12.140625" style="7" customWidth="1"/>
    <col min="20" max="16384" width="9.140625" style="8"/>
  </cols>
  <sheetData>
    <row r="1" spans="1:24" x14ac:dyDescent="0.2">
      <c r="B1" s="33"/>
      <c r="C1" s="24"/>
      <c r="D1" s="25"/>
      <c r="E1" s="25"/>
      <c r="F1" s="25"/>
      <c r="G1" s="25"/>
      <c r="H1" s="26"/>
      <c r="I1" s="27"/>
      <c r="J1" s="27"/>
      <c r="K1" s="28"/>
      <c r="L1" s="28"/>
      <c r="M1" s="28"/>
      <c r="N1" s="28"/>
      <c r="O1" s="28"/>
      <c r="Q1" s="32"/>
      <c r="R1" s="28"/>
      <c r="S1" s="28"/>
    </row>
    <row r="2" spans="1:24" ht="15" customHeight="1" x14ac:dyDescent="0.2">
      <c r="B2" s="166" t="s">
        <v>144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24" ht="15" customHeight="1" x14ac:dyDescent="0.2">
      <c r="B3" s="167" t="s">
        <v>143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24" ht="15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4" x14ac:dyDescent="0.2">
      <c r="B5" s="40" t="s">
        <v>104</v>
      </c>
      <c r="C5" s="50"/>
      <c r="D5" s="51"/>
      <c r="E5" s="51"/>
      <c r="F5" s="51"/>
      <c r="G5" s="51"/>
      <c r="H5" s="52"/>
      <c r="I5" s="53"/>
      <c r="J5" s="53"/>
      <c r="K5" s="23"/>
      <c r="L5" s="23"/>
      <c r="M5" s="23"/>
      <c r="N5" s="23"/>
      <c r="O5" s="23"/>
      <c r="P5" s="23"/>
      <c r="Q5" s="23"/>
      <c r="R5" s="23"/>
      <c r="S5" s="23"/>
    </row>
    <row r="6" spans="1:24" x14ac:dyDescent="0.2">
      <c r="B6" s="54" t="s">
        <v>110</v>
      </c>
      <c r="C6" s="50"/>
      <c r="D6" s="51"/>
      <c r="E6" s="51"/>
      <c r="F6" s="45"/>
      <c r="G6" s="45"/>
      <c r="H6" s="55"/>
      <c r="I6" s="56"/>
      <c r="J6" s="53"/>
      <c r="K6" s="23"/>
      <c r="L6" s="23"/>
      <c r="M6" s="23"/>
      <c r="N6" s="23"/>
      <c r="O6" s="23"/>
      <c r="P6" s="23"/>
      <c r="Q6" s="23"/>
      <c r="R6" s="23"/>
      <c r="S6" s="23"/>
    </row>
    <row r="7" spans="1:24" x14ac:dyDescent="0.2">
      <c r="B7" s="54"/>
      <c r="C7" s="50"/>
      <c r="D7" s="51"/>
      <c r="E7" s="51"/>
      <c r="F7" s="45"/>
      <c r="G7" s="45"/>
      <c r="H7" s="55"/>
      <c r="I7" s="56"/>
      <c r="J7" s="53"/>
      <c r="K7" s="23"/>
      <c r="L7" s="23"/>
      <c r="M7" s="23"/>
      <c r="N7" s="23"/>
      <c r="O7" s="23"/>
      <c r="P7" s="23"/>
      <c r="Q7" s="23"/>
      <c r="R7" s="23"/>
      <c r="S7" s="23"/>
    </row>
    <row r="8" spans="1:24" x14ac:dyDescent="0.2">
      <c r="B8" s="1" t="s">
        <v>115</v>
      </c>
      <c r="C8" s="50"/>
      <c r="D8" s="51"/>
      <c r="E8" s="51"/>
      <c r="F8" s="45"/>
      <c r="G8" s="45"/>
      <c r="H8" s="55"/>
      <c r="I8" s="56"/>
      <c r="J8" s="53"/>
      <c r="K8" s="23"/>
      <c r="L8" s="23"/>
      <c r="M8" s="23"/>
      <c r="N8" s="23"/>
      <c r="O8" s="23"/>
      <c r="P8" s="23"/>
      <c r="Q8" s="23"/>
      <c r="R8" s="23"/>
      <c r="S8" s="23"/>
    </row>
    <row r="9" spans="1:24" x14ac:dyDescent="0.2">
      <c r="B9" s="1" t="s">
        <v>114</v>
      </c>
      <c r="C9" s="50"/>
      <c r="D9" s="51"/>
      <c r="E9" s="51"/>
      <c r="F9" s="45"/>
      <c r="G9" s="45"/>
      <c r="H9" s="55"/>
      <c r="I9" s="56"/>
      <c r="J9" s="53"/>
      <c r="K9" s="23"/>
      <c r="L9" s="23"/>
      <c r="M9" s="23"/>
      <c r="N9" s="23"/>
      <c r="O9" s="23"/>
      <c r="P9" s="23"/>
      <c r="Q9" s="23"/>
      <c r="R9" s="23"/>
      <c r="S9" s="23"/>
    </row>
    <row r="10" spans="1:24" x14ac:dyDescent="0.2">
      <c r="B10" s="54" t="s">
        <v>113</v>
      </c>
      <c r="C10" s="50"/>
      <c r="D10" s="51"/>
      <c r="E10" s="51"/>
      <c r="F10" s="45"/>
      <c r="G10" s="45"/>
      <c r="H10" s="55"/>
      <c r="I10" s="56"/>
      <c r="J10" s="53"/>
      <c r="K10" s="23"/>
      <c r="L10" s="23"/>
      <c r="M10" s="23"/>
      <c r="N10" s="23"/>
      <c r="O10" s="23"/>
      <c r="P10" s="23"/>
      <c r="Q10" s="23"/>
      <c r="R10" s="23"/>
      <c r="S10" s="23"/>
    </row>
    <row r="11" spans="1:24" s="10" customFormat="1" x14ac:dyDescent="0.2">
      <c r="A11" s="9"/>
      <c r="B11" s="9"/>
      <c r="C11" s="9"/>
      <c r="D11" s="9"/>
      <c r="E11" s="9"/>
      <c r="F11" s="9"/>
      <c r="G11" s="9"/>
      <c r="H11" s="53"/>
      <c r="I11" s="53"/>
      <c r="J11" s="53"/>
      <c r="K11" s="53"/>
      <c r="L11" s="53"/>
      <c r="M11" s="53"/>
      <c r="N11" s="53"/>
      <c r="O11" s="53"/>
      <c r="P11" s="57"/>
      <c r="Q11" s="57"/>
      <c r="R11" s="57"/>
      <c r="S11" s="57"/>
      <c r="X11" s="16"/>
    </row>
    <row r="12" spans="1:24" s="12" customFormat="1" x14ac:dyDescent="0.25">
      <c r="A12" s="11"/>
      <c r="B12" s="172" t="s">
        <v>0</v>
      </c>
      <c r="C12" s="172" t="s">
        <v>1</v>
      </c>
      <c r="D12" s="173" t="s">
        <v>2</v>
      </c>
      <c r="E12" s="174" t="s">
        <v>73</v>
      </c>
      <c r="F12" s="174" t="s">
        <v>74</v>
      </c>
      <c r="G12" s="174" t="s">
        <v>72</v>
      </c>
      <c r="H12" s="168" t="s">
        <v>3</v>
      </c>
      <c r="I12" s="169" t="s">
        <v>4</v>
      </c>
      <c r="J12" s="170"/>
      <c r="K12" s="170"/>
      <c r="L12" s="170"/>
      <c r="M12" s="170"/>
      <c r="N12" s="171"/>
      <c r="O12" s="169" t="s">
        <v>5</v>
      </c>
      <c r="P12" s="170"/>
      <c r="Q12" s="170"/>
      <c r="R12" s="170"/>
      <c r="S12" s="171"/>
    </row>
    <row r="13" spans="1:24" s="14" customFormat="1" ht="84" x14ac:dyDescent="0.25">
      <c r="A13" s="13"/>
      <c r="B13" s="172"/>
      <c r="C13" s="172"/>
      <c r="D13" s="173"/>
      <c r="E13" s="175"/>
      <c r="F13" s="175"/>
      <c r="G13" s="175"/>
      <c r="H13" s="168"/>
      <c r="I13" s="58" t="s">
        <v>6</v>
      </c>
      <c r="J13" s="58" t="s">
        <v>7</v>
      </c>
      <c r="K13" s="58" t="s">
        <v>8</v>
      </c>
      <c r="L13" s="58" t="s">
        <v>105</v>
      </c>
      <c r="M13" s="58" t="s">
        <v>9</v>
      </c>
      <c r="N13" s="58" t="s">
        <v>10</v>
      </c>
      <c r="O13" s="59" t="s">
        <v>11</v>
      </c>
      <c r="P13" s="58" t="s">
        <v>8</v>
      </c>
      <c r="Q13" s="58" t="s">
        <v>105</v>
      </c>
      <c r="R13" s="58" t="s">
        <v>9</v>
      </c>
      <c r="S13" s="58" t="s">
        <v>12</v>
      </c>
    </row>
    <row r="14" spans="1:24" s="15" customFormat="1" x14ac:dyDescent="0.25">
      <c r="A14" s="41"/>
      <c r="B14" s="60">
        <v>1</v>
      </c>
      <c r="C14" s="61" t="s">
        <v>84</v>
      </c>
      <c r="D14" s="62" t="s">
        <v>13</v>
      </c>
      <c r="E14" s="63">
        <v>650</v>
      </c>
      <c r="F14" s="63">
        <v>90</v>
      </c>
      <c r="G14" s="63">
        <v>282</v>
      </c>
      <c r="H14" s="63">
        <f t="shared" ref="H14:H45" si="0">F14+G14+E14</f>
        <v>1022</v>
      </c>
      <c r="I14" s="64"/>
      <c r="J14" s="65"/>
      <c r="K14" s="66"/>
      <c r="L14" s="64"/>
      <c r="M14" s="64"/>
      <c r="N14" s="66"/>
      <c r="O14" s="67"/>
      <c r="P14" s="66"/>
      <c r="Q14" s="66"/>
      <c r="R14" s="66"/>
      <c r="S14" s="66"/>
    </row>
    <row r="15" spans="1:24" s="15" customFormat="1" x14ac:dyDescent="0.25">
      <c r="A15" s="41"/>
      <c r="B15" s="60">
        <v>2</v>
      </c>
      <c r="C15" s="61" t="s">
        <v>85</v>
      </c>
      <c r="D15" s="62" t="s">
        <v>15</v>
      </c>
      <c r="E15" s="63">
        <v>500</v>
      </c>
      <c r="F15" s="63">
        <v>110</v>
      </c>
      <c r="G15" s="63">
        <v>442</v>
      </c>
      <c r="H15" s="63">
        <f t="shared" si="0"/>
        <v>1052</v>
      </c>
      <c r="I15" s="64"/>
      <c r="J15" s="65"/>
      <c r="K15" s="66"/>
      <c r="L15" s="64"/>
      <c r="M15" s="64"/>
      <c r="N15" s="66"/>
      <c r="O15" s="67"/>
      <c r="P15" s="66"/>
      <c r="Q15" s="66"/>
      <c r="R15" s="66"/>
      <c r="S15" s="66"/>
    </row>
    <row r="16" spans="1:24" s="15" customFormat="1" ht="25.5" x14ac:dyDescent="0.25">
      <c r="A16" s="41"/>
      <c r="B16" s="60">
        <v>3</v>
      </c>
      <c r="C16" s="68" t="s">
        <v>14</v>
      </c>
      <c r="D16" s="62" t="s">
        <v>15</v>
      </c>
      <c r="E16" s="63">
        <v>6</v>
      </c>
      <c r="F16" s="63">
        <v>20</v>
      </c>
      <c r="G16" s="63"/>
      <c r="H16" s="63">
        <f t="shared" si="0"/>
        <v>26</v>
      </c>
      <c r="I16" s="65"/>
      <c r="J16" s="65"/>
      <c r="K16" s="66"/>
      <c r="L16" s="65"/>
      <c r="M16" s="65"/>
      <c r="N16" s="66"/>
      <c r="O16" s="67"/>
      <c r="P16" s="66"/>
      <c r="Q16" s="66"/>
      <c r="R16" s="66"/>
      <c r="S16" s="66"/>
      <c r="X16" s="19"/>
    </row>
    <row r="17" spans="1:24" s="15" customFormat="1" x14ac:dyDescent="0.25">
      <c r="A17" s="41"/>
      <c r="B17" s="60">
        <v>4</v>
      </c>
      <c r="C17" s="69" t="s">
        <v>81</v>
      </c>
      <c r="D17" s="62" t="s">
        <v>15</v>
      </c>
      <c r="E17" s="63">
        <v>10</v>
      </c>
      <c r="F17" s="63"/>
      <c r="G17" s="63"/>
      <c r="H17" s="63">
        <f t="shared" si="0"/>
        <v>10</v>
      </c>
      <c r="I17" s="64"/>
      <c r="J17" s="65"/>
      <c r="K17" s="66"/>
      <c r="L17" s="64"/>
      <c r="M17" s="64"/>
      <c r="N17" s="66"/>
      <c r="O17" s="67"/>
      <c r="P17" s="66"/>
      <c r="Q17" s="66"/>
      <c r="R17" s="66"/>
      <c r="S17" s="66"/>
      <c r="X17" s="19"/>
    </row>
    <row r="18" spans="1:24" s="15" customFormat="1" x14ac:dyDescent="0.25">
      <c r="A18" s="41"/>
      <c r="B18" s="60">
        <v>5</v>
      </c>
      <c r="C18" s="69" t="s">
        <v>82</v>
      </c>
      <c r="D18" s="62" t="s">
        <v>15</v>
      </c>
      <c r="E18" s="63">
        <v>50</v>
      </c>
      <c r="F18" s="63"/>
      <c r="G18" s="63">
        <v>210</v>
      </c>
      <c r="H18" s="63">
        <f t="shared" si="0"/>
        <v>260</v>
      </c>
      <c r="I18" s="64"/>
      <c r="J18" s="65"/>
      <c r="K18" s="66"/>
      <c r="L18" s="64"/>
      <c r="M18" s="64"/>
      <c r="N18" s="66"/>
      <c r="O18" s="67"/>
      <c r="P18" s="66"/>
      <c r="Q18" s="66"/>
      <c r="R18" s="66"/>
      <c r="S18" s="66"/>
      <c r="X18" s="19"/>
    </row>
    <row r="19" spans="1:24" s="15" customFormat="1" x14ac:dyDescent="0.25">
      <c r="A19" s="41"/>
      <c r="B19" s="60">
        <v>6</v>
      </c>
      <c r="C19" s="69" t="s">
        <v>80</v>
      </c>
      <c r="D19" s="62" t="s">
        <v>15</v>
      </c>
      <c r="E19" s="63">
        <v>32</v>
      </c>
      <c r="F19" s="63"/>
      <c r="G19" s="63">
        <v>200</v>
      </c>
      <c r="H19" s="63">
        <f t="shared" si="0"/>
        <v>232</v>
      </c>
      <c r="I19" s="65"/>
      <c r="J19" s="65"/>
      <c r="K19" s="66"/>
      <c r="L19" s="65"/>
      <c r="M19" s="65"/>
      <c r="N19" s="66"/>
      <c r="O19" s="67"/>
      <c r="P19" s="66"/>
      <c r="Q19" s="66"/>
      <c r="R19" s="66"/>
      <c r="S19" s="66"/>
      <c r="X19" s="19"/>
    </row>
    <row r="20" spans="1:24" s="15" customFormat="1" x14ac:dyDescent="0.25">
      <c r="A20" s="41"/>
      <c r="B20" s="60">
        <v>7</v>
      </c>
      <c r="C20" s="69" t="s">
        <v>88</v>
      </c>
      <c r="D20" s="62" t="s">
        <v>15</v>
      </c>
      <c r="E20" s="63">
        <v>380</v>
      </c>
      <c r="F20" s="63"/>
      <c r="G20" s="63"/>
      <c r="H20" s="63">
        <f t="shared" si="0"/>
        <v>380</v>
      </c>
      <c r="I20" s="65"/>
      <c r="J20" s="65"/>
      <c r="K20" s="66"/>
      <c r="L20" s="65"/>
      <c r="M20" s="65"/>
      <c r="N20" s="66"/>
      <c r="O20" s="67"/>
      <c r="P20" s="66"/>
      <c r="Q20" s="66"/>
      <c r="R20" s="66"/>
      <c r="S20" s="66"/>
      <c r="X20" s="19"/>
    </row>
    <row r="21" spans="1:24" s="15" customFormat="1" x14ac:dyDescent="0.25">
      <c r="A21" s="41"/>
      <c r="B21" s="60">
        <v>8</v>
      </c>
      <c r="C21" s="69" t="s">
        <v>89</v>
      </c>
      <c r="D21" s="62" t="s">
        <v>15</v>
      </c>
      <c r="E21" s="63"/>
      <c r="F21" s="63">
        <v>110</v>
      </c>
      <c r="G21" s="63"/>
      <c r="H21" s="63">
        <f t="shared" si="0"/>
        <v>110</v>
      </c>
      <c r="I21" s="65"/>
      <c r="J21" s="65"/>
      <c r="K21" s="66"/>
      <c r="L21" s="65"/>
      <c r="M21" s="65"/>
      <c r="N21" s="66"/>
      <c r="O21" s="67"/>
      <c r="P21" s="66"/>
      <c r="Q21" s="66"/>
      <c r="R21" s="66"/>
      <c r="S21" s="66"/>
      <c r="X21" s="19"/>
    </row>
    <row r="22" spans="1:24" s="15" customFormat="1" ht="25.5" x14ac:dyDescent="0.25">
      <c r="A22" s="41"/>
      <c r="B22" s="60">
        <v>9</v>
      </c>
      <c r="C22" s="69" t="s">
        <v>90</v>
      </c>
      <c r="D22" s="62" t="s">
        <v>15</v>
      </c>
      <c r="E22" s="63"/>
      <c r="F22" s="63">
        <v>45</v>
      </c>
      <c r="G22" s="63"/>
      <c r="H22" s="63">
        <f t="shared" si="0"/>
        <v>45</v>
      </c>
      <c r="I22" s="64"/>
      <c r="J22" s="65"/>
      <c r="K22" s="66"/>
      <c r="L22" s="64"/>
      <c r="M22" s="64"/>
      <c r="N22" s="66"/>
      <c r="O22" s="67"/>
      <c r="P22" s="66"/>
      <c r="Q22" s="66"/>
      <c r="R22" s="66"/>
      <c r="S22" s="66"/>
      <c r="X22" s="19"/>
    </row>
    <row r="23" spans="1:24" s="15" customFormat="1" ht="25.5" x14ac:dyDescent="0.25">
      <c r="A23" s="41"/>
      <c r="B23" s="60">
        <v>10</v>
      </c>
      <c r="C23" s="69" t="s">
        <v>116</v>
      </c>
      <c r="D23" s="62" t="s">
        <v>15</v>
      </c>
      <c r="E23" s="63"/>
      <c r="F23" s="63"/>
      <c r="G23" s="63">
        <v>32</v>
      </c>
      <c r="H23" s="63">
        <f t="shared" si="0"/>
        <v>32</v>
      </c>
      <c r="I23" s="64"/>
      <c r="J23" s="65"/>
      <c r="K23" s="66"/>
      <c r="L23" s="64"/>
      <c r="M23" s="64"/>
      <c r="N23" s="66"/>
      <c r="O23" s="67"/>
      <c r="P23" s="66"/>
      <c r="Q23" s="66"/>
      <c r="R23" s="66"/>
      <c r="S23" s="66"/>
      <c r="X23" s="19"/>
    </row>
    <row r="24" spans="1:24" s="15" customFormat="1" ht="25.5" x14ac:dyDescent="0.25">
      <c r="A24" s="41"/>
      <c r="B24" s="60">
        <v>11</v>
      </c>
      <c r="C24" s="69" t="s">
        <v>117</v>
      </c>
      <c r="D24" s="62" t="s">
        <v>15</v>
      </c>
      <c r="E24" s="63">
        <v>28</v>
      </c>
      <c r="F24" s="63"/>
      <c r="G24" s="63"/>
      <c r="H24" s="63">
        <f t="shared" si="0"/>
        <v>28</v>
      </c>
      <c r="I24" s="64"/>
      <c r="J24" s="65"/>
      <c r="K24" s="66"/>
      <c r="L24" s="64"/>
      <c r="M24" s="64"/>
      <c r="N24" s="66"/>
      <c r="O24" s="67"/>
      <c r="P24" s="66"/>
      <c r="Q24" s="66"/>
      <c r="R24" s="66"/>
      <c r="S24" s="66"/>
      <c r="X24" s="19"/>
    </row>
    <row r="25" spans="1:24" s="15" customFormat="1" ht="25.5" x14ac:dyDescent="0.25">
      <c r="A25" s="41"/>
      <c r="B25" s="60">
        <v>12</v>
      </c>
      <c r="C25" s="69" t="s">
        <v>118</v>
      </c>
      <c r="D25" s="62" t="s">
        <v>15</v>
      </c>
      <c r="E25" s="63">
        <v>11</v>
      </c>
      <c r="F25" s="63"/>
      <c r="G25" s="63"/>
      <c r="H25" s="63">
        <f t="shared" si="0"/>
        <v>11</v>
      </c>
      <c r="I25" s="64"/>
      <c r="J25" s="65"/>
      <c r="K25" s="66"/>
      <c r="L25" s="64"/>
      <c r="M25" s="64"/>
      <c r="N25" s="66"/>
      <c r="O25" s="67"/>
      <c r="P25" s="66"/>
      <c r="Q25" s="66"/>
      <c r="R25" s="66"/>
      <c r="S25" s="66"/>
      <c r="X25" s="19"/>
    </row>
    <row r="26" spans="1:24" s="15" customFormat="1" x14ac:dyDescent="0.25">
      <c r="A26" s="41"/>
      <c r="B26" s="60">
        <v>13</v>
      </c>
      <c r="C26" s="70" t="s">
        <v>16</v>
      </c>
      <c r="D26" s="64" t="s">
        <v>13</v>
      </c>
      <c r="E26" s="63">
        <v>755</v>
      </c>
      <c r="F26" s="63">
        <v>133</v>
      </c>
      <c r="G26" s="63"/>
      <c r="H26" s="63">
        <f t="shared" si="0"/>
        <v>888</v>
      </c>
      <c r="I26" s="65"/>
      <c r="J26" s="65"/>
      <c r="K26" s="66"/>
      <c r="L26" s="65"/>
      <c r="M26" s="65"/>
      <c r="N26" s="66"/>
      <c r="O26" s="67"/>
      <c r="P26" s="66"/>
      <c r="Q26" s="66"/>
      <c r="R26" s="66"/>
      <c r="S26" s="66"/>
      <c r="X26" s="19"/>
    </row>
    <row r="27" spans="1:24" s="15" customFormat="1" x14ac:dyDescent="0.25">
      <c r="A27" s="41"/>
      <c r="B27" s="60">
        <v>14</v>
      </c>
      <c r="C27" s="70" t="s">
        <v>119</v>
      </c>
      <c r="D27" s="64" t="s">
        <v>13</v>
      </c>
      <c r="E27" s="63">
        <v>72</v>
      </c>
      <c r="F27" s="63"/>
      <c r="G27" s="63"/>
      <c r="H27" s="63">
        <f t="shared" si="0"/>
        <v>72</v>
      </c>
      <c r="I27" s="65"/>
      <c r="J27" s="65"/>
      <c r="K27" s="66"/>
      <c r="L27" s="65"/>
      <c r="M27" s="65"/>
      <c r="N27" s="66"/>
      <c r="O27" s="67"/>
      <c r="P27" s="66"/>
      <c r="Q27" s="66"/>
      <c r="R27" s="66"/>
      <c r="S27" s="66"/>
      <c r="X27" s="19"/>
    </row>
    <row r="28" spans="1:24" s="15" customFormat="1" x14ac:dyDescent="0.25">
      <c r="A28" s="41"/>
      <c r="B28" s="60">
        <v>15</v>
      </c>
      <c r="C28" s="68" t="s">
        <v>17</v>
      </c>
      <c r="D28" s="64" t="s">
        <v>18</v>
      </c>
      <c r="E28" s="63">
        <v>14</v>
      </c>
      <c r="F28" s="63">
        <v>3</v>
      </c>
      <c r="G28" s="63">
        <v>7</v>
      </c>
      <c r="H28" s="63">
        <f t="shared" si="0"/>
        <v>24</v>
      </c>
      <c r="I28" s="65"/>
      <c r="J28" s="65"/>
      <c r="K28" s="66"/>
      <c r="L28" s="65"/>
      <c r="M28" s="65"/>
      <c r="N28" s="66"/>
      <c r="O28" s="67"/>
      <c r="P28" s="66"/>
      <c r="Q28" s="66"/>
      <c r="R28" s="66"/>
      <c r="S28" s="66"/>
      <c r="X28" s="19"/>
    </row>
    <row r="29" spans="1:24" s="15" customFormat="1" x14ac:dyDescent="0.25">
      <c r="A29" s="41"/>
      <c r="B29" s="60">
        <v>16</v>
      </c>
      <c r="C29" s="71" t="s">
        <v>69</v>
      </c>
      <c r="D29" s="64" t="s">
        <v>15</v>
      </c>
      <c r="E29" s="63">
        <v>7050</v>
      </c>
      <c r="F29" s="63">
        <v>1735</v>
      </c>
      <c r="G29" s="63">
        <v>2250</v>
      </c>
      <c r="H29" s="63">
        <f t="shared" si="0"/>
        <v>11035</v>
      </c>
      <c r="I29" s="65"/>
      <c r="J29" s="65"/>
      <c r="K29" s="66"/>
      <c r="L29" s="65"/>
      <c r="M29" s="65"/>
      <c r="N29" s="66"/>
      <c r="O29" s="67"/>
      <c r="P29" s="66"/>
      <c r="Q29" s="66"/>
      <c r="R29" s="66"/>
      <c r="S29" s="66"/>
      <c r="X29" s="19"/>
    </row>
    <row r="30" spans="1:24" s="15" customFormat="1" x14ac:dyDescent="0.25">
      <c r="A30" s="41"/>
      <c r="B30" s="60">
        <v>17</v>
      </c>
      <c r="C30" s="71" t="s">
        <v>75</v>
      </c>
      <c r="D30" s="64" t="s">
        <v>15</v>
      </c>
      <c r="E30" s="63">
        <v>50</v>
      </c>
      <c r="F30" s="63">
        <v>40</v>
      </c>
      <c r="G30" s="63"/>
      <c r="H30" s="63">
        <f t="shared" si="0"/>
        <v>90</v>
      </c>
      <c r="I30" s="65"/>
      <c r="J30" s="65"/>
      <c r="K30" s="66"/>
      <c r="L30" s="72" t="s">
        <v>100</v>
      </c>
      <c r="M30" s="65"/>
      <c r="N30" s="66"/>
      <c r="O30" s="67"/>
      <c r="P30" s="66"/>
      <c r="Q30" s="66"/>
      <c r="R30" s="66"/>
      <c r="S30" s="66"/>
      <c r="X30" s="19"/>
    </row>
    <row r="31" spans="1:24" s="15" customFormat="1" x14ac:dyDescent="0.25">
      <c r="A31" s="41"/>
      <c r="B31" s="60">
        <v>18</v>
      </c>
      <c r="C31" s="71" t="s">
        <v>68</v>
      </c>
      <c r="D31" s="64" t="s">
        <v>15</v>
      </c>
      <c r="E31" s="63">
        <v>450</v>
      </c>
      <c r="F31" s="63">
        <v>465</v>
      </c>
      <c r="G31" s="63">
        <v>50</v>
      </c>
      <c r="H31" s="63">
        <f t="shared" si="0"/>
        <v>965</v>
      </c>
      <c r="I31" s="65"/>
      <c r="J31" s="65"/>
      <c r="K31" s="66"/>
      <c r="L31" s="72" t="s">
        <v>100</v>
      </c>
      <c r="M31" s="65"/>
      <c r="N31" s="66"/>
      <c r="O31" s="67"/>
      <c r="P31" s="66"/>
      <c r="Q31" s="66"/>
      <c r="R31" s="66"/>
      <c r="S31" s="66"/>
      <c r="X31" s="19"/>
    </row>
    <row r="32" spans="1:24" s="15" customFormat="1" x14ac:dyDescent="0.25">
      <c r="A32" s="41"/>
      <c r="B32" s="60">
        <v>19</v>
      </c>
      <c r="C32" s="71" t="s">
        <v>95</v>
      </c>
      <c r="D32" s="64" t="s">
        <v>15</v>
      </c>
      <c r="E32" s="63">
        <v>7500</v>
      </c>
      <c r="F32" s="63">
        <v>2200</v>
      </c>
      <c r="G32" s="63">
        <v>2300</v>
      </c>
      <c r="H32" s="63">
        <f t="shared" si="0"/>
        <v>12000</v>
      </c>
      <c r="I32" s="65"/>
      <c r="J32" s="65"/>
      <c r="K32" s="66"/>
      <c r="L32" s="65"/>
      <c r="M32" s="65"/>
      <c r="N32" s="66"/>
      <c r="O32" s="67"/>
      <c r="P32" s="66"/>
      <c r="Q32" s="66"/>
      <c r="R32" s="66"/>
      <c r="S32" s="66"/>
      <c r="X32" s="19"/>
    </row>
    <row r="33" spans="1:24" s="15" customFormat="1" x14ac:dyDescent="0.25">
      <c r="A33" s="41"/>
      <c r="B33" s="60">
        <v>20</v>
      </c>
      <c r="C33" s="71" t="s">
        <v>83</v>
      </c>
      <c r="D33" s="64" t="s">
        <v>15</v>
      </c>
      <c r="E33" s="63">
        <v>7050</v>
      </c>
      <c r="F33" s="63">
        <v>1735</v>
      </c>
      <c r="G33" s="63">
        <v>2250</v>
      </c>
      <c r="H33" s="63">
        <f t="shared" si="0"/>
        <v>11035</v>
      </c>
      <c r="I33" s="65"/>
      <c r="J33" s="65"/>
      <c r="K33" s="66"/>
      <c r="L33" s="65"/>
      <c r="M33" s="65"/>
      <c r="N33" s="66"/>
      <c r="O33" s="67"/>
      <c r="P33" s="66"/>
      <c r="Q33" s="66"/>
      <c r="R33" s="66"/>
      <c r="S33" s="66"/>
      <c r="X33" s="19"/>
    </row>
    <row r="34" spans="1:24" s="15" customFormat="1" x14ac:dyDescent="0.25">
      <c r="A34" s="41"/>
      <c r="B34" s="60">
        <v>21</v>
      </c>
      <c r="C34" s="71" t="s">
        <v>19</v>
      </c>
      <c r="D34" s="64" t="s">
        <v>15</v>
      </c>
      <c r="E34" s="63">
        <v>3525</v>
      </c>
      <c r="F34" s="63">
        <v>825</v>
      </c>
      <c r="G34" s="63">
        <v>1100</v>
      </c>
      <c r="H34" s="63">
        <f t="shared" si="0"/>
        <v>5450</v>
      </c>
      <c r="I34" s="65"/>
      <c r="J34" s="65"/>
      <c r="K34" s="66"/>
      <c r="L34" s="65"/>
      <c r="M34" s="65"/>
      <c r="N34" s="66"/>
      <c r="O34" s="67"/>
      <c r="P34" s="66"/>
      <c r="Q34" s="66"/>
      <c r="R34" s="66"/>
      <c r="S34" s="66"/>
      <c r="X34" s="19"/>
    </row>
    <row r="35" spans="1:24" s="15" customFormat="1" x14ac:dyDescent="0.25">
      <c r="A35" s="41"/>
      <c r="B35" s="60">
        <v>22</v>
      </c>
      <c r="C35" s="71" t="s">
        <v>20</v>
      </c>
      <c r="D35" s="64" t="s">
        <v>18</v>
      </c>
      <c r="E35" s="63">
        <v>27</v>
      </c>
      <c r="F35" s="63">
        <v>15</v>
      </c>
      <c r="G35" s="63">
        <v>12</v>
      </c>
      <c r="H35" s="63">
        <f t="shared" si="0"/>
        <v>54</v>
      </c>
      <c r="I35" s="65"/>
      <c r="J35" s="65"/>
      <c r="K35" s="66"/>
      <c r="L35" s="65"/>
      <c r="M35" s="65"/>
      <c r="N35" s="66"/>
      <c r="O35" s="67"/>
      <c r="P35" s="66"/>
      <c r="Q35" s="66"/>
      <c r="R35" s="66"/>
      <c r="S35" s="66"/>
      <c r="X35" s="19"/>
    </row>
    <row r="36" spans="1:24" s="15" customFormat="1" x14ac:dyDescent="0.25">
      <c r="A36" s="41"/>
      <c r="B36" s="60">
        <v>23</v>
      </c>
      <c r="C36" s="71" t="s">
        <v>21</v>
      </c>
      <c r="D36" s="64" t="s">
        <v>18</v>
      </c>
      <c r="E36" s="73">
        <v>34</v>
      </c>
      <c r="F36" s="63">
        <v>10</v>
      </c>
      <c r="G36" s="63" t="s">
        <v>87</v>
      </c>
      <c r="H36" s="63">
        <f t="shared" si="0"/>
        <v>54</v>
      </c>
      <c r="I36" s="65"/>
      <c r="J36" s="65"/>
      <c r="K36" s="66"/>
      <c r="L36" s="65"/>
      <c r="M36" s="65"/>
      <c r="N36" s="66"/>
      <c r="O36" s="67"/>
      <c r="P36" s="66"/>
      <c r="Q36" s="66"/>
      <c r="R36" s="66"/>
      <c r="S36" s="66"/>
      <c r="X36" s="19"/>
    </row>
    <row r="37" spans="1:24" s="15" customFormat="1" x14ac:dyDescent="0.25">
      <c r="A37" s="41"/>
      <c r="B37" s="60">
        <v>24</v>
      </c>
      <c r="C37" s="71" t="s">
        <v>22</v>
      </c>
      <c r="D37" s="64" t="s">
        <v>18</v>
      </c>
      <c r="E37" s="73">
        <v>3</v>
      </c>
      <c r="F37" s="63">
        <v>2</v>
      </c>
      <c r="G37" s="63">
        <v>10</v>
      </c>
      <c r="H37" s="63">
        <f t="shared" si="0"/>
        <v>15</v>
      </c>
      <c r="I37" s="65"/>
      <c r="J37" s="65"/>
      <c r="K37" s="66"/>
      <c r="L37" s="65"/>
      <c r="M37" s="65"/>
      <c r="N37" s="66"/>
      <c r="O37" s="67"/>
      <c r="P37" s="66"/>
      <c r="Q37" s="66"/>
      <c r="R37" s="66"/>
      <c r="S37" s="66"/>
      <c r="X37" s="19"/>
    </row>
    <row r="38" spans="1:24" s="15" customFormat="1" x14ac:dyDescent="0.25">
      <c r="A38" s="41"/>
      <c r="B38" s="60">
        <v>25</v>
      </c>
      <c r="C38" s="71" t="s">
        <v>97</v>
      </c>
      <c r="D38" s="64" t="s">
        <v>18</v>
      </c>
      <c r="E38" s="63">
        <v>2</v>
      </c>
      <c r="F38" s="63"/>
      <c r="G38" s="63"/>
      <c r="H38" s="63">
        <f t="shared" si="0"/>
        <v>2</v>
      </c>
      <c r="I38" s="65"/>
      <c r="J38" s="65"/>
      <c r="K38" s="66"/>
      <c r="L38" s="65"/>
      <c r="M38" s="65"/>
      <c r="N38" s="66"/>
      <c r="O38" s="67"/>
      <c r="P38" s="66"/>
      <c r="Q38" s="66"/>
      <c r="R38" s="66"/>
      <c r="S38" s="66"/>
      <c r="X38" s="19"/>
    </row>
    <row r="39" spans="1:24" s="15" customFormat="1" x14ac:dyDescent="0.25">
      <c r="A39" s="41"/>
      <c r="B39" s="60">
        <v>26</v>
      </c>
      <c r="C39" s="74" t="s">
        <v>71</v>
      </c>
      <c r="D39" s="64" t="s">
        <v>18</v>
      </c>
      <c r="E39" s="73">
        <v>3</v>
      </c>
      <c r="F39" s="63">
        <v>2</v>
      </c>
      <c r="G39" s="63"/>
      <c r="H39" s="63">
        <f t="shared" si="0"/>
        <v>5</v>
      </c>
      <c r="I39" s="65"/>
      <c r="J39" s="65"/>
      <c r="K39" s="66"/>
      <c r="L39" s="65"/>
      <c r="M39" s="65"/>
      <c r="N39" s="66"/>
      <c r="O39" s="67"/>
      <c r="P39" s="66"/>
      <c r="Q39" s="66"/>
      <c r="R39" s="66"/>
      <c r="S39" s="66"/>
      <c r="X39" s="19"/>
    </row>
    <row r="40" spans="1:24" s="15" customFormat="1" x14ac:dyDescent="0.25">
      <c r="A40" s="41"/>
      <c r="B40" s="60">
        <v>27</v>
      </c>
      <c r="C40" s="71" t="s">
        <v>98</v>
      </c>
      <c r="D40" s="64" t="s">
        <v>18</v>
      </c>
      <c r="E40" s="73">
        <v>34</v>
      </c>
      <c r="F40" s="63">
        <v>10</v>
      </c>
      <c r="G40" s="63">
        <v>10</v>
      </c>
      <c r="H40" s="63">
        <f t="shared" si="0"/>
        <v>54</v>
      </c>
      <c r="I40" s="65"/>
      <c r="J40" s="65"/>
      <c r="K40" s="66"/>
      <c r="L40" s="65"/>
      <c r="M40" s="65"/>
      <c r="N40" s="66"/>
      <c r="O40" s="67"/>
      <c r="P40" s="66"/>
      <c r="Q40" s="66"/>
      <c r="R40" s="66"/>
      <c r="S40" s="66"/>
      <c r="X40" s="19"/>
    </row>
    <row r="41" spans="1:24" s="15" customFormat="1" x14ac:dyDescent="0.25">
      <c r="A41" s="41"/>
      <c r="B41" s="60">
        <v>28</v>
      </c>
      <c r="C41" s="69" t="s">
        <v>23</v>
      </c>
      <c r="D41" s="64" t="s">
        <v>15</v>
      </c>
      <c r="E41" s="73">
        <v>110</v>
      </c>
      <c r="F41" s="63">
        <v>160</v>
      </c>
      <c r="G41" s="63">
        <v>700</v>
      </c>
      <c r="H41" s="63">
        <f t="shared" si="0"/>
        <v>970</v>
      </c>
      <c r="I41" s="65"/>
      <c r="J41" s="65"/>
      <c r="K41" s="66"/>
      <c r="L41" s="65"/>
      <c r="M41" s="65"/>
      <c r="N41" s="66"/>
      <c r="O41" s="67"/>
      <c r="P41" s="66"/>
      <c r="Q41" s="66"/>
      <c r="R41" s="66"/>
      <c r="S41" s="66"/>
      <c r="X41" s="19"/>
    </row>
    <row r="42" spans="1:24" s="15" customFormat="1" x14ac:dyDescent="0.25">
      <c r="A42" s="41"/>
      <c r="B42" s="60">
        <v>29</v>
      </c>
      <c r="C42" s="69" t="s">
        <v>63</v>
      </c>
      <c r="D42" s="64" t="s">
        <v>15</v>
      </c>
      <c r="E42" s="73">
        <v>110</v>
      </c>
      <c r="F42" s="63">
        <v>160</v>
      </c>
      <c r="G42" s="63">
        <v>400</v>
      </c>
      <c r="H42" s="63">
        <f t="shared" si="0"/>
        <v>670</v>
      </c>
      <c r="I42" s="65"/>
      <c r="J42" s="65"/>
      <c r="K42" s="66"/>
      <c r="L42" s="65"/>
      <c r="M42" s="65"/>
      <c r="N42" s="66"/>
      <c r="O42" s="67"/>
      <c r="P42" s="66"/>
      <c r="Q42" s="66"/>
      <c r="R42" s="66"/>
      <c r="S42" s="66"/>
      <c r="X42" s="19"/>
    </row>
    <row r="43" spans="1:24" s="15" customFormat="1" ht="11.25" customHeight="1" x14ac:dyDescent="0.25">
      <c r="A43" s="41"/>
      <c r="B43" s="60">
        <v>30</v>
      </c>
      <c r="C43" s="69" t="s">
        <v>39</v>
      </c>
      <c r="D43" s="64" t="s">
        <v>24</v>
      </c>
      <c r="E43" s="63">
        <v>30</v>
      </c>
      <c r="F43" s="63"/>
      <c r="G43" s="63">
        <v>550</v>
      </c>
      <c r="H43" s="63">
        <f t="shared" si="0"/>
        <v>580</v>
      </c>
      <c r="I43" s="65"/>
      <c r="J43" s="65"/>
      <c r="K43" s="66"/>
      <c r="L43" s="65"/>
      <c r="M43" s="65"/>
      <c r="N43" s="66"/>
      <c r="O43" s="67"/>
      <c r="P43" s="66"/>
      <c r="Q43" s="66"/>
      <c r="R43" s="66"/>
      <c r="S43" s="66"/>
      <c r="X43" s="19"/>
    </row>
    <row r="44" spans="1:24" s="15" customFormat="1" x14ac:dyDescent="0.25">
      <c r="A44" s="41"/>
      <c r="B44" s="60">
        <v>31</v>
      </c>
      <c r="C44" s="69" t="s">
        <v>40</v>
      </c>
      <c r="D44" s="64" t="s">
        <v>24</v>
      </c>
      <c r="E44" s="63"/>
      <c r="F44" s="63"/>
      <c r="G44" s="63">
        <v>15</v>
      </c>
      <c r="H44" s="63">
        <f t="shared" si="0"/>
        <v>15</v>
      </c>
      <c r="I44" s="65"/>
      <c r="J44" s="65"/>
      <c r="K44" s="66"/>
      <c r="L44" s="65"/>
      <c r="M44" s="65"/>
      <c r="N44" s="66"/>
      <c r="O44" s="67"/>
      <c r="P44" s="66"/>
      <c r="Q44" s="66"/>
      <c r="R44" s="66"/>
      <c r="S44" s="66"/>
      <c r="X44" s="19"/>
    </row>
    <row r="45" spans="1:24" s="15" customFormat="1" x14ac:dyDescent="0.25">
      <c r="A45" s="41"/>
      <c r="B45" s="60">
        <v>32</v>
      </c>
      <c r="C45" s="69" t="s">
        <v>41</v>
      </c>
      <c r="D45" s="64" t="s">
        <v>24</v>
      </c>
      <c r="E45" s="63"/>
      <c r="F45" s="63">
        <v>218</v>
      </c>
      <c r="G45" s="63">
        <v>15</v>
      </c>
      <c r="H45" s="63">
        <f t="shared" si="0"/>
        <v>233</v>
      </c>
      <c r="I45" s="65"/>
      <c r="J45" s="65"/>
      <c r="K45" s="66"/>
      <c r="L45" s="65"/>
      <c r="M45" s="65"/>
      <c r="N45" s="66"/>
      <c r="O45" s="67"/>
      <c r="P45" s="66"/>
      <c r="Q45" s="66"/>
      <c r="R45" s="66"/>
      <c r="S45" s="66"/>
      <c r="X45" s="19"/>
    </row>
    <row r="46" spans="1:24" s="15" customFormat="1" x14ac:dyDescent="0.25">
      <c r="A46" s="41"/>
      <c r="B46" s="60">
        <v>33</v>
      </c>
      <c r="C46" s="69" t="s">
        <v>42</v>
      </c>
      <c r="D46" s="64" t="s">
        <v>24</v>
      </c>
      <c r="E46" s="63"/>
      <c r="F46" s="63"/>
      <c r="G46" s="63">
        <v>15</v>
      </c>
      <c r="H46" s="63">
        <f t="shared" ref="H46:H68" si="1">F46+G46+E46</f>
        <v>15</v>
      </c>
      <c r="I46" s="65"/>
      <c r="J46" s="65"/>
      <c r="K46" s="66"/>
      <c r="L46" s="65"/>
      <c r="M46" s="65"/>
      <c r="N46" s="66"/>
      <c r="O46" s="67"/>
      <c r="P46" s="66"/>
      <c r="Q46" s="66"/>
      <c r="R46" s="66"/>
      <c r="S46" s="66"/>
      <c r="X46" s="19"/>
    </row>
    <row r="47" spans="1:24" s="15" customFormat="1" x14ac:dyDescent="0.25">
      <c r="A47" s="41"/>
      <c r="B47" s="60">
        <v>34</v>
      </c>
      <c r="C47" s="69" t="s">
        <v>120</v>
      </c>
      <c r="D47" s="64" t="s">
        <v>24</v>
      </c>
      <c r="E47" s="63">
        <v>60</v>
      </c>
      <c r="F47" s="63"/>
      <c r="G47" s="63"/>
      <c r="H47" s="63">
        <f t="shared" si="1"/>
        <v>60</v>
      </c>
      <c r="I47" s="65"/>
      <c r="J47" s="65"/>
      <c r="K47" s="66"/>
      <c r="L47" s="65"/>
      <c r="M47" s="65"/>
      <c r="N47" s="66"/>
      <c r="O47" s="67"/>
      <c r="P47" s="66"/>
      <c r="Q47" s="66"/>
      <c r="R47" s="66"/>
      <c r="S47" s="66"/>
      <c r="X47" s="19"/>
    </row>
    <row r="48" spans="1:24" s="15" customFormat="1" x14ac:dyDescent="0.25">
      <c r="A48" s="41"/>
      <c r="B48" s="60">
        <v>35</v>
      </c>
      <c r="C48" s="71" t="s">
        <v>46</v>
      </c>
      <c r="D48" s="64" t="s">
        <v>24</v>
      </c>
      <c r="E48" s="63">
        <v>5</v>
      </c>
      <c r="F48" s="63"/>
      <c r="G48" s="63"/>
      <c r="H48" s="63">
        <f t="shared" si="1"/>
        <v>5</v>
      </c>
      <c r="I48" s="65"/>
      <c r="J48" s="65"/>
      <c r="K48" s="66"/>
      <c r="L48" s="65"/>
      <c r="M48" s="65"/>
      <c r="N48" s="66"/>
      <c r="O48" s="67"/>
      <c r="P48" s="66"/>
      <c r="Q48" s="66"/>
      <c r="R48" s="66"/>
      <c r="S48" s="66"/>
      <c r="X48" s="19"/>
    </row>
    <row r="49" spans="1:24" s="15" customFormat="1" x14ac:dyDescent="0.25">
      <c r="A49" s="41"/>
      <c r="B49" s="60">
        <v>36</v>
      </c>
      <c r="C49" s="70" t="s">
        <v>121</v>
      </c>
      <c r="D49" s="64" t="s">
        <v>24</v>
      </c>
      <c r="E49" s="63">
        <v>5</v>
      </c>
      <c r="F49" s="63"/>
      <c r="G49" s="63"/>
      <c r="H49" s="63">
        <f t="shared" si="1"/>
        <v>5</v>
      </c>
      <c r="I49" s="65"/>
      <c r="J49" s="65"/>
      <c r="K49" s="66"/>
      <c r="L49" s="65"/>
      <c r="M49" s="65"/>
      <c r="N49" s="66"/>
      <c r="O49" s="67"/>
      <c r="P49" s="66"/>
      <c r="Q49" s="66"/>
      <c r="R49" s="66"/>
      <c r="S49" s="66"/>
      <c r="X49" s="19"/>
    </row>
    <row r="50" spans="1:24" s="15" customFormat="1" x14ac:dyDescent="0.25">
      <c r="A50" s="41"/>
      <c r="B50" s="60">
        <v>37</v>
      </c>
      <c r="C50" s="71" t="s">
        <v>26</v>
      </c>
      <c r="D50" s="64" t="s">
        <v>24</v>
      </c>
      <c r="E50" s="63">
        <v>30</v>
      </c>
      <c r="F50" s="63"/>
      <c r="G50" s="63"/>
      <c r="H50" s="63">
        <f t="shared" si="1"/>
        <v>30</v>
      </c>
      <c r="I50" s="65"/>
      <c r="J50" s="65"/>
      <c r="K50" s="66"/>
      <c r="L50" s="65"/>
      <c r="M50" s="65"/>
      <c r="N50" s="66"/>
      <c r="O50" s="67"/>
      <c r="P50" s="66"/>
      <c r="Q50" s="66"/>
      <c r="R50" s="66"/>
      <c r="S50" s="66"/>
      <c r="X50" s="19"/>
    </row>
    <row r="51" spans="1:24" s="15" customFormat="1" x14ac:dyDescent="0.25">
      <c r="A51" s="41"/>
      <c r="B51" s="60">
        <v>38</v>
      </c>
      <c r="C51" s="70" t="s">
        <v>27</v>
      </c>
      <c r="D51" s="64" t="s">
        <v>24</v>
      </c>
      <c r="E51" s="63">
        <v>60</v>
      </c>
      <c r="F51" s="63">
        <v>218</v>
      </c>
      <c r="G51" s="63"/>
      <c r="H51" s="63">
        <f t="shared" si="1"/>
        <v>278</v>
      </c>
      <c r="I51" s="65"/>
      <c r="J51" s="65"/>
      <c r="K51" s="66"/>
      <c r="L51" s="65"/>
      <c r="M51" s="65"/>
      <c r="N51" s="66"/>
      <c r="O51" s="67"/>
      <c r="P51" s="66"/>
      <c r="Q51" s="66"/>
      <c r="R51" s="66"/>
      <c r="S51" s="66"/>
      <c r="X51" s="19"/>
    </row>
    <row r="52" spans="1:24" s="15" customFormat="1" x14ac:dyDescent="0.25">
      <c r="A52" s="41"/>
      <c r="B52" s="60">
        <v>39</v>
      </c>
      <c r="C52" s="71" t="s">
        <v>28</v>
      </c>
      <c r="D52" s="64" t="s">
        <v>24</v>
      </c>
      <c r="E52" s="63">
        <v>30</v>
      </c>
      <c r="F52" s="63"/>
      <c r="G52" s="63">
        <v>550</v>
      </c>
      <c r="H52" s="63">
        <f t="shared" si="1"/>
        <v>580</v>
      </c>
      <c r="I52" s="65"/>
      <c r="J52" s="65"/>
      <c r="K52" s="66"/>
      <c r="L52" s="65"/>
      <c r="M52" s="65"/>
      <c r="N52" s="66"/>
      <c r="O52" s="67"/>
      <c r="P52" s="66"/>
      <c r="Q52" s="66"/>
      <c r="R52" s="66"/>
      <c r="S52" s="66"/>
      <c r="X52" s="19"/>
    </row>
    <row r="53" spans="1:24" s="15" customFormat="1" x14ac:dyDescent="0.25">
      <c r="A53" s="41"/>
      <c r="B53" s="60">
        <v>40</v>
      </c>
      <c r="C53" s="70" t="s">
        <v>51</v>
      </c>
      <c r="D53" s="64" t="s">
        <v>24</v>
      </c>
      <c r="E53" s="63"/>
      <c r="F53" s="63">
        <v>218</v>
      </c>
      <c r="G53" s="63">
        <v>15</v>
      </c>
      <c r="H53" s="63">
        <f t="shared" si="1"/>
        <v>233</v>
      </c>
      <c r="I53" s="65"/>
      <c r="J53" s="65"/>
      <c r="K53" s="66"/>
      <c r="L53" s="65"/>
      <c r="M53" s="65"/>
      <c r="N53" s="66"/>
      <c r="O53" s="67"/>
      <c r="P53" s="66"/>
      <c r="Q53" s="66"/>
      <c r="R53" s="66"/>
      <c r="S53" s="66"/>
      <c r="X53" s="19"/>
    </row>
    <row r="54" spans="1:24" s="15" customFormat="1" x14ac:dyDescent="0.25">
      <c r="A54" s="41"/>
      <c r="B54" s="60">
        <v>41</v>
      </c>
      <c r="C54" s="70" t="s">
        <v>52</v>
      </c>
      <c r="D54" s="64" t="s">
        <v>24</v>
      </c>
      <c r="E54" s="63"/>
      <c r="F54" s="63"/>
      <c r="G54" s="63">
        <v>15</v>
      </c>
      <c r="H54" s="63">
        <f t="shared" si="1"/>
        <v>15</v>
      </c>
      <c r="I54" s="65"/>
      <c r="J54" s="65"/>
      <c r="K54" s="66"/>
      <c r="L54" s="65"/>
      <c r="M54" s="65"/>
      <c r="N54" s="66"/>
      <c r="O54" s="67"/>
      <c r="P54" s="66"/>
      <c r="Q54" s="66"/>
      <c r="R54" s="66"/>
      <c r="S54" s="66"/>
      <c r="X54" s="19"/>
    </row>
    <row r="55" spans="1:24" s="15" customFormat="1" x14ac:dyDescent="0.25">
      <c r="A55" s="41"/>
      <c r="B55" s="60">
        <v>42</v>
      </c>
      <c r="C55" s="70" t="s">
        <v>122</v>
      </c>
      <c r="D55" s="64" t="s">
        <v>24</v>
      </c>
      <c r="E55" s="63">
        <v>60</v>
      </c>
      <c r="F55" s="63"/>
      <c r="G55" s="63"/>
      <c r="H55" s="63">
        <f t="shared" si="1"/>
        <v>60</v>
      </c>
      <c r="I55" s="65"/>
      <c r="J55" s="65"/>
      <c r="K55" s="66"/>
      <c r="L55" s="65"/>
      <c r="M55" s="65"/>
      <c r="N55" s="66"/>
      <c r="O55" s="67"/>
      <c r="P55" s="66"/>
      <c r="Q55" s="66"/>
      <c r="R55" s="66"/>
      <c r="S55" s="66"/>
      <c r="X55" s="19"/>
    </row>
    <row r="56" spans="1:24" s="15" customFormat="1" x14ac:dyDescent="0.25">
      <c r="A56" s="41"/>
      <c r="B56" s="60">
        <v>43</v>
      </c>
      <c r="C56" s="70" t="s">
        <v>56</v>
      </c>
      <c r="D56" s="64" t="s">
        <v>15</v>
      </c>
      <c r="E56" s="63"/>
      <c r="F56" s="63"/>
      <c r="G56" s="63">
        <v>16</v>
      </c>
      <c r="H56" s="63">
        <f t="shared" si="1"/>
        <v>16</v>
      </c>
      <c r="I56" s="65"/>
      <c r="J56" s="65"/>
      <c r="K56" s="66"/>
      <c r="L56" s="65"/>
      <c r="M56" s="65"/>
      <c r="N56" s="66"/>
      <c r="O56" s="67"/>
      <c r="P56" s="66"/>
      <c r="Q56" s="66"/>
      <c r="R56" s="66"/>
      <c r="S56" s="66"/>
      <c r="X56" s="19"/>
    </row>
    <row r="57" spans="1:24" s="15" customFormat="1" x14ac:dyDescent="0.25">
      <c r="A57" s="41"/>
      <c r="B57" s="60">
        <v>44</v>
      </c>
      <c r="C57" s="70" t="s">
        <v>57</v>
      </c>
      <c r="D57" s="64" t="s">
        <v>15</v>
      </c>
      <c r="E57" s="63">
        <v>10</v>
      </c>
      <c r="F57" s="63">
        <v>16</v>
      </c>
      <c r="G57" s="63"/>
      <c r="H57" s="63">
        <f t="shared" si="1"/>
        <v>26</v>
      </c>
      <c r="I57" s="65"/>
      <c r="J57" s="65"/>
      <c r="K57" s="66"/>
      <c r="L57" s="65"/>
      <c r="M57" s="65"/>
      <c r="N57" s="66"/>
      <c r="O57" s="67"/>
      <c r="P57" s="66"/>
      <c r="Q57" s="66"/>
      <c r="R57" s="66"/>
      <c r="S57" s="66"/>
      <c r="X57" s="19"/>
    </row>
    <row r="58" spans="1:24" s="15" customFormat="1" x14ac:dyDescent="0.25">
      <c r="A58" s="41"/>
      <c r="B58" s="60">
        <v>45</v>
      </c>
      <c r="C58" s="70" t="s">
        <v>58</v>
      </c>
      <c r="D58" s="64" t="s">
        <v>15</v>
      </c>
      <c r="E58" s="63"/>
      <c r="F58" s="63"/>
      <c r="G58" s="63">
        <v>16</v>
      </c>
      <c r="H58" s="63">
        <f t="shared" si="1"/>
        <v>16</v>
      </c>
      <c r="I58" s="65"/>
      <c r="J58" s="65"/>
      <c r="K58" s="66"/>
      <c r="L58" s="65"/>
      <c r="M58" s="65"/>
      <c r="N58" s="66"/>
      <c r="O58" s="67"/>
      <c r="P58" s="66"/>
      <c r="Q58" s="66"/>
      <c r="R58" s="66"/>
      <c r="S58" s="66"/>
      <c r="X58" s="19"/>
    </row>
    <row r="59" spans="1:24" s="15" customFormat="1" x14ac:dyDescent="0.25">
      <c r="A59" s="41"/>
      <c r="B59" s="60">
        <v>46</v>
      </c>
      <c r="C59" s="70" t="s">
        <v>59</v>
      </c>
      <c r="D59" s="64" t="s">
        <v>15</v>
      </c>
      <c r="E59" s="63"/>
      <c r="F59" s="63"/>
      <c r="G59" s="63">
        <v>320</v>
      </c>
      <c r="H59" s="63">
        <f t="shared" si="1"/>
        <v>320</v>
      </c>
      <c r="I59" s="65"/>
      <c r="J59" s="65"/>
      <c r="K59" s="66"/>
      <c r="L59" s="65"/>
      <c r="M59" s="65"/>
      <c r="N59" s="66"/>
      <c r="O59" s="67"/>
      <c r="P59" s="66"/>
      <c r="Q59" s="66"/>
      <c r="R59" s="66"/>
      <c r="S59" s="66"/>
      <c r="X59" s="19"/>
    </row>
    <row r="60" spans="1:24" s="15" customFormat="1" x14ac:dyDescent="0.25">
      <c r="A60" s="41"/>
      <c r="B60" s="60">
        <v>47</v>
      </c>
      <c r="C60" s="70" t="s">
        <v>61</v>
      </c>
      <c r="D60" s="64" t="s">
        <v>15</v>
      </c>
      <c r="E60" s="63"/>
      <c r="F60" s="63"/>
      <c r="G60" s="63">
        <v>320</v>
      </c>
      <c r="H60" s="63">
        <f t="shared" si="1"/>
        <v>320</v>
      </c>
      <c r="I60" s="65"/>
      <c r="J60" s="65"/>
      <c r="K60" s="66"/>
      <c r="L60" s="65"/>
      <c r="M60" s="65"/>
      <c r="N60" s="66"/>
      <c r="O60" s="67"/>
      <c r="P60" s="66"/>
      <c r="Q60" s="66"/>
      <c r="R60" s="66"/>
      <c r="S60" s="66"/>
      <c r="X60" s="19"/>
    </row>
    <row r="61" spans="1:24" s="15" customFormat="1" x14ac:dyDescent="0.25">
      <c r="A61" s="41"/>
      <c r="B61" s="60">
        <v>48</v>
      </c>
      <c r="C61" s="71" t="s">
        <v>79</v>
      </c>
      <c r="D61" s="64" t="s">
        <v>24</v>
      </c>
      <c r="E61" s="63">
        <v>1400</v>
      </c>
      <c r="F61" s="63">
        <v>70</v>
      </c>
      <c r="G61" s="63">
        <v>20</v>
      </c>
      <c r="H61" s="63">
        <f t="shared" si="1"/>
        <v>1490</v>
      </c>
      <c r="I61" s="65"/>
      <c r="J61" s="65"/>
      <c r="K61" s="66"/>
      <c r="L61" s="65"/>
      <c r="M61" s="65"/>
      <c r="N61" s="66"/>
      <c r="O61" s="67"/>
      <c r="P61" s="66"/>
      <c r="Q61" s="66"/>
      <c r="R61" s="66"/>
      <c r="S61" s="66"/>
      <c r="X61" s="19"/>
    </row>
    <row r="62" spans="1:24" s="15" customFormat="1" x14ac:dyDescent="0.25">
      <c r="A62" s="41"/>
      <c r="B62" s="60">
        <v>49</v>
      </c>
      <c r="C62" s="71" t="s">
        <v>67</v>
      </c>
      <c r="D62" s="64" t="s">
        <v>13</v>
      </c>
      <c r="E62" s="63">
        <v>280</v>
      </c>
      <c r="F62" s="63">
        <v>20</v>
      </c>
      <c r="G62" s="63">
        <v>92</v>
      </c>
      <c r="H62" s="63">
        <f t="shared" si="1"/>
        <v>392</v>
      </c>
      <c r="I62" s="65"/>
      <c r="J62" s="65"/>
      <c r="K62" s="66"/>
      <c r="L62" s="65"/>
      <c r="M62" s="65"/>
      <c r="N62" s="66"/>
      <c r="O62" s="67"/>
      <c r="P62" s="66"/>
      <c r="Q62" s="66"/>
      <c r="R62" s="66"/>
      <c r="S62" s="66"/>
      <c r="X62" s="19"/>
    </row>
    <row r="63" spans="1:24" s="15" customFormat="1" x14ac:dyDescent="0.25">
      <c r="A63" s="41"/>
      <c r="B63" s="60">
        <v>50</v>
      </c>
      <c r="C63" s="71" t="s">
        <v>31</v>
      </c>
      <c r="D63" s="64" t="s">
        <v>13</v>
      </c>
      <c r="E63" s="63">
        <v>32</v>
      </c>
      <c r="F63" s="63">
        <v>48</v>
      </c>
      <c r="G63" s="63">
        <v>60</v>
      </c>
      <c r="H63" s="63">
        <f t="shared" si="1"/>
        <v>140</v>
      </c>
      <c r="I63" s="65"/>
      <c r="J63" s="65"/>
      <c r="K63" s="66"/>
      <c r="L63" s="65"/>
      <c r="M63" s="65"/>
      <c r="N63" s="66"/>
      <c r="O63" s="67"/>
      <c r="P63" s="66"/>
      <c r="Q63" s="66"/>
      <c r="R63" s="66"/>
      <c r="S63" s="66"/>
      <c r="X63" s="19"/>
    </row>
    <row r="64" spans="1:24" s="15" customFormat="1" x14ac:dyDescent="0.25">
      <c r="A64" s="41"/>
      <c r="B64" s="60">
        <v>51</v>
      </c>
      <c r="C64" s="71" t="s">
        <v>32</v>
      </c>
      <c r="D64" s="64" t="s">
        <v>13</v>
      </c>
      <c r="E64" s="63">
        <v>550</v>
      </c>
      <c r="F64" s="63">
        <v>110</v>
      </c>
      <c r="G64" s="63">
        <v>130</v>
      </c>
      <c r="H64" s="63">
        <f t="shared" si="1"/>
        <v>790</v>
      </c>
      <c r="I64" s="65"/>
      <c r="J64" s="65"/>
      <c r="K64" s="66"/>
      <c r="L64" s="65"/>
      <c r="M64" s="65"/>
      <c r="N64" s="66"/>
      <c r="O64" s="67"/>
      <c r="P64" s="66"/>
      <c r="Q64" s="66"/>
      <c r="R64" s="66"/>
      <c r="S64" s="66"/>
      <c r="X64" s="19"/>
    </row>
    <row r="65" spans="1:24" s="15" customFormat="1" x14ac:dyDescent="0.25">
      <c r="A65" s="41"/>
      <c r="B65" s="60">
        <v>52</v>
      </c>
      <c r="C65" s="71" t="s">
        <v>33</v>
      </c>
      <c r="D65" s="75" t="s">
        <v>112</v>
      </c>
      <c r="E65" s="73">
        <v>1</v>
      </c>
      <c r="F65" s="63">
        <v>1</v>
      </c>
      <c r="G65" s="73">
        <v>1</v>
      </c>
      <c r="H65" s="63">
        <f t="shared" si="1"/>
        <v>3</v>
      </c>
      <c r="I65" s="65"/>
      <c r="J65" s="65"/>
      <c r="K65" s="66"/>
      <c r="L65" s="65"/>
      <c r="M65" s="65"/>
      <c r="N65" s="66"/>
      <c r="O65" s="67"/>
      <c r="P65" s="66"/>
      <c r="Q65" s="66"/>
      <c r="R65" s="66"/>
      <c r="S65" s="66"/>
      <c r="X65" s="19"/>
    </row>
    <row r="66" spans="1:24" s="15" customFormat="1" x14ac:dyDescent="0.25">
      <c r="A66" s="41"/>
      <c r="B66" s="60">
        <v>53</v>
      </c>
      <c r="C66" s="71" t="s">
        <v>34</v>
      </c>
      <c r="D66" s="75" t="s">
        <v>112</v>
      </c>
      <c r="E66" s="76">
        <v>1</v>
      </c>
      <c r="F66" s="63">
        <v>1</v>
      </c>
      <c r="G66" s="76">
        <v>1</v>
      </c>
      <c r="H66" s="63">
        <f t="shared" si="1"/>
        <v>3</v>
      </c>
      <c r="I66" s="65"/>
      <c r="J66" s="65"/>
      <c r="K66" s="66"/>
      <c r="L66" s="65"/>
      <c r="M66" s="65"/>
      <c r="N66" s="66"/>
      <c r="O66" s="67"/>
      <c r="P66" s="66"/>
      <c r="Q66" s="66"/>
      <c r="R66" s="66"/>
      <c r="S66" s="66"/>
      <c r="X66" s="19"/>
    </row>
    <row r="67" spans="1:24" s="15" customFormat="1" x14ac:dyDescent="0.25">
      <c r="A67" s="41"/>
      <c r="B67" s="60">
        <v>54</v>
      </c>
      <c r="C67" s="71" t="s">
        <v>53</v>
      </c>
      <c r="D67" s="75" t="s">
        <v>112</v>
      </c>
      <c r="E67" s="63">
        <v>1</v>
      </c>
      <c r="F67" s="63">
        <v>1</v>
      </c>
      <c r="G67" s="63">
        <v>1</v>
      </c>
      <c r="H67" s="63">
        <f t="shared" si="1"/>
        <v>3</v>
      </c>
      <c r="I67" s="65"/>
      <c r="J67" s="65"/>
      <c r="K67" s="66"/>
      <c r="L67" s="65"/>
      <c r="M67" s="65"/>
      <c r="N67" s="66"/>
      <c r="O67" s="67"/>
      <c r="P67" s="66"/>
      <c r="Q67" s="66"/>
      <c r="R67" s="66"/>
      <c r="S67" s="66"/>
      <c r="X67" s="19"/>
    </row>
    <row r="68" spans="1:24" s="15" customFormat="1" x14ac:dyDescent="0.25">
      <c r="A68" s="41"/>
      <c r="B68" s="60">
        <v>55</v>
      </c>
      <c r="C68" s="74" t="s">
        <v>86</v>
      </c>
      <c r="D68" s="75" t="s">
        <v>112</v>
      </c>
      <c r="E68" s="63">
        <v>1</v>
      </c>
      <c r="F68" s="63">
        <v>1</v>
      </c>
      <c r="G68" s="63">
        <v>1</v>
      </c>
      <c r="H68" s="63">
        <f t="shared" si="1"/>
        <v>3</v>
      </c>
      <c r="I68" s="65"/>
      <c r="J68" s="65"/>
      <c r="K68" s="66"/>
      <c r="L68" s="65"/>
      <c r="M68" s="65"/>
      <c r="N68" s="66"/>
      <c r="O68" s="67"/>
      <c r="P68" s="66"/>
      <c r="Q68" s="66"/>
      <c r="R68" s="66"/>
      <c r="S68" s="66"/>
      <c r="X68" s="19"/>
    </row>
    <row r="69" spans="1:24" x14ac:dyDescent="0.2">
      <c r="B69" s="77"/>
      <c r="C69" s="78" t="s">
        <v>107</v>
      </c>
      <c r="D69" s="79"/>
      <c r="E69" s="80"/>
      <c r="F69" s="80"/>
      <c r="G69" s="80"/>
      <c r="H69" s="81"/>
      <c r="I69" s="82"/>
      <c r="J69" s="82"/>
      <c r="K69" s="82"/>
      <c r="L69" s="82"/>
      <c r="M69" s="82"/>
      <c r="N69" s="82"/>
      <c r="O69" s="83"/>
      <c r="P69" s="83">
        <f>SUM(P14:P68)</f>
        <v>0</v>
      </c>
      <c r="Q69" s="83">
        <f>SUM(Q14:Q68)</f>
        <v>0</v>
      </c>
      <c r="R69" s="83">
        <f>SUM(R14:R68)</f>
        <v>0</v>
      </c>
      <c r="S69" s="83">
        <f>SUM(S14:S68)</f>
        <v>0</v>
      </c>
    </row>
    <row r="70" spans="1:24" x14ac:dyDescent="0.2">
      <c r="B70" s="77"/>
      <c r="C70" s="78" t="s">
        <v>36</v>
      </c>
      <c r="D70" s="77" t="s">
        <v>35</v>
      </c>
      <c r="E70" s="77"/>
      <c r="F70" s="77"/>
      <c r="G70" s="77"/>
      <c r="H70" s="84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5">
        <f>E70*S69</f>
        <v>0</v>
      </c>
    </row>
    <row r="71" spans="1:24" x14ac:dyDescent="0.2">
      <c r="B71" s="77"/>
      <c r="C71" s="78" t="s">
        <v>106</v>
      </c>
      <c r="D71" s="77"/>
      <c r="E71" s="77"/>
      <c r="F71" s="77"/>
      <c r="G71" s="77"/>
      <c r="H71" s="84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5"/>
    </row>
    <row r="72" spans="1:24" s="17" customFormat="1" x14ac:dyDescent="0.25">
      <c r="B72" s="77"/>
      <c r="C72" s="78" t="s">
        <v>37</v>
      </c>
      <c r="D72" s="77" t="s">
        <v>35</v>
      </c>
      <c r="E72" s="77"/>
      <c r="F72" s="77"/>
      <c r="G72" s="77"/>
      <c r="H72" s="84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5">
        <f>E72*S69</f>
        <v>0</v>
      </c>
      <c r="X72" s="34"/>
    </row>
    <row r="73" spans="1:24" s="18" customFormat="1" x14ac:dyDescent="0.25">
      <c r="B73" s="77"/>
      <c r="C73" s="86" t="s">
        <v>38</v>
      </c>
      <c r="D73" s="77"/>
      <c r="E73" s="77"/>
      <c r="F73" s="77"/>
      <c r="G73" s="77"/>
      <c r="H73" s="65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7">
        <f>S69+S70+S72</f>
        <v>0</v>
      </c>
      <c r="X73" s="35"/>
    </row>
    <row r="74" spans="1:24" s="18" customFormat="1" x14ac:dyDescent="0.25">
      <c r="B74" s="88"/>
      <c r="C74" s="89"/>
      <c r="D74" s="88"/>
      <c r="E74" s="88"/>
      <c r="F74" s="88"/>
      <c r="G74" s="88"/>
      <c r="H74" s="90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91"/>
      <c r="X74" s="35"/>
    </row>
    <row r="75" spans="1:24" s="18" customFormat="1" x14ac:dyDescent="0.25">
      <c r="B75" s="88"/>
      <c r="C75" s="89"/>
      <c r="D75" s="88"/>
      <c r="E75" s="88"/>
      <c r="F75" s="88"/>
      <c r="G75" s="88"/>
      <c r="H75" s="90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91"/>
      <c r="X75" s="35"/>
    </row>
    <row r="76" spans="1:24" x14ac:dyDescent="0.2">
      <c r="B76" s="1"/>
      <c r="C76" s="92" t="s">
        <v>102</v>
      </c>
      <c r="D76" s="8"/>
      <c r="E76" s="51"/>
      <c r="F76" s="51"/>
      <c r="G76" s="51"/>
      <c r="H76" s="52"/>
      <c r="I76" s="90"/>
      <c r="J76" s="90"/>
      <c r="K76" s="93"/>
      <c r="L76" s="93"/>
      <c r="M76" s="93"/>
      <c r="N76" s="93"/>
      <c r="O76" s="93"/>
      <c r="P76" s="90"/>
      <c r="Q76" s="90"/>
      <c r="R76" s="90"/>
      <c r="S76" s="90"/>
    </row>
    <row r="77" spans="1:24" x14ac:dyDescent="0.2">
      <c r="B77" s="1"/>
      <c r="C77" s="94" t="s">
        <v>103</v>
      </c>
      <c r="D77" s="95"/>
      <c r="E77" s="51"/>
      <c r="F77" s="51"/>
      <c r="G77" s="51"/>
      <c r="H77" s="52"/>
      <c r="I77" s="90"/>
      <c r="J77" s="90"/>
      <c r="K77" s="93"/>
      <c r="L77" s="93"/>
      <c r="M77" s="93"/>
      <c r="N77" s="93"/>
      <c r="O77" s="93"/>
      <c r="P77" s="90"/>
      <c r="Q77" s="90"/>
      <c r="R77" s="90"/>
      <c r="S77" s="90"/>
    </row>
    <row r="78" spans="1:24" x14ac:dyDescent="0.2">
      <c r="B78" s="1"/>
      <c r="C78" s="94"/>
      <c r="D78" s="95"/>
      <c r="E78" s="51"/>
      <c r="F78" s="51"/>
      <c r="G78" s="51"/>
      <c r="H78" s="52"/>
      <c r="I78" s="90"/>
      <c r="J78" s="90"/>
      <c r="K78" s="93"/>
      <c r="L78" s="93"/>
      <c r="M78" s="93"/>
      <c r="N78" s="93"/>
      <c r="O78" s="93"/>
      <c r="P78" s="90"/>
      <c r="Q78" s="90"/>
      <c r="R78" s="90"/>
      <c r="S78" s="90"/>
    </row>
    <row r="79" spans="1:24" x14ac:dyDescent="0.2">
      <c r="B79" s="1"/>
      <c r="C79" s="92"/>
      <c r="D79" s="96"/>
      <c r="E79" s="51"/>
      <c r="F79" s="51"/>
      <c r="G79" s="51"/>
      <c r="H79" s="52"/>
      <c r="I79" s="90"/>
      <c r="J79" s="90"/>
      <c r="K79" s="93"/>
      <c r="L79" s="93"/>
      <c r="M79" s="93"/>
      <c r="N79" s="93"/>
      <c r="O79" s="93"/>
      <c r="P79" s="90"/>
      <c r="Q79" s="90"/>
      <c r="R79" s="90"/>
      <c r="S79" s="90"/>
    </row>
    <row r="80" spans="1:24" x14ac:dyDescent="0.2">
      <c r="B80" s="1"/>
      <c r="C80" s="50"/>
      <c r="D80" s="51"/>
      <c r="E80" s="51"/>
      <c r="F80" s="51"/>
      <c r="G80" s="51"/>
      <c r="H80" s="52"/>
      <c r="I80" s="90"/>
      <c r="J80" s="90"/>
      <c r="K80" s="93"/>
      <c r="L80" s="93"/>
      <c r="M80" s="93"/>
      <c r="N80" s="93"/>
      <c r="O80" s="93"/>
      <c r="P80" s="90"/>
      <c r="Q80" s="90"/>
      <c r="R80" s="90"/>
      <c r="S80" s="90"/>
    </row>
    <row r="81" spans="2:19" x14ac:dyDescent="0.2">
      <c r="B81" s="1"/>
      <c r="C81" s="1"/>
      <c r="D81" s="1"/>
      <c r="E81" s="1"/>
      <c r="F81" s="1"/>
      <c r="G81" s="1"/>
      <c r="H81" s="23"/>
      <c r="I81" s="90"/>
      <c r="J81" s="90"/>
      <c r="K81" s="93"/>
      <c r="L81" s="93"/>
      <c r="M81" s="93"/>
      <c r="N81" s="93"/>
      <c r="O81" s="93"/>
      <c r="P81" s="90"/>
      <c r="Q81" s="90"/>
      <c r="R81" s="90"/>
      <c r="S81" s="90"/>
    </row>
    <row r="82" spans="2:19" x14ac:dyDescent="0.2">
      <c r="B82" s="1"/>
      <c r="C82" s="1"/>
      <c r="D82" s="1"/>
      <c r="E82" s="1"/>
      <c r="F82" s="1"/>
      <c r="G82" s="1"/>
      <c r="H82" s="23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7"/>
    </row>
    <row r="83" spans="2:19" x14ac:dyDescent="0.2">
      <c r="B83" s="1"/>
      <c r="C83" s="1"/>
      <c r="D83" s="1"/>
      <c r="E83" s="1"/>
      <c r="F83" s="1"/>
      <c r="G83" s="1"/>
      <c r="H83" s="23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</row>
    <row r="84" spans="2:19" x14ac:dyDescent="0.2">
      <c r="B84" s="1"/>
      <c r="C84" s="1"/>
      <c r="D84" s="1"/>
      <c r="E84" s="1"/>
      <c r="F84" s="1"/>
      <c r="G84" s="1"/>
      <c r="H84" s="23"/>
      <c r="I84" s="98"/>
      <c r="J84" s="98"/>
      <c r="K84" s="90"/>
      <c r="L84" s="90"/>
      <c r="M84" s="90"/>
      <c r="N84" s="90"/>
      <c r="O84" s="90"/>
      <c r="P84" s="90"/>
      <c r="Q84" s="90"/>
      <c r="R84" s="90"/>
      <c r="S84" s="90"/>
    </row>
    <row r="85" spans="2:19" x14ac:dyDescent="0.2">
      <c r="B85" s="1"/>
      <c r="C85" s="1"/>
      <c r="D85" s="1"/>
      <c r="E85" s="1"/>
      <c r="F85" s="1"/>
      <c r="G85" s="1"/>
      <c r="H85" s="23"/>
      <c r="I85" s="90"/>
      <c r="J85" s="90"/>
      <c r="K85" s="93"/>
      <c r="L85" s="93"/>
      <c r="M85" s="93"/>
      <c r="N85" s="93"/>
      <c r="O85" s="93"/>
      <c r="P85" s="90"/>
      <c r="Q85" s="90"/>
      <c r="R85" s="90"/>
      <c r="S85" s="90"/>
    </row>
    <row r="86" spans="2:19" ht="14.25" x14ac:dyDescent="0.2">
      <c r="B86" s="46"/>
      <c r="C86" s="46"/>
      <c r="D86" s="46"/>
      <c r="E86" s="46"/>
      <c r="F86" s="46"/>
      <c r="G86" s="46"/>
      <c r="H86" s="47"/>
      <c r="I86" s="48"/>
      <c r="J86" s="48"/>
      <c r="K86" s="48"/>
      <c r="L86" s="48"/>
      <c r="M86" s="48"/>
      <c r="N86" s="49"/>
      <c r="O86" s="49"/>
      <c r="P86" s="48"/>
      <c r="Q86" s="48"/>
      <c r="R86" s="48"/>
      <c r="S86" s="48"/>
    </row>
    <row r="87" spans="2:19" x14ac:dyDescent="0.2">
      <c r="B87" s="29"/>
      <c r="C87" s="29"/>
      <c r="D87" s="29"/>
      <c r="E87" s="29"/>
      <c r="F87" s="29"/>
      <c r="G87" s="29"/>
      <c r="H87" s="28"/>
      <c r="I87" s="30"/>
      <c r="J87" s="30"/>
      <c r="K87" s="30"/>
      <c r="L87" s="30"/>
      <c r="M87" s="30"/>
      <c r="N87" s="31"/>
      <c r="O87" s="31"/>
      <c r="P87" s="30"/>
      <c r="Q87" s="30"/>
      <c r="R87" s="30"/>
      <c r="S87" s="30"/>
    </row>
    <row r="88" spans="2:19" x14ac:dyDescent="0.2">
      <c r="B88" s="29"/>
      <c r="C88" s="29"/>
      <c r="D88" s="29"/>
      <c r="E88" s="29"/>
      <c r="F88" s="29"/>
      <c r="G88" s="29"/>
      <c r="H88" s="28"/>
      <c r="I88" s="30"/>
      <c r="J88" s="30"/>
      <c r="K88" s="30"/>
      <c r="L88" s="30"/>
      <c r="M88" s="30"/>
      <c r="N88" s="31"/>
      <c r="O88" s="31"/>
      <c r="P88" s="30"/>
      <c r="Q88" s="30"/>
      <c r="R88" s="30"/>
      <c r="S88" s="30"/>
    </row>
    <row r="89" spans="2:19" x14ac:dyDescent="0.2">
      <c r="B89" s="29"/>
      <c r="D89" s="29"/>
      <c r="E89" s="29"/>
      <c r="F89" s="29"/>
      <c r="G89" s="29"/>
      <c r="H89" s="28"/>
      <c r="I89" s="30"/>
      <c r="J89" s="30"/>
      <c r="K89" s="30"/>
      <c r="L89" s="30"/>
      <c r="M89" s="30"/>
      <c r="N89" s="31"/>
      <c r="O89" s="31"/>
      <c r="P89" s="30"/>
      <c r="Q89" s="30"/>
      <c r="R89" s="30"/>
      <c r="S89" s="30"/>
    </row>
    <row r="90" spans="2:19" x14ac:dyDescent="0.2">
      <c r="B90" s="29"/>
      <c r="D90" s="29"/>
      <c r="E90" s="29"/>
      <c r="F90" s="29"/>
      <c r="G90" s="29"/>
      <c r="H90" s="28"/>
      <c r="I90" s="30"/>
      <c r="J90" s="30"/>
      <c r="K90" s="30"/>
      <c r="L90" s="30"/>
      <c r="M90" s="30"/>
      <c r="N90" s="31"/>
      <c r="O90" s="31"/>
      <c r="P90" s="30"/>
      <c r="Q90" s="30"/>
      <c r="R90" s="30"/>
      <c r="S90" s="30"/>
    </row>
    <row r="91" spans="2:19" x14ac:dyDescent="0.2">
      <c r="B91" s="29"/>
      <c r="C91" s="29"/>
      <c r="D91" s="29"/>
      <c r="E91" s="29"/>
      <c r="F91" s="29"/>
      <c r="G91" s="29"/>
      <c r="H91" s="28"/>
      <c r="I91" s="30"/>
      <c r="J91" s="30"/>
      <c r="K91" s="31"/>
      <c r="L91" s="31"/>
      <c r="M91" s="30"/>
      <c r="N91" s="31"/>
      <c r="O91" s="31"/>
      <c r="P91" s="30"/>
      <c r="Q91" s="30"/>
      <c r="R91" s="30"/>
      <c r="S91" s="30"/>
    </row>
    <row r="92" spans="2:19" x14ac:dyDescent="0.2">
      <c r="B92" s="29"/>
      <c r="C92" s="29"/>
      <c r="D92" s="29"/>
      <c r="E92" s="29"/>
      <c r="F92" s="29"/>
      <c r="G92" s="29"/>
      <c r="H92" s="28"/>
      <c r="I92" s="30"/>
      <c r="J92" s="30"/>
      <c r="K92" s="31"/>
      <c r="L92" s="31"/>
      <c r="M92" s="31"/>
      <c r="N92" s="31"/>
      <c r="O92" s="31"/>
      <c r="P92" s="30"/>
      <c r="Q92" s="30"/>
      <c r="R92" s="30"/>
      <c r="S92" s="30"/>
    </row>
    <row r="93" spans="2:19" x14ac:dyDescent="0.2">
      <c r="B93" s="29"/>
      <c r="C93" s="29"/>
      <c r="D93" s="29"/>
      <c r="E93" s="29"/>
      <c r="F93" s="29"/>
      <c r="G93" s="29"/>
      <c r="H93" s="28"/>
      <c r="I93" s="30"/>
      <c r="J93" s="30"/>
      <c r="K93" s="31"/>
      <c r="L93" s="31"/>
      <c r="M93" s="31"/>
      <c r="N93" s="31"/>
      <c r="O93" s="31"/>
      <c r="P93" s="30"/>
      <c r="Q93" s="30"/>
      <c r="R93" s="30"/>
      <c r="S93" s="30"/>
    </row>
    <row r="94" spans="2:19" x14ac:dyDescent="0.2">
      <c r="B94" s="29"/>
      <c r="C94" s="29"/>
      <c r="D94" s="29"/>
      <c r="E94" s="29"/>
      <c r="F94" s="29"/>
      <c r="G94" s="29"/>
      <c r="H94" s="28"/>
      <c r="I94" s="30"/>
      <c r="J94" s="30"/>
      <c r="K94" s="31"/>
      <c r="L94" s="31"/>
      <c r="M94" s="31"/>
      <c r="N94" s="31"/>
      <c r="O94" s="31"/>
      <c r="P94" s="30"/>
      <c r="Q94" s="30"/>
      <c r="R94" s="30"/>
      <c r="S94" s="30"/>
    </row>
    <row r="95" spans="2:19" x14ac:dyDescent="0.2">
      <c r="C95" s="2"/>
      <c r="D95" s="2"/>
      <c r="E95" s="2"/>
      <c r="F95" s="2"/>
      <c r="G95" s="2"/>
      <c r="H95" s="7"/>
      <c r="I95" s="19"/>
      <c r="J95" s="19"/>
      <c r="K95" s="20"/>
      <c r="L95" s="20"/>
      <c r="M95" s="20"/>
      <c r="N95" s="20"/>
      <c r="O95" s="20"/>
      <c r="P95" s="19"/>
      <c r="Q95" s="19"/>
      <c r="R95" s="19"/>
      <c r="S95" s="19"/>
    </row>
    <row r="96" spans="2:19" x14ac:dyDescent="0.2">
      <c r="C96" s="2"/>
      <c r="D96" s="2"/>
      <c r="E96" s="2"/>
      <c r="F96" s="2"/>
      <c r="G96" s="2"/>
      <c r="H96" s="7"/>
      <c r="I96" s="19"/>
      <c r="J96" s="19"/>
      <c r="K96" s="20"/>
      <c r="L96" s="20"/>
      <c r="M96" s="20"/>
      <c r="N96" s="20"/>
      <c r="O96" s="20"/>
      <c r="P96" s="19"/>
      <c r="Q96" s="19"/>
      <c r="R96" s="19"/>
      <c r="S96" s="19"/>
    </row>
    <row r="97" spans="1:19" x14ac:dyDescent="0.2">
      <c r="C97" s="2"/>
      <c r="D97" s="2"/>
      <c r="E97" s="2"/>
      <c r="F97" s="2"/>
      <c r="G97" s="2"/>
      <c r="H97" s="7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22"/>
    </row>
    <row r="98" spans="1:19" x14ac:dyDescent="0.2">
      <c r="C98" s="2"/>
      <c r="D98" s="2"/>
      <c r="E98" s="2"/>
      <c r="F98" s="2"/>
      <c r="G98" s="2"/>
      <c r="H98" s="7"/>
      <c r="I98" s="21"/>
      <c r="J98" s="21"/>
      <c r="K98" s="19"/>
      <c r="L98" s="19"/>
      <c r="M98" s="19"/>
      <c r="N98" s="19"/>
      <c r="O98" s="19"/>
      <c r="P98" s="19"/>
      <c r="Q98" s="19"/>
      <c r="R98" s="19"/>
      <c r="S98" s="19"/>
    </row>
    <row r="99" spans="1:19" x14ac:dyDescent="0.2">
      <c r="C99" s="2"/>
      <c r="D99" s="2"/>
      <c r="E99" s="2"/>
      <c r="F99" s="2"/>
      <c r="G99" s="2"/>
      <c r="H99" s="7"/>
      <c r="I99" s="19"/>
      <c r="J99" s="19"/>
      <c r="K99" s="20"/>
      <c r="L99" s="20"/>
      <c r="M99" s="19"/>
      <c r="N99" s="20"/>
      <c r="O99" s="20"/>
      <c r="P99" s="19"/>
      <c r="Q99" s="19"/>
      <c r="R99" s="19"/>
      <c r="S99" s="19"/>
    </row>
    <row r="100" spans="1:19" s="23" customFormat="1" x14ac:dyDescent="0.25">
      <c r="A100" s="1"/>
      <c r="B100" s="2"/>
      <c r="C100" s="2"/>
      <c r="D100" s="2"/>
      <c r="E100" s="2"/>
      <c r="F100" s="2"/>
      <c r="G100" s="2"/>
      <c r="H100" s="7"/>
      <c r="I100" s="19"/>
      <c r="J100" s="19"/>
      <c r="K100" s="19"/>
      <c r="L100" s="19"/>
      <c r="M100" s="19"/>
      <c r="N100" s="19"/>
      <c r="O100" s="19"/>
      <c r="P100" s="19"/>
      <c r="Q100" s="19"/>
      <c r="R100" s="7"/>
      <c r="S100" s="7"/>
    </row>
    <row r="101" spans="1:19" s="23" customFormat="1" x14ac:dyDescent="0.25">
      <c r="A101" s="1"/>
      <c r="B101" s="2"/>
      <c r="C101" s="2"/>
      <c r="D101" s="2"/>
      <c r="E101" s="2"/>
      <c r="F101" s="2"/>
      <c r="G101" s="2"/>
      <c r="H101" s="7"/>
      <c r="I101" s="19"/>
      <c r="J101" s="19"/>
      <c r="K101" s="19"/>
      <c r="L101" s="19"/>
      <c r="M101" s="19"/>
      <c r="N101" s="19"/>
      <c r="O101" s="19"/>
      <c r="P101" s="19"/>
      <c r="Q101" s="19"/>
      <c r="R101" s="7"/>
      <c r="S101" s="7"/>
    </row>
  </sheetData>
  <mergeCells count="11">
    <mergeCell ref="B2:S2"/>
    <mergeCell ref="B3:S3"/>
    <mergeCell ref="H12:H13"/>
    <mergeCell ref="I12:N12"/>
    <mergeCell ref="O12:S12"/>
    <mergeCell ref="B12:B13"/>
    <mergeCell ref="C12:C13"/>
    <mergeCell ref="D12:D13"/>
    <mergeCell ref="E12:E13"/>
    <mergeCell ref="F12:F13"/>
    <mergeCell ref="G12:G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Footer>&amp;L&amp;8IN RS/2015/25&amp;C&amp;8&amp;P(&amp;N)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U138"/>
  <sheetViews>
    <sheetView showZeros="0" tabSelected="1" topLeftCell="A88" zoomScaleNormal="100" zoomScaleSheetLayoutView="100" workbookViewId="0">
      <selection activeCell="J116" sqref="J116:O123"/>
    </sheetView>
  </sheetViews>
  <sheetFormatPr defaultColWidth="9.140625" defaultRowHeight="12.75" x14ac:dyDescent="0.2"/>
  <cols>
    <col min="1" max="1" width="9.140625" style="1"/>
    <col min="2" max="2" width="5.7109375" style="2" customWidth="1"/>
    <col min="3" max="3" width="67.5703125" style="3" customWidth="1"/>
    <col min="4" max="4" width="7.28515625" style="4" customWidth="1"/>
    <col min="5" max="5" width="8.7109375" style="5" customWidth="1"/>
    <col min="6" max="6" width="8.42578125" style="6" customWidth="1"/>
    <col min="7" max="7" width="8.140625" style="6" customWidth="1"/>
    <col min="8" max="8" width="9" style="7" customWidth="1"/>
    <col min="9" max="9" width="8.28515625" style="7" customWidth="1"/>
    <col min="10" max="10" width="9.140625" style="7"/>
    <col min="11" max="11" width="9.28515625" style="7" customWidth="1"/>
    <col min="12" max="12" width="10.7109375" style="7" customWidth="1"/>
    <col min="13" max="13" width="11.140625" style="7" customWidth="1"/>
    <col min="14" max="14" width="12.28515625" style="7" customWidth="1"/>
    <col min="15" max="15" width="11.28515625" style="7" customWidth="1"/>
    <col min="16" max="16" width="12.140625" style="7" customWidth="1"/>
    <col min="17" max="16384" width="9.140625" style="8"/>
  </cols>
  <sheetData>
    <row r="1" spans="1:21" x14ac:dyDescent="0.2">
      <c r="B1" s="33"/>
      <c r="C1" s="24"/>
      <c r="D1" s="25"/>
      <c r="E1" s="26"/>
      <c r="F1" s="27"/>
      <c r="G1" s="27"/>
      <c r="H1" s="28"/>
      <c r="I1" s="28"/>
      <c r="J1" s="28"/>
      <c r="K1" s="28"/>
      <c r="L1" s="28"/>
      <c r="N1" s="32"/>
      <c r="O1" s="28"/>
      <c r="P1" s="28"/>
    </row>
    <row r="2" spans="1:21" ht="15" customHeight="1" x14ac:dyDescent="0.2">
      <c r="B2" s="176" t="s">
        <v>145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21" ht="15" customHeight="1" x14ac:dyDescent="0.2">
      <c r="B3" s="167" t="s">
        <v>142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21" ht="15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21" x14ac:dyDescent="0.2">
      <c r="B5" s="40" t="s">
        <v>104</v>
      </c>
      <c r="C5" s="99"/>
      <c r="D5" s="100"/>
      <c r="E5" s="101"/>
      <c r="F5" s="102"/>
      <c r="G5" s="102"/>
      <c r="H5" s="103"/>
      <c r="I5" s="103"/>
      <c r="J5" s="103"/>
      <c r="K5" s="103"/>
      <c r="L5" s="103"/>
      <c r="M5" s="103"/>
      <c r="N5" s="103"/>
      <c r="O5" s="103"/>
      <c r="P5" s="103"/>
    </row>
    <row r="6" spans="1:21" x14ac:dyDescent="0.2">
      <c r="B6" s="36" t="s">
        <v>111</v>
      </c>
      <c r="C6" s="104"/>
      <c r="D6" s="105"/>
      <c r="E6" s="55"/>
      <c r="F6" s="56"/>
      <c r="G6" s="102"/>
      <c r="H6" s="103"/>
      <c r="I6" s="103"/>
      <c r="J6" s="103"/>
      <c r="K6" s="103"/>
      <c r="L6" s="103"/>
      <c r="M6" s="103"/>
      <c r="N6" s="103"/>
      <c r="O6" s="103"/>
      <c r="P6" s="103"/>
    </row>
    <row r="7" spans="1:21" x14ac:dyDescent="0.2">
      <c r="B7" s="36"/>
      <c r="C7" s="104"/>
      <c r="D7" s="105"/>
      <c r="E7" s="55"/>
      <c r="F7" s="56"/>
      <c r="G7" s="102"/>
      <c r="H7" s="103"/>
      <c r="I7" s="103"/>
      <c r="J7" s="103"/>
      <c r="K7" s="103"/>
      <c r="L7" s="103"/>
      <c r="M7" s="103"/>
      <c r="N7" s="103"/>
      <c r="O7" s="103"/>
      <c r="P7" s="103"/>
    </row>
    <row r="8" spans="1:21" x14ac:dyDescent="0.2">
      <c r="B8" s="161" t="s">
        <v>101</v>
      </c>
      <c r="C8" s="104"/>
      <c r="D8" s="105"/>
      <c r="E8" s="55"/>
      <c r="F8" s="56"/>
      <c r="G8" s="102"/>
      <c r="H8" s="103"/>
      <c r="I8" s="103"/>
      <c r="J8" s="103"/>
      <c r="K8" s="103"/>
      <c r="L8" s="103"/>
      <c r="M8" s="103"/>
      <c r="N8" s="103"/>
      <c r="O8" s="103"/>
      <c r="P8" s="103"/>
    </row>
    <row r="9" spans="1:21" x14ac:dyDescent="0.2">
      <c r="B9" s="161" t="s">
        <v>114</v>
      </c>
      <c r="C9" s="104"/>
      <c r="D9" s="105"/>
      <c r="E9" s="55"/>
      <c r="F9" s="56"/>
      <c r="G9" s="102"/>
      <c r="H9" s="103"/>
      <c r="I9" s="103"/>
      <c r="J9" s="103"/>
      <c r="K9" s="103"/>
      <c r="L9" s="103"/>
      <c r="M9" s="103"/>
      <c r="N9" s="103"/>
      <c r="O9" s="103"/>
      <c r="P9" s="103"/>
    </row>
    <row r="10" spans="1:21" x14ac:dyDescent="0.2">
      <c r="B10" s="36" t="s">
        <v>113</v>
      </c>
      <c r="C10" s="104"/>
      <c r="D10" s="105"/>
      <c r="E10" s="55"/>
      <c r="F10" s="56"/>
      <c r="G10" s="102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1:21" x14ac:dyDescent="0.2">
      <c r="B11" s="36"/>
      <c r="C11" s="104"/>
      <c r="D11" s="105"/>
      <c r="E11" s="55"/>
      <c r="F11" s="56"/>
      <c r="G11" s="102"/>
      <c r="H11" s="103"/>
      <c r="I11" s="103"/>
      <c r="J11" s="103"/>
      <c r="K11" s="103"/>
      <c r="L11" s="103"/>
      <c r="M11" s="103"/>
      <c r="N11" s="103"/>
      <c r="O11" s="103"/>
      <c r="P11" s="103"/>
    </row>
    <row r="12" spans="1:21" s="10" customFormat="1" x14ac:dyDescent="0.2">
      <c r="A12" s="9"/>
      <c r="B12" s="106" t="s">
        <v>109</v>
      </c>
      <c r="C12" s="107"/>
      <c r="D12" s="108"/>
      <c r="E12" s="102"/>
      <c r="F12" s="102"/>
      <c r="G12" s="102"/>
      <c r="H12" s="102"/>
      <c r="I12" s="102"/>
      <c r="J12" s="102"/>
      <c r="K12" s="102"/>
      <c r="L12" s="102"/>
      <c r="M12" s="109"/>
      <c r="N12" s="109"/>
      <c r="O12" s="109"/>
      <c r="P12" s="109"/>
      <c r="U12" s="16"/>
    </row>
    <row r="13" spans="1:21" s="12" customFormat="1" ht="12.75" customHeight="1" x14ac:dyDescent="0.25">
      <c r="A13" s="11"/>
      <c r="B13" s="181" t="s">
        <v>0</v>
      </c>
      <c r="C13" s="181" t="s">
        <v>1</v>
      </c>
      <c r="D13" s="177" t="s">
        <v>2</v>
      </c>
      <c r="E13" s="177" t="s">
        <v>3</v>
      </c>
      <c r="F13" s="178" t="s">
        <v>4</v>
      </c>
      <c r="G13" s="179"/>
      <c r="H13" s="179"/>
      <c r="I13" s="179"/>
      <c r="J13" s="179"/>
      <c r="K13" s="180"/>
      <c r="L13" s="178" t="s">
        <v>5</v>
      </c>
      <c r="M13" s="179"/>
      <c r="N13" s="179"/>
      <c r="O13" s="179"/>
      <c r="P13" s="180"/>
    </row>
    <row r="14" spans="1:21" s="14" customFormat="1" ht="64.5" x14ac:dyDescent="0.25">
      <c r="A14" s="13"/>
      <c r="B14" s="181"/>
      <c r="C14" s="181"/>
      <c r="D14" s="177"/>
      <c r="E14" s="177"/>
      <c r="F14" s="110" t="s">
        <v>6</v>
      </c>
      <c r="G14" s="110" t="s">
        <v>7</v>
      </c>
      <c r="H14" s="110" t="s">
        <v>8</v>
      </c>
      <c r="I14" s="110" t="s">
        <v>108</v>
      </c>
      <c r="J14" s="110" t="s">
        <v>9</v>
      </c>
      <c r="K14" s="110" t="s">
        <v>10</v>
      </c>
      <c r="L14" s="111" t="s">
        <v>11</v>
      </c>
      <c r="M14" s="110" t="s">
        <v>8</v>
      </c>
      <c r="N14" s="110" t="s">
        <v>105</v>
      </c>
      <c r="O14" s="110" t="s">
        <v>9</v>
      </c>
      <c r="P14" s="110" t="s">
        <v>12</v>
      </c>
    </row>
    <row r="15" spans="1:21" s="15" customFormat="1" x14ac:dyDescent="0.25">
      <c r="A15" s="41"/>
      <c r="B15" s="112">
        <v>1</v>
      </c>
      <c r="C15" s="113" t="s">
        <v>84</v>
      </c>
      <c r="D15" s="114" t="s">
        <v>13</v>
      </c>
      <c r="E15" s="115">
        <v>70</v>
      </c>
      <c r="F15" s="116"/>
      <c r="G15" s="117"/>
      <c r="H15" s="118"/>
      <c r="I15" s="116"/>
      <c r="J15" s="116"/>
      <c r="K15" s="119"/>
      <c r="L15" s="120"/>
      <c r="M15" s="119"/>
      <c r="N15" s="119"/>
      <c r="O15" s="119"/>
      <c r="P15" s="119"/>
    </row>
    <row r="16" spans="1:21" s="15" customFormat="1" x14ac:dyDescent="0.25">
      <c r="A16" s="41"/>
      <c r="B16" s="112">
        <v>2</v>
      </c>
      <c r="C16" s="113" t="s">
        <v>85</v>
      </c>
      <c r="D16" s="114" t="s">
        <v>15</v>
      </c>
      <c r="E16" s="115">
        <v>35</v>
      </c>
      <c r="F16" s="116"/>
      <c r="G16" s="117"/>
      <c r="H16" s="118"/>
      <c r="I16" s="116"/>
      <c r="J16" s="116"/>
      <c r="K16" s="119"/>
      <c r="L16" s="120"/>
      <c r="M16" s="119"/>
      <c r="N16" s="119"/>
      <c r="O16" s="119"/>
      <c r="P16" s="119"/>
    </row>
    <row r="17" spans="1:21" s="15" customFormat="1" ht="25.5" x14ac:dyDescent="0.25">
      <c r="A17" s="41"/>
      <c r="B17" s="112">
        <v>3</v>
      </c>
      <c r="C17" s="121" t="s">
        <v>14</v>
      </c>
      <c r="D17" s="114" t="s">
        <v>15</v>
      </c>
      <c r="E17" s="115">
        <v>20</v>
      </c>
      <c r="F17" s="122"/>
      <c r="G17" s="122"/>
      <c r="H17" s="118"/>
      <c r="I17" s="122"/>
      <c r="J17" s="116"/>
      <c r="K17" s="119"/>
      <c r="L17" s="123"/>
      <c r="M17" s="119"/>
      <c r="N17" s="119"/>
      <c r="O17" s="119"/>
      <c r="P17" s="119"/>
      <c r="U17" s="19"/>
    </row>
    <row r="18" spans="1:21" s="15" customFormat="1" x14ac:dyDescent="0.25">
      <c r="A18" s="41"/>
      <c r="B18" s="112">
        <v>4</v>
      </c>
      <c r="C18" s="124" t="s">
        <v>81</v>
      </c>
      <c r="D18" s="114" t="s">
        <v>15</v>
      </c>
      <c r="E18" s="115">
        <v>30</v>
      </c>
      <c r="F18" s="122"/>
      <c r="G18" s="122"/>
      <c r="H18" s="118"/>
      <c r="I18" s="122"/>
      <c r="J18" s="116"/>
      <c r="K18" s="119"/>
      <c r="L18" s="123"/>
      <c r="M18" s="119"/>
      <c r="N18" s="119"/>
      <c r="O18" s="119"/>
      <c r="P18" s="119"/>
      <c r="U18" s="19"/>
    </row>
    <row r="19" spans="1:21" s="15" customFormat="1" x14ac:dyDescent="0.25">
      <c r="A19" s="41"/>
      <c r="B19" s="112">
        <v>5</v>
      </c>
      <c r="C19" s="124" t="s">
        <v>82</v>
      </c>
      <c r="D19" s="114" t="s">
        <v>15</v>
      </c>
      <c r="E19" s="115">
        <v>40</v>
      </c>
      <c r="F19" s="125"/>
      <c r="G19" s="122"/>
      <c r="H19" s="118"/>
      <c r="I19" s="125"/>
      <c r="J19" s="116"/>
      <c r="K19" s="119"/>
      <c r="L19" s="123"/>
      <c r="M19" s="119"/>
      <c r="N19" s="119"/>
      <c r="O19" s="119"/>
      <c r="P19" s="119"/>
      <c r="U19" s="19"/>
    </row>
    <row r="20" spans="1:21" s="15" customFormat="1" x14ac:dyDescent="0.25">
      <c r="A20" s="41"/>
      <c r="B20" s="112">
        <v>6</v>
      </c>
      <c r="C20" s="124" t="s">
        <v>80</v>
      </c>
      <c r="D20" s="114" t="s">
        <v>15</v>
      </c>
      <c r="E20" s="115">
        <v>10</v>
      </c>
      <c r="F20" s="122"/>
      <c r="G20" s="122"/>
      <c r="H20" s="118"/>
      <c r="I20" s="122"/>
      <c r="J20" s="116"/>
      <c r="K20" s="119"/>
      <c r="L20" s="123"/>
      <c r="M20" s="119"/>
      <c r="N20" s="119"/>
      <c r="O20" s="119"/>
      <c r="P20" s="119"/>
      <c r="U20" s="19"/>
    </row>
    <row r="21" spans="1:21" s="15" customFormat="1" ht="25.5" x14ac:dyDescent="0.25">
      <c r="A21" s="41"/>
      <c r="B21" s="112">
        <v>7</v>
      </c>
      <c r="C21" s="124" t="s">
        <v>92</v>
      </c>
      <c r="D21" s="114" t="s">
        <v>15</v>
      </c>
      <c r="E21" s="115">
        <v>20</v>
      </c>
      <c r="F21" s="122"/>
      <c r="G21" s="122"/>
      <c r="H21" s="118"/>
      <c r="I21" s="122"/>
      <c r="J21" s="116"/>
      <c r="K21" s="119"/>
      <c r="L21" s="123"/>
      <c r="M21" s="119"/>
      <c r="N21" s="119"/>
      <c r="O21" s="119"/>
      <c r="P21" s="119"/>
      <c r="U21" s="19"/>
    </row>
    <row r="22" spans="1:21" s="15" customFormat="1" ht="25.5" x14ac:dyDescent="0.25">
      <c r="A22" s="41"/>
      <c r="B22" s="112">
        <v>8</v>
      </c>
      <c r="C22" s="124" t="s">
        <v>91</v>
      </c>
      <c r="D22" s="114" t="s">
        <v>15</v>
      </c>
      <c r="E22" s="115">
        <v>10</v>
      </c>
      <c r="F22" s="122"/>
      <c r="G22" s="122"/>
      <c r="H22" s="118"/>
      <c r="I22" s="122"/>
      <c r="J22" s="116"/>
      <c r="K22" s="119"/>
      <c r="L22" s="123"/>
      <c r="M22" s="119"/>
      <c r="N22" s="119"/>
      <c r="O22" s="119"/>
      <c r="P22" s="119"/>
      <c r="U22" s="19"/>
    </row>
    <row r="23" spans="1:21" s="15" customFormat="1" ht="25.5" x14ac:dyDescent="0.25">
      <c r="A23" s="41"/>
      <c r="B23" s="112">
        <v>9</v>
      </c>
      <c r="C23" s="124" t="s">
        <v>93</v>
      </c>
      <c r="D23" s="114" t="s">
        <v>15</v>
      </c>
      <c r="E23" s="115">
        <v>5</v>
      </c>
      <c r="F23" s="122"/>
      <c r="G23" s="122"/>
      <c r="H23" s="118"/>
      <c r="I23" s="122"/>
      <c r="J23" s="116"/>
      <c r="K23" s="119"/>
      <c r="L23" s="123"/>
      <c r="M23" s="119"/>
      <c r="N23" s="119"/>
      <c r="O23" s="119"/>
      <c r="P23" s="119"/>
      <c r="U23" s="19"/>
    </row>
    <row r="24" spans="1:21" s="15" customFormat="1" ht="25.5" x14ac:dyDescent="0.25">
      <c r="A24" s="41"/>
      <c r="B24" s="112">
        <v>10</v>
      </c>
      <c r="C24" s="124" t="s">
        <v>123</v>
      </c>
      <c r="D24" s="114" t="s">
        <v>15</v>
      </c>
      <c r="E24" s="115">
        <v>10</v>
      </c>
      <c r="F24" s="125"/>
      <c r="G24" s="122"/>
      <c r="H24" s="118"/>
      <c r="I24" s="125"/>
      <c r="J24" s="116"/>
      <c r="K24" s="119"/>
      <c r="L24" s="123"/>
      <c r="M24" s="119"/>
      <c r="N24" s="119"/>
      <c r="O24" s="119"/>
      <c r="P24" s="119"/>
      <c r="U24" s="19"/>
    </row>
    <row r="25" spans="1:21" s="15" customFormat="1" ht="25.5" x14ac:dyDescent="0.25">
      <c r="A25" s="41"/>
      <c r="B25" s="112">
        <v>11</v>
      </c>
      <c r="C25" s="124" t="s">
        <v>124</v>
      </c>
      <c r="D25" s="114" t="s">
        <v>15</v>
      </c>
      <c r="E25" s="115">
        <v>10</v>
      </c>
      <c r="F25" s="125"/>
      <c r="G25" s="122"/>
      <c r="H25" s="118"/>
      <c r="I25" s="125"/>
      <c r="J25" s="116"/>
      <c r="K25" s="119"/>
      <c r="L25" s="123"/>
      <c r="M25" s="119"/>
      <c r="N25" s="119"/>
      <c r="O25" s="119"/>
      <c r="P25" s="119"/>
      <c r="U25" s="19"/>
    </row>
    <row r="26" spans="1:21" s="15" customFormat="1" ht="25.5" x14ac:dyDescent="0.25">
      <c r="A26" s="41"/>
      <c r="B26" s="112">
        <v>12</v>
      </c>
      <c r="C26" s="124" t="s">
        <v>125</v>
      </c>
      <c r="D26" s="114" t="s">
        <v>15</v>
      </c>
      <c r="E26" s="115">
        <v>10</v>
      </c>
      <c r="F26" s="125"/>
      <c r="G26" s="122"/>
      <c r="H26" s="118"/>
      <c r="I26" s="125"/>
      <c r="J26" s="116"/>
      <c r="K26" s="119"/>
      <c r="L26" s="123"/>
      <c r="M26" s="119"/>
      <c r="N26" s="119"/>
      <c r="O26" s="119"/>
      <c r="P26" s="119"/>
      <c r="U26" s="19"/>
    </row>
    <row r="27" spans="1:21" s="15" customFormat="1" x14ac:dyDescent="0.25">
      <c r="A27" s="41"/>
      <c r="B27" s="112">
        <v>13</v>
      </c>
      <c r="C27" s="126" t="s">
        <v>16</v>
      </c>
      <c r="D27" s="116" t="s">
        <v>13</v>
      </c>
      <c r="E27" s="115">
        <v>60</v>
      </c>
      <c r="F27" s="122"/>
      <c r="G27" s="122"/>
      <c r="H27" s="118"/>
      <c r="I27" s="122"/>
      <c r="J27" s="116"/>
      <c r="K27" s="119"/>
      <c r="L27" s="123"/>
      <c r="M27" s="119"/>
      <c r="N27" s="119"/>
      <c r="O27" s="119"/>
      <c r="P27" s="119"/>
      <c r="U27" s="19"/>
    </row>
    <row r="28" spans="1:21" s="15" customFormat="1" x14ac:dyDescent="0.25">
      <c r="A28" s="41"/>
      <c r="B28" s="112">
        <v>14</v>
      </c>
      <c r="C28" s="126" t="s">
        <v>119</v>
      </c>
      <c r="D28" s="116" t="s">
        <v>13</v>
      </c>
      <c r="E28" s="115">
        <v>40</v>
      </c>
      <c r="F28" s="122"/>
      <c r="G28" s="122"/>
      <c r="H28" s="118"/>
      <c r="I28" s="122"/>
      <c r="J28" s="116"/>
      <c r="K28" s="119"/>
      <c r="L28" s="123"/>
      <c r="M28" s="119"/>
      <c r="N28" s="119"/>
      <c r="O28" s="119"/>
      <c r="P28" s="119"/>
      <c r="U28" s="19"/>
    </row>
    <row r="29" spans="1:21" s="15" customFormat="1" x14ac:dyDescent="0.25">
      <c r="A29" s="41"/>
      <c r="B29" s="112">
        <v>15</v>
      </c>
      <c r="C29" s="127" t="s">
        <v>55</v>
      </c>
      <c r="D29" s="128" t="s">
        <v>18</v>
      </c>
      <c r="E29" s="115">
        <v>4</v>
      </c>
      <c r="F29" s="129"/>
      <c r="G29" s="129"/>
      <c r="H29" s="118"/>
      <c r="I29" s="130"/>
      <c r="J29" s="130"/>
      <c r="K29" s="119"/>
      <c r="L29" s="123"/>
      <c r="M29" s="119"/>
      <c r="N29" s="119"/>
      <c r="O29" s="119"/>
      <c r="P29" s="119"/>
      <c r="U29" s="19"/>
    </row>
    <row r="30" spans="1:21" s="15" customFormat="1" x14ac:dyDescent="0.25">
      <c r="A30" s="41"/>
      <c r="B30" s="112">
        <v>16</v>
      </c>
      <c r="C30" s="121" t="s">
        <v>17</v>
      </c>
      <c r="D30" s="128" t="s">
        <v>18</v>
      </c>
      <c r="E30" s="115">
        <v>5</v>
      </c>
      <c r="F30" s="122"/>
      <c r="G30" s="122"/>
      <c r="H30" s="118"/>
      <c r="I30" s="122"/>
      <c r="J30" s="122"/>
      <c r="K30" s="119"/>
      <c r="L30" s="123"/>
      <c r="M30" s="119"/>
      <c r="N30" s="119"/>
      <c r="O30" s="119"/>
      <c r="P30" s="119"/>
      <c r="U30" s="19"/>
    </row>
    <row r="31" spans="1:21" s="15" customFormat="1" x14ac:dyDescent="0.25">
      <c r="A31" s="41"/>
      <c r="B31" s="112">
        <v>17</v>
      </c>
      <c r="C31" s="131" t="s">
        <v>69</v>
      </c>
      <c r="D31" s="132" t="s">
        <v>15</v>
      </c>
      <c r="E31" s="115">
        <v>470</v>
      </c>
      <c r="F31" s="122"/>
      <c r="G31" s="122"/>
      <c r="H31" s="118"/>
      <c r="I31" s="122"/>
      <c r="J31" s="116"/>
      <c r="K31" s="119"/>
      <c r="L31" s="123"/>
      <c r="M31" s="119"/>
      <c r="N31" s="119"/>
      <c r="O31" s="119"/>
      <c r="P31" s="119"/>
      <c r="U31" s="19"/>
    </row>
    <row r="32" spans="1:21" s="15" customFormat="1" x14ac:dyDescent="0.25">
      <c r="A32" s="41"/>
      <c r="B32" s="112">
        <v>18</v>
      </c>
      <c r="C32" s="131" t="s">
        <v>75</v>
      </c>
      <c r="D32" s="132" t="s">
        <v>15</v>
      </c>
      <c r="E32" s="115">
        <v>410</v>
      </c>
      <c r="F32" s="122"/>
      <c r="G32" s="122"/>
      <c r="H32" s="118"/>
      <c r="I32" s="133" t="s">
        <v>100</v>
      </c>
      <c r="J32" s="116">
        <f t="shared" ref="J32:J33" si="0">ROUNDUP(H32*0.07,2)</f>
        <v>0</v>
      </c>
      <c r="K32" s="119">
        <f t="shared" ref="K32:K35" si="1">SUM(H32:J32)</f>
        <v>0</v>
      </c>
      <c r="L32" s="123"/>
      <c r="M32" s="119">
        <f>H32*E32</f>
        <v>0</v>
      </c>
      <c r="N32" s="119">
        <v>0</v>
      </c>
      <c r="O32" s="119">
        <f>J32*E32</f>
        <v>0</v>
      </c>
      <c r="P32" s="119"/>
      <c r="U32" s="19"/>
    </row>
    <row r="33" spans="1:21" s="15" customFormat="1" x14ac:dyDescent="0.25">
      <c r="A33" s="41"/>
      <c r="B33" s="112">
        <v>19</v>
      </c>
      <c r="C33" s="131" t="s">
        <v>68</v>
      </c>
      <c r="D33" s="132" t="s">
        <v>15</v>
      </c>
      <c r="E33" s="115">
        <v>410</v>
      </c>
      <c r="F33" s="122"/>
      <c r="G33" s="122"/>
      <c r="H33" s="118"/>
      <c r="I33" s="133" t="s">
        <v>100</v>
      </c>
      <c r="J33" s="116">
        <f t="shared" si="0"/>
        <v>0</v>
      </c>
      <c r="K33" s="119">
        <f t="shared" si="1"/>
        <v>0</v>
      </c>
      <c r="L33" s="123"/>
      <c r="M33" s="119">
        <f>H33*E33</f>
        <v>0</v>
      </c>
      <c r="N33" s="119">
        <v>0</v>
      </c>
      <c r="O33" s="119">
        <f>J33*E33</f>
        <v>0</v>
      </c>
      <c r="P33" s="119"/>
      <c r="U33" s="19"/>
    </row>
    <row r="34" spans="1:21" s="15" customFormat="1" x14ac:dyDescent="0.25">
      <c r="A34" s="41"/>
      <c r="B34" s="112">
        <v>20</v>
      </c>
      <c r="C34" s="124" t="s">
        <v>94</v>
      </c>
      <c r="D34" s="132" t="s">
        <v>15</v>
      </c>
      <c r="E34" s="115">
        <v>20</v>
      </c>
      <c r="F34" s="122"/>
      <c r="G34" s="122"/>
      <c r="H34" s="118"/>
      <c r="I34" s="122"/>
      <c r="J34" s="116"/>
      <c r="K34" s="119"/>
      <c r="L34" s="123"/>
      <c r="M34" s="119"/>
      <c r="N34" s="119"/>
      <c r="O34" s="119"/>
      <c r="P34" s="119"/>
      <c r="U34" s="19"/>
    </row>
    <row r="35" spans="1:21" s="15" customFormat="1" x14ac:dyDescent="0.25">
      <c r="A35" s="41"/>
      <c r="B35" s="112">
        <v>21</v>
      </c>
      <c r="C35" s="131" t="s">
        <v>95</v>
      </c>
      <c r="D35" s="132" t="s">
        <v>15</v>
      </c>
      <c r="E35" s="115">
        <v>40</v>
      </c>
      <c r="F35" s="122"/>
      <c r="G35" s="122"/>
      <c r="H35" s="118"/>
      <c r="I35" s="122"/>
      <c r="J35" s="122"/>
      <c r="K35" s="119">
        <f t="shared" si="1"/>
        <v>0</v>
      </c>
      <c r="L35" s="123"/>
      <c r="M35" s="119">
        <f>H35*E35</f>
        <v>0</v>
      </c>
      <c r="N35" s="119">
        <f>I35*E35</f>
        <v>0</v>
      </c>
      <c r="O35" s="119">
        <f t="shared" ref="O35:O66" si="2">J35*E35</f>
        <v>0</v>
      </c>
      <c r="P35" s="119"/>
      <c r="U35" s="19"/>
    </row>
    <row r="36" spans="1:21" s="15" customFormat="1" x14ac:dyDescent="0.25">
      <c r="A36" s="41"/>
      <c r="B36" s="112">
        <v>22</v>
      </c>
      <c r="C36" s="131" t="s">
        <v>78</v>
      </c>
      <c r="D36" s="132" t="s">
        <v>15</v>
      </c>
      <c r="E36" s="115">
        <v>20</v>
      </c>
      <c r="F36" s="122"/>
      <c r="G36" s="122"/>
      <c r="H36" s="118">
        <f t="shared" ref="H36:H73" si="3">ROUNDUP(G36*F36,2)</f>
        <v>0</v>
      </c>
      <c r="I36" s="122"/>
      <c r="J36" s="122"/>
      <c r="K36" s="119"/>
      <c r="L36" s="123"/>
      <c r="M36" s="119"/>
      <c r="N36" s="119"/>
      <c r="O36" s="119">
        <f t="shared" si="2"/>
        <v>0</v>
      </c>
      <c r="P36" s="119"/>
      <c r="U36" s="19"/>
    </row>
    <row r="37" spans="1:21" s="15" customFormat="1" x14ac:dyDescent="0.25">
      <c r="A37" s="41"/>
      <c r="B37" s="112">
        <v>23</v>
      </c>
      <c r="C37" s="131" t="s">
        <v>77</v>
      </c>
      <c r="D37" s="132" t="s">
        <v>15</v>
      </c>
      <c r="E37" s="115">
        <v>20</v>
      </c>
      <c r="F37" s="122"/>
      <c r="G37" s="122"/>
      <c r="H37" s="118">
        <f t="shared" si="3"/>
        <v>0</v>
      </c>
      <c r="I37" s="122"/>
      <c r="J37" s="122"/>
      <c r="K37" s="119"/>
      <c r="L37" s="123"/>
      <c r="M37" s="119"/>
      <c r="N37" s="119"/>
      <c r="O37" s="119">
        <f t="shared" si="2"/>
        <v>0</v>
      </c>
      <c r="P37" s="119"/>
      <c r="U37" s="19"/>
    </row>
    <row r="38" spans="1:21" s="15" customFormat="1" x14ac:dyDescent="0.25">
      <c r="A38" s="41"/>
      <c r="B38" s="112">
        <v>24</v>
      </c>
      <c r="C38" s="131" t="s">
        <v>83</v>
      </c>
      <c r="D38" s="132" t="s">
        <v>15</v>
      </c>
      <c r="E38" s="115">
        <v>376</v>
      </c>
      <c r="F38" s="122"/>
      <c r="G38" s="122"/>
      <c r="H38" s="118">
        <f t="shared" si="3"/>
        <v>0</v>
      </c>
      <c r="I38" s="122"/>
      <c r="J38" s="122"/>
      <c r="K38" s="119"/>
      <c r="L38" s="123"/>
      <c r="M38" s="119"/>
      <c r="N38" s="119"/>
      <c r="O38" s="119">
        <f t="shared" si="2"/>
        <v>0</v>
      </c>
      <c r="P38" s="119"/>
      <c r="U38" s="19"/>
    </row>
    <row r="39" spans="1:21" s="15" customFormat="1" x14ac:dyDescent="0.25">
      <c r="A39" s="41"/>
      <c r="B39" s="112">
        <v>25</v>
      </c>
      <c r="C39" s="126" t="s">
        <v>76</v>
      </c>
      <c r="D39" s="132" t="s">
        <v>15</v>
      </c>
      <c r="E39" s="115">
        <v>94</v>
      </c>
      <c r="F39" s="122"/>
      <c r="G39" s="122"/>
      <c r="H39" s="118">
        <f t="shared" si="3"/>
        <v>0</v>
      </c>
      <c r="I39" s="122"/>
      <c r="J39" s="122"/>
      <c r="K39" s="119"/>
      <c r="L39" s="123"/>
      <c r="M39" s="119"/>
      <c r="N39" s="119"/>
      <c r="O39" s="119">
        <f t="shared" si="2"/>
        <v>0</v>
      </c>
      <c r="P39" s="119"/>
      <c r="U39" s="19"/>
    </row>
    <row r="40" spans="1:21" s="15" customFormat="1" x14ac:dyDescent="0.25">
      <c r="A40" s="41"/>
      <c r="B40" s="112">
        <v>26</v>
      </c>
      <c r="C40" s="131" t="s">
        <v>96</v>
      </c>
      <c r="D40" s="132" t="s">
        <v>15</v>
      </c>
      <c r="E40" s="115">
        <v>15</v>
      </c>
      <c r="F40" s="122"/>
      <c r="G40" s="122"/>
      <c r="H40" s="118">
        <f t="shared" si="3"/>
        <v>0</v>
      </c>
      <c r="I40" s="122"/>
      <c r="J40" s="122"/>
      <c r="K40" s="119"/>
      <c r="L40" s="123"/>
      <c r="M40" s="119"/>
      <c r="N40" s="119"/>
      <c r="O40" s="119">
        <f t="shared" si="2"/>
        <v>0</v>
      </c>
      <c r="P40" s="119"/>
      <c r="U40" s="19"/>
    </row>
    <row r="41" spans="1:21" s="15" customFormat="1" x14ac:dyDescent="0.25">
      <c r="A41" s="41"/>
      <c r="B41" s="112">
        <v>27</v>
      </c>
      <c r="C41" s="131" t="s">
        <v>19</v>
      </c>
      <c r="D41" s="132" t="s">
        <v>15</v>
      </c>
      <c r="E41" s="115">
        <v>275</v>
      </c>
      <c r="F41" s="122"/>
      <c r="G41" s="122"/>
      <c r="H41" s="118">
        <f t="shared" si="3"/>
        <v>0</v>
      </c>
      <c r="I41" s="122"/>
      <c r="J41" s="122"/>
      <c r="K41" s="119"/>
      <c r="L41" s="123"/>
      <c r="M41" s="119"/>
      <c r="N41" s="119"/>
      <c r="O41" s="119">
        <f t="shared" si="2"/>
        <v>0</v>
      </c>
      <c r="P41" s="119"/>
      <c r="U41" s="19"/>
    </row>
    <row r="42" spans="1:21" s="15" customFormat="1" x14ac:dyDescent="0.25">
      <c r="A42" s="41"/>
      <c r="B42" s="112">
        <v>28</v>
      </c>
      <c r="C42" s="131" t="s">
        <v>20</v>
      </c>
      <c r="D42" s="128" t="s">
        <v>18</v>
      </c>
      <c r="E42" s="115">
        <v>20</v>
      </c>
      <c r="F42" s="122"/>
      <c r="G42" s="122"/>
      <c r="H42" s="118">
        <f t="shared" si="3"/>
        <v>0</v>
      </c>
      <c r="I42" s="122"/>
      <c r="J42" s="116"/>
      <c r="K42" s="119"/>
      <c r="L42" s="123"/>
      <c r="M42" s="119"/>
      <c r="N42" s="119"/>
      <c r="O42" s="119">
        <f t="shared" si="2"/>
        <v>0</v>
      </c>
      <c r="P42" s="119"/>
      <c r="U42" s="19"/>
    </row>
    <row r="43" spans="1:21" s="15" customFormat="1" x14ac:dyDescent="0.25">
      <c r="A43" s="41"/>
      <c r="B43" s="112">
        <v>29</v>
      </c>
      <c r="C43" s="131" t="s">
        <v>21</v>
      </c>
      <c r="D43" s="128" t="s">
        <v>18</v>
      </c>
      <c r="E43" s="115">
        <v>16</v>
      </c>
      <c r="F43" s="122"/>
      <c r="G43" s="122"/>
      <c r="H43" s="118">
        <f t="shared" si="3"/>
        <v>0</v>
      </c>
      <c r="I43" s="122"/>
      <c r="J43" s="116"/>
      <c r="K43" s="119"/>
      <c r="L43" s="123"/>
      <c r="M43" s="119"/>
      <c r="N43" s="119"/>
      <c r="O43" s="119">
        <f t="shared" si="2"/>
        <v>0</v>
      </c>
      <c r="P43" s="119"/>
      <c r="U43" s="19"/>
    </row>
    <row r="44" spans="1:21" s="15" customFormat="1" x14ac:dyDescent="0.25">
      <c r="A44" s="41"/>
      <c r="B44" s="112">
        <v>30</v>
      </c>
      <c r="C44" s="131" t="s">
        <v>22</v>
      </c>
      <c r="D44" s="128" t="s">
        <v>18</v>
      </c>
      <c r="E44" s="115">
        <v>20</v>
      </c>
      <c r="F44" s="122"/>
      <c r="G44" s="122"/>
      <c r="H44" s="118">
        <f t="shared" si="3"/>
        <v>0</v>
      </c>
      <c r="I44" s="122"/>
      <c r="J44" s="116"/>
      <c r="K44" s="119"/>
      <c r="L44" s="123"/>
      <c r="M44" s="119"/>
      <c r="N44" s="119"/>
      <c r="O44" s="119">
        <f t="shared" si="2"/>
        <v>0</v>
      </c>
      <c r="P44" s="119"/>
      <c r="U44" s="19"/>
    </row>
    <row r="45" spans="1:21" s="15" customFormat="1" x14ac:dyDescent="0.25">
      <c r="A45" s="41"/>
      <c r="B45" s="112">
        <v>31</v>
      </c>
      <c r="C45" s="124" t="s">
        <v>70</v>
      </c>
      <c r="D45" s="128" t="s">
        <v>18</v>
      </c>
      <c r="E45" s="115">
        <v>10</v>
      </c>
      <c r="F45" s="122"/>
      <c r="G45" s="122"/>
      <c r="H45" s="118">
        <f t="shared" si="3"/>
        <v>0</v>
      </c>
      <c r="I45" s="122"/>
      <c r="J45" s="122"/>
      <c r="K45" s="119"/>
      <c r="L45" s="123"/>
      <c r="M45" s="119"/>
      <c r="N45" s="119"/>
      <c r="O45" s="119">
        <f t="shared" si="2"/>
        <v>0</v>
      </c>
      <c r="P45" s="119"/>
      <c r="U45" s="19"/>
    </row>
    <row r="46" spans="1:21" s="15" customFormat="1" x14ac:dyDescent="0.25">
      <c r="A46" s="41"/>
      <c r="B46" s="112">
        <v>32</v>
      </c>
      <c r="C46" s="134" t="s">
        <v>71</v>
      </c>
      <c r="D46" s="128" t="s">
        <v>18</v>
      </c>
      <c r="E46" s="115">
        <v>16</v>
      </c>
      <c r="F46" s="122"/>
      <c r="G46" s="122"/>
      <c r="H46" s="118">
        <f t="shared" si="3"/>
        <v>0</v>
      </c>
      <c r="I46" s="122"/>
      <c r="J46" s="122"/>
      <c r="K46" s="119"/>
      <c r="L46" s="123"/>
      <c r="M46" s="119"/>
      <c r="N46" s="119"/>
      <c r="O46" s="119">
        <f t="shared" si="2"/>
        <v>0</v>
      </c>
      <c r="P46" s="119"/>
      <c r="U46" s="19"/>
    </row>
    <row r="47" spans="1:21" s="15" customFormat="1" x14ac:dyDescent="0.25">
      <c r="A47" s="41"/>
      <c r="B47" s="112">
        <v>33</v>
      </c>
      <c r="C47" s="131" t="s">
        <v>98</v>
      </c>
      <c r="D47" s="128" t="s">
        <v>18</v>
      </c>
      <c r="E47" s="115">
        <v>20</v>
      </c>
      <c r="F47" s="122"/>
      <c r="G47" s="122"/>
      <c r="H47" s="118">
        <f t="shared" si="3"/>
        <v>0</v>
      </c>
      <c r="I47" s="122"/>
      <c r="J47" s="122"/>
      <c r="K47" s="119"/>
      <c r="L47" s="123"/>
      <c r="M47" s="119"/>
      <c r="N47" s="119"/>
      <c r="O47" s="119">
        <f t="shared" si="2"/>
        <v>0</v>
      </c>
      <c r="P47" s="119"/>
      <c r="U47" s="19"/>
    </row>
    <row r="48" spans="1:21" s="15" customFormat="1" x14ac:dyDescent="0.25">
      <c r="A48" s="41"/>
      <c r="B48" s="112">
        <v>34</v>
      </c>
      <c r="C48" s="126" t="s">
        <v>99</v>
      </c>
      <c r="D48" s="128" t="s">
        <v>18</v>
      </c>
      <c r="E48" s="115">
        <v>16</v>
      </c>
      <c r="F48" s="122"/>
      <c r="G48" s="122"/>
      <c r="H48" s="118">
        <f t="shared" si="3"/>
        <v>0</v>
      </c>
      <c r="I48" s="122"/>
      <c r="J48" s="116"/>
      <c r="K48" s="119"/>
      <c r="L48" s="123"/>
      <c r="M48" s="119"/>
      <c r="N48" s="119"/>
      <c r="O48" s="119">
        <f t="shared" si="2"/>
        <v>0</v>
      </c>
      <c r="P48" s="119"/>
      <c r="U48" s="19"/>
    </row>
    <row r="49" spans="1:21" s="15" customFormat="1" x14ac:dyDescent="0.25">
      <c r="A49" s="41"/>
      <c r="B49" s="112">
        <v>35</v>
      </c>
      <c r="C49" s="124" t="s">
        <v>23</v>
      </c>
      <c r="D49" s="135" t="s">
        <v>15</v>
      </c>
      <c r="E49" s="115">
        <v>400</v>
      </c>
      <c r="F49" s="122"/>
      <c r="G49" s="122"/>
      <c r="H49" s="118">
        <f t="shared" si="3"/>
        <v>0</v>
      </c>
      <c r="I49" s="122"/>
      <c r="J49" s="116"/>
      <c r="K49" s="119"/>
      <c r="L49" s="123"/>
      <c r="M49" s="119"/>
      <c r="N49" s="119"/>
      <c r="O49" s="119">
        <f t="shared" si="2"/>
        <v>0</v>
      </c>
      <c r="P49" s="119"/>
      <c r="U49" s="19"/>
    </row>
    <row r="50" spans="1:21" s="15" customFormat="1" x14ac:dyDescent="0.25">
      <c r="A50" s="41"/>
      <c r="B50" s="112">
        <v>36</v>
      </c>
      <c r="C50" s="124" t="s">
        <v>63</v>
      </c>
      <c r="D50" s="135" t="s">
        <v>15</v>
      </c>
      <c r="E50" s="115">
        <v>300</v>
      </c>
      <c r="F50" s="122"/>
      <c r="G50" s="122"/>
      <c r="H50" s="118">
        <f t="shared" si="3"/>
        <v>0</v>
      </c>
      <c r="I50" s="122"/>
      <c r="J50" s="116"/>
      <c r="K50" s="119"/>
      <c r="L50" s="123"/>
      <c r="M50" s="119"/>
      <c r="N50" s="119"/>
      <c r="O50" s="119">
        <f t="shared" si="2"/>
        <v>0</v>
      </c>
      <c r="P50" s="119"/>
      <c r="U50" s="19"/>
    </row>
    <row r="51" spans="1:21" s="15" customFormat="1" x14ac:dyDescent="0.25">
      <c r="A51" s="41"/>
      <c r="B51" s="112">
        <v>37</v>
      </c>
      <c r="C51" s="124" t="s">
        <v>126</v>
      </c>
      <c r="D51" s="135" t="s">
        <v>15</v>
      </c>
      <c r="E51" s="115">
        <v>100</v>
      </c>
      <c r="F51" s="122"/>
      <c r="G51" s="122"/>
      <c r="H51" s="118">
        <f t="shared" si="3"/>
        <v>0</v>
      </c>
      <c r="I51" s="122"/>
      <c r="J51" s="116"/>
      <c r="K51" s="119"/>
      <c r="L51" s="123"/>
      <c r="M51" s="119"/>
      <c r="N51" s="119"/>
      <c r="O51" s="119">
        <f t="shared" si="2"/>
        <v>0</v>
      </c>
      <c r="P51" s="119"/>
      <c r="U51" s="19"/>
    </row>
    <row r="52" spans="1:21" s="15" customFormat="1" x14ac:dyDescent="0.25">
      <c r="A52" s="41"/>
      <c r="B52" s="112">
        <v>38</v>
      </c>
      <c r="C52" s="124" t="s">
        <v>64</v>
      </c>
      <c r="D52" s="128" t="s">
        <v>18</v>
      </c>
      <c r="E52" s="115">
        <v>3</v>
      </c>
      <c r="F52" s="122"/>
      <c r="G52" s="122"/>
      <c r="H52" s="118">
        <f t="shared" si="3"/>
        <v>0</v>
      </c>
      <c r="I52" s="122"/>
      <c r="J52" s="116"/>
      <c r="K52" s="119"/>
      <c r="L52" s="123"/>
      <c r="M52" s="119"/>
      <c r="N52" s="119"/>
      <c r="O52" s="119">
        <f t="shared" si="2"/>
        <v>0</v>
      </c>
      <c r="P52" s="119"/>
      <c r="U52" s="19"/>
    </row>
    <row r="53" spans="1:21" s="15" customFormat="1" x14ac:dyDescent="0.25">
      <c r="A53" s="41"/>
      <c r="B53" s="112">
        <v>39</v>
      </c>
      <c r="C53" s="124" t="s">
        <v>39</v>
      </c>
      <c r="D53" s="116" t="s">
        <v>24</v>
      </c>
      <c r="E53" s="115">
        <v>10</v>
      </c>
      <c r="F53" s="122"/>
      <c r="G53" s="122"/>
      <c r="H53" s="118">
        <f t="shared" si="3"/>
        <v>0</v>
      </c>
      <c r="I53" s="122"/>
      <c r="J53" s="116"/>
      <c r="K53" s="119"/>
      <c r="L53" s="123"/>
      <c r="M53" s="119"/>
      <c r="N53" s="119"/>
      <c r="O53" s="119">
        <f t="shared" si="2"/>
        <v>0</v>
      </c>
      <c r="P53" s="119"/>
      <c r="U53" s="19"/>
    </row>
    <row r="54" spans="1:21" s="15" customFormat="1" x14ac:dyDescent="0.25">
      <c r="A54" s="41"/>
      <c r="B54" s="112">
        <v>40</v>
      </c>
      <c r="C54" s="124" t="s">
        <v>48</v>
      </c>
      <c r="D54" s="116" t="s">
        <v>24</v>
      </c>
      <c r="E54" s="115">
        <v>10</v>
      </c>
      <c r="F54" s="122"/>
      <c r="G54" s="122"/>
      <c r="H54" s="118">
        <f t="shared" si="3"/>
        <v>0</v>
      </c>
      <c r="I54" s="122"/>
      <c r="J54" s="116"/>
      <c r="K54" s="119"/>
      <c r="L54" s="123"/>
      <c r="M54" s="119"/>
      <c r="N54" s="119"/>
      <c r="O54" s="119">
        <f t="shared" si="2"/>
        <v>0</v>
      </c>
      <c r="P54" s="119"/>
      <c r="U54" s="19"/>
    </row>
    <row r="55" spans="1:21" s="15" customFormat="1" x14ac:dyDescent="0.25">
      <c r="A55" s="41"/>
      <c r="B55" s="112">
        <v>41</v>
      </c>
      <c r="C55" s="124" t="s">
        <v>127</v>
      </c>
      <c r="D55" s="116" t="s">
        <v>24</v>
      </c>
      <c r="E55" s="115">
        <v>10</v>
      </c>
      <c r="F55" s="122"/>
      <c r="G55" s="122"/>
      <c r="H55" s="118">
        <f t="shared" si="3"/>
        <v>0</v>
      </c>
      <c r="I55" s="122"/>
      <c r="J55" s="116"/>
      <c r="K55" s="119"/>
      <c r="L55" s="123"/>
      <c r="M55" s="119"/>
      <c r="N55" s="119"/>
      <c r="O55" s="119">
        <f t="shared" si="2"/>
        <v>0</v>
      </c>
      <c r="P55" s="119"/>
      <c r="U55" s="19"/>
    </row>
    <row r="56" spans="1:21" s="15" customFormat="1" x14ac:dyDescent="0.25">
      <c r="A56" s="41"/>
      <c r="B56" s="112">
        <v>42</v>
      </c>
      <c r="C56" s="124" t="s">
        <v>40</v>
      </c>
      <c r="D56" s="116" t="s">
        <v>24</v>
      </c>
      <c r="E56" s="115">
        <v>10</v>
      </c>
      <c r="F56" s="122"/>
      <c r="G56" s="122"/>
      <c r="H56" s="118">
        <f t="shared" si="3"/>
        <v>0</v>
      </c>
      <c r="I56" s="122"/>
      <c r="J56" s="116"/>
      <c r="K56" s="119"/>
      <c r="L56" s="123"/>
      <c r="M56" s="119"/>
      <c r="N56" s="119"/>
      <c r="O56" s="119">
        <f t="shared" si="2"/>
        <v>0</v>
      </c>
      <c r="P56" s="119"/>
      <c r="U56" s="19"/>
    </row>
    <row r="57" spans="1:21" s="15" customFormat="1" x14ac:dyDescent="0.25">
      <c r="A57" s="41"/>
      <c r="B57" s="112">
        <v>43</v>
      </c>
      <c r="C57" s="124" t="s">
        <v>128</v>
      </c>
      <c r="D57" s="116" t="s">
        <v>24</v>
      </c>
      <c r="E57" s="115">
        <v>10</v>
      </c>
      <c r="F57" s="122"/>
      <c r="G57" s="122"/>
      <c r="H57" s="118">
        <f t="shared" si="3"/>
        <v>0</v>
      </c>
      <c r="I57" s="122"/>
      <c r="J57" s="116"/>
      <c r="K57" s="119"/>
      <c r="L57" s="123"/>
      <c r="M57" s="119"/>
      <c r="N57" s="119"/>
      <c r="O57" s="119">
        <f t="shared" si="2"/>
        <v>0</v>
      </c>
      <c r="P57" s="119"/>
      <c r="U57" s="19"/>
    </row>
    <row r="58" spans="1:21" s="15" customFormat="1" x14ac:dyDescent="0.25">
      <c r="A58" s="41"/>
      <c r="B58" s="112">
        <v>44</v>
      </c>
      <c r="C58" s="124" t="s">
        <v>41</v>
      </c>
      <c r="D58" s="116" t="s">
        <v>24</v>
      </c>
      <c r="E58" s="115">
        <v>5</v>
      </c>
      <c r="F58" s="122"/>
      <c r="G58" s="122"/>
      <c r="H58" s="118">
        <f t="shared" si="3"/>
        <v>0</v>
      </c>
      <c r="I58" s="122"/>
      <c r="J58" s="116"/>
      <c r="K58" s="119"/>
      <c r="L58" s="123"/>
      <c r="M58" s="119"/>
      <c r="N58" s="119"/>
      <c r="O58" s="119">
        <f t="shared" si="2"/>
        <v>0</v>
      </c>
      <c r="P58" s="119"/>
      <c r="U58" s="19"/>
    </row>
    <row r="59" spans="1:21" s="15" customFormat="1" x14ac:dyDescent="0.25">
      <c r="A59" s="41"/>
      <c r="B59" s="112">
        <v>45</v>
      </c>
      <c r="C59" s="124" t="s">
        <v>129</v>
      </c>
      <c r="D59" s="116" t="s">
        <v>24</v>
      </c>
      <c r="E59" s="115">
        <v>5</v>
      </c>
      <c r="F59" s="122"/>
      <c r="G59" s="122"/>
      <c r="H59" s="118">
        <f t="shared" si="3"/>
        <v>0</v>
      </c>
      <c r="I59" s="122"/>
      <c r="J59" s="116"/>
      <c r="K59" s="119"/>
      <c r="L59" s="123"/>
      <c r="M59" s="119"/>
      <c r="N59" s="119"/>
      <c r="O59" s="119">
        <f t="shared" si="2"/>
        <v>0</v>
      </c>
      <c r="P59" s="119"/>
      <c r="U59" s="19"/>
    </row>
    <row r="60" spans="1:21" s="15" customFormat="1" x14ac:dyDescent="0.25">
      <c r="A60" s="41"/>
      <c r="B60" s="112">
        <v>46</v>
      </c>
      <c r="C60" s="124" t="s">
        <v>42</v>
      </c>
      <c r="D60" s="116" t="s">
        <v>24</v>
      </c>
      <c r="E60" s="115">
        <v>5</v>
      </c>
      <c r="F60" s="122"/>
      <c r="G60" s="122"/>
      <c r="H60" s="118">
        <f t="shared" si="3"/>
        <v>0</v>
      </c>
      <c r="I60" s="122"/>
      <c r="J60" s="116"/>
      <c r="K60" s="119"/>
      <c r="L60" s="123"/>
      <c r="M60" s="119"/>
      <c r="N60" s="119"/>
      <c r="O60" s="119">
        <f t="shared" si="2"/>
        <v>0</v>
      </c>
      <c r="P60" s="119"/>
      <c r="U60" s="19"/>
    </row>
    <row r="61" spans="1:21" s="15" customFormat="1" x14ac:dyDescent="0.25">
      <c r="A61" s="41"/>
      <c r="B61" s="112">
        <v>47</v>
      </c>
      <c r="C61" s="124" t="s">
        <v>130</v>
      </c>
      <c r="D61" s="116" t="s">
        <v>24</v>
      </c>
      <c r="E61" s="115">
        <v>5</v>
      </c>
      <c r="F61" s="122"/>
      <c r="G61" s="122"/>
      <c r="H61" s="118">
        <f t="shared" si="3"/>
        <v>0</v>
      </c>
      <c r="I61" s="122"/>
      <c r="J61" s="116"/>
      <c r="K61" s="119"/>
      <c r="L61" s="123"/>
      <c r="M61" s="119"/>
      <c r="N61" s="119"/>
      <c r="O61" s="119">
        <f t="shared" si="2"/>
        <v>0</v>
      </c>
      <c r="P61" s="119"/>
      <c r="U61" s="19"/>
    </row>
    <row r="62" spans="1:21" s="15" customFormat="1" x14ac:dyDescent="0.25">
      <c r="A62" s="41"/>
      <c r="B62" s="112">
        <v>48</v>
      </c>
      <c r="C62" s="124" t="s">
        <v>43</v>
      </c>
      <c r="D62" s="116" t="s">
        <v>24</v>
      </c>
      <c r="E62" s="115">
        <v>5</v>
      </c>
      <c r="F62" s="122"/>
      <c r="G62" s="122"/>
      <c r="H62" s="118">
        <f t="shared" si="3"/>
        <v>0</v>
      </c>
      <c r="I62" s="122"/>
      <c r="J62" s="116"/>
      <c r="K62" s="119"/>
      <c r="L62" s="123"/>
      <c r="M62" s="119"/>
      <c r="N62" s="119"/>
      <c r="O62" s="119">
        <f t="shared" si="2"/>
        <v>0</v>
      </c>
      <c r="P62" s="119"/>
      <c r="U62" s="19"/>
    </row>
    <row r="63" spans="1:21" s="15" customFormat="1" x14ac:dyDescent="0.25">
      <c r="A63" s="41"/>
      <c r="B63" s="112">
        <v>49</v>
      </c>
      <c r="C63" s="124" t="s">
        <v>44</v>
      </c>
      <c r="D63" s="116" t="s">
        <v>24</v>
      </c>
      <c r="E63" s="115">
        <v>5</v>
      </c>
      <c r="F63" s="122"/>
      <c r="G63" s="122"/>
      <c r="H63" s="118">
        <f t="shared" si="3"/>
        <v>0</v>
      </c>
      <c r="I63" s="122"/>
      <c r="J63" s="116"/>
      <c r="K63" s="119"/>
      <c r="L63" s="123"/>
      <c r="M63" s="119"/>
      <c r="N63" s="119"/>
      <c r="O63" s="119">
        <f t="shared" si="2"/>
        <v>0</v>
      </c>
      <c r="P63" s="119"/>
      <c r="U63" s="19"/>
    </row>
    <row r="64" spans="1:21" s="15" customFormat="1" x14ac:dyDescent="0.25">
      <c r="A64" s="41"/>
      <c r="B64" s="112">
        <v>50</v>
      </c>
      <c r="C64" s="124" t="s">
        <v>131</v>
      </c>
      <c r="D64" s="116" t="s">
        <v>24</v>
      </c>
      <c r="E64" s="115">
        <v>5</v>
      </c>
      <c r="F64" s="122"/>
      <c r="G64" s="122"/>
      <c r="H64" s="118">
        <f t="shared" si="3"/>
        <v>0</v>
      </c>
      <c r="I64" s="122"/>
      <c r="J64" s="116"/>
      <c r="K64" s="119"/>
      <c r="L64" s="123"/>
      <c r="M64" s="119"/>
      <c r="N64" s="119"/>
      <c r="O64" s="119">
        <f t="shared" si="2"/>
        <v>0</v>
      </c>
      <c r="P64" s="119"/>
      <c r="U64" s="19"/>
    </row>
    <row r="65" spans="1:21" s="15" customFormat="1" x14ac:dyDescent="0.25">
      <c r="A65" s="41"/>
      <c r="B65" s="112">
        <v>51</v>
      </c>
      <c r="C65" s="126" t="s">
        <v>45</v>
      </c>
      <c r="D65" s="116" t="s">
        <v>24</v>
      </c>
      <c r="E65" s="115">
        <v>10</v>
      </c>
      <c r="F65" s="122"/>
      <c r="G65" s="122"/>
      <c r="H65" s="118">
        <f t="shared" si="3"/>
        <v>0</v>
      </c>
      <c r="I65" s="122"/>
      <c r="J65" s="116"/>
      <c r="K65" s="119"/>
      <c r="L65" s="123"/>
      <c r="M65" s="119"/>
      <c r="N65" s="119"/>
      <c r="O65" s="119">
        <f t="shared" si="2"/>
        <v>0</v>
      </c>
      <c r="P65" s="119"/>
      <c r="U65" s="19"/>
    </row>
    <row r="66" spans="1:21" s="15" customFormat="1" x14ac:dyDescent="0.25">
      <c r="A66" s="41"/>
      <c r="B66" s="112">
        <v>52</v>
      </c>
      <c r="C66" s="131" t="s">
        <v>46</v>
      </c>
      <c r="D66" s="116" t="s">
        <v>24</v>
      </c>
      <c r="E66" s="115">
        <v>10</v>
      </c>
      <c r="F66" s="122"/>
      <c r="G66" s="122"/>
      <c r="H66" s="118">
        <f t="shared" si="3"/>
        <v>0</v>
      </c>
      <c r="I66" s="122"/>
      <c r="J66" s="116"/>
      <c r="K66" s="119"/>
      <c r="L66" s="123"/>
      <c r="M66" s="119"/>
      <c r="N66" s="119"/>
      <c r="O66" s="119">
        <f t="shared" si="2"/>
        <v>0</v>
      </c>
      <c r="P66" s="119"/>
      <c r="U66" s="19"/>
    </row>
    <row r="67" spans="1:21" s="15" customFormat="1" x14ac:dyDescent="0.25">
      <c r="A67" s="41"/>
      <c r="B67" s="112">
        <v>53</v>
      </c>
      <c r="C67" s="126" t="s">
        <v>132</v>
      </c>
      <c r="D67" s="116" t="s">
        <v>24</v>
      </c>
      <c r="E67" s="115">
        <v>10</v>
      </c>
      <c r="F67" s="122"/>
      <c r="G67" s="122"/>
      <c r="H67" s="118">
        <f t="shared" si="3"/>
        <v>0</v>
      </c>
      <c r="I67" s="122"/>
      <c r="J67" s="116"/>
      <c r="K67" s="119"/>
      <c r="L67" s="123"/>
      <c r="M67" s="119"/>
      <c r="N67" s="119"/>
      <c r="O67" s="119">
        <f t="shared" ref="O67:O98" si="4">J67*E67</f>
        <v>0</v>
      </c>
      <c r="P67" s="119"/>
      <c r="U67" s="19"/>
    </row>
    <row r="68" spans="1:21" s="15" customFormat="1" x14ac:dyDescent="0.25">
      <c r="A68" s="41"/>
      <c r="B68" s="112">
        <v>54</v>
      </c>
      <c r="C68" s="131" t="s">
        <v>62</v>
      </c>
      <c r="D68" s="116" t="s">
        <v>24</v>
      </c>
      <c r="E68" s="115">
        <v>10</v>
      </c>
      <c r="F68" s="122"/>
      <c r="G68" s="122"/>
      <c r="H68" s="118">
        <f t="shared" si="3"/>
        <v>0</v>
      </c>
      <c r="I68" s="122"/>
      <c r="J68" s="116"/>
      <c r="K68" s="119"/>
      <c r="L68" s="123"/>
      <c r="M68" s="119"/>
      <c r="N68" s="119"/>
      <c r="O68" s="119">
        <f t="shared" si="4"/>
        <v>0</v>
      </c>
      <c r="P68" s="119"/>
      <c r="U68" s="19"/>
    </row>
    <row r="69" spans="1:21" s="15" customFormat="1" x14ac:dyDescent="0.25">
      <c r="A69" s="41"/>
      <c r="B69" s="112">
        <v>55</v>
      </c>
      <c r="C69" s="131" t="s">
        <v>47</v>
      </c>
      <c r="D69" s="116" t="s">
        <v>24</v>
      </c>
      <c r="E69" s="115">
        <v>10</v>
      </c>
      <c r="F69" s="122"/>
      <c r="G69" s="122"/>
      <c r="H69" s="118">
        <f t="shared" si="3"/>
        <v>0</v>
      </c>
      <c r="I69" s="122"/>
      <c r="J69" s="116"/>
      <c r="K69" s="119"/>
      <c r="L69" s="123"/>
      <c r="M69" s="119"/>
      <c r="N69" s="119"/>
      <c r="O69" s="119">
        <f t="shared" si="4"/>
        <v>0</v>
      </c>
      <c r="P69" s="119"/>
      <c r="U69" s="19"/>
    </row>
    <row r="70" spans="1:21" s="15" customFormat="1" x14ac:dyDescent="0.25">
      <c r="A70" s="41"/>
      <c r="B70" s="112">
        <v>56</v>
      </c>
      <c r="C70" s="131" t="s">
        <v>133</v>
      </c>
      <c r="D70" s="116" t="s">
        <v>24</v>
      </c>
      <c r="E70" s="115">
        <v>10</v>
      </c>
      <c r="F70" s="122"/>
      <c r="G70" s="122"/>
      <c r="H70" s="118">
        <f t="shared" si="3"/>
        <v>0</v>
      </c>
      <c r="I70" s="122"/>
      <c r="J70" s="116"/>
      <c r="K70" s="119"/>
      <c r="L70" s="123"/>
      <c r="M70" s="119"/>
      <c r="N70" s="119"/>
      <c r="O70" s="119">
        <f t="shared" si="4"/>
        <v>0</v>
      </c>
      <c r="P70" s="119"/>
      <c r="U70" s="19"/>
    </row>
    <row r="71" spans="1:21" s="15" customFormat="1" x14ac:dyDescent="0.25">
      <c r="A71" s="41"/>
      <c r="B71" s="112">
        <v>57</v>
      </c>
      <c r="C71" s="126" t="s">
        <v>65</v>
      </c>
      <c r="D71" s="116" t="s">
        <v>24</v>
      </c>
      <c r="E71" s="115">
        <v>10</v>
      </c>
      <c r="F71" s="122"/>
      <c r="G71" s="122"/>
      <c r="H71" s="118">
        <f t="shared" si="3"/>
        <v>0</v>
      </c>
      <c r="I71" s="122"/>
      <c r="J71" s="116"/>
      <c r="K71" s="119"/>
      <c r="L71" s="123"/>
      <c r="M71" s="119"/>
      <c r="N71" s="119"/>
      <c r="O71" s="119">
        <f t="shared" si="4"/>
        <v>0</v>
      </c>
      <c r="P71" s="119"/>
      <c r="U71" s="19"/>
    </row>
    <row r="72" spans="1:21" s="15" customFormat="1" x14ac:dyDescent="0.25">
      <c r="A72" s="41"/>
      <c r="B72" s="112">
        <v>58</v>
      </c>
      <c r="C72" s="136" t="s">
        <v>66</v>
      </c>
      <c r="D72" s="116" t="s">
        <v>24</v>
      </c>
      <c r="E72" s="115">
        <v>10</v>
      </c>
      <c r="F72" s="122"/>
      <c r="G72" s="122"/>
      <c r="H72" s="118">
        <f t="shared" si="3"/>
        <v>0</v>
      </c>
      <c r="I72" s="122"/>
      <c r="J72" s="116"/>
      <c r="K72" s="119"/>
      <c r="L72" s="123"/>
      <c r="M72" s="119"/>
      <c r="N72" s="119"/>
      <c r="O72" s="119">
        <f t="shared" si="4"/>
        <v>0</v>
      </c>
      <c r="P72" s="119"/>
      <c r="U72" s="19"/>
    </row>
    <row r="73" spans="1:21" s="15" customFormat="1" x14ac:dyDescent="0.25">
      <c r="A73" s="41"/>
      <c r="B73" s="112">
        <v>59</v>
      </c>
      <c r="C73" s="131" t="s">
        <v>134</v>
      </c>
      <c r="D73" s="116" t="s">
        <v>24</v>
      </c>
      <c r="E73" s="115">
        <v>10</v>
      </c>
      <c r="F73" s="122"/>
      <c r="G73" s="122"/>
      <c r="H73" s="118">
        <f t="shared" si="3"/>
        <v>0</v>
      </c>
      <c r="I73" s="122"/>
      <c r="J73" s="116"/>
      <c r="K73" s="119"/>
      <c r="L73" s="123"/>
      <c r="M73" s="119"/>
      <c r="N73" s="119"/>
      <c r="O73" s="119">
        <f t="shared" si="4"/>
        <v>0</v>
      </c>
      <c r="P73" s="119"/>
      <c r="U73" s="19"/>
    </row>
    <row r="74" spans="1:21" s="15" customFormat="1" x14ac:dyDescent="0.25">
      <c r="A74" s="41"/>
      <c r="B74" s="112">
        <v>60</v>
      </c>
      <c r="C74" s="131" t="s">
        <v>54</v>
      </c>
      <c r="D74" s="116" t="s">
        <v>24</v>
      </c>
      <c r="E74" s="115">
        <v>3</v>
      </c>
      <c r="F74" s="122"/>
      <c r="G74" s="122"/>
      <c r="H74" s="118">
        <f t="shared" ref="H74:H101" si="5">ROUNDUP(G74*F74,2)</f>
        <v>0</v>
      </c>
      <c r="I74" s="122"/>
      <c r="J74" s="116"/>
      <c r="K74" s="119"/>
      <c r="L74" s="123"/>
      <c r="M74" s="119"/>
      <c r="N74" s="119"/>
      <c r="O74" s="119">
        <f t="shared" si="4"/>
        <v>0</v>
      </c>
      <c r="P74" s="119"/>
      <c r="U74" s="19"/>
    </row>
    <row r="75" spans="1:21" s="15" customFormat="1" x14ac:dyDescent="0.25">
      <c r="A75" s="41"/>
      <c r="B75" s="112">
        <v>61</v>
      </c>
      <c r="C75" s="131" t="s">
        <v>135</v>
      </c>
      <c r="D75" s="116" t="s">
        <v>24</v>
      </c>
      <c r="E75" s="115">
        <v>3</v>
      </c>
      <c r="F75" s="122"/>
      <c r="G75" s="122"/>
      <c r="H75" s="118">
        <f t="shared" si="5"/>
        <v>0</v>
      </c>
      <c r="I75" s="122"/>
      <c r="J75" s="116"/>
      <c r="K75" s="119"/>
      <c r="L75" s="123"/>
      <c r="M75" s="119"/>
      <c r="N75" s="119"/>
      <c r="O75" s="119">
        <f t="shared" si="4"/>
        <v>0</v>
      </c>
      <c r="P75" s="119"/>
      <c r="U75" s="19"/>
    </row>
    <row r="76" spans="1:21" s="15" customFormat="1" x14ac:dyDescent="0.25">
      <c r="A76" s="41"/>
      <c r="B76" s="112">
        <v>62</v>
      </c>
      <c r="C76" s="126" t="s">
        <v>25</v>
      </c>
      <c r="D76" s="116" t="s">
        <v>24</v>
      </c>
      <c r="E76" s="115">
        <v>3</v>
      </c>
      <c r="F76" s="122"/>
      <c r="G76" s="122"/>
      <c r="H76" s="118">
        <f t="shared" si="5"/>
        <v>0</v>
      </c>
      <c r="I76" s="122"/>
      <c r="J76" s="116"/>
      <c r="K76" s="119"/>
      <c r="L76" s="123"/>
      <c r="M76" s="119"/>
      <c r="N76" s="119"/>
      <c r="O76" s="119">
        <f t="shared" si="4"/>
        <v>0</v>
      </c>
      <c r="P76" s="119"/>
      <c r="U76" s="19"/>
    </row>
    <row r="77" spans="1:21" s="15" customFormat="1" x14ac:dyDescent="0.25">
      <c r="A77" s="41"/>
      <c r="B77" s="112">
        <v>63</v>
      </c>
      <c r="C77" s="126" t="s">
        <v>136</v>
      </c>
      <c r="D77" s="116" t="s">
        <v>24</v>
      </c>
      <c r="E77" s="115">
        <v>3</v>
      </c>
      <c r="F77" s="122"/>
      <c r="G77" s="122"/>
      <c r="H77" s="118">
        <f t="shared" si="5"/>
        <v>0</v>
      </c>
      <c r="I77" s="122"/>
      <c r="J77" s="116"/>
      <c r="K77" s="119"/>
      <c r="L77" s="123"/>
      <c r="M77" s="119"/>
      <c r="N77" s="119"/>
      <c r="O77" s="119">
        <f t="shared" si="4"/>
        <v>0</v>
      </c>
      <c r="P77" s="119"/>
      <c r="U77" s="19"/>
    </row>
    <row r="78" spans="1:21" s="15" customFormat="1" x14ac:dyDescent="0.25">
      <c r="A78" s="41"/>
      <c r="B78" s="112">
        <v>64</v>
      </c>
      <c r="C78" s="131" t="s">
        <v>26</v>
      </c>
      <c r="D78" s="116" t="s">
        <v>24</v>
      </c>
      <c r="E78" s="115">
        <v>30</v>
      </c>
      <c r="F78" s="122"/>
      <c r="G78" s="122"/>
      <c r="H78" s="118">
        <f t="shared" si="5"/>
        <v>0</v>
      </c>
      <c r="I78" s="122"/>
      <c r="J78" s="116"/>
      <c r="K78" s="119"/>
      <c r="L78" s="123"/>
      <c r="M78" s="119"/>
      <c r="N78" s="119"/>
      <c r="O78" s="119">
        <f t="shared" si="4"/>
        <v>0</v>
      </c>
      <c r="P78" s="119"/>
      <c r="U78" s="19"/>
    </row>
    <row r="79" spans="1:21" s="15" customFormat="1" x14ac:dyDescent="0.25">
      <c r="A79" s="41"/>
      <c r="B79" s="112">
        <v>65</v>
      </c>
      <c r="C79" s="126" t="s">
        <v>27</v>
      </c>
      <c r="D79" s="116" t="s">
        <v>24</v>
      </c>
      <c r="E79" s="115">
        <v>30</v>
      </c>
      <c r="F79" s="122"/>
      <c r="G79" s="122"/>
      <c r="H79" s="118">
        <f t="shared" si="5"/>
        <v>0</v>
      </c>
      <c r="I79" s="122"/>
      <c r="J79" s="116"/>
      <c r="K79" s="119"/>
      <c r="L79" s="123"/>
      <c r="M79" s="119"/>
      <c r="N79" s="119"/>
      <c r="O79" s="119">
        <f t="shared" si="4"/>
        <v>0</v>
      </c>
      <c r="P79" s="119"/>
      <c r="U79" s="19"/>
    </row>
    <row r="80" spans="1:21" s="15" customFormat="1" x14ac:dyDescent="0.25">
      <c r="A80" s="41"/>
      <c r="B80" s="112">
        <v>66</v>
      </c>
      <c r="C80" s="126" t="s">
        <v>137</v>
      </c>
      <c r="D80" s="116" t="s">
        <v>24</v>
      </c>
      <c r="E80" s="115">
        <v>30</v>
      </c>
      <c r="F80" s="122"/>
      <c r="G80" s="122"/>
      <c r="H80" s="118">
        <f t="shared" si="5"/>
        <v>0</v>
      </c>
      <c r="I80" s="122"/>
      <c r="J80" s="116"/>
      <c r="K80" s="119"/>
      <c r="L80" s="123"/>
      <c r="M80" s="119"/>
      <c r="N80" s="119"/>
      <c r="O80" s="119">
        <f t="shared" si="4"/>
        <v>0</v>
      </c>
      <c r="P80" s="119"/>
      <c r="U80" s="19"/>
    </row>
    <row r="81" spans="1:21" s="15" customFormat="1" x14ac:dyDescent="0.25">
      <c r="A81" s="41"/>
      <c r="B81" s="112">
        <v>67</v>
      </c>
      <c r="C81" s="131" t="s">
        <v>28</v>
      </c>
      <c r="D81" s="116" t="s">
        <v>24</v>
      </c>
      <c r="E81" s="115">
        <v>10</v>
      </c>
      <c r="F81" s="122"/>
      <c r="G81" s="122"/>
      <c r="H81" s="118">
        <f t="shared" si="5"/>
        <v>0</v>
      </c>
      <c r="I81" s="122"/>
      <c r="J81" s="116"/>
      <c r="K81" s="119"/>
      <c r="L81" s="123"/>
      <c r="M81" s="119"/>
      <c r="N81" s="119"/>
      <c r="O81" s="119">
        <f t="shared" si="4"/>
        <v>0</v>
      </c>
      <c r="P81" s="119"/>
      <c r="U81" s="19"/>
    </row>
    <row r="82" spans="1:21" s="15" customFormat="1" x14ac:dyDescent="0.25">
      <c r="A82" s="41"/>
      <c r="B82" s="112">
        <v>68</v>
      </c>
      <c r="C82" s="126" t="s">
        <v>49</v>
      </c>
      <c r="D82" s="116" t="s">
        <v>24</v>
      </c>
      <c r="E82" s="115">
        <v>10</v>
      </c>
      <c r="F82" s="122"/>
      <c r="G82" s="122"/>
      <c r="H82" s="118">
        <f t="shared" si="5"/>
        <v>0</v>
      </c>
      <c r="I82" s="122"/>
      <c r="J82" s="116"/>
      <c r="K82" s="119"/>
      <c r="L82" s="123"/>
      <c r="M82" s="119"/>
      <c r="N82" s="119"/>
      <c r="O82" s="119">
        <f t="shared" si="4"/>
        <v>0</v>
      </c>
      <c r="P82" s="119"/>
      <c r="U82" s="19"/>
    </row>
    <row r="83" spans="1:21" s="15" customFormat="1" x14ac:dyDescent="0.25">
      <c r="A83" s="41"/>
      <c r="B83" s="112">
        <v>69</v>
      </c>
      <c r="C83" s="126" t="s">
        <v>138</v>
      </c>
      <c r="D83" s="116" t="s">
        <v>24</v>
      </c>
      <c r="E83" s="115">
        <v>10</v>
      </c>
      <c r="F83" s="122"/>
      <c r="G83" s="122"/>
      <c r="H83" s="118">
        <f t="shared" si="5"/>
        <v>0</v>
      </c>
      <c r="I83" s="122"/>
      <c r="J83" s="116"/>
      <c r="K83" s="119"/>
      <c r="L83" s="123"/>
      <c r="M83" s="119"/>
      <c r="N83" s="119"/>
      <c r="O83" s="119">
        <f t="shared" si="4"/>
        <v>0</v>
      </c>
      <c r="P83" s="119"/>
      <c r="U83" s="19"/>
    </row>
    <row r="84" spans="1:21" s="15" customFormat="1" x14ac:dyDescent="0.25">
      <c r="A84" s="41"/>
      <c r="B84" s="112">
        <v>70</v>
      </c>
      <c r="C84" s="126" t="s">
        <v>50</v>
      </c>
      <c r="D84" s="116" t="s">
        <v>24</v>
      </c>
      <c r="E84" s="115">
        <v>10</v>
      </c>
      <c r="F84" s="122"/>
      <c r="G84" s="122"/>
      <c r="H84" s="118">
        <f t="shared" si="5"/>
        <v>0</v>
      </c>
      <c r="I84" s="122"/>
      <c r="J84" s="116"/>
      <c r="K84" s="119"/>
      <c r="L84" s="123"/>
      <c r="M84" s="119"/>
      <c r="N84" s="119"/>
      <c r="O84" s="119">
        <f t="shared" si="4"/>
        <v>0</v>
      </c>
      <c r="P84" s="119"/>
      <c r="U84" s="19"/>
    </row>
    <row r="85" spans="1:21" s="15" customFormat="1" x14ac:dyDescent="0.25">
      <c r="A85" s="41"/>
      <c r="B85" s="112">
        <v>71</v>
      </c>
      <c r="C85" s="126" t="s">
        <v>139</v>
      </c>
      <c r="D85" s="116" t="s">
        <v>24</v>
      </c>
      <c r="E85" s="115">
        <v>10</v>
      </c>
      <c r="F85" s="122"/>
      <c r="G85" s="122"/>
      <c r="H85" s="118">
        <f t="shared" si="5"/>
        <v>0</v>
      </c>
      <c r="I85" s="122"/>
      <c r="J85" s="116"/>
      <c r="K85" s="119"/>
      <c r="L85" s="123"/>
      <c r="M85" s="119"/>
      <c r="N85" s="119"/>
      <c r="O85" s="119">
        <f t="shared" si="4"/>
        <v>0</v>
      </c>
      <c r="P85" s="119"/>
      <c r="U85" s="19"/>
    </row>
    <row r="86" spans="1:21" s="15" customFormat="1" x14ac:dyDescent="0.25">
      <c r="A86" s="41"/>
      <c r="B86" s="112">
        <v>72</v>
      </c>
      <c r="C86" s="126" t="s">
        <v>51</v>
      </c>
      <c r="D86" s="116" t="s">
        <v>24</v>
      </c>
      <c r="E86" s="115">
        <v>5</v>
      </c>
      <c r="F86" s="122"/>
      <c r="G86" s="122"/>
      <c r="H86" s="118">
        <f t="shared" si="5"/>
        <v>0</v>
      </c>
      <c r="I86" s="122"/>
      <c r="J86" s="116"/>
      <c r="K86" s="119"/>
      <c r="L86" s="123"/>
      <c r="M86" s="119"/>
      <c r="N86" s="119"/>
      <c r="O86" s="119">
        <f t="shared" si="4"/>
        <v>0</v>
      </c>
      <c r="P86" s="119"/>
      <c r="U86" s="19"/>
    </row>
    <row r="87" spans="1:21" s="15" customFormat="1" x14ac:dyDescent="0.25">
      <c r="A87" s="41"/>
      <c r="B87" s="112">
        <v>73</v>
      </c>
      <c r="C87" s="126" t="s">
        <v>140</v>
      </c>
      <c r="D87" s="116" t="s">
        <v>24</v>
      </c>
      <c r="E87" s="115">
        <v>5</v>
      </c>
      <c r="F87" s="122"/>
      <c r="G87" s="122"/>
      <c r="H87" s="118">
        <f t="shared" si="5"/>
        <v>0</v>
      </c>
      <c r="I87" s="122"/>
      <c r="J87" s="116"/>
      <c r="K87" s="119"/>
      <c r="L87" s="123"/>
      <c r="M87" s="119"/>
      <c r="N87" s="119"/>
      <c r="O87" s="119">
        <f t="shared" si="4"/>
        <v>0</v>
      </c>
      <c r="P87" s="119"/>
      <c r="U87" s="19"/>
    </row>
    <row r="88" spans="1:21" s="15" customFormat="1" x14ac:dyDescent="0.25">
      <c r="A88" s="41"/>
      <c r="B88" s="112">
        <v>74</v>
      </c>
      <c r="C88" s="126" t="s">
        <v>52</v>
      </c>
      <c r="D88" s="116" t="s">
        <v>24</v>
      </c>
      <c r="E88" s="115">
        <v>5</v>
      </c>
      <c r="F88" s="122"/>
      <c r="G88" s="122"/>
      <c r="H88" s="118">
        <f t="shared" si="5"/>
        <v>0</v>
      </c>
      <c r="I88" s="122"/>
      <c r="J88" s="116"/>
      <c r="K88" s="119"/>
      <c r="L88" s="123"/>
      <c r="M88" s="119"/>
      <c r="N88" s="119"/>
      <c r="O88" s="119">
        <f t="shared" si="4"/>
        <v>0</v>
      </c>
      <c r="P88" s="119"/>
      <c r="U88" s="19"/>
    </row>
    <row r="89" spans="1:21" s="15" customFormat="1" x14ac:dyDescent="0.25">
      <c r="A89" s="41"/>
      <c r="B89" s="112">
        <v>75</v>
      </c>
      <c r="C89" s="126" t="s">
        <v>141</v>
      </c>
      <c r="D89" s="116" t="s">
        <v>24</v>
      </c>
      <c r="E89" s="115">
        <v>5</v>
      </c>
      <c r="F89" s="122"/>
      <c r="G89" s="122"/>
      <c r="H89" s="118">
        <f t="shared" si="5"/>
        <v>0</v>
      </c>
      <c r="I89" s="122"/>
      <c r="J89" s="116"/>
      <c r="K89" s="119"/>
      <c r="L89" s="123"/>
      <c r="M89" s="119"/>
      <c r="N89" s="119"/>
      <c r="O89" s="119">
        <f t="shared" si="4"/>
        <v>0</v>
      </c>
      <c r="P89" s="119"/>
      <c r="U89" s="19"/>
    </row>
    <row r="90" spans="1:21" s="15" customFormat="1" x14ac:dyDescent="0.25">
      <c r="A90" s="41"/>
      <c r="B90" s="112">
        <v>76</v>
      </c>
      <c r="C90" s="126" t="s">
        <v>56</v>
      </c>
      <c r="D90" s="137" t="s">
        <v>15</v>
      </c>
      <c r="E90" s="115">
        <v>3</v>
      </c>
      <c r="F90" s="122"/>
      <c r="G90" s="122"/>
      <c r="H90" s="118">
        <f t="shared" si="5"/>
        <v>0</v>
      </c>
      <c r="I90" s="122"/>
      <c r="J90" s="116"/>
      <c r="K90" s="119"/>
      <c r="L90" s="123"/>
      <c r="M90" s="119"/>
      <c r="N90" s="119"/>
      <c r="O90" s="119">
        <f t="shared" si="4"/>
        <v>0</v>
      </c>
      <c r="P90" s="119"/>
      <c r="U90" s="19"/>
    </row>
    <row r="91" spans="1:21" s="15" customFormat="1" x14ac:dyDescent="0.25">
      <c r="A91" s="41"/>
      <c r="B91" s="112">
        <v>77</v>
      </c>
      <c r="C91" s="126" t="s">
        <v>57</v>
      </c>
      <c r="D91" s="137" t="s">
        <v>15</v>
      </c>
      <c r="E91" s="115">
        <v>1</v>
      </c>
      <c r="F91" s="122"/>
      <c r="G91" s="122"/>
      <c r="H91" s="118">
        <f t="shared" si="5"/>
        <v>0</v>
      </c>
      <c r="I91" s="122"/>
      <c r="J91" s="116"/>
      <c r="K91" s="119"/>
      <c r="L91" s="123"/>
      <c r="M91" s="119"/>
      <c r="N91" s="119"/>
      <c r="O91" s="119">
        <f t="shared" si="4"/>
        <v>0</v>
      </c>
      <c r="P91" s="119"/>
      <c r="U91" s="19"/>
    </row>
    <row r="92" spans="1:21" s="15" customFormat="1" x14ac:dyDescent="0.25">
      <c r="A92" s="41"/>
      <c r="B92" s="112">
        <v>78</v>
      </c>
      <c r="C92" s="126" t="s">
        <v>58</v>
      </c>
      <c r="D92" s="137" t="s">
        <v>15</v>
      </c>
      <c r="E92" s="115">
        <v>2</v>
      </c>
      <c r="F92" s="122"/>
      <c r="G92" s="122"/>
      <c r="H92" s="118">
        <f t="shared" si="5"/>
        <v>0</v>
      </c>
      <c r="I92" s="122"/>
      <c r="J92" s="116"/>
      <c r="K92" s="119"/>
      <c r="L92" s="123"/>
      <c r="M92" s="119"/>
      <c r="N92" s="119"/>
      <c r="O92" s="119">
        <f t="shared" si="4"/>
        <v>0</v>
      </c>
      <c r="P92" s="119"/>
      <c r="U92" s="19"/>
    </row>
    <row r="93" spans="1:21" s="15" customFormat="1" x14ac:dyDescent="0.25">
      <c r="A93" s="41"/>
      <c r="B93" s="112">
        <v>79</v>
      </c>
      <c r="C93" s="126" t="s">
        <v>59</v>
      </c>
      <c r="D93" s="137" t="s">
        <v>15</v>
      </c>
      <c r="E93" s="115">
        <v>5</v>
      </c>
      <c r="F93" s="122"/>
      <c r="G93" s="122"/>
      <c r="H93" s="118">
        <f t="shared" si="5"/>
        <v>0</v>
      </c>
      <c r="I93" s="122"/>
      <c r="J93" s="116"/>
      <c r="K93" s="119"/>
      <c r="L93" s="123"/>
      <c r="M93" s="119"/>
      <c r="N93" s="119"/>
      <c r="O93" s="119">
        <f t="shared" si="4"/>
        <v>0</v>
      </c>
      <c r="P93" s="119"/>
      <c r="U93" s="19"/>
    </row>
    <row r="94" spans="1:21" s="15" customFormat="1" x14ac:dyDescent="0.25">
      <c r="A94" s="41"/>
      <c r="B94" s="112">
        <v>80</v>
      </c>
      <c r="C94" s="126" t="s">
        <v>60</v>
      </c>
      <c r="D94" s="137" t="s">
        <v>15</v>
      </c>
      <c r="E94" s="115">
        <v>3</v>
      </c>
      <c r="F94" s="122"/>
      <c r="G94" s="122"/>
      <c r="H94" s="118">
        <f t="shared" si="5"/>
        <v>0</v>
      </c>
      <c r="I94" s="122"/>
      <c r="J94" s="116"/>
      <c r="K94" s="119"/>
      <c r="L94" s="123"/>
      <c r="M94" s="119"/>
      <c r="N94" s="119"/>
      <c r="O94" s="119">
        <f t="shared" si="4"/>
        <v>0</v>
      </c>
      <c r="P94" s="119"/>
      <c r="U94" s="19"/>
    </row>
    <row r="95" spans="1:21" s="15" customFormat="1" x14ac:dyDescent="0.25">
      <c r="A95" s="41"/>
      <c r="B95" s="112">
        <v>81</v>
      </c>
      <c r="C95" s="126" t="s">
        <v>61</v>
      </c>
      <c r="D95" s="137" t="s">
        <v>15</v>
      </c>
      <c r="E95" s="115">
        <v>2</v>
      </c>
      <c r="F95" s="122"/>
      <c r="G95" s="122"/>
      <c r="H95" s="118">
        <f t="shared" si="5"/>
        <v>0</v>
      </c>
      <c r="I95" s="122"/>
      <c r="J95" s="116"/>
      <c r="K95" s="119"/>
      <c r="L95" s="123"/>
      <c r="M95" s="119"/>
      <c r="N95" s="119"/>
      <c r="O95" s="119">
        <f t="shared" si="4"/>
        <v>0</v>
      </c>
      <c r="P95" s="119"/>
      <c r="U95" s="19"/>
    </row>
    <row r="96" spans="1:21" s="15" customFormat="1" x14ac:dyDescent="0.25">
      <c r="A96" s="41"/>
      <c r="B96" s="112">
        <v>82</v>
      </c>
      <c r="C96" s="131" t="s">
        <v>79</v>
      </c>
      <c r="D96" s="132" t="s">
        <v>24</v>
      </c>
      <c r="E96" s="115">
        <v>10</v>
      </c>
      <c r="F96" s="122"/>
      <c r="G96" s="122"/>
      <c r="H96" s="118">
        <f t="shared" si="5"/>
        <v>0</v>
      </c>
      <c r="I96" s="122"/>
      <c r="J96" s="116"/>
      <c r="K96" s="119"/>
      <c r="L96" s="123"/>
      <c r="M96" s="119"/>
      <c r="N96" s="119"/>
      <c r="O96" s="119">
        <f t="shared" si="4"/>
        <v>0</v>
      </c>
      <c r="P96" s="119"/>
      <c r="U96" s="19"/>
    </row>
    <row r="97" spans="1:21" s="15" customFormat="1" x14ac:dyDescent="0.25">
      <c r="A97" s="41"/>
      <c r="B97" s="112">
        <v>83</v>
      </c>
      <c r="C97" s="131" t="s">
        <v>29</v>
      </c>
      <c r="D97" s="132" t="s">
        <v>18</v>
      </c>
      <c r="E97" s="115">
        <v>1</v>
      </c>
      <c r="F97" s="122"/>
      <c r="G97" s="122"/>
      <c r="H97" s="118">
        <f t="shared" si="5"/>
        <v>0</v>
      </c>
      <c r="I97" s="122"/>
      <c r="J97" s="122"/>
      <c r="K97" s="119"/>
      <c r="L97" s="123"/>
      <c r="M97" s="119"/>
      <c r="N97" s="119"/>
      <c r="O97" s="119">
        <f t="shared" si="4"/>
        <v>0</v>
      </c>
      <c r="P97" s="119"/>
      <c r="U97" s="19"/>
    </row>
    <row r="98" spans="1:21" s="15" customFormat="1" x14ac:dyDescent="0.25">
      <c r="A98" s="41"/>
      <c r="B98" s="112">
        <v>84</v>
      </c>
      <c r="C98" s="131" t="s">
        <v>30</v>
      </c>
      <c r="D98" s="132" t="s">
        <v>18</v>
      </c>
      <c r="E98" s="115">
        <v>1</v>
      </c>
      <c r="F98" s="122"/>
      <c r="G98" s="122"/>
      <c r="H98" s="118">
        <f t="shared" si="5"/>
        <v>0</v>
      </c>
      <c r="I98" s="122"/>
      <c r="J98" s="122"/>
      <c r="K98" s="119"/>
      <c r="L98" s="123"/>
      <c r="M98" s="119"/>
      <c r="N98" s="119"/>
      <c r="O98" s="119">
        <f t="shared" si="4"/>
        <v>0</v>
      </c>
      <c r="P98" s="119"/>
      <c r="U98" s="19"/>
    </row>
    <row r="99" spans="1:21" s="15" customFormat="1" x14ac:dyDescent="0.25">
      <c r="A99" s="41"/>
      <c r="B99" s="112">
        <v>85</v>
      </c>
      <c r="C99" s="131" t="s">
        <v>67</v>
      </c>
      <c r="D99" s="132" t="s">
        <v>13</v>
      </c>
      <c r="E99" s="115">
        <v>35</v>
      </c>
      <c r="F99" s="122"/>
      <c r="G99" s="122"/>
      <c r="H99" s="118">
        <f t="shared" si="5"/>
        <v>0</v>
      </c>
      <c r="I99" s="122"/>
      <c r="J99" s="122"/>
      <c r="K99" s="119"/>
      <c r="L99" s="123"/>
      <c r="M99" s="119"/>
      <c r="N99" s="119"/>
      <c r="O99" s="119">
        <f t="shared" ref="O99:O105" si="6">J99*E99</f>
        <v>0</v>
      </c>
      <c r="P99" s="119"/>
      <c r="U99" s="19"/>
    </row>
    <row r="100" spans="1:21" s="15" customFormat="1" x14ac:dyDescent="0.25">
      <c r="A100" s="41"/>
      <c r="B100" s="112">
        <v>86</v>
      </c>
      <c r="C100" s="131" t="s">
        <v>31</v>
      </c>
      <c r="D100" s="132" t="s">
        <v>13</v>
      </c>
      <c r="E100" s="115">
        <v>60</v>
      </c>
      <c r="F100" s="122"/>
      <c r="G100" s="122"/>
      <c r="H100" s="118">
        <f t="shared" si="5"/>
        <v>0</v>
      </c>
      <c r="I100" s="122"/>
      <c r="J100" s="122"/>
      <c r="K100" s="119"/>
      <c r="L100" s="123"/>
      <c r="M100" s="119"/>
      <c r="N100" s="119"/>
      <c r="O100" s="119">
        <f t="shared" si="6"/>
        <v>0</v>
      </c>
      <c r="P100" s="119"/>
      <c r="U100" s="19"/>
    </row>
    <row r="101" spans="1:21" s="15" customFormat="1" x14ac:dyDescent="0.25">
      <c r="A101" s="41"/>
      <c r="B101" s="112">
        <v>87</v>
      </c>
      <c r="C101" s="131" t="s">
        <v>32</v>
      </c>
      <c r="D101" s="132" t="s">
        <v>13</v>
      </c>
      <c r="E101" s="115">
        <v>30</v>
      </c>
      <c r="F101" s="122"/>
      <c r="G101" s="122"/>
      <c r="H101" s="118">
        <f t="shared" si="5"/>
        <v>0</v>
      </c>
      <c r="I101" s="122"/>
      <c r="J101" s="122"/>
      <c r="K101" s="119"/>
      <c r="L101" s="123"/>
      <c r="M101" s="119"/>
      <c r="N101" s="119"/>
      <c r="O101" s="119">
        <f t="shared" si="6"/>
        <v>0</v>
      </c>
      <c r="P101" s="119"/>
      <c r="U101" s="19"/>
    </row>
    <row r="102" spans="1:21" s="15" customFormat="1" x14ac:dyDescent="0.25">
      <c r="A102" s="41"/>
      <c r="B102" s="112">
        <v>88</v>
      </c>
      <c r="C102" s="131" t="s">
        <v>33</v>
      </c>
      <c r="D102" s="165" t="s">
        <v>112</v>
      </c>
      <c r="E102" s="115">
        <v>8</v>
      </c>
      <c r="F102" s="122"/>
      <c r="G102" s="122"/>
      <c r="H102" s="118"/>
      <c r="I102" s="122"/>
      <c r="J102" s="122"/>
      <c r="K102" s="119"/>
      <c r="L102" s="123"/>
      <c r="M102" s="119"/>
      <c r="N102" s="119"/>
      <c r="O102" s="119">
        <f t="shared" si="6"/>
        <v>0</v>
      </c>
      <c r="P102" s="119"/>
      <c r="U102" s="19"/>
    </row>
    <row r="103" spans="1:21" s="15" customFormat="1" x14ac:dyDescent="0.25">
      <c r="A103" s="41"/>
      <c r="B103" s="112">
        <v>89</v>
      </c>
      <c r="C103" s="131" t="s">
        <v>34</v>
      </c>
      <c r="D103" s="165" t="s">
        <v>112</v>
      </c>
      <c r="E103" s="115">
        <v>2</v>
      </c>
      <c r="F103" s="122"/>
      <c r="G103" s="122"/>
      <c r="H103" s="118"/>
      <c r="I103" s="122"/>
      <c r="J103" s="122"/>
      <c r="K103" s="119"/>
      <c r="L103" s="123"/>
      <c r="M103" s="119"/>
      <c r="N103" s="119"/>
      <c r="O103" s="119">
        <f t="shared" si="6"/>
        <v>0</v>
      </c>
      <c r="P103" s="119"/>
      <c r="U103" s="19"/>
    </row>
    <row r="104" spans="1:21" s="15" customFormat="1" x14ac:dyDescent="0.25">
      <c r="A104" s="41"/>
      <c r="B104" s="112">
        <v>90</v>
      </c>
      <c r="C104" s="131" t="s">
        <v>53</v>
      </c>
      <c r="D104" s="165" t="s">
        <v>112</v>
      </c>
      <c r="E104" s="115">
        <v>8</v>
      </c>
      <c r="F104" s="122"/>
      <c r="G104" s="122"/>
      <c r="H104" s="118"/>
      <c r="I104" s="122"/>
      <c r="J104" s="122"/>
      <c r="K104" s="119"/>
      <c r="L104" s="123"/>
      <c r="M104" s="119"/>
      <c r="N104" s="119"/>
      <c r="O104" s="119">
        <f t="shared" si="6"/>
        <v>0</v>
      </c>
      <c r="P104" s="119"/>
      <c r="U104" s="19"/>
    </row>
    <row r="105" spans="1:21" s="15" customFormat="1" x14ac:dyDescent="0.25">
      <c r="A105" s="41"/>
      <c r="B105" s="112">
        <v>91</v>
      </c>
      <c r="C105" s="134" t="s">
        <v>86</v>
      </c>
      <c r="D105" s="165" t="s">
        <v>112</v>
      </c>
      <c r="E105" s="115">
        <v>8</v>
      </c>
      <c r="F105" s="122"/>
      <c r="G105" s="122"/>
      <c r="H105" s="118"/>
      <c r="I105" s="122"/>
      <c r="J105" s="122"/>
      <c r="K105" s="119"/>
      <c r="L105" s="123"/>
      <c r="M105" s="119"/>
      <c r="N105" s="119">
        <f>I105*E105</f>
        <v>0</v>
      </c>
      <c r="O105" s="119">
        <f t="shared" si="6"/>
        <v>0</v>
      </c>
      <c r="P105" s="119"/>
      <c r="U105" s="19"/>
    </row>
    <row r="106" spans="1:21" x14ac:dyDescent="0.2">
      <c r="B106" s="138"/>
      <c r="C106" s="139" t="s">
        <v>107</v>
      </c>
      <c r="D106" s="140"/>
      <c r="E106" s="141"/>
      <c r="F106" s="142"/>
      <c r="G106" s="142"/>
      <c r="H106" s="142"/>
      <c r="I106" s="142"/>
      <c r="J106" s="142"/>
      <c r="K106" s="142"/>
      <c r="L106" s="143"/>
      <c r="M106" s="143">
        <f>SUM(M15:M105)</f>
        <v>0</v>
      </c>
      <c r="N106" s="143">
        <f>SUM(N15:N105)</f>
        <v>0</v>
      </c>
      <c r="O106" s="143">
        <f>SUM(O15:O105)</f>
        <v>0</v>
      </c>
      <c r="P106" s="143">
        <f>SUM(P15:P105)</f>
        <v>0</v>
      </c>
    </row>
    <row r="107" spans="1:21" x14ac:dyDescent="0.2">
      <c r="B107" s="138"/>
      <c r="C107" s="144" t="s">
        <v>36</v>
      </c>
      <c r="D107" s="145" t="s">
        <v>35</v>
      </c>
      <c r="E107" s="146"/>
      <c r="F107" s="142"/>
      <c r="G107" s="142"/>
      <c r="H107" s="142"/>
      <c r="I107" s="142"/>
      <c r="J107" s="142"/>
      <c r="K107" s="142"/>
      <c r="L107" s="147"/>
      <c r="M107" s="142"/>
      <c r="N107" s="142">
        <f>ROUND(N106*E107,2)</f>
        <v>0</v>
      </c>
      <c r="O107" s="142"/>
      <c r="P107" s="148">
        <f>P106*E107</f>
        <v>0</v>
      </c>
    </row>
    <row r="108" spans="1:21" s="17" customFormat="1" x14ac:dyDescent="0.25">
      <c r="B108" s="138"/>
      <c r="C108" s="144" t="s">
        <v>106</v>
      </c>
      <c r="D108" s="145"/>
      <c r="E108" s="149"/>
      <c r="F108" s="142"/>
      <c r="G108" s="142"/>
      <c r="H108" s="142"/>
      <c r="I108" s="142"/>
      <c r="J108" s="142"/>
      <c r="K108" s="142"/>
      <c r="L108" s="147"/>
      <c r="M108" s="142">
        <f>ROUND(M106*E108,2)</f>
        <v>0</v>
      </c>
      <c r="N108" s="142"/>
      <c r="O108" s="142"/>
      <c r="P108" s="148">
        <f>SUM(M108:O108)</f>
        <v>0</v>
      </c>
      <c r="U108" s="34"/>
    </row>
    <row r="109" spans="1:21" x14ac:dyDescent="0.2">
      <c r="B109" s="138"/>
      <c r="C109" s="144" t="s">
        <v>37</v>
      </c>
      <c r="D109" s="150" t="s">
        <v>35</v>
      </c>
      <c r="E109" s="151"/>
      <c r="F109" s="142"/>
      <c r="G109" s="142"/>
      <c r="H109" s="142"/>
      <c r="I109" s="142"/>
      <c r="J109" s="142"/>
      <c r="K109" s="142"/>
      <c r="L109" s="152"/>
      <c r="M109" s="152">
        <f>SUM(M106:M108)</f>
        <v>0</v>
      </c>
      <c r="N109" s="152">
        <f t="shared" ref="N109:O109" si="7">SUM(N106:N108)</f>
        <v>0</v>
      </c>
      <c r="O109" s="152">
        <f t="shared" si="7"/>
        <v>0</v>
      </c>
      <c r="P109" s="152">
        <f>P106*E109</f>
        <v>0</v>
      </c>
    </row>
    <row r="110" spans="1:21" x14ac:dyDescent="0.2">
      <c r="B110" s="138"/>
      <c r="C110" s="153" t="s">
        <v>38</v>
      </c>
      <c r="D110" s="154"/>
      <c r="E110" s="155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8">
        <f>P106+P107+P109</f>
        <v>0</v>
      </c>
    </row>
    <row r="111" spans="1:21" s="18" customFormat="1" x14ac:dyDescent="0.25">
      <c r="B111" s="156"/>
      <c r="C111" s="157"/>
      <c r="D111" s="158"/>
      <c r="E111" s="159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60"/>
      <c r="U111" s="35"/>
    </row>
    <row r="112" spans="1:21" s="18" customFormat="1" x14ac:dyDescent="0.25">
      <c r="B112" s="156"/>
      <c r="C112" s="157"/>
      <c r="D112" s="158"/>
      <c r="E112" s="159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60"/>
      <c r="U112" s="35"/>
    </row>
    <row r="113" spans="2:16" x14ac:dyDescent="0.2">
      <c r="B113" s="161"/>
      <c r="C113" s="37" t="s">
        <v>102</v>
      </c>
      <c r="D113" s="42"/>
      <c r="E113" s="101"/>
      <c r="F113" s="159"/>
      <c r="G113" s="159"/>
      <c r="H113" s="162"/>
      <c r="I113" s="162"/>
      <c r="J113" s="162"/>
      <c r="K113" s="162"/>
      <c r="L113" s="162"/>
      <c r="M113" s="159"/>
      <c r="N113" s="159"/>
      <c r="O113" s="159"/>
      <c r="P113" s="159"/>
    </row>
    <row r="114" spans="2:16" x14ac:dyDescent="0.2">
      <c r="B114" s="161"/>
      <c r="C114" s="39" t="s">
        <v>103</v>
      </c>
      <c r="D114" s="43"/>
      <c r="E114" s="101"/>
      <c r="F114" s="159"/>
      <c r="G114" s="159"/>
      <c r="H114" s="162"/>
      <c r="I114" s="162"/>
      <c r="J114" s="162"/>
      <c r="K114" s="162"/>
      <c r="L114" s="162"/>
      <c r="M114" s="159"/>
      <c r="N114" s="159"/>
      <c r="O114" s="159"/>
      <c r="P114" s="159"/>
    </row>
    <row r="115" spans="2:16" x14ac:dyDescent="0.2">
      <c r="B115" s="161"/>
      <c r="C115" s="39"/>
      <c r="D115" s="43"/>
      <c r="E115" s="101"/>
      <c r="F115" s="159"/>
      <c r="G115" s="159"/>
      <c r="H115" s="162"/>
      <c r="I115" s="162"/>
      <c r="J115" s="162"/>
      <c r="K115" s="162"/>
      <c r="L115" s="162"/>
      <c r="M115" s="159"/>
      <c r="N115" s="159"/>
      <c r="O115" s="159"/>
      <c r="P115" s="159"/>
    </row>
    <row r="116" spans="2:16" x14ac:dyDescent="0.2">
      <c r="B116" s="161"/>
      <c r="C116" s="37"/>
      <c r="D116" s="42"/>
      <c r="E116" s="101"/>
      <c r="F116" s="159"/>
      <c r="G116" s="159"/>
      <c r="H116" s="162"/>
      <c r="I116" s="162"/>
      <c r="J116" s="162"/>
      <c r="K116" s="162"/>
      <c r="L116" s="162"/>
      <c r="M116" s="159"/>
      <c r="N116" s="159"/>
      <c r="O116" s="159"/>
      <c r="P116" s="159"/>
    </row>
    <row r="117" spans="2:16" x14ac:dyDescent="0.2">
      <c r="B117" s="161"/>
      <c r="C117" s="99"/>
      <c r="D117" s="100"/>
      <c r="E117" s="101"/>
      <c r="F117" s="159"/>
      <c r="G117" s="159"/>
      <c r="H117" s="162"/>
      <c r="I117" s="162"/>
      <c r="J117" s="162"/>
      <c r="K117" s="162"/>
      <c r="L117" s="162"/>
      <c r="M117" s="159"/>
      <c r="N117" s="159"/>
      <c r="O117" s="159"/>
      <c r="P117" s="159"/>
    </row>
    <row r="118" spans="2:16" x14ac:dyDescent="0.2">
      <c r="B118" s="161"/>
      <c r="C118" s="161"/>
      <c r="D118" s="156"/>
      <c r="E118" s="103"/>
      <c r="F118" s="159"/>
      <c r="G118" s="159"/>
      <c r="H118" s="162"/>
      <c r="I118" s="162"/>
      <c r="J118" s="162"/>
      <c r="K118" s="162"/>
      <c r="L118" s="162"/>
      <c r="M118" s="159"/>
      <c r="N118" s="159"/>
      <c r="O118" s="159"/>
      <c r="P118" s="159"/>
    </row>
    <row r="119" spans="2:16" x14ac:dyDescent="0.2">
      <c r="B119" s="161"/>
      <c r="C119" s="161"/>
      <c r="D119" s="156"/>
      <c r="E119" s="103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63"/>
    </row>
    <row r="120" spans="2:16" x14ac:dyDescent="0.2">
      <c r="B120" s="161"/>
      <c r="C120" s="161"/>
      <c r="D120" s="156"/>
      <c r="E120" s="103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</row>
    <row r="121" spans="2:16" x14ac:dyDescent="0.2">
      <c r="B121" s="161"/>
      <c r="C121" s="161"/>
      <c r="D121" s="156"/>
      <c r="E121" s="103"/>
      <c r="F121" s="164"/>
      <c r="G121" s="164"/>
      <c r="H121" s="159"/>
      <c r="I121" s="159"/>
      <c r="J121" s="159"/>
      <c r="K121" s="159"/>
      <c r="L121" s="159"/>
      <c r="M121" s="159"/>
      <c r="N121" s="159"/>
      <c r="O121" s="159"/>
      <c r="P121" s="159"/>
    </row>
    <row r="122" spans="2:16" x14ac:dyDescent="0.2">
      <c r="B122" s="161"/>
      <c r="C122" s="161"/>
      <c r="D122" s="156"/>
      <c r="E122" s="103"/>
      <c r="F122" s="159"/>
      <c r="G122" s="159"/>
      <c r="H122" s="162"/>
      <c r="I122" s="162"/>
      <c r="J122" s="162"/>
      <c r="K122" s="162"/>
      <c r="L122" s="162"/>
      <c r="M122" s="159"/>
      <c r="N122" s="159"/>
      <c r="O122" s="159"/>
      <c r="P122" s="159"/>
    </row>
    <row r="123" spans="2:16" x14ac:dyDescent="0.2">
      <c r="B123" s="161"/>
      <c r="C123" s="161"/>
      <c r="D123" s="156"/>
      <c r="E123" s="103"/>
      <c r="F123" s="159"/>
      <c r="G123" s="159"/>
      <c r="H123" s="159"/>
      <c r="I123" s="159"/>
      <c r="J123" s="159"/>
      <c r="K123" s="162"/>
      <c r="L123" s="162"/>
      <c r="M123" s="159"/>
      <c r="N123" s="159"/>
      <c r="O123" s="159"/>
      <c r="P123" s="159"/>
    </row>
    <row r="124" spans="2:16" x14ac:dyDescent="0.2">
      <c r="B124" s="161"/>
      <c r="C124" s="161"/>
      <c r="D124" s="156"/>
      <c r="E124" s="103"/>
      <c r="F124" s="159"/>
      <c r="G124" s="159"/>
      <c r="H124" s="159"/>
      <c r="I124" s="159"/>
      <c r="J124" s="159"/>
      <c r="K124" s="162"/>
      <c r="L124" s="162"/>
      <c r="M124" s="159"/>
      <c r="N124" s="159"/>
      <c r="O124" s="159"/>
      <c r="P124" s="159"/>
    </row>
    <row r="125" spans="2:16" x14ac:dyDescent="0.2">
      <c r="B125" s="161"/>
      <c r="C125" s="161"/>
      <c r="D125" s="156"/>
      <c r="E125" s="103"/>
      <c r="F125" s="159"/>
      <c r="G125" s="159"/>
      <c r="H125" s="159"/>
      <c r="I125" s="159"/>
      <c r="J125" s="159"/>
      <c r="K125" s="162"/>
      <c r="L125" s="162"/>
      <c r="M125" s="159"/>
      <c r="N125" s="159"/>
      <c r="O125" s="159"/>
      <c r="P125" s="159"/>
    </row>
    <row r="126" spans="2:16" x14ac:dyDescent="0.2">
      <c r="B126" s="161"/>
      <c r="D126" s="156"/>
      <c r="E126" s="103"/>
      <c r="F126" s="159"/>
      <c r="G126" s="159"/>
      <c r="H126" s="159"/>
      <c r="I126" s="159"/>
      <c r="J126" s="159"/>
      <c r="K126" s="162"/>
      <c r="L126" s="162"/>
      <c r="M126" s="159"/>
      <c r="N126" s="159"/>
      <c r="O126" s="159"/>
      <c r="P126" s="159"/>
    </row>
    <row r="127" spans="2:16" x14ac:dyDescent="0.2">
      <c r="B127" s="161"/>
      <c r="D127" s="156"/>
      <c r="E127" s="103"/>
      <c r="F127" s="159"/>
      <c r="G127" s="159"/>
      <c r="H127" s="159"/>
      <c r="I127" s="159"/>
      <c r="J127" s="159"/>
      <c r="K127" s="162"/>
      <c r="L127" s="162"/>
      <c r="M127" s="159"/>
      <c r="N127" s="159"/>
      <c r="O127" s="159"/>
      <c r="P127" s="159"/>
    </row>
    <row r="128" spans="2:16" x14ac:dyDescent="0.2">
      <c r="B128" s="29"/>
      <c r="C128" s="29"/>
      <c r="D128" s="38"/>
      <c r="E128" s="28"/>
      <c r="F128" s="30"/>
      <c r="G128" s="30"/>
      <c r="H128" s="31"/>
      <c r="I128" s="31"/>
      <c r="J128" s="30"/>
      <c r="K128" s="31"/>
      <c r="L128" s="31"/>
      <c r="M128" s="30"/>
      <c r="N128" s="30"/>
      <c r="O128" s="30"/>
      <c r="P128" s="30"/>
    </row>
    <row r="129" spans="1:16" x14ac:dyDescent="0.2">
      <c r="B129" s="29"/>
      <c r="C129" s="29"/>
      <c r="D129" s="38"/>
      <c r="E129" s="28"/>
      <c r="F129" s="30"/>
      <c r="G129" s="30"/>
      <c r="H129" s="31"/>
      <c r="I129" s="31"/>
      <c r="J129" s="31"/>
      <c r="K129" s="31"/>
      <c r="L129" s="31"/>
      <c r="M129" s="30"/>
      <c r="N129" s="30"/>
      <c r="O129" s="30"/>
      <c r="P129" s="30"/>
    </row>
    <row r="130" spans="1:16" x14ac:dyDescent="0.2">
      <c r="B130" s="29"/>
      <c r="C130" s="29"/>
      <c r="D130" s="38"/>
      <c r="E130" s="28"/>
      <c r="F130" s="30"/>
      <c r="G130" s="30"/>
      <c r="H130" s="31"/>
      <c r="I130" s="31"/>
      <c r="J130" s="31"/>
      <c r="K130" s="31"/>
      <c r="L130" s="31"/>
      <c r="M130" s="30"/>
      <c r="N130" s="30"/>
      <c r="O130" s="30"/>
      <c r="P130" s="30"/>
    </row>
    <row r="131" spans="1:16" x14ac:dyDescent="0.2">
      <c r="B131" s="29"/>
      <c r="C131" s="29"/>
      <c r="D131" s="38"/>
      <c r="E131" s="28"/>
      <c r="F131" s="30"/>
      <c r="G131" s="30"/>
      <c r="H131" s="31"/>
      <c r="I131" s="31"/>
      <c r="J131" s="31"/>
      <c r="K131" s="31"/>
      <c r="L131" s="31"/>
      <c r="M131" s="30"/>
      <c r="N131" s="30"/>
      <c r="O131" s="30"/>
      <c r="P131" s="30"/>
    </row>
    <row r="132" spans="1:16" x14ac:dyDescent="0.2">
      <c r="C132" s="2"/>
      <c r="D132" s="44"/>
      <c r="E132" s="7"/>
      <c r="F132" s="19"/>
      <c r="G132" s="19"/>
      <c r="H132" s="20"/>
      <c r="I132" s="20"/>
      <c r="J132" s="20"/>
      <c r="K132" s="20"/>
      <c r="L132" s="20"/>
      <c r="M132" s="19"/>
      <c r="N132" s="19"/>
      <c r="O132" s="19"/>
      <c r="P132" s="19"/>
    </row>
    <row r="133" spans="1:16" x14ac:dyDescent="0.2">
      <c r="C133" s="2"/>
      <c r="D133" s="44"/>
      <c r="E133" s="7"/>
      <c r="F133" s="19"/>
      <c r="G133" s="19"/>
      <c r="H133" s="20"/>
      <c r="I133" s="20"/>
      <c r="J133" s="20"/>
      <c r="K133" s="20"/>
      <c r="L133" s="20"/>
      <c r="M133" s="19"/>
      <c r="N133" s="19"/>
      <c r="O133" s="19"/>
      <c r="P133" s="19"/>
    </row>
    <row r="134" spans="1:16" x14ac:dyDescent="0.2">
      <c r="C134" s="2"/>
      <c r="D134" s="44"/>
      <c r="E134" s="7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22"/>
    </row>
    <row r="135" spans="1:16" x14ac:dyDescent="0.2">
      <c r="C135" s="2"/>
      <c r="D135" s="44"/>
      <c r="E135" s="7"/>
      <c r="F135" s="21"/>
      <c r="G135" s="21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 x14ac:dyDescent="0.2">
      <c r="C136" s="2"/>
      <c r="D136" s="44"/>
      <c r="E136" s="7"/>
      <c r="F136" s="19"/>
      <c r="G136" s="19"/>
      <c r="H136" s="20"/>
      <c r="I136" s="20"/>
      <c r="J136" s="19"/>
      <c r="K136" s="20"/>
      <c r="L136" s="20"/>
      <c r="M136" s="19"/>
      <c r="N136" s="19"/>
      <c r="O136" s="19"/>
      <c r="P136" s="19"/>
    </row>
    <row r="137" spans="1:16" s="23" customFormat="1" x14ac:dyDescent="0.25">
      <c r="A137" s="1"/>
      <c r="B137" s="2"/>
      <c r="C137" s="2"/>
      <c r="D137" s="44"/>
      <c r="E137" s="7"/>
      <c r="F137" s="19"/>
      <c r="G137" s="19"/>
      <c r="H137" s="19"/>
      <c r="I137" s="19"/>
      <c r="J137" s="19"/>
      <c r="K137" s="19"/>
      <c r="L137" s="19"/>
      <c r="M137" s="19"/>
      <c r="N137" s="19"/>
      <c r="O137" s="7"/>
      <c r="P137" s="7"/>
    </row>
    <row r="138" spans="1:16" s="23" customFormat="1" x14ac:dyDescent="0.25">
      <c r="A138" s="1"/>
      <c r="B138" s="2"/>
      <c r="C138" s="2"/>
      <c r="D138" s="44"/>
      <c r="E138" s="7"/>
      <c r="F138" s="19"/>
      <c r="G138" s="19"/>
      <c r="H138" s="19"/>
      <c r="I138" s="19"/>
      <c r="J138" s="19"/>
      <c r="K138" s="19"/>
      <c r="L138" s="19"/>
      <c r="M138" s="19"/>
      <c r="N138" s="19"/>
      <c r="O138" s="7"/>
      <c r="P138" s="7"/>
    </row>
  </sheetData>
  <mergeCells count="8">
    <mergeCell ref="B3:P3"/>
    <mergeCell ref="B2:P2"/>
    <mergeCell ref="D13:D14"/>
    <mergeCell ref="F13:K13"/>
    <mergeCell ref="L13:P13"/>
    <mergeCell ref="B13:B14"/>
    <mergeCell ref="C13:C14"/>
    <mergeCell ref="E13:E14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5" fitToHeight="0" orientation="landscape" horizontalDpi="4294967293" r:id="rId1"/>
  <headerFooter>
    <oddFooter>&amp;L&amp;8IN RS/2015/25&amp;C&amp;8&amp;P(&amp;N)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BFAA9EBC386545BC28716F7ABD18A0" ma:contentTypeVersion="13" ma:contentTypeDescription="Izveidot jaunu dokumentu." ma:contentTypeScope="" ma:versionID="a07f77baef1c73e36390438635c41ec9">
  <xsd:schema xmlns:xsd="http://www.w3.org/2001/XMLSchema" xmlns:xs="http://www.w3.org/2001/XMLSchema" xmlns:p="http://schemas.microsoft.com/office/2006/metadata/properties" xmlns:ns3="2908de0b-3e80-4a77-b74c-b833db9e3692" xmlns:ns4="b89b2781-7baa-441c-9ebb-dcb200655983" targetNamespace="http://schemas.microsoft.com/office/2006/metadata/properties" ma:root="true" ma:fieldsID="fe6c269c3bbf3b295d94250f7a5f65f3" ns3:_="" ns4:_="">
    <xsd:import namespace="2908de0b-3e80-4a77-b74c-b833db9e3692"/>
    <xsd:import namespace="b89b2781-7baa-441c-9ebb-dcb200655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8de0b-3e80-4a77-b74c-b833db9e3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2781-7baa-441c-9ebb-dcb200655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765F2C-B2D0-4CDB-B79D-C51920AF89B3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b89b2781-7baa-441c-9ebb-dcb200655983"/>
    <ds:schemaRef ds:uri="http://purl.org/dc/elements/1.1/"/>
    <ds:schemaRef ds:uri="http://www.w3.org/XML/1998/namespace"/>
    <ds:schemaRef ds:uri="http://schemas.microsoft.com/office/infopath/2007/PartnerControls"/>
    <ds:schemaRef ds:uri="2908de0b-3e80-4a77-b74c-b833db9e3692"/>
  </ds:schemaRefs>
</ds:datastoreItem>
</file>

<file path=customXml/itemProps2.xml><?xml version="1.0" encoding="utf-8"?>
<ds:datastoreItem xmlns:ds="http://schemas.openxmlformats.org/officeDocument/2006/customXml" ds:itemID="{77C744E4-F60E-4E2A-80EB-F6E4A936D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8de0b-3e80-4a77-b74c-b833db9e3692"/>
    <ds:schemaRef ds:uri="b89b2781-7baa-441c-9ebb-dcb200655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F43967-00A6-4987-AF81-8005011B4A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Esošie darbi</vt:lpstr>
      <vt:lpstr>Neparedzētie avārijas darbi</vt:lpstr>
      <vt:lpstr>'Esošie darbi'!Print_Area</vt:lpstr>
      <vt:lpstr>'Neparedzētie avārijas darbi'!Print_Area</vt:lpstr>
      <vt:lpstr>'Esošie darbi'!Print_Titles</vt:lpstr>
      <vt:lpstr>'Neparedzētie avārijas darbi'!Print_Titles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Vindberga</dc:creator>
  <cp:lastModifiedBy>Karīna Meiberga</cp:lastModifiedBy>
  <cp:lastPrinted>2021-06-09T13:25:54Z</cp:lastPrinted>
  <dcterms:created xsi:type="dcterms:W3CDTF">2015-10-07T10:00:19Z</dcterms:created>
  <dcterms:modified xsi:type="dcterms:W3CDTF">2021-11-03T12:17:02Z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0x010100C7BFAA9EBC386545BC28716F7ABD18A0</vt:lpwstr>
  </property>
</Properties>
</file>