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PARKS-6\Sagadnieki\Iepirkumu specialisti\01_Iepirkumu speciālisti\Nataļja\Gaisa kondic\Tirgus izpete\"/>
    </mc:Choice>
  </mc:AlternateContent>
  <xr:revisionPtr revIDLastSave="0" documentId="13_ncr:1_{6DDD33C9-5CF4-49FB-A44A-CF62E71D87E3}" xr6:coauthVersionLast="47" xr6:coauthVersionMax="47" xr10:uidLastSave="{00000000-0000-0000-0000-000000000000}"/>
  <bookViews>
    <workbookView xWindow="28680" yWindow="-120" windowWidth="29040" windowHeight="15720" xr2:uid="{6A07A1D5-B79C-421B-9E32-989E7C4435AE}"/>
  </bookViews>
  <sheets>
    <sheet name="FINANŠU PIEDĀVĀJUMS" sheetId="3" r:id="rId1"/>
    <sheet name="TEHNISKAIS PIEDĀVĀJUM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3" l="1"/>
  <c r="O33" i="3"/>
  <c r="O32" i="3"/>
  <c r="O31" i="3"/>
  <c r="O30" i="3"/>
  <c r="O29" i="3"/>
  <c r="G51" i="3"/>
  <c r="G52" i="3"/>
  <c r="G53" i="3"/>
  <c r="G54" i="3"/>
  <c r="G55" i="3"/>
  <c r="G50" i="3"/>
  <c r="P37" i="3"/>
  <c r="N37" i="3"/>
  <c r="M37" i="3"/>
  <c r="O36" i="3"/>
  <c r="O35" i="3"/>
  <c r="O23" i="3" l="1"/>
  <c r="O24" i="3"/>
  <c r="O25" i="3"/>
  <c r="O26" i="3"/>
  <c r="O27" i="3"/>
  <c r="O28" i="3"/>
  <c r="Q36" i="3"/>
  <c r="Q25" i="3"/>
  <c r="E41" i="3"/>
  <c r="Q23" i="3" l="1"/>
  <c r="Q24" i="3"/>
  <c r="Q26" i="3"/>
  <c r="Q27" i="3"/>
  <c r="Q28" i="3"/>
  <c r="Q35" i="3"/>
  <c r="Q22" i="3"/>
  <c r="Q37" i="3" l="1"/>
  <c r="O22" i="3"/>
  <c r="O37" i="3" s="1"/>
  <c r="H38" i="3" l="1"/>
  <c r="N46" i="3" s="1"/>
</calcChain>
</file>

<file path=xl/sharedStrings.xml><?xml version="1.0" encoding="utf-8"?>
<sst xmlns="http://schemas.openxmlformats.org/spreadsheetml/2006/main" count="194" uniqueCount="125">
  <si>
    <t>Nr. p.k.</t>
  </si>
  <si>
    <t>Adrese</t>
  </si>
  <si>
    <t>Objekta nosaukums</t>
  </si>
  <si>
    <t>Stāvs</t>
  </si>
  <si>
    <t>Telpa</t>
  </si>
  <si>
    <t>Struktūrvienība</t>
  </si>
  <si>
    <t>Kondicionieru daudzums</t>
  </si>
  <si>
    <t>Darbinieku skaits telpā</t>
  </si>
  <si>
    <t>7.AP. Vestienas iela 35</t>
  </si>
  <si>
    <t>Apkope vienu reizi gadā, tīrīšana, dezinfekcija, pārbaude.</t>
  </si>
  <si>
    <t>1.TP. Ganību dambis 32</t>
  </si>
  <si>
    <t>Ēka (Lit. 001)</t>
  </si>
  <si>
    <t>5.TD. Brīvības iela 191</t>
  </si>
  <si>
    <t>Ēka (Lit. 007)</t>
  </si>
  <si>
    <t>Ēka (Lit. 002)</t>
  </si>
  <si>
    <t>2.TP. Jelgavas iela 37</t>
  </si>
  <si>
    <r>
      <t>Telpas 
platība (m</t>
    </r>
    <r>
      <rPr>
        <b/>
        <vertAlign val="superscript"/>
        <sz val="12"/>
        <color theme="1"/>
        <rFont val="Times New Roman"/>
        <family val="1"/>
        <charset val="186"/>
      </rPr>
      <t>2</t>
    </r>
    <r>
      <rPr>
        <b/>
        <sz val="12"/>
        <color theme="1"/>
        <rFont val="Times New Roman"/>
        <family val="1"/>
        <charset val="186"/>
      </rPr>
      <t>)</t>
    </r>
  </si>
  <si>
    <t>2.5 kW</t>
  </si>
  <si>
    <t>TEHNISKAIS UN FINANŠU PIEDĀVĀJUMS</t>
  </si>
  <si>
    <t>Gaisa kondicionieru ar apkures funkciju piegāde, uzstādīšana un apkope garantijas laikā</t>
  </si>
  <si>
    <t>Uzņēmuma nosaukums</t>
  </si>
  <si>
    <t>Kontaktpersona, tālrunis, e-pasts</t>
  </si>
  <si>
    <t>Ražotājs un modelis</t>
  </si>
  <si>
    <t>Darba režīms: Automātiskais</t>
  </si>
  <si>
    <t>Funkcijas: Sadzīves gaisa kondicionieri, paredzēti izmantošanai iekštelpās - gaisa dzesēšanai un sildīšanai</t>
  </si>
  <si>
    <t>Iekšējā bloka ventilators ar iespēju regulēt gaisa plūsmas intensitāti</t>
  </si>
  <si>
    <t>Tālvadības pults</t>
  </si>
  <si>
    <t xml:space="preserve">Papildus funkcijas, kas nav minētas specifikācijā </t>
  </si>
  <si>
    <t>Trolejbusu remontdarbnīcas (TRD)</t>
  </si>
  <si>
    <t>Ēka (Lit. 004)</t>
  </si>
  <si>
    <t>3.5 kW</t>
  </si>
  <si>
    <t>MULTI SPLIT 
(1 ārējais bloks)</t>
  </si>
  <si>
    <t>Daudzums</t>
  </si>
  <si>
    <t>Cena kopa (EUR bez PVN)</t>
  </si>
  <si>
    <t>Kabinets (Nr. 3)</t>
  </si>
  <si>
    <t>TEHNISKĀ SPECIFIKĀCIJA</t>
  </si>
  <si>
    <t>FINANŠU PIEDĀVĀJUMS</t>
  </si>
  <si>
    <t>TEHNISKAIS PIEDĀVĀJUMS</t>
  </si>
  <si>
    <t>Tehniskais piedāvājums                                                          (Pretendenta piedāvātā kondicioniera parametri),                      visas ailes obligāti aizpildāmas</t>
  </si>
  <si>
    <t>Papildus informācija</t>
  </si>
  <si>
    <t>KONDICIONIERI</t>
  </si>
  <si>
    <t>KOPĀ:</t>
  </si>
  <si>
    <t>Cena par 1 pulti (EUR bez PVN)</t>
  </si>
  <si>
    <t>!!!NEDRĪKST veikt izmaiņas kolonnu un rindu skaitā, tās dzēšot vai kā citādi koriģējot.</t>
  </si>
  <si>
    <t>Pēc vajadzības vienā no Pasūtītāja objektiem (objekta adrese tiks saskaņota līguma izpildes laikā)</t>
  </si>
  <si>
    <t>1. Par kondicionieru piegādi uz objektu un to iepakojumu utilizācija (kā arī demontēto kondicionieru (iekārtu) utilizācija);</t>
  </si>
  <si>
    <t>Papildus tālvadības pults</t>
  </si>
  <si>
    <t>Prasība</t>
  </si>
  <si>
    <t>PAVISAM KOPĀ (KONDICIONIERU UZSTĀDĪŠANA UN APKOPE+TĀLVADĪBAS PULTIS):</t>
  </si>
  <si>
    <t xml:space="preserve">KOPĀ ((15+17)(kondicionieri +uzstādīšana+apkopes 3 gadiem)): </t>
  </si>
  <si>
    <t>Cena par kondicionieri          EUR bez PVN*</t>
  </si>
  <si>
    <t>Cena par uzstādīšanu           EUR bez PVN**</t>
  </si>
  <si>
    <t>Kabinets (inv.13)</t>
  </si>
  <si>
    <t>Apsardzes postenis (inv.3)</t>
  </si>
  <si>
    <t>Ēka (Lit. 012)</t>
  </si>
  <si>
    <t>Kabinets (inv. 29)</t>
  </si>
  <si>
    <t>Elektrosaimniecība (ES)</t>
  </si>
  <si>
    <t>Kabinets (inv. 30)</t>
  </si>
  <si>
    <t>Alīses iela 7a</t>
  </si>
  <si>
    <t>Atputas telpa (inv.2)</t>
  </si>
  <si>
    <t>Informācijas sistēmu daļa (ISD)</t>
  </si>
  <si>
    <t>Abrenes iela 13</t>
  </si>
  <si>
    <t>Telpa (inv. 04)</t>
  </si>
  <si>
    <t>Telpa (inv. 015)</t>
  </si>
  <si>
    <t>Telpa (inv. 018)</t>
  </si>
  <si>
    <t>Telpa (inv. 019)</t>
  </si>
  <si>
    <t>Kabinets (Nr.14)</t>
  </si>
  <si>
    <t>Kabinets (Nr.20)</t>
  </si>
  <si>
    <t>Satiksmes pārvaldības daļa</t>
  </si>
  <si>
    <t>5.5 kW</t>
  </si>
  <si>
    <t>2. Par kondensāta sūkņu un plastmasas kanālu izmaksām (jāņem vērā, ka trases garums ir līdz 17 m);</t>
  </si>
  <si>
    <t>Kabinets (Nr.201)</t>
  </si>
  <si>
    <t>TPED</t>
  </si>
  <si>
    <t>Iekšējo drošības sistēmu daļa</t>
  </si>
  <si>
    <t>3. Par pacēlāja vai stalažu izmantošanu objektā, kur paredzēta kondicionieru uzstādīšana;</t>
  </si>
  <si>
    <t>Cena par apkopēm 3 gadiem (garantijas) laikā                        EUR bez PVN</t>
  </si>
  <si>
    <t>Cena kopā ( 13+ 14) EUR bez PVN</t>
  </si>
  <si>
    <t>Piedāvātā kondicioniera modelis un nominālā dzesēšanas jauda *</t>
  </si>
  <si>
    <t>Piedāvātā kondicioniera apraksts Nr.1</t>
  </si>
  <si>
    <r>
      <t xml:space="preserve"> </t>
    </r>
    <r>
      <rPr>
        <i/>
        <sz val="11"/>
        <color rgb="FF000000"/>
        <rFont val="Times New Roman"/>
        <family val="1"/>
        <charset val="186"/>
      </rPr>
      <t>(aizpildot tabulu Pretendents norāda - atbilst/neatbilst vai nodrošinām/nenodrošinām; norāda  tehniskos parametrus; sniedz nepieciešamo aprakstu un papildu informāciju, kur nepieciešams)</t>
    </r>
  </si>
  <si>
    <t>jauni, nelietoti, ražotāja oriģinālajā iepakojumā, sienas gaisa kondicionieri</t>
  </si>
  <si>
    <r>
      <t>Kondicioniera tips “split” (</t>
    </r>
    <r>
      <rPr>
        <i/>
        <sz val="12"/>
        <color rgb="FF000000"/>
        <rFont val="Times New Roman"/>
        <family val="1"/>
        <charset val="186"/>
      </rPr>
      <t>dzesēšanas iekārta ar iespēju to izmantot arī telpu apsildei, kur ārējā iekārta jānovieto uz ēkas fasādes vai jumta)</t>
    </r>
  </si>
  <si>
    <r>
      <t> (</t>
    </r>
    <r>
      <rPr>
        <i/>
        <sz val="12"/>
        <color rgb="FF000000"/>
        <rFont val="Times New Roman"/>
        <family val="1"/>
        <charset val="186"/>
      </rPr>
      <t>kondicioniera marka/modelis un/vai interneta links uz piedāvāto iekārtu)</t>
    </r>
  </si>
  <si>
    <t>Automātiska atbrīvošanās no kondensāta, kondensāta sūknis</t>
  </si>
  <si>
    <r>
      <t>Iekštelpu bloka trokšņu līmenis 1 m attālumā ne lielāks kā</t>
    </r>
    <r>
      <rPr>
        <b/>
        <sz val="12"/>
        <color rgb="FF000000"/>
        <rFont val="Times New Roman"/>
        <family val="1"/>
        <charset val="186"/>
      </rPr>
      <t xml:space="preserve"> 40 db(A)</t>
    </r>
  </si>
  <si>
    <r>
      <t xml:space="preserve">Ārēja bloka trokšņu līmenis 1 m attālumā: ne lielāks par </t>
    </r>
    <r>
      <rPr>
        <b/>
        <sz val="12"/>
        <color rgb="FF000000"/>
        <rFont val="Times New Roman"/>
        <family val="1"/>
        <charset val="186"/>
      </rPr>
      <t>60 db(A)</t>
    </r>
  </si>
  <si>
    <r>
      <t xml:space="preserve">Gaisa apmaiņas daudzums: </t>
    </r>
    <r>
      <rPr>
        <b/>
        <sz val="12"/>
        <color rgb="FF000000"/>
        <rFont val="Times New Roman"/>
        <family val="1"/>
        <charset val="186"/>
      </rPr>
      <t>300-1100 m3/h</t>
    </r>
  </si>
  <si>
    <r>
      <t xml:space="preserve">Energoefektivitātes klase dzesēšanas režīmā vismaz </t>
    </r>
    <r>
      <rPr>
        <b/>
        <sz val="12"/>
        <color rgb="FF000000"/>
        <rFont val="Times New Roman"/>
        <family val="1"/>
        <charset val="186"/>
      </rPr>
      <t>A++</t>
    </r>
  </si>
  <si>
    <r>
      <t xml:space="preserve">Energoefektivitātes klase sildīšanas režīmā vismaz  </t>
    </r>
    <r>
      <rPr>
        <b/>
        <sz val="12"/>
        <color rgb="FF000000"/>
        <rFont val="Times New Roman"/>
        <family val="1"/>
        <charset val="186"/>
      </rPr>
      <t>A+</t>
    </r>
  </si>
  <si>
    <t xml:space="preserve">Apsilde, āra temperatūras darba diapazons: </t>
  </si>
  <si>
    <t>Dzesēšana, āra temperatūras darba diapazons:</t>
  </si>
  <si>
    <r>
      <t>Nom. dzesēšanas jauda kW (</t>
    </r>
    <r>
      <rPr>
        <i/>
        <sz val="12"/>
        <color rgb="FF000000"/>
        <rFont val="Times New Roman"/>
        <family val="1"/>
        <charset val="186"/>
      </rPr>
      <t>Nominālā jauda 1 blokam ne drīkst būt mazāka kā finanšu piedāvājuma tabulā norādīta nomināla dzesēšanas jauda</t>
    </r>
    <r>
      <rPr>
        <sz val="12"/>
        <color rgb="FF000000"/>
        <rFont val="Times New Roman"/>
        <family val="1"/>
        <charset val="186"/>
      </rPr>
      <t>)</t>
    </r>
  </si>
  <si>
    <r>
      <t>Nom. apkures jauda kW (</t>
    </r>
    <r>
      <rPr>
        <i/>
        <sz val="12"/>
        <color rgb="FF000000"/>
        <rFont val="Times New Roman"/>
        <family val="1"/>
        <charset val="186"/>
      </rPr>
      <t>Kondicionieru apkures jaudai jāatbilst katrai telpai noteiktajām prasībām, kas norādītas finanšu piedāvājuma tabulā</t>
    </r>
    <r>
      <rPr>
        <sz val="12"/>
        <color rgb="FF000000"/>
        <rFont val="Times New Roman"/>
        <family val="1"/>
        <charset val="186"/>
      </rPr>
      <t xml:space="preserve">). </t>
    </r>
  </si>
  <si>
    <t>Sezonas efektivitātes koeficients dzesēšanai SEER (Vērtējamais kritērijs)</t>
  </si>
  <si>
    <t>Sezonas efektivitātes koeficients apsildei SCOP (Vērtējamais kritērijs)</t>
  </si>
  <si>
    <t>Maksimālais trases garums vismaz 17 m</t>
  </si>
  <si>
    <r>
      <t>Kondicionieris aprīkots ar gaisa plūsmas vadību:</t>
    </r>
    <r>
      <rPr>
        <sz val="12"/>
        <color rgb="FF000000"/>
        <rFont val="Times New Roman"/>
        <family val="1"/>
        <charset val="186"/>
      </rPr>
      <t xml:space="preserve"> horizontālās žalūzijas tips nodrošina gaisa plūsmu uz augšu un leju, kā arī funkciju, kas ļauj regulēt žalūzijas uz sāniem (pa labi un pa kreisi). Gaisa plūsma ir vadāma un regulējama ar tālvadības pulti, kas iekļauta komplektā.</t>
    </r>
  </si>
  <si>
    <t>Lietošanas instrukcija un tehniskā pase latviešu valodā</t>
  </si>
  <si>
    <r>
      <t xml:space="preserve">Garantijas termiņš – vismaz </t>
    </r>
    <r>
      <rPr>
        <b/>
        <sz val="12"/>
        <color rgb="FF000000"/>
        <rFont val="Times New Roman"/>
        <family val="1"/>
        <charset val="186"/>
      </rPr>
      <t>36 mēneši</t>
    </r>
  </si>
  <si>
    <r>
      <t xml:space="preserve">Preces sertifikāts, kas apliecina Preces atbilstību </t>
    </r>
    <r>
      <rPr>
        <i/>
        <sz val="12"/>
        <color rgb="FF000000"/>
        <rFont val="Times New Roman"/>
        <family val="1"/>
        <charset val="186"/>
      </rPr>
      <t>CE</t>
    </r>
    <r>
      <rPr>
        <sz val="12"/>
        <color rgb="FF000000"/>
        <rFont val="Times New Roman"/>
        <family val="1"/>
        <charset val="186"/>
      </rPr>
      <t xml:space="preserve"> (</t>
    </r>
    <r>
      <rPr>
        <i/>
        <sz val="12"/>
        <color rgb="FF000000"/>
        <rFont val="Times New Roman"/>
        <family val="1"/>
        <charset val="186"/>
      </rPr>
      <t>Conformité Européne</t>
    </r>
    <r>
      <rPr>
        <sz val="12"/>
        <color rgb="FF000000"/>
        <rFont val="Times New Roman"/>
        <family val="1"/>
        <charset val="186"/>
      </rPr>
      <t>) marķējumam</t>
    </r>
  </si>
  <si>
    <t xml:space="preserve">Ja tiek piedāvāti dažādi kondicionieri, lūdzam pievienot papildu kolonnas. Lūdzam piedāvāt kondicionierus, kas visefektīvāk atbilst norādītajai platībai. Piegādātajam iesniedzot piedāvājumu jāņem vērā un jāpiedāvā kondicionieri, kas izpilda vai pārsniedz Pasūtītāja definētās minimālās tehniskās prasības. </t>
  </si>
  <si>
    <t>Minimālās tehniskās prasības</t>
  </si>
  <si>
    <t>Augstuma reaģents - R32 gāze.</t>
  </si>
  <si>
    <t>Kompresora regulēšanas tips – Invertors</t>
  </si>
  <si>
    <t>Elektroinstalācija – vienas fāzes elektrības pieslēgums</t>
  </si>
  <si>
    <t xml:space="preserve">Kondicionieris: </t>
  </si>
  <si>
    <t>Kondicionieris aprīkots ar dubulto aizsardzības filtru, kas spēj apturēt putekļus vismaz 10 mm izmērā</t>
  </si>
  <si>
    <t xml:space="preserve">* Piedāvājot kondicionieri, lūdzam ņemt vērā telpas platību, telpas tilpumu,  darbinieku skaitu, atrašanās vietu (t.sk. stāvu) un piedāvāt energoefektīvu un piemērotu kondicionieri. Tabulā norādīta nominālā kondicioniera  jauda. Piegādātājs ir tiesīgs piedāvāt dažādus kondicionierus, ņemot vērā telpas platību, bet tiem visiem ir jāatbilst izvirzītajām minimālajām prasībām. </t>
  </si>
  <si>
    <t>*** Cenā ir iekļautas visas izmaksas, kas saistītas ar kondicionieru garantijas apkopju veikšanu  (t.sk. rezerves daļas/komponentes, kas tiek mainītas apkopes laikā)</t>
  </si>
  <si>
    <t>****  Izvēlētajam gaisa kondicionieru modeļiem papildus nodrošināt 3 (trīs) tālvadības pultis.</t>
  </si>
  <si>
    <t>Cena par apkopēm garantijas laikā             (1 gadam)***              EUR bez PVN</t>
  </si>
  <si>
    <r>
      <t>**Cenā ir iekļautas visas izmaksas, kas saistītas ar kondicionieru uzstādīšanu un piegādi , t.sk. izmaksas:</t>
    </r>
    <r>
      <rPr>
        <b/>
        <sz val="11"/>
        <color rgb="FF00B050"/>
        <rFont val="Times New Roman"/>
        <family val="1"/>
        <charset val="186"/>
      </rPr>
      <t xml:space="preserve"> </t>
    </r>
  </si>
  <si>
    <t>TĀLVADĪBAS PULTIS****</t>
  </si>
  <si>
    <r>
      <t>Darbība vismaz diapazonā: n</t>
    </r>
    <r>
      <rPr>
        <b/>
        <sz val="12"/>
        <color rgb="FF000000"/>
        <rFont val="Times New Roman"/>
        <family val="1"/>
        <charset val="186"/>
      </rPr>
      <t>o -15°C līdz +43°C</t>
    </r>
    <r>
      <rPr>
        <sz val="12"/>
        <color rgb="FF000000"/>
        <rFont val="Times New Roman"/>
        <family val="1"/>
        <charset val="186"/>
      </rPr>
      <t xml:space="preserve"> āra gaisa temperatūrai</t>
    </r>
  </si>
  <si>
    <r>
      <t xml:space="preserve">Pretendenta piedāvātais kondicionieris 
</t>
    </r>
    <r>
      <rPr>
        <b/>
        <sz val="12"/>
        <color rgb="FFFF0000"/>
        <rFont val="Times New Roman"/>
        <family val="1"/>
        <charset val="186"/>
      </rPr>
      <t xml:space="preserve"> (</t>
    </r>
    <r>
      <rPr>
        <b/>
        <i/>
        <sz val="12"/>
        <color rgb="FFFF0000"/>
        <rFont val="Times New Roman"/>
        <family val="1"/>
        <charset val="186"/>
      </rPr>
      <t>norādīt kondicioniera apraksta numuru  atbiltoši aizpildītajam tehniskajām piedāvājumam</t>
    </r>
    <r>
      <rPr>
        <b/>
        <sz val="12"/>
        <color rgb="FFFF0000"/>
        <rFont val="Times New Roman"/>
        <family val="1"/>
        <charset val="186"/>
      </rPr>
      <t>)</t>
    </r>
  </si>
  <si>
    <t>Kondicionieru apkopes  (nepieciešamais biežums, veicamie darbi apkopes laikā)</t>
  </si>
  <si>
    <t>n/a</t>
  </si>
  <si>
    <t xml:space="preserve">Esošās iekārtas  demontāža un  utilizācija, jaunās iekārtas uzstādīšana </t>
  </si>
  <si>
    <t xml:space="preserve">Saskaņā ar pasūtīja uzdevumu(skat.Pielikumus 2,3,4 un PAD vestule)  jāuzstāda tikai kondicionieru ārējie bloki (pasūtītāja lietotas iekārtas) un jaunas trases ar kondensāta sūkņiem(izpildītāja materiali). 
Iekšejie kondicionieru bloki jau ir uzstādīti, bet tie ir  jāparvieto.
Tabulā jānorāda cena tikai  par kondicionieru uzstādīšanu(ieskaitot jaunas trases, kondensāta sūkņus un plastmasas kanālu izmaksas). </t>
  </si>
  <si>
    <t>4. Objektam "Abrenes iela 13" darbu un materiālu izmaksas.</t>
  </si>
  <si>
    <t>Materiālu izmaksas (jaunas trases, kondensāta sūkņu un plastmasas kanālu izmaksas)</t>
  </si>
  <si>
    <t>Kopējā cena EUR, bez PVN</t>
  </si>
  <si>
    <r>
      <rPr>
        <b/>
        <sz val="12"/>
        <color rgb="FFFF0000"/>
        <rFont val="Times New Roman"/>
        <family val="1"/>
        <charset val="186"/>
      </rPr>
      <t>*****</t>
    </r>
    <r>
      <rPr>
        <b/>
        <sz val="12"/>
        <rFont val="Times New Roman"/>
        <family val="1"/>
        <charset val="186"/>
      </rPr>
      <t>Abrenes iela 13 - Kondicionieru uzstādīšanas darbu tāme saskaņā ar Pasūtītāja uzdevumu</t>
    </r>
  </si>
  <si>
    <t>****</t>
  </si>
  <si>
    <t>Uzstādīšanas darbu izmaksas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</si>
</sst>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00"/>
  </numFmts>
  <fonts count="27" x14ac:knownFonts="1">
    <font>
      <sz val="11"/>
      <color theme="1"/>
      <name val="Calibri"/>
      <family val="2"/>
      <charset val="186"/>
      <scheme val="minor"/>
    </font>
    <font>
      <u/>
      <sz val="11"/>
      <color theme="10"/>
      <name val="Calibri"/>
      <family val="2"/>
      <charset val="186"/>
      <scheme val="minor"/>
    </font>
    <font>
      <sz val="8"/>
      <color theme="1"/>
      <name val="Times New Roman"/>
      <family val="1"/>
      <charset val="186"/>
    </font>
    <font>
      <b/>
      <sz val="11"/>
      <color theme="1"/>
      <name val="Times New Roman"/>
      <family val="1"/>
      <charset val="186"/>
    </font>
    <font>
      <sz val="11"/>
      <color theme="1"/>
      <name val="Times New Roman"/>
      <family val="1"/>
      <charset val="186"/>
    </font>
    <font>
      <b/>
      <sz val="11"/>
      <name val="Times New Roman"/>
      <family val="1"/>
      <charset val="186"/>
    </font>
    <font>
      <sz val="12"/>
      <color theme="1"/>
      <name val="Times New Roman"/>
      <family val="1"/>
      <charset val="186"/>
    </font>
    <font>
      <sz val="12"/>
      <color rgb="FFFF0000"/>
      <name val="Times New Roman"/>
      <family val="1"/>
      <charset val="186"/>
    </font>
    <font>
      <sz val="12"/>
      <color rgb="FF000000"/>
      <name val="Times New Roman"/>
      <family val="1"/>
      <charset val="186"/>
    </font>
    <font>
      <sz val="12"/>
      <name val="Times New Roman"/>
      <family val="1"/>
      <charset val="186"/>
    </font>
    <font>
      <b/>
      <sz val="12"/>
      <color theme="1"/>
      <name val="Times New Roman"/>
      <family val="1"/>
      <charset val="186"/>
    </font>
    <font>
      <b/>
      <vertAlign val="superscript"/>
      <sz val="12"/>
      <color theme="1"/>
      <name val="Times New Roman"/>
      <family val="1"/>
      <charset val="186"/>
    </font>
    <font>
      <b/>
      <sz val="14"/>
      <color theme="1"/>
      <name val="Times New Roman"/>
      <family val="1"/>
      <charset val="186"/>
    </font>
    <font>
      <b/>
      <i/>
      <sz val="14"/>
      <color theme="1"/>
      <name val="Times New Roman"/>
      <family val="1"/>
      <charset val="186"/>
    </font>
    <font>
      <sz val="11"/>
      <name val="Times New Roman"/>
      <family val="1"/>
      <charset val="186"/>
    </font>
    <font>
      <sz val="12"/>
      <color theme="1"/>
      <name val="Calibri"/>
      <family val="2"/>
      <charset val="186"/>
      <scheme val="minor"/>
    </font>
    <font>
      <b/>
      <sz val="12"/>
      <color rgb="FFFF0000"/>
      <name val="Times New Roman"/>
      <family val="1"/>
      <charset val="186"/>
    </font>
    <font>
      <b/>
      <sz val="12"/>
      <color rgb="FF000000"/>
      <name val="Times New Roman"/>
      <family val="1"/>
      <charset val="186"/>
    </font>
    <font>
      <b/>
      <sz val="11"/>
      <color rgb="FFFF0000"/>
      <name val="Times New Roman"/>
      <family val="1"/>
      <charset val="186"/>
    </font>
    <font>
      <b/>
      <sz val="12"/>
      <name val="Times New Roman"/>
      <family val="1"/>
      <charset val="186"/>
    </font>
    <font>
      <sz val="11"/>
      <color theme="1"/>
      <name val="Calibri"/>
      <family val="2"/>
      <charset val="186"/>
      <scheme val="minor"/>
    </font>
    <font>
      <b/>
      <sz val="11"/>
      <color rgb="FF00B050"/>
      <name val="Times New Roman"/>
      <family val="1"/>
      <charset val="186"/>
    </font>
    <font>
      <b/>
      <sz val="14"/>
      <name val="Times New Roman"/>
      <family val="1"/>
      <charset val="186"/>
    </font>
    <font>
      <b/>
      <sz val="11.5"/>
      <color rgb="FF000000"/>
      <name val="Times New Roman"/>
      <family val="1"/>
      <charset val="186"/>
    </font>
    <font>
      <i/>
      <sz val="11"/>
      <color rgb="FF000000"/>
      <name val="Times New Roman"/>
      <family val="1"/>
      <charset val="186"/>
    </font>
    <font>
      <i/>
      <sz val="12"/>
      <color rgb="FF000000"/>
      <name val="Times New Roman"/>
      <family val="1"/>
      <charset val="186"/>
    </font>
    <font>
      <b/>
      <i/>
      <sz val="12"/>
      <color rgb="FFFF0000"/>
      <name val="Times New Roman"/>
      <family val="1"/>
      <charset val="186"/>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DDEBF7"/>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xf numFmtId="43" fontId="20" fillId="0" borderId="0" applyFont="0" applyFill="0" applyBorder="0" applyAlignment="0" applyProtection="0"/>
  </cellStyleXfs>
  <cellXfs count="213">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6" xfId="0" applyFont="1" applyBorder="1" applyAlignment="1">
      <alignment horizontal="center" vertical="center"/>
    </xf>
    <xf numFmtId="164" fontId="5" fillId="0" borderId="0" xfId="0" applyNumberFormat="1" applyFont="1" applyAlignment="1">
      <alignment horizontal="right" vertical="center"/>
    </xf>
    <xf numFmtId="164" fontId="5" fillId="0" borderId="0" xfId="0" applyNumberFormat="1" applyFont="1" applyAlignment="1">
      <alignment horizontal="center" vertical="center"/>
    </xf>
    <xf numFmtId="0" fontId="15" fillId="0" borderId="0" xfId="0" applyFont="1" applyAlignment="1">
      <alignment horizontal="left"/>
    </xf>
    <xf numFmtId="0" fontId="15" fillId="0" borderId="0" xfId="0" applyFont="1"/>
    <xf numFmtId="0" fontId="10" fillId="4" borderId="10" xfId="0" applyFont="1" applyFill="1" applyBorder="1" applyAlignment="1">
      <alignment horizontal="center" vertical="center" wrapText="1"/>
    </xf>
    <xf numFmtId="0" fontId="18" fillId="0" borderId="0" xfId="0" applyFont="1" applyAlignment="1">
      <alignment vertical="center" wrapText="1"/>
    </xf>
    <xf numFmtId="0" fontId="19" fillId="4" borderId="10"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2" xfId="1" applyFont="1" applyFill="1" applyBorder="1" applyAlignment="1">
      <alignment horizontal="center" vertical="center" wrapText="1"/>
    </xf>
    <xf numFmtId="0" fontId="8" fillId="0" borderId="12" xfId="0" applyFont="1" applyBorder="1" applyAlignment="1">
      <alignment horizontal="center" vertical="center" wrapText="1"/>
    </xf>
    <xf numFmtId="2" fontId="6" fillId="0" borderId="12" xfId="0" applyNumberFormat="1" applyFont="1" applyBorder="1" applyAlignment="1">
      <alignment horizontal="center" vertical="center" wrapText="1"/>
    </xf>
    <xf numFmtId="0" fontId="9" fillId="0" borderId="13" xfId="1" applyFont="1" applyFill="1" applyBorder="1" applyAlignment="1">
      <alignment horizontal="center" vertical="center" wrapText="1"/>
    </xf>
    <xf numFmtId="2" fontId="6" fillId="0" borderId="11" xfId="0" applyNumberFormat="1" applyFont="1" applyBorder="1" applyAlignment="1">
      <alignment horizontal="center" vertical="center" wrapText="1"/>
    </xf>
    <xf numFmtId="0" fontId="6" fillId="0" borderId="1" xfId="1"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0"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9" fillId="0" borderId="0" xfId="0" applyFont="1" applyAlignment="1">
      <alignment horizontal="center" vertical="center" wrapText="1"/>
    </xf>
    <xf numFmtId="0" fontId="19" fillId="0" borderId="0" xfId="0" applyFont="1" applyAlignment="1">
      <alignment horizontal="center" vertical="center"/>
    </xf>
    <xf numFmtId="0" fontId="19" fillId="8" borderId="2"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6" fillId="0" borderId="1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19" fillId="0" borderId="18" xfId="0" applyFont="1" applyBorder="1" applyAlignment="1">
      <alignment vertical="center" wrapText="1"/>
    </xf>
    <xf numFmtId="0" fontId="12" fillId="0" borderId="0" xfId="0" applyFont="1" applyAlignment="1">
      <alignment vertical="center"/>
    </xf>
    <xf numFmtId="0" fontId="10" fillId="0" borderId="0" xfId="0" applyFont="1" applyAlignment="1">
      <alignment vertical="center" wrapText="1"/>
    </xf>
    <xf numFmtId="2" fontId="10" fillId="0" borderId="0" xfId="0" applyNumberFormat="1" applyFont="1" applyAlignment="1">
      <alignment vertical="center" wrapText="1"/>
    </xf>
    <xf numFmtId="0" fontId="19" fillId="4" borderId="3" xfId="0" applyFont="1" applyFill="1" applyBorder="1" applyAlignment="1">
      <alignment horizontal="center" vertical="center"/>
    </xf>
    <xf numFmtId="0" fontId="19" fillId="0" borderId="0" xfId="0" applyFont="1" applyAlignment="1">
      <alignment vertical="center" wrapText="1"/>
    </xf>
    <xf numFmtId="0" fontId="19" fillId="4" borderId="3" xfId="0" applyFont="1" applyFill="1" applyBorder="1" applyAlignment="1">
      <alignment horizontal="center" vertical="center" wrapText="1"/>
    </xf>
    <xf numFmtId="164" fontId="19" fillId="8" borderId="3" xfId="0"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applyAlignment="1">
      <alignment vertical="center" wrapText="1"/>
    </xf>
    <xf numFmtId="1" fontId="19" fillId="4" borderId="10" xfId="2" applyNumberFormat="1" applyFont="1" applyFill="1" applyBorder="1" applyAlignment="1">
      <alignment horizontal="center" vertical="center" wrapText="1"/>
    </xf>
    <xf numFmtId="0" fontId="7" fillId="0" borderId="17" xfId="0" applyFont="1" applyBorder="1" applyAlignment="1">
      <alignment vertical="center"/>
    </xf>
    <xf numFmtId="0" fontId="6" fillId="0" borderId="17" xfId="0" applyFont="1" applyBorder="1" applyAlignment="1">
      <alignment vertical="center"/>
    </xf>
    <xf numFmtId="0" fontId="6" fillId="0" borderId="0" xfId="0" applyFont="1" applyAlignment="1">
      <alignment horizontal="left" vertical="center"/>
    </xf>
    <xf numFmtId="0" fontId="10" fillId="2" borderId="23"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24" xfId="0" applyFont="1" applyFill="1" applyBorder="1" applyAlignment="1">
      <alignment horizontal="center" vertical="center"/>
    </xf>
    <xf numFmtId="2" fontId="10" fillId="4" borderId="12" xfId="0" applyNumberFormat="1" applyFont="1" applyFill="1" applyBorder="1" applyAlignment="1">
      <alignment horizontal="center" vertical="center"/>
    </xf>
    <xf numFmtId="2" fontId="10" fillId="8" borderId="12" xfId="0" applyNumberFormat="1" applyFont="1" applyFill="1" applyBorder="1" applyAlignment="1">
      <alignment horizontal="center" vertical="center"/>
    </xf>
    <xf numFmtId="2" fontId="9"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2" fontId="12" fillId="8" borderId="25" xfId="0" applyNumberFormat="1" applyFont="1" applyFill="1" applyBorder="1" applyAlignment="1">
      <alignment horizontal="center" vertical="center"/>
    </xf>
    <xf numFmtId="2" fontId="6" fillId="8" borderId="13" xfId="0" applyNumberFormat="1" applyFont="1" applyFill="1" applyBorder="1" applyAlignment="1">
      <alignment horizontal="center" vertical="center" wrapText="1"/>
    </xf>
    <xf numFmtId="2" fontId="6" fillId="8" borderId="1"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2" fontId="6" fillId="0" borderId="10"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2" fontId="6" fillId="8" borderId="3" xfId="0" applyNumberFormat="1"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2" fontId="6" fillId="8" borderId="14" xfId="0" applyNumberFormat="1" applyFont="1" applyFill="1" applyBorder="1" applyAlignment="1">
      <alignment horizontal="center" vertical="center" wrapText="1"/>
    </xf>
    <xf numFmtId="2" fontId="6" fillId="8" borderId="15" xfId="0" applyNumberFormat="1" applyFont="1" applyFill="1" applyBorder="1" applyAlignment="1">
      <alignment horizontal="center" vertical="center" wrapText="1"/>
    </xf>
    <xf numFmtId="2" fontId="9" fillId="8" borderId="12" xfId="0" applyNumberFormat="1" applyFont="1" applyFill="1" applyBorder="1" applyAlignment="1">
      <alignment horizontal="center" vertical="center" wrapText="1"/>
    </xf>
    <xf numFmtId="2" fontId="6" fillId="0" borderId="15" xfId="0" applyNumberFormat="1" applyFont="1" applyBorder="1" applyAlignment="1">
      <alignment horizontal="center" vertical="center" wrapText="1"/>
    </xf>
    <xf numFmtId="2" fontId="6" fillId="8" borderId="12" xfId="0" applyNumberFormat="1" applyFont="1" applyFill="1" applyBorder="1" applyAlignment="1">
      <alignment horizontal="center" vertical="center" wrapText="1"/>
    </xf>
    <xf numFmtId="0" fontId="6" fillId="0" borderId="15" xfId="1" applyFont="1" applyFill="1" applyBorder="1" applyAlignment="1">
      <alignment horizontal="center" vertical="center" wrapText="1"/>
    </xf>
    <xf numFmtId="0" fontId="8" fillId="0" borderId="15" xfId="0" applyFont="1" applyBorder="1" applyAlignment="1">
      <alignment horizontal="center" vertical="center" wrapText="1"/>
    </xf>
    <xf numFmtId="2" fontId="9" fillId="0" borderId="15" xfId="0" applyNumberFormat="1" applyFont="1" applyBorder="1" applyAlignment="1">
      <alignment horizontal="center" vertical="center" wrapText="1"/>
    </xf>
    <xf numFmtId="2" fontId="9" fillId="0" borderId="12"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13" xfId="0" applyFont="1" applyBorder="1" applyAlignment="1">
      <alignment horizontal="center" vertical="center" wrapText="1"/>
    </xf>
    <xf numFmtId="2" fontId="9"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2" fontId="6"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4" xfId="1" applyFont="1" applyFill="1" applyBorder="1" applyAlignment="1">
      <alignment horizontal="center" vertical="center" wrapText="1"/>
    </xf>
    <xf numFmtId="0" fontId="8" fillId="0" borderId="14" xfId="0" applyFont="1" applyBorder="1" applyAlignment="1">
      <alignment horizontal="center" vertical="center" wrapText="1"/>
    </xf>
    <xf numFmtId="2" fontId="6" fillId="0" borderId="14" xfId="0" applyNumberFormat="1" applyFont="1" applyBorder="1" applyAlignment="1">
      <alignment horizontal="center" vertical="center"/>
    </xf>
    <xf numFmtId="0" fontId="6" fillId="0" borderId="14" xfId="0" applyFont="1" applyBorder="1" applyAlignment="1">
      <alignment horizontal="center" vertical="center" wrapText="1"/>
    </xf>
    <xf numFmtId="0" fontId="7" fillId="0" borderId="14" xfId="0" applyFont="1" applyBorder="1" applyAlignment="1">
      <alignment horizontal="center" vertical="center"/>
    </xf>
    <xf numFmtId="0" fontId="6" fillId="0" borderId="15" xfId="0" applyFont="1" applyBorder="1" applyAlignment="1">
      <alignment horizontal="center" vertical="center"/>
    </xf>
    <xf numFmtId="2" fontId="6" fillId="0" borderId="15" xfId="0" applyNumberFormat="1"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wrapText="1"/>
    </xf>
    <xf numFmtId="2"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6" fillId="0" borderId="10"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wrapText="1"/>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10" fillId="0" borderId="10"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5" xfId="0" applyFont="1" applyBorder="1" applyAlignment="1">
      <alignment horizontal="left" vertical="center" wrapText="1"/>
    </xf>
    <xf numFmtId="0" fontId="10" fillId="0" borderId="12" xfId="0" applyFont="1" applyBorder="1" applyAlignment="1">
      <alignment horizontal="left" vertical="center" wrapText="1"/>
    </xf>
    <xf numFmtId="2" fontId="6" fillId="8" borderId="29" xfId="0" applyNumberFormat="1" applyFont="1" applyFill="1" applyBorder="1" applyAlignment="1">
      <alignment horizontal="center" vertical="center" wrapText="1"/>
    </xf>
    <xf numFmtId="2" fontId="6" fillId="8" borderId="30" xfId="0" applyNumberFormat="1" applyFont="1" applyFill="1" applyBorder="1" applyAlignment="1">
      <alignment horizontal="center" vertical="center" wrapText="1"/>
    </xf>
    <xf numFmtId="2" fontId="6" fillId="8" borderId="31" xfId="0" applyNumberFormat="1" applyFont="1" applyFill="1" applyBorder="1" applyAlignment="1">
      <alignment horizontal="center" vertical="center" wrapText="1"/>
    </xf>
    <xf numFmtId="2" fontId="6" fillId="8" borderId="28" xfId="0" applyNumberFormat="1" applyFont="1" applyFill="1" applyBorder="1" applyAlignment="1">
      <alignment horizontal="center" vertical="center" wrapText="1"/>
    </xf>
    <xf numFmtId="2" fontId="6" fillId="8" borderId="32" xfId="0" applyNumberFormat="1" applyFont="1" applyFill="1" applyBorder="1" applyAlignment="1">
      <alignment horizontal="center" vertical="center" wrapText="1"/>
    </xf>
    <xf numFmtId="2" fontId="6" fillId="8" borderId="33" xfId="0" applyNumberFormat="1" applyFont="1" applyFill="1" applyBorder="1" applyAlignment="1">
      <alignment horizontal="center" vertical="center" wrapText="1"/>
    </xf>
    <xf numFmtId="2" fontId="6" fillId="8" borderId="21" xfId="0" applyNumberFormat="1" applyFont="1" applyFill="1" applyBorder="1" applyAlignment="1">
      <alignment horizontal="center" vertical="center" wrapText="1"/>
    </xf>
    <xf numFmtId="2" fontId="10" fillId="8" borderId="28" xfId="0" applyNumberFormat="1" applyFont="1" applyFill="1" applyBorder="1" applyAlignment="1">
      <alignment horizontal="center" vertical="center"/>
    </xf>
    <xf numFmtId="0" fontId="2" fillId="0" borderId="1" xfId="0" applyFont="1" applyBorder="1" applyAlignment="1">
      <alignment vertical="center" wrapText="1"/>
    </xf>
    <xf numFmtId="0" fontId="18" fillId="0" borderId="1" xfId="0" applyFont="1" applyBorder="1" applyAlignment="1">
      <alignment vertical="center" wrapText="1"/>
    </xf>
    <xf numFmtId="0" fontId="2" fillId="0" borderId="1" xfId="0" applyFont="1" applyBorder="1" applyAlignment="1">
      <alignment vertical="center"/>
    </xf>
    <xf numFmtId="0" fontId="10" fillId="7" borderId="1" xfId="0" applyFont="1" applyFill="1" applyBorder="1" applyAlignment="1">
      <alignment vertical="center" wrapText="1"/>
    </xf>
    <xf numFmtId="0" fontId="10" fillId="8" borderId="19"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0" borderId="0" xfId="0" applyFont="1" applyAlignment="1">
      <alignment horizontal="left" vertical="center"/>
    </xf>
    <xf numFmtId="0" fontId="23" fillId="9" borderId="37"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8" fillId="0" borderId="35" xfId="0" applyFont="1" applyBorder="1" applyAlignment="1">
      <alignment vertical="center" wrapText="1"/>
    </xf>
    <xf numFmtId="0" fontId="17" fillId="0" borderId="27" xfId="0" applyFont="1" applyBorder="1" applyAlignment="1">
      <alignment vertical="center"/>
    </xf>
    <xf numFmtId="0" fontId="17" fillId="0" borderId="27" xfId="0" applyFont="1" applyBorder="1" applyAlignment="1">
      <alignment horizontal="justify" vertical="center"/>
    </xf>
    <xf numFmtId="0" fontId="8" fillId="10" borderId="35" xfId="0" applyFont="1" applyFill="1" applyBorder="1" applyAlignment="1">
      <alignment vertical="center"/>
    </xf>
    <xf numFmtId="0" fontId="17" fillId="10" borderId="27" xfId="0" applyFont="1" applyFill="1" applyBorder="1" applyAlignment="1">
      <alignment vertical="center"/>
    </xf>
    <xf numFmtId="0" fontId="8" fillId="10" borderId="35" xfId="0" applyFont="1" applyFill="1" applyBorder="1" applyAlignment="1">
      <alignment vertical="center" wrapText="1"/>
    </xf>
    <xf numFmtId="0" fontId="17" fillId="10" borderId="27" xfId="0" applyFont="1" applyFill="1" applyBorder="1" applyAlignment="1">
      <alignment horizontal="justify" vertical="center"/>
    </xf>
    <xf numFmtId="0" fontId="17" fillId="10" borderId="35" xfId="0" applyFont="1" applyFill="1" applyBorder="1" applyAlignment="1">
      <alignment vertical="center" wrapText="1"/>
    </xf>
    <xf numFmtId="0" fontId="17" fillId="0" borderId="27" xfId="0" applyFont="1" applyBorder="1" applyAlignment="1">
      <alignment vertical="center" wrapText="1"/>
    </xf>
    <xf numFmtId="0" fontId="14" fillId="3" borderId="0" xfId="0" applyFont="1" applyFill="1" applyAlignment="1">
      <alignment horizontal="left" vertical="center"/>
    </xf>
    <xf numFmtId="0" fontId="2" fillId="3" borderId="0" xfId="0" applyFont="1" applyFill="1" applyAlignment="1">
      <alignment vertical="center"/>
    </xf>
    <xf numFmtId="164" fontId="22" fillId="8" borderId="8" xfId="0" applyNumberFormat="1" applyFont="1" applyFill="1" applyBorder="1" applyAlignment="1">
      <alignment horizontal="right" vertical="center"/>
    </xf>
    <xf numFmtId="164" fontId="22" fillId="8" borderId="16" xfId="0" applyNumberFormat="1" applyFont="1" applyFill="1" applyBorder="1" applyAlignment="1">
      <alignment horizontal="right" vertical="center"/>
    </xf>
    <xf numFmtId="164" fontId="22" fillId="8" borderId="9" xfId="0" applyNumberFormat="1" applyFont="1" applyFill="1" applyBorder="1" applyAlignment="1">
      <alignment horizontal="right" vertical="center"/>
    </xf>
    <xf numFmtId="0" fontId="10" fillId="7" borderId="21" xfId="0" applyFont="1" applyFill="1" applyBorder="1" applyAlignment="1">
      <alignment horizontal="center" vertical="center"/>
    </xf>
    <xf numFmtId="0" fontId="10" fillId="7" borderId="20" xfId="0" applyFont="1" applyFill="1" applyBorder="1" applyAlignment="1">
      <alignment horizontal="center" vertical="center"/>
    </xf>
    <xf numFmtId="0" fontId="10" fillId="7" borderId="22" xfId="0" applyFont="1" applyFill="1" applyBorder="1" applyAlignment="1">
      <alignment horizontal="center" vertic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2" fillId="5" borderId="4"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3" borderId="0" xfId="0" applyFont="1" applyFill="1" applyAlignment="1">
      <alignment horizontal="left" vertical="center"/>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10" fillId="0" borderId="2" xfId="0" applyFont="1" applyBorder="1" applyAlignment="1">
      <alignment horizontal="left" vertical="center"/>
    </xf>
    <xf numFmtId="0" fontId="7" fillId="0" borderId="2" xfId="0" applyFont="1" applyBorder="1" applyAlignment="1">
      <alignment horizontal="center" vertical="center" wrapText="1"/>
    </xf>
    <xf numFmtId="2" fontId="12" fillId="8" borderId="8" xfId="0" applyNumberFormat="1" applyFont="1" applyFill="1" applyBorder="1" applyAlignment="1">
      <alignment horizontal="center" vertical="center" wrapText="1"/>
    </xf>
    <xf numFmtId="2" fontId="12" fillId="8" borderId="16" xfId="0" applyNumberFormat="1" applyFont="1" applyFill="1" applyBorder="1" applyAlignment="1">
      <alignment horizontal="center" vertical="center" wrapText="1"/>
    </xf>
    <xf numFmtId="2" fontId="12" fillId="8" borderId="9" xfId="0" applyNumberFormat="1" applyFont="1" applyFill="1" applyBorder="1" applyAlignment="1">
      <alignment horizontal="center" vertical="center" wrapText="1"/>
    </xf>
    <xf numFmtId="0" fontId="10" fillId="6" borderId="8"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9" xfId="0" applyFont="1" applyFill="1" applyBorder="1" applyAlignment="1">
      <alignment horizontal="center" vertical="center"/>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2" borderId="26" xfId="0" applyFont="1" applyFill="1" applyBorder="1" applyAlignment="1">
      <alignment horizontal="right" vertical="center" wrapText="1"/>
    </xf>
    <xf numFmtId="0" fontId="10" fillId="2" borderId="17" xfId="0" applyFont="1" applyFill="1" applyBorder="1" applyAlignment="1">
      <alignment horizontal="right" vertical="center" wrapText="1"/>
    </xf>
    <xf numFmtId="0" fontId="10" fillId="2" borderId="27" xfId="0" applyFont="1" applyFill="1" applyBorder="1" applyAlignment="1">
      <alignment horizontal="right" vertical="center" wrapText="1"/>
    </xf>
    <xf numFmtId="0" fontId="12" fillId="8" borderId="8" xfId="0" applyFont="1" applyFill="1" applyBorder="1" applyAlignment="1">
      <alignment horizontal="right" vertical="center" wrapText="1"/>
    </xf>
    <xf numFmtId="0" fontId="12" fillId="8" borderId="16" xfId="0" applyFont="1" applyFill="1" applyBorder="1" applyAlignment="1">
      <alignment horizontal="right" vertical="center" wrapText="1"/>
    </xf>
    <xf numFmtId="0" fontId="12" fillId="8" borderId="9" xfId="0" applyFont="1" applyFill="1" applyBorder="1" applyAlignment="1">
      <alignment horizontal="righ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3" borderId="0" xfId="0" applyFont="1" applyFill="1" applyAlignment="1">
      <alignment horizontal="left" vertical="center"/>
    </xf>
    <xf numFmtId="0" fontId="5" fillId="3" borderId="0" xfId="0" applyFont="1" applyFill="1" applyAlignment="1">
      <alignment horizontal="left" vertical="center" wrapText="1"/>
    </xf>
    <xf numFmtId="0" fontId="3" fillId="3" borderId="0" xfId="0" applyFont="1" applyFill="1" applyAlignment="1">
      <alignment horizontal="left" vertical="center"/>
    </xf>
    <xf numFmtId="0" fontId="10" fillId="8" borderId="1" xfId="0" applyFont="1" applyFill="1" applyBorder="1" applyAlignment="1">
      <alignment horizontal="center" vertical="center" wrapText="1"/>
    </xf>
    <xf numFmtId="2" fontId="6" fillId="0" borderId="14"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2" fontId="6" fillId="0" borderId="12"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7" fillId="6" borderId="8" xfId="0" applyFont="1" applyFill="1" applyBorder="1" applyAlignment="1">
      <alignment horizontal="center" vertical="center"/>
    </xf>
    <xf numFmtId="0" fontId="17" fillId="6" borderId="34" xfId="0" applyFont="1" applyFill="1" applyBorder="1" applyAlignment="1">
      <alignment horizontal="center" vertical="center"/>
    </xf>
    <xf numFmtId="0" fontId="17" fillId="9" borderId="8" xfId="0" applyFont="1" applyFill="1" applyBorder="1" applyAlignment="1">
      <alignment horizontal="center" vertical="center" wrapText="1"/>
    </xf>
    <xf numFmtId="0" fontId="17" fillId="9" borderId="34" xfId="0" applyFont="1" applyFill="1" applyBorder="1" applyAlignment="1">
      <alignment horizontal="center"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7" fillId="9" borderId="39"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8" fillId="0" borderId="39" xfId="0" applyFont="1" applyBorder="1" applyAlignment="1">
      <alignment vertical="center"/>
    </xf>
    <xf numFmtId="0" fontId="8" fillId="0" borderId="36" xfId="0" applyFont="1" applyBorder="1" applyAlignment="1">
      <alignment vertical="center"/>
    </xf>
    <xf numFmtId="0" fontId="8" fillId="0" borderId="38" xfId="0" applyFont="1" applyBorder="1" applyAlignment="1">
      <alignment vertical="center"/>
    </xf>
    <xf numFmtId="0" fontId="17" fillId="0" borderId="39" xfId="0" applyFont="1" applyBorder="1" applyAlignment="1">
      <alignment vertical="center"/>
    </xf>
    <xf numFmtId="0" fontId="17" fillId="0" borderId="36" xfId="0" applyFont="1" applyBorder="1" applyAlignment="1">
      <alignment vertical="center"/>
    </xf>
    <xf numFmtId="0" fontId="17" fillId="0" borderId="38" xfId="0" applyFont="1" applyBorder="1" applyAlignment="1">
      <alignment vertical="center"/>
    </xf>
    <xf numFmtId="0" fontId="19" fillId="0" borderId="0" xfId="0" applyFont="1" applyAlignment="1">
      <alignment horizontal="left" vertical="center"/>
    </xf>
    <xf numFmtId="2" fontId="6" fillId="0" borderId="1" xfId="0" applyNumberFormat="1" applyFont="1" applyBorder="1" applyAlignment="1">
      <alignment horizontal="center" vertical="center"/>
    </xf>
    <xf numFmtId="0" fontId="10" fillId="4" borderId="1" xfId="0" applyFont="1" applyFill="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7" fillId="0" borderId="11"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logix.rigassatiksme.lv/DocLogix/Attachments/Current/RS%20dokumenti%20(6530)/I-TS%20(24982548)/I-TS-41/kondicionieri_ustadisana/Pieteikums%20Nr.8.msg" TargetMode="External"/><Relationship Id="rId1" Type="http://schemas.openxmlformats.org/officeDocument/2006/relationships/hyperlink" Target="https://doclogix.rigassatiksme.lv/DocLogix/Attachments/Current/RS%20dokumenti%20(6530)/I-TS%20(24982548)/I-TS-41/kondicionieri_ustadisana/Pieteikums%20Nr.8.ms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90FC-CA73-412A-A016-21AAEFD633F5}">
  <dimension ref="A1:X55"/>
  <sheetViews>
    <sheetView tabSelected="1" topLeftCell="A20" zoomScale="40" zoomScaleNormal="40" workbookViewId="0">
      <selection activeCell="AF33" sqref="AF33"/>
    </sheetView>
  </sheetViews>
  <sheetFormatPr defaultColWidth="6.54296875" defaultRowHeight="10.5" x14ac:dyDescent="0.35"/>
  <cols>
    <col min="1" max="1" width="6" style="2" customWidth="1"/>
    <col min="2" max="2" width="26.1796875" style="3" customWidth="1"/>
    <col min="3" max="3" width="22" style="3" customWidth="1"/>
    <col min="4" max="4" width="17.26953125" style="2" customWidth="1"/>
    <col min="5" max="5" width="26.81640625" style="3" customWidth="1"/>
    <col min="6" max="6" width="24.1796875" style="3" customWidth="1"/>
    <col min="7" max="7" width="9.453125" style="2" customWidth="1"/>
    <col min="8" max="8" width="15.7265625" style="2" customWidth="1"/>
    <col min="9" max="9" width="13.26953125" style="2" customWidth="1"/>
    <col min="10" max="10" width="16" style="1" customWidth="1"/>
    <col min="11" max="11" width="27.81640625" style="1" customWidth="1"/>
    <col min="12" max="12" width="31.26953125" style="1" customWidth="1"/>
    <col min="13" max="14" width="20.1796875" style="1" customWidth="1"/>
    <col min="15" max="16" width="20.26953125" style="1" customWidth="1"/>
    <col min="17" max="17" width="20.1796875" style="1" customWidth="1"/>
    <col min="18" max="18" width="27.81640625" style="1" customWidth="1"/>
    <col min="19" max="19" width="23.54296875" style="1" customWidth="1"/>
    <col min="20" max="20" width="9.81640625" style="1" customWidth="1"/>
    <col min="21" max="21" width="9.26953125" style="1" customWidth="1"/>
    <col min="22" max="22" width="7.453125" style="1" customWidth="1"/>
    <col min="23" max="16384" width="6.54296875" style="1"/>
  </cols>
  <sheetData>
    <row r="1" spans="1:24" ht="15" x14ac:dyDescent="0.35">
      <c r="B1" s="131"/>
    </row>
    <row r="2" spans="1:24" ht="17.5" x14ac:dyDescent="0.35">
      <c r="A2" s="182" t="s">
        <v>18</v>
      </c>
      <c r="B2" s="182"/>
      <c r="C2" s="182"/>
      <c r="D2" s="182"/>
      <c r="E2" s="182"/>
      <c r="F2" s="182"/>
      <c r="G2" s="182"/>
      <c r="H2" s="182"/>
      <c r="I2" s="182"/>
      <c r="J2" s="182"/>
      <c r="K2" s="182"/>
      <c r="L2" s="182"/>
      <c r="M2" s="182"/>
      <c r="N2" s="182"/>
      <c r="O2" s="182"/>
      <c r="P2" s="182"/>
      <c r="Q2" s="182"/>
      <c r="R2" s="182"/>
      <c r="S2" s="182"/>
      <c r="T2" s="38"/>
      <c r="U2" s="38"/>
      <c r="V2" s="38"/>
      <c r="W2" s="38"/>
      <c r="X2" s="38"/>
    </row>
    <row r="3" spans="1:24" ht="15" customHeight="1" x14ac:dyDescent="0.35">
      <c r="A3" s="183" t="s">
        <v>19</v>
      </c>
      <c r="B3" s="183"/>
      <c r="C3" s="183"/>
      <c r="D3" s="183"/>
      <c r="E3" s="183"/>
      <c r="F3" s="183"/>
      <c r="G3" s="183"/>
      <c r="H3" s="183"/>
      <c r="I3" s="183"/>
      <c r="J3" s="183"/>
      <c r="K3" s="183"/>
      <c r="L3" s="183"/>
      <c r="M3" s="183"/>
      <c r="N3" s="183"/>
      <c r="O3" s="183"/>
      <c r="P3" s="183"/>
      <c r="Q3" s="183"/>
      <c r="R3" s="183"/>
      <c r="S3" s="183"/>
    </row>
    <row r="5" spans="1:24" ht="18" customHeight="1" x14ac:dyDescent="0.35">
      <c r="A5" s="8"/>
      <c r="B5" s="151" t="s">
        <v>20</v>
      </c>
      <c r="C5" s="152"/>
      <c r="D5" s="153"/>
      <c r="E5" s="154"/>
      <c r="F5" s="155"/>
    </row>
    <row r="6" spans="1:24" ht="18" customHeight="1" x14ac:dyDescent="0.35">
      <c r="A6" s="8"/>
      <c r="B6" s="156" t="s">
        <v>21</v>
      </c>
      <c r="C6" s="157"/>
      <c r="D6" s="153"/>
      <c r="E6" s="154"/>
      <c r="F6" s="155"/>
    </row>
    <row r="7" spans="1:24" ht="14" x14ac:dyDescent="0.35">
      <c r="A7" s="5"/>
      <c r="B7" s="6"/>
      <c r="C7" s="6"/>
    </row>
    <row r="8" spans="1:24" ht="27" customHeight="1" x14ac:dyDescent="0.35">
      <c r="A8" s="5"/>
      <c r="B8" s="185" t="s">
        <v>107</v>
      </c>
      <c r="C8" s="185"/>
      <c r="D8" s="185"/>
      <c r="E8" s="185"/>
      <c r="F8" s="185"/>
      <c r="G8" s="185"/>
      <c r="H8" s="185"/>
      <c r="I8" s="185"/>
      <c r="J8" s="185"/>
      <c r="K8" s="185"/>
      <c r="L8" s="185"/>
      <c r="M8" s="185"/>
      <c r="N8" s="185"/>
      <c r="O8" s="185"/>
      <c r="P8" s="185"/>
      <c r="Q8" s="185"/>
      <c r="R8" s="47"/>
    </row>
    <row r="9" spans="1:24" ht="14" x14ac:dyDescent="0.35">
      <c r="A9" s="5"/>
      <c r="B9" s="186" t="s">
        <v>111</v>
      </c>
      <c r="C9" s="186"/>
      <c r="D9" s="186"/>
      <c r="E9" s="186"/>
      <c r="F9" s="186"/>
      <c r="G9" s="186"/>
      <c r="H9" s="186"/>
      <c r="I9" s="186"/>
      <c r="J9" s="186"/>
      <c r="K9" s="186"/>
      <c r="L9" s="186"/>
      <c r="M9" s="186"/>
      <c r="N9" s="186"/>
      <c r="O9" s="186"/>
      <c r="P9" s="186"/>
      <c r="Q9" s="186"/>
    </row>
    <row r="10" spans="1:24" ht="14" x14ac:dyDescent="0.35">
      <c r="A10" s="5"/>
      <c r="B10" s="184" t="s">
        <v>45</v>
      </c>
      <c r="C10" s="184"/>
      <c r="D10" s="184"/>
      <c r="E10" s="184"/>
      <c r="F10" s="184"/>
      <c r="G10" s="184"/>
      <c r="H10" s="184"/>
      <c r="I10" s="184"/>
      <c r="J10" s="184"/>
      <c r="K10" s="184"/>
      <c r="L10" s="184"/>
      <c r="M10" s="184"/>
      <c r="N10" s="184"/>
      <c r="O10" s="184"/>
      <c r="P10" s="184"/>
      <c r="Q10" s="184"/>
    </row>
    <row r="11" spans="1:24" ht="14" x14ac:dyDescent="0.35">
      <c r="A11" s="5"/>
      <c r="B11" s="184" t="s">
        <v>70</v>
      </c>
      <c r="C11" s="184"/>
      <c r="D11" s="184"/>
      <c r="E11" s="184"/>
      <c r="F11" s="184"/>
      <c r="G11" s="184"/>
      <c r="H11" s="184"/>
      <c r="I11" s="184"/>
      <c r="J11" s="184"/>
      <c r="K11" s="184"/>
      <c r="L11" s="184"/>
      <c r="M11" s="184"/>
      <c r="N11" s="184"/>
      <c r="O11" s="184"/>
      <c r="P11" s="184"/>
      <c r="Q11" s="144"/>
    </row>
    <row r="12" spans="1:24" ht="14" x14ac:dyDescent="0.35">
      <c r="A12" s="5"/>
      <c r="B12" s="184" t="s">
        <v>74</v>
      </c>
      <c r="C12" s="184"/>
      <c r="D12" s="184"/>
      <c r="E12" s="184"/>
      <c r="F12" s="184"/>
      <c r="G12" s="184"/>
      <c r="H12" s="184"/>
      <c r="I12" s="184"/>
      <c r="J12" s="184"/>
      <c r="K12" s="184"/>
      <c r="L12" s="184"/>
      <c r="M12" s="184"/>
      <c r="N12" s="184"/>
      <c r="O12" s="184"/>
      <c r="P12" s="184"/>
      <c r="Q12" s="144"/>
    </row>
    <row r="13" spans="1:24" ht="14" x14ac:dyDescent="0.35">
      <c r="A13" s="5"/>
      <c r="B13" s="143" t="s">
        <v>119</v>
      </c>
      <c r="C13" s="143"/>
      <c r="D13" s="143"/>
      <c r="E13" s="143"/>
      <c r="F13" s="143"/>
      <c r="G13" s="143"/>
      <c r="H13" s="143"/>
      <c r="I13" s="143"/>
      <c r="J13" s="143"/>
      <c r="K13" s="143"/>
      <c r="L13" s="143"/>
      <c r="M13" s="143"/>
      <c r="N13" s="143"/>
      <c r="O13" s="143"/>
      <c r="P13" s="143"/>
      <c r="Q13" s="144"/>
    </row>
    <row r="14" spans="1:24" ht="18" customHeight="1" x14ac:dyDescent="0.35">
      <c r="A14" s="5"/>
      <c r="B14" s="143" t="s">
        <v>108</v>
      </c>
      <c r="C14" s="143"/>
      <c r="D14" s="143"/>
      <c r="E14" s="143"/>
      <c r="F14" s="143"/>
      <c r="G14" s="143"/>
      <c r="H14" s="143"/>
      <c r="I14" s="143"/>
      <c r="J14" s="143"/>
      <c r="K14" s="143"/>
      <c r="L14" s="143"/>
      <c r="M14" s="143"/>
      <c r="N14" s="143"/>
      <c r="O14" s="143"/>
      <c r="P14" s="143"/>
      <c r="Q14" s="143"/>
    </row>
    <row r="15" spans="1:24" ht="14" x14ac:dyDescent="0.35">
      <c r="B15" s="158" t="s">
        <v>109</v>
      </c>
      <c r="C15" s="158"/>
      <c r="D15" s="158"/>
      <c r="E15" s="158"/>
      <c r="F15" s="158"/>
      <c r="G15" s="158"/>
      <c r="H15" s="158"/>
      <c r="I15" s="158"/>
      <c r="J15" s="158"/>
      <c r="K15" s="158"/>
      <c r="L15" s="158"/>
      <c r="M15" s="158"/>
      <c r="N15" s="158"/>
      <c r="O15" s="158"/>
      <c r="P15" s="158"/>
      <c r="Q15" s="158"/>
    </row>
    <row r="16" spans="1:24" ht="14" x14ac:dyDescent="0.35">
      <c r="B16" s="6"/>
      <c r="C16" s="6"/>
      <c r="D16" s="6"/>
      <c r="E16" s="6"/>
      <c r="F16" s="6"/>
      <c r="G16" s="6"/>
      <c r="H16" s="6"/>
      <c r="I16" s="6"/>
      <c r="J16" s="6"/>
      <c r="K16" s="6"/>
      <c r="L16" s="6"/>
      <c r="M16" s="6"/>
    </row>
    <row r="17" spans="1:19" ht="16" thickBot="1" x14ac:dyDescent="0.4">
      <c r="B17" s="49" t="s">
        <v>43</v>
      </c>
      <c r="C17" s="50"/>
      <c r="D17" s="50"/>
      <c r="E17" s="50"/>
      <c r="F17" s="51"/>
    </row>
    <row r="18" spans="1:19" ht="31.5" customHeight="1" thickBot="1" x14ac:dyDescent="0.4">
      <c r="A18" s="168" t="s">
        <v>35</v>
      </c>
      <c r="B18" s="169"/>
      <c r="C18" s="169"/>
      <c r="D18" s="169"/>
      <c r="E18" s="169"/>
      <c r="F18" s="169"/>
      <c r="G18" s="169"/>
      <c r="H18" s="169"/>
      <c r="I18" s="169"/>
      <c r="J18" s="169"/>
      <c r="K18" s="169"/>
      <c r="L18" s="170"/>
      <c r="M18" s="168" t="s">
        <v>36</v>
      </c>
      <c r="N18" s="169"/>
      <c r="O18" s="169"/>
      <c r="P18" s="169"/>
      <c r="Q18" s="169"/>
      <c r="R18" s="187" t="s">
        <v>114</v>
      </c>
    </row>
    <row r="19" spans="1:19" s="4" customFormat="1" ht="90" x14ac:dyDescent="0.35">
      <c r="A19" s="26" t="s">
        <v>0</v>
      </c>
      <c r="B19" s="26" t="s">
        <v>1</v>
      </c>
      <c r="C19" s="26" t="s">
        <v>2</v>
      </c>
      <c r="D19" s="26" t="s">
        <v>3</v>
      </c>
      <c r="E19" s="26" t="s">
        <v>4</v>
      </c>
      <c r="F19" s="26" t="s">
        <v>5</v>
      </c>
      <c r="G19" s="26" t="s">
        <v>16</v>
      </c>
      <c r="H19" s="26" t="s">
        <v>6</v>
      </c>
      <c r="I19" s="26" t="s">
        <v>7</v>
      </c>
      <c r="J19" s="26" t="s">
        <v>77</v>
      </c>
      <c r="K19" s="26" t="s">
        <v>115</v>
      </c>
      <c r="L19" s="30" t="s">
        <v>39</v>
      </c>
      <c r="M19" s="27" t="s">
        <v>50</v>
      </c>
      <c r="N19" s="27" t="s">
        <v>51</v>
      </c>
      <c r="O19" s="33" t="s">
        <v>76</v>
      </c>
      <c r="P19" s="27" t="s">
        <v>110</v>
      </c>
      <c r="Q19" s="129" t="s">
        <v>75</v>
      </c>
      <c r="R19" s="187"/>
    </row>
    <row r="20" spans="1:19" s="4" customFormat="1" ht="15" x14ac:dyDescent="0.35">
      <c r="A20" s="13">
        <v>1</v>
      </c>
      <c r="B20" s="13">
        <v>2</v>
      </c>
      <c r="C20" s="13">
        <v>3</v>
      </c>
      <c r="D20" s="13">
        <v>4</v>
      </c>
      <c r="E20" s="13">
        <v>5</v>
      </c>
      <c r="F20" s="13">
        <v>6</v>
      </c>
      <c r="G20" s="13">
        <v>7</v>
      </c>
      <c r="H20" s="13">
        <v>8</v>
      </c>
      <c r="I20" s="13">
        <v>9</v>
      </c>
      <c r="J20" s="13">
        <v>10</v>
      </c>
      <c r="K20" s="13">
        <v>11</v>
      </c>
      <c r="L20" s="13">
        <v>12</v>
      </c>
      <c r="M20" s="48">
        <v>13</v>
      </c>
      <c r="N20" s="15">
        <v>14</v>
      </c>
      <c r="O20" s="34">
        <v>15</v>
      </c>
      <c r="P20" s="13">
        <v>16</v>
      </c>
      <c r="Q20" s="130">
        <v>17</v>
      </c>
      <c r="R20" s="187"/>
    </row>
    <row r="21" spans="1:19" s="4" customFormat="1" ht="21" customHeight="1" x14ac:dyDescent="0.35">
      <c r="A21" s="171" t="s">
        <v>40</v>
      </c>
      <c r="B21" s="172"/>
      <c r="C21" s="172"/>
      <c r="D21" s="172"/>
      <c r="E21" s="172"/>
      <c r="F21" s="172"/>
      <c r="G21" s="172"/>
      <c r="H21" s="172"/>
      <c r="I21" s="172"/>
      <c r="J21" s="172"/>
      <c r="K21" s="172"/>
      <c r="L21" s="172"/>
      <c r="M21" s="172"/>
      <c r="N21" s="172"/>
      <c r="O21" s="172"/>
      <c r="P21" s="172"/>
      <c r="Q21" s="173"/>
      <c r="R21" s="128"/>
      <c r="S21" s="39"/>
    </row>
    <row r="22" spans="1:19" s="4" customFormat="1" ht="47.15" customHeight="1" thickBot="1" x14ac:dyDescent="0.4">
      <c r="A22" s="28">
        <v>1</v>
      </c>
      <c r="B22" s="112" t="s">
        <v>10</v>
      </c>
      <c r="C22" s="77" t="s">
        <v>29</v>
      </c>
      <c r="D22" s="77">
        <v>2</v>
      </c>
      <c r="E22" s="78" t="s">
        <v>34</v>
      </c>
      <c r="F22" s="78" t="s">
        <v>28</v>
      </c>
      <c r="G22" s="79">
        <v>20</v>
      </c>
      <c r="H22" s="77">
        <v>1</v>
      </c>
      <c r="I22" s="77">
        <v>1</v>
      </c>
      <c r="J22" s="78" t="s">
        <v>30</v>
      </c>
      <c r="K22" s="80" t="s">
        <v>9</v>
      </c>
      <c r="L22" s="81" t="s">
        <v>117</v>
      </c>
      <c r="M22" s="64"/>
      <c r="N22" s="64"/>
      <c r="O22" s="67">
        <f>M22+N22</f>
        <v>0</v>
      </c>
      <c r="P22" s="64"/>
      <c r="Q22" s="117">
        <f>P22*3</f>
        <v>0</v>
      </c>
      <c r="R22" s="125"/>
    </row>
    <row r="23" spans="1:19" s="4" customFormat="1" ht="47.15" customHeight="1" x14ac:dyDescent="0.35">
      <c r="A23" s="28">
        <v>2</v>
      </c>
      <c r="B23" s="174" t="s">
        <v>15</v>
      </c>
      <c r="C23" s="82" t="s">
        <v>11</v>
      </c>
      <c r="D23" s="82">
        <v>1</v>
      </c>
      <c r="E23" s="20" t="s">
        <v>52</v>
      </c>
      <c r="F23" s="82" t="s">
        <v>72</v>
      </c>
      <c r="G23" s="83">
        <v>24.7</v>
      </c>
      <c r="H23" s="82">
        <v>1</v>
      </c>
      <c r="I23" s="82">
        <v>1</v>
      </c>
      <c r="J23" s="82" t="s">
        <v>17</v>
      </c>
      <c r="K23" s="84" t="s">
        <v>9</v>
      </c>
      <c r="L23" s="81" t="s">
        <v>117</v>
      </c>
      <c r="M23" s="36"/>
      <c r="N23" s="36"/>
      <c r="O23" s="61">
        <f t="shared" ref="O23:O36" si="0">M23+N23</f>
        <v>0</v>
      </c>
      <c r="P23" s="36"/>
      <c r="Q23" s="118">
        <f t="shared" ref="Q23:Q36" si="1">P23*3</f>
        <v>0</v>
      </c>
      <c r="R23" s="126"/>
      <c r="S23" s="14"/>
    </row>
    <row r="24" spans="1:19" s="4" customFormat="1" ht="50.25" customHeight="1" thickBot="1" x14ac:dyDescent="0.4">
      <c r="A24" s="28">
        <v>3</v>
      </c>
      <c r="B24" s="175"/>
      <c r="C24" s="85" t="s">
        <v>11</v>
      </c>
      <c r="D24" s="85">
        <v>1</v>
      </c>
      <c r="E24" s="85" t="s">
        <v>53</v>
      </c>
      <c r="F24" s="86" t="s">
        <v>73</v>
      </c>
      <c r="G24" s="21">
        <v>12.7</v>
      </c>
      <c r="H24" s="85">
        <v>1</v>
      </c>
      <c r="I24" s="85">
        <v>2</v>
      </c>
      <c r="J24" s="85" t="s">
        <v>17</v>
      </c>
      <c r="K24" s="85" t="s">
        <v>9</v>
      </c>
      <c r="L24" s="87"/>
      <c r="M24" s="21"/>
      <c r="N24" s="21"/>
      <c r="O24" s="63">
        <f t="shared" si="0"/>
        <v>0</v>
      </c>
      <c r="P24" s="21"/>
      <c r="Q24" s="119">
        <f t="shared" si="1"/>
        <v>0</v>
      </c>
      <c r="R24" s="125"/>
    </row>
    <row r="25" spans="1:19" s="4" customFormat="1" ht="46.5" customHeight="1" x14ac:dyDescent="0.35">
      <c r="A25" s="28">
        <v>4</v>
      </c>
      <c r="B25" s="159" t="s">
        <v>12</v>
      </c>
      <c r="C25" s="88" t="s">
        <v>54</v>
      </c>
      <c r="D25" s="84">
        <v>2</v>
      </c>
      <c r="E25" s="84" t="s">
        <v>55</v>
      </c>
      <c r="F25" s="82" t="s">
        <v>56</v>
      </c>
      <c r="G25" s="36">
        <v>10.6</v>
      </c>
      <c r="H25" s="84">
        <v>1</v>
      </c>
      <c r="I25" s="84">
        <v>1</v>
      </c>
      <c r="J25" s="84" t="s">
        <v>17</v>
      </c>
      <c r="K25" s="84" t="s">
        <v>9</v>
      </c>
      <c r="L25" s="161" t="s">
        <v>31</v>
      </c>
      <c r="M25" s="36"/>
      <c r="N25" s="36"/>
      <c r="O25" s="61">
        <f t="shared" si="0"/>
        <v>0</v>
      </c>
      <c r="P25" s="36"/>
      <c r="Q25" s="118">
        <f t="shared" si="1"/>
        <v>0</v>
      </c>
      <c r="R25" s="191"/>
    </row>
    <row r="26" spans="1:19" ht="50.25" customHeight="1" thickBot="1" x14ac:dyDescent="0.4">
      <c r="A26" s="28">
        <v>5</v>
      </c>
      <c r="B26" s="160"/>
      <c r="C26" s="89" t="s">
        <v>54</v>
      </c>
      <c r="D26" s="89">
        <v>2</v>
      </c>
      <c r="E26" s="17" t="s">
        <v>57</v>
      </c>
      <c r="F26" s="18" t="s">
        <v>56</v>
      </c>
      <c r="G26" s="90">
        <v>13.1</v>
      </c>
      <c r="H26" s="16">
        <v>1</v>
      </c>
      <c r="I26" s="89">
        <v>1</v>
      </c>
      <c r="J26" s="16" t="s">
        <v>17</v>
      </c>
      <c r="K26" s="16" t="s">
        <v>9</v>
      </c>
      <c r="L26" s="162"/>
      <c r="M26" s="21"/>
      <c r="N26" s="21"/>
      <c r="O26" s="63">
        <f t="shared" si="0"/>
        <v>0</v>
      </c>
      <c r="P26" s="19"/>
      <c r="Q26" s="120">
        <f t="shared" si="1"/>
        <v>0</v>
      </c>
      <c r="R26" s="192"/>
    </row>
    <row r="27" spans="1:19" ht="51.75" customHeight="1" thickBot="1" x14ac:dyDescent="0.4">
      <c r="A27" s="28">
        <v>6</v>
      </c>
      <c r="B27" s="113" t="s">
        <v>58</v>
      </c>
      <c r="C27" s="91" t="s">
        <v>13</v>
      </c>
      <c r="D27" s="91">
        <v>2</v>
      </c>
      <c r="E27" s="92" t="s">
        <v>59</v>
      </c>
      <c r="F27" s="93" t="s">
        <v>56</v>
      </c>
      <c r="G27" s="94">
        <v>16.399999999999999</v>
      </c>
      <c r="H27" s="95">
        <v>1</v>
      </c>
      <c r="I27" s="91">
        <v>4</v>
      </c>
      <c r="J27" s="95" t="s">
        <v>17</v>
      </c>
      <c r="K27" s="95" t="s">
        <v>9</v>
      </c>
      <c r="L27" s="96"/>
      <c r="M27" s="65"/>
      <c r="N27" s="65"/>
      <c r="O27" s="68">
        <f t="shared" si="0"/>
        <v>0</v>
      </c>
      <c r="P27" s="65"/>
      <c r="Q27" s="121">
        <f t="shared" si="1"/>
        <v>0</v>
      </c>
      <c r="R27" s="127"/>
    </row>
    <row r="28" spans="1:19" ht="50.25" customHeight="1" thickBot="1" x14ac:dyDescent="0.4">
      <c r="A28" s="28">
        <v>7</v>
      </c>
      <c r="B28" s="114" t="s">
        <v>8</v>
      </c>
      <c r="C28" s="97" t="s">
        <v>14</v>
      </c>
      <c r="D28" s="97">
        <v>2</v>
      </c>
      <c r="E28" s="73" t="s">
        <v>71</v>
      </c>
      <c r="F28" s="35" t="s">
        <v>60</v>
      </c>
      <c r="G28" s="98">
        <v>14</v>
      </c>
      <c r="H28" s="35">
        <v>1</v>
      </c>
      <c r="I28" s="97">
        <v>1</v>
      </c>
      <c r="J28" s="35" t="s">
        <v>17</v>
      </c>
      <c r="K28" s="35" t="s">
        <v>9</v>
      </c>
      <c r="L28" s="81" t="s">
        <v>117</v>
      </c>
      <c r="M28" s="71"/>
      <c r="N28" s="71"/>
      <c r="O28" s="69">
        <f t="shared" si="0"/>
        <v>0</v>
      </c>
      <c r="P28" s="71"/>
      <c r="Q28" s="122">
        <f t="shared" si="1"/>
        <v>0</v>
      </c>
      <c r="R28" s="127"/>
    </row>
    <row r="29" spans="1:19" ht="51" customHeight="1" x14ac:dyDescent="0.35">
      <c r="A29" s="28">
        <v>8</v>
      </c>
      <c r="B29" s="163" t="s">
        <v>61</v>
      </c>
      <c r="C29" s="99" t="s">
        <v>11</v>
      </c>
      <c r="D29" s="99">
        <v>1</v>
      </c>
      <c r="E29" s="100" t="s">
        <v>62</v>
      </c>
      <c r="F29" s="100" t="s">
        <v>56</v>
      </c>
      <c r="G29" s="101">
        <v>31.3</v>
      </c>
      <c r="H29" s="102">
        <v>1</v>
      </c>
      <c r="I29" s="103">
        <v>1</v>
      </c>
      <c r="J29" s="100" t="s">
        <v>30</v>
      </c>
      <c r="K29" s="100" t="s">
        <v>9</v>
      </c>
      <c r="L29" s="161" t="s">
        <v>118</v>
      </c>
      <c r="M29" s="188" t="s">
        <v>116</v>
      </c>
      <c r="N29" s="210" t="s">
        <v>123</v>
      </c>
      <c r="O29" s="66">
        <f>G50</f>
        <v>0</v>
      </c>
      <c r="P29" s="188" t="s">
        <v>116</v>
      </c>
      <c r="Q29" s="123">
        <v>0</v>
      </c>
      <c r="R29" s="188" t="s">
        <v>116</v>
      </c>
    </row>
    <row r="30" spans="1:19" ht="47.15" customHeight="1" x14ac:dyDescent="0.35">
      <c r="A30" s="28">
        <v>9</v>
      </c>
      <c r="B30" s="163"/>
      <c r="C30" s="104" t="s">
        <v>11</v>
      </c>
      <c r="D30" s="104">
        <v>2</v>
      </c>
      <c r="E30" s="78" t="s">
        <v>63</v>
      </c>
      <c r="F30" s="78" t="s">
        <v>56</v>
      </c>
      <c r="G30" s="79">
        <v>18.600000000000001</v>
      </c>
      <c r="H30" s="105">
        <v>1</v>
      </c>
      <c r="I30" s="106">
        <v>1</v>
      </c>
      <c r="J30" s="78" t="s">
        <v>30</v>
      </c>
      <c r="K30" s="80" t="s">
        <v>9</v>
      </c>
      <c r="L30" s="164"/>
      <c r="M30" s="189"/>
      <c r="N30" s="211" t="s">
        <v>123</v>
      </c>
      <c r="O30" s="62">
        <f>G51</f>
        <v>0</v>
      </c>
      <c r="P30" s="189"/>
      <c r="Q30" s="123">
        <v>0</v>
      </c>
      <c r="R30" s="189"/>
    </row>
    <row r="31" spans="1:19" ht="47.15" customHeight="1" x14ac:dyDescent="0.35">
      <c r="A31" s="28">
        <v>10</v>
      </c>
      <c r="B31" s="163"/>
      <c r="C31" s="107" t="s">
        <v>11</v>
      </c>
      <c r="D31" s="108">
        <v>2</v>
      </c>
      <c r="E31" s="78" t="s">
        <v>64</v>
      </c>
      <c r="F31" s="78" t="s">
        <v>56</v>
      </c>
      <c r="G31" s="79">
        <v>25.5</v>
      </c>
      <c r="H31" s="109">
        <v>1</v>
      </c>
      <c r="I31" s="77">
        <v>1</v>
      </c>
      <c r="J31" s="78" t="s">
        <v>30</v>
      </c>
      <c r="K31" s="78" t="s">
        <v>9</v>
      </c>
      <c r="L31" s="164"/>
      <c r="M31" s="189"/>
      <c r="N31" s="211" t="s">
        <v>123</v>
      </c>
      <c r="O31" s="62">
        <f>G52</f>
        <v>0</v>
      </c>
      <c r="P31" s="189"/>
      <c r="Q31" s="123">
        <v>0</v>
      </c>
      <c r="R31" s="189"/>
    </row>
    <row r="32" spans="1:19" ht="47.15" customHeight="1" x14ac:dyDescent="0.35">
      <c r="A32" s="28">
        <v>11</v>
      </c>
      <c r="B32" s="163"/>
      <c r="C32" s="107" t="s">
        <v>11</v>
      </c>
      <c r="D32" s="110">
        <v>2</v>
      </c>
      <c r="E32" s="78" t="s">
        <v>65</v>
      </c>
      <c r="F32" s="78" t="s">
        <v>56</v>
      </c>
      <c r="G32" s="79">
        <v>64.599999999999994</v>
      </c>
      <c r="H32" s="102">
        <v>1</v>
      </c>
      <c r="I32" s="103">
        <v>1</v>
      </c>
      <c r="J32" s="78" t="s">
        <v>69</v>
      </c>
      <c r="K32" s="100" t="s">
        <v>9</v>
      </c>
      <c r="L32" s="164"/>
      <c r="M32" s="189"/>
      <c r="N32" s="211" t="s">
        <v>123</v>
      </c>
      <c r="O32" s="62">
        <f>G53</f>
        <v>0</v>
      </c>
      <c r="P32" s="189"/>
      <c r="Q32" s="123">
        <v>0</v>
      </c>
      <c r="R32" s="189"/>
    </row>
    <row r="33" spans="1:19" ht="47.15" customHeight="1" x14ac:dyDescent="0.35">
      <c r="A33" s="28">
        <v>12</v>
      </c>
      <c r="B33" s="163"/>
      <c r="C33" s="103" t="s">
        <v>11</v>
      </c>
      <c r="D33" s="99">
        <v>2</v>
      </c>
      <c r="E33" s="22" t="s">
        <v>66</v>
      </c>
      <c r="F33" s="78" t="s">
        <v>68</v>
      </c>
      <c r="G33" s="79">
        <v>16.899999999999999</v>
      </c>
      <c r="H33" s="102">
        <v>1</v>
      </c>
      <c r="I33" s="103">
        <v>1</v>
      </c>
      <c r="J33" s="78" t="s">
        <v>17</v>
      </c>
      <c r="K33" s="100" t="s">
        <v>9</v>
      </c>
      <c r="L33" s="164"/>
      <c r="M33" s="189"/>
      <c r="N33" s="210" t="s">
        <v>123</v>
      </c>
      <c r="O33" s="66">
        <f>G54</f>
        <v>0</v>
      </c>
      <c r="P33" s="189"/>
      <c r="Q33" s="123">
        <v>0</v>
      </c>
      <c r="R33" s="189"/>
    </row>
    <row r="34" spans="1:19" ht="91.5" customHeight="1" thickBot="1" x14ac:dyDescent="0.4">
      <c r="A34" s="28">
        <v>13</v>
      </c>
      <c r="B34" s="160"/>
      <c r="C34" s="111" t="s">
        <v>11</v>
      </c>
      <c r="D34" s="111">
        <v>2</v>
      </c>
      <c r="E34" s="22" t="s">
        <v>67</v>
      </c>
      <c r="F34" s="78" t="s">
        <v>68</v>
      </c>
      <c r="G34" s="79">
        <v>11.9</v>
      </c>
      <c r="H34" s="86">
        <v>1</v>
      </c>
      <c r="I34" s="89">
        <v>1</v>
      </c>
      <c r="J34" s="78" t="s">
        <v>17</v>
      </c>
      <c r="K34" s="16" t="s">
        <v>9</v>
      </c>
      <c r="L34" s="162"/>
      <c r="M34" s="190"/>
      <c r="N34" s="212" t="s">
        <v>123</v>
      </c>
      <c r="O34" s="63">
        <f>G55</f>
        <v>0</v>
      </c>
      <c r="P34" s="190"/>
      <c r="Q34" s="123">
        <v>0</v>
      </c>
      <c r="R34" s="190"/>
    </row>
    <row r="35" spans="1:19" ht="83.25" customHeight="1" thickBot="1" x14ac:dyDescent="0.4">
      <c r="A35" s="28">
        <v>14</v>
      </c>
      <c r="B35" s="115" t="s">
        <v>44</v>
      </c>
      <c r="C35" s="35"/>
      <c r="D35" s="35"/>
      <c r="E35" s="73"/>
      <c r="F35" s="74"/>
      <c r="G35" s="75"/>
      <c r="H35" s="35">
        <v>1</v>
      </c>
      <c r="I35" s="35">
        <v>2</v>
      </c>
      <c r="J35" s="35" t="s">
        <v>17</v>
      </c>
      <c r="K35" s="35" t="s">
        <v>9</v>
      </c>
      <c r="L35" s="81" t="s">
        <v>117</v>
      </c>
      <c r="M35" s="71"/>
      <c r="N35" s="71"/>
      <c r="O35" s="69">
        <f t="shared" si="0"/>
        <v>0</v>
      </c>
      <c r="P35" s="71"/>
      <c r="Q35" s="121">
        <f t="shared" si="1"/>
        <v>0</v>
      </c>
      <c r="R35" s="127"/>
    </row>
    <row r="36" spans="1:19" ht="82.5" customHeight="1" thickBot="1" x14ac:dyDescent="0.4">
      <c r="A36" s="28">
        <v>15</v>
      </c>
      <c r="B36" s="116" t="s">
        <v>44</v>
      </c>
      <c r="C36" s="16"/>
      <c r="D36" s="16"/>
      <c r="E36" s="17"/>
      <c r="F36" s="18"/>
      <c r="G36" s="76"/>
      <c r="H36" s="16">
        <v>1</v>
      </c>
      <c r="I36" s="16">
        <v>2</v>
      </c>
      <c r="J36" s="16" t="s">
        <v>17</v>
      </c>
      <c r="K36" s="16" t="s">
        <v>9</v>
      </c>
      <c r="L36" s="81" t="s">
        <v>117</v>
      </c>
      <c r="M36" s="19"/>
      <c r="N36" s="19"/>
      <c r="O36" s="72">
        <f t="shared" si="0"/>
        <v>0</v>
      </c>
      <c r="P36" s="19"/>
      <c r="Q36" s="122">
        <f t="shared" si="1"/>
        <v>0</v>
      </c>
      <c r="R36" s="127"/>
    </row>
    <row r="37" spans="1:19" ht="54" customHeight="1" thickBot="1" x14ac:dyDescent="0.4">
      <c r="A37" s="176" t="s">
        <v>41</v>
      </c>
      <c r="B37" s="177"/>
      <c r="C37" s="177"/>
      <c r="D37" s="177"/>
      <c r="E37" s="177"/>
      <c r="F37" s="177"/>
      <c r="G37" s="178"/>
      <c r="H37" s="52">
        <v>15</v>
      </c>
      <c r="I37" s="53"/>
      <c r="J37" s="53"/>
      <c r="K37" s="54"/>
      <c r="L37" s="55"/>
      <c r="M37" s="56">
        <f>SUM(M22:M36)</f>
        <v>0</v>
      </c>
      <c r="N37" s="56">
        <f>SUM(N22:N36)</f>
        <v>0</v>
      </c>
      <c r="O37" s="57">
        <f>SUM(O22:O36)</f>
        <v>0</v>
      </c>
      <c r="P37" s="56">
        <f>SUM(P22:P36)</f>
        <v>0</v>
      </c>
      <c r="Q37" s="124">
        <f>SUM(Q22:Q36)</f>
        <v>0</v>
      </c>
      <c r="R37" s="127"/>
    </row>
    <row r="38" spans="1:19" ht="54" customHeight="1" thickBot="1" x14ac:dyDescent="0.4">
      <c r="A38" s="179" t="s">
        <v>49</v>
      </c>
      <c r="B38" s="180"/>
      <c r="C38" s="180"/>
      <c r="D38" s="180"/>
      <c r="E38" s="180"/>
      <c r="F38" s="180"/>
      <c r="G38" s="181"/>
      <c r="H38" s="165">
        <f>O37+Q37</f>
        <v>0</v>
      </c>
      <c r="I38" s="166"/>
      <c r="J38" s="166"/>
      <c r="K38" s="166"/>
      <c r="L38" s="166"/>
      <c r="M38" s="166"/>
      <c r="N38" s="166"/>
      <c r="O38" s="166"/>
      <c r="P38" s="166"/>
      <c r="Q38" s="167"/>
      <c r="R38" s="40"/>
      <c r="S38" s="40"/>
    </row>
    <row r="39" spans="1:19" ht="20.25" customHeight="1" x14ac:dyDescent="0.35">
      <c r="A39" s="148" t="s">
        <v>112</v>
      </c>
      <c r="B39" s="149"/>
      <c r="C39" s="149"/>
      <c r="D39" s="149"/>
      <c r="E39" s="150"/>
      <c r="F39" s="46"/>
      <c r="G39" s="46"/>
      <c r="H39" s="46"/>
      <c r="I39" s="46"/>
      <c r="J39" s="46"/>
      <c r="K39" s="46"/>
      <c r="L39" s="46"/>
      <c r="M39" s="46"/>
      <c r="N39" s="46"/>
      <c r="O39" s="46"/>
      <c r="P39" s="46"/>
      <c r="Q39" s="46"/>
      <c r="R39" s="46"/>
      <c r="S39" s="46"/>
    </row>
    <row r="40" spans="1:19" ht="47.25" customHeight="1" x14ac:dyDescent="0.35">
      <c r="A40" s="43" t="s">
        <v>0</v>
      </c>
      <c r="B40" s="41" t="s">
        <v>47</v>
      </c>
      <c r="C40" s="41" t="s">
        <v>32</v>
      </c>
      <c r="D40" s="43" t="s">
        <v>42</v>
      </c>
      <c r="E40" s="44" t="s">
        <v>33</v>
      </c>
      <c r="F40" s="45"/>
      <c r="G40" s="45"/>
      <c r="H40" s="45"/>
      <c r="I40" s="45"/>
      <c r="J40" s="45"/>
    </row>
    <row r="41" spans="1:19" ht="54" customHeight="1" thickBot="1" x14ac:dyDescent="0.4">
      <c r="A41" s="41">
        <v>16</v>
      </c>
      <c r="B41" s="29" t="s">
        <v>46</v>
      </c>
      <c r="C41" s="59">
        <v>3</v>
      </c>
      <c r="D41" s="58"/>
      <c r="E41" s="70">
        <f>C41*D41</f>
        <v>0</v>
      </c>
      <c r="F41" s="31"/>
      <c r="G41" s="31"/>
      <c r="H41" s="31"/>
      <c r="I41" s="31"/>
      <c r="J41" s="31"/>
    </row>
    <row r="42" spans="1:19" ht="21" customHeight="1" x14ac:dyDescent="0.35">
      <c r="A42" s="37"/>
      <c r="B42" s="37"/>
      <c r="C42" s="37"/>
      <c r="D42" s="37"/>
      <c r="E42" s="37"/>
      <c r="F42" s="42"/>
      <c r="G42" s="42"/>
      <c r="H42" s="42"/>
      <c r="I42" s="42"/>
      <c r="J42" s="42"/>
      <c r="K42" s="42"/>
      <c r="L42" s="32"/>
      <c r="M42" s="32"/>
      <c r="N42" s="32"/>
      <c r="O42" s="32"/>
      <c r="P42" s="32"/>
    </row>
    <row r="43" spans="1:19" x14ac:dyDescent="0.35">
      <c r="A43" s="1"/>
      <c r="B43" s="1"/>
      <c r="C43" s="1"/>
      <c r="D43" s="1"/>
      <c r="E43" s="1"/>
      <c r="F43" s="1"/>
      <c r="G43" s="1"/>
      <c r="H43" s="1"/>
      <c r="I43" s="1"/>
    </row>
    <row r="44" spans="1:19" x14ac:dyDescent="0.35">
      <c r="A44" s="1"/>
      <c r="B44" s="1"/>
      <c r="C44" s="1"/>
      <c r="D44" s="1"/>
      <c r="E44" s="1"/>
      <c r="F44" s="1"/>
      <c r="G44" s="1"/>
      <c r="H44" s="1"/>
      <c r="I44" s="1"/>
    </row>
    <row r="45" spans="1:19" ht="14.5" thickBot="1" x14ac:dyDescent="0.4">
      <c r="A45" s="9"/>
      <c r="B45" s="9"/>
      <c r="C45" s="9"/>
      <c r="D45" s="10"/>
      <c r="E45" s="7"/>
      <c r="F45" s="1"/>
      <c r="G45" s="1"/>
      <c r="H45" s="1"/>
      <c r="I45" s="1"/>
    </row>
    <row r="46" spans="1:19" ht="54.75" customHeight="1" thickBot="1" x14ac:dyDescent="0.4">
      <c r="A46" s="145" t="s">
        <v>48</v>
      </c>
      <c r="B46" s="146"/>
      <c r="C46" s="146"/>
      <c r="D46" s="146"/>
      <c r="E46" s="146"/>
      <c r="F46" s="146"/>
      <c r="G46" s="146"/>
      <c r="H46" s="146"/>
      <c r="I46" s="146"/>
      <c r="J46" s="146"/>
      <c r="K46" s="146"/>
      <c r="L46" s="146"/>
      <c r="M46" s="147"/>
      <c r="N46" s="60">
        <f>H38+E41</f>
        <v>0</v>
      </c>
    </row>
    <row r="47" spans="1:19" ht="30.75" customHeight="1" x14ac:dyDescent="0.35">
      <c r="A47" s="25"/>
      <c r="B47" s="25"/>
      <c r="C47" s="25"/>
      <c r="D47" s="1"/>
      <c r="E47" s="1"/>
      <c r="F47" s="1"/>
      <c r="G47" s="1"/>
      <c r="H47" s="1"/>
      <c r="I47" s="1"/>
    </row>
    <row r="48" spans="1:19" ht="15.5" x14ac:dyDescent="0.35">
      <c r="A48" s="23"/>
      <c r="B48" s="24"/>
      <c r="C48" s="207" t="s">
        <v>122</v>
      </c>
      <c r="D48" s="23"/>
      <c r="E48" s="24"/>
      <c r="F48" s="24"/>
      <c r="G48" s="23"/>
      <c r="H48" s="23"/>
      <c r="I48" s="1"/>
    </row>
    <row r="49" spans="1:9" ht="83.5" customHeight="1" x14ac:dyDescent="0.35">
      <c r="A49" s="23"/>
      <c r="B49" s="28" t="s">
        <v>2</v>
      </c>
      <c r="C49" s="28" t="s">
        <v>4</v>
      </c>
      <c r="D49" s="28" t="s">
        <v>6</v>
      </c>
      <c r="E49" s="28" t="s">
        <v>120</v>
      </c>
      <c r="F49" s="28" t="s">
        <v>124</v>
      </c>
      <c r="G49" s="209" t="s">
        <v>121</v>
      </c>
      <c r="H49" s="209"/>
      <c r="I49" s="1"/>
    </row>
    <row r="50" spans="1:9" ht="15.5" x14ac:dyDescent="0.35">
      <c r="A50" s="23"/>
      <c r="B50" s="107" t="s">
        <v>11</v>
      </c>
      <c r="C50" s="78" t="s">
        <v>62</v>
      </c>
      <c r="D50" s="109">
        <v>1</v>
      </c>
      <c r="E50" s="78"/>
      <c r="F50" s="79"/>
      <c r="G50" s="208">
        <f>E50+F50</f>
        <v>0</v>
      </c>
      <c r="H50" s="208"/>
      <c r="I50" s="1"/>
    </row>
    <row r="51" spans="1:9" ht="15.5" x14ac:dyDescent="0.35">
      <c r="B51" s="107" t="s">
        <v>11</v>
      </c>
      <c r="C51" s="78" t="s">
        <v>63</v>
      </c>
      <c r="D51" s="109">
        <v>1</v>
      </c>
      <c r="E51" s="78"/>
      <c r="F51" s="79"/>
      <c r="G51" s="208">
        <f t="shared" ref="G51:G55" si="2">E51+F51</f>
        <v>0</v>
      </c>
      <c r="H51" s="208"/>
      <c r="I51" s="1"/>
    </row>
    <row r="52" spans="1:9" ht="15.5" x14ac:dyDescent="0.35">
      <c r="B52" s="107" t="s">
        <v>11</v>
      </c>
      <c r="C52" s="78" t="s">
        <v>64</v>
      </c>
      <c r="D52" s="109">
        <v>1</v>
      </c>
      <c r="E52" s="78"/>
      <c r="F52" s="79"/>
      <c r="G52" s="208">
        <f t="shared" si="2"/>
        <v>0</v>
      </c>
      <c r="H52" s="208"/>
      <c r="I52" s="1"/>
    </row>
    <row r="53" spans="1:9" ht="15.5" x14ac:dyDescent="0.35">
      <c r="B53" s="107" t="s">
        <v>11</v>
      </c>
      <c r="C53" s="78" t="s">
        <v>65</v>
      </c>
      <c r="D53" s="109">
        <v>1</v>
      </c>
      <c r="E53" s="78"/>
      <c r="F53" s="79"/>
      <c r="G53" s="208">
        <f t="shared" si="2"/>
        <v>0</v>
      </c>
      <c r="H53" s="208"/>
      <c r="I53" s="1"/>
    </row>
    <row r="54" spans="1:9" ht="15.5" x14ac:dyDescent="0.35">
      <c r="B54" s="77" t="s">
        <v>11</v>
      </c>
      <c r="C54" s="22" t="s">
        <v>66</v>
      </c>
      <c r="D54" s="109">
        <v>1</v>
      </c>
      <c r="E54" s="78"/>
      <c r="F54" s="79"/>
      <c r="G54" s="208">
        <f t="shared" si="2"/>
        <v>0</v>
      </c>
      <c r="H54" s="208"/>
      <c r="I54" s="1"/>
    </row>
    <row r="55" spans="1:9" ht="15.5" x14ac:dyDescent="0.35">
      <c r="B55" s="107" t="s">
        <v>11</v>
      </c>
      <c r="C55" s="22" t="s">
        <v>67</v>
      </c>
      <c r="D55" s="109">
        <v>1</v>
      </c>
      <c r="E55" s="78"/>
      <c r="F55" s="79"/>
      <c r="G55" s="208">
        <f t="shared" si="2"/>
        <v>0</v>
      </c>
      <c r="H55" s="208"/>
      <c r="I55" s="1"/>
    </row>
  </sheetData>
  <mergeCells count="37">
    <mergeCell ref="G49:H49"/>
    <mergeCell ref="G50:H50"/>
    <mergeCell ref="G51:H51"/>
    <mergeCell ref="G52:H52"/>
    <mergeCell ref="G53:H53"/>
    <mergeCell ref="G54:H54"/>
    <mergeCell ref="G55:H55"/>
    <mergeCell ref="A37:G37"/>
    <mergeCell ref="A38:G38"/>
    <mergeCell ref="A2:S2"/>
    <mergeCell ref="A3:S3"/>
    <mergeCell ref="B12:P12"/>
    <mergeCell ref="B11:P11"/>
    <mergeCell ref="B10:Q10"/>
    <mergeCell ref="B8:Q8"/>
    <mergeCell ref="B9:Q9"/>
    <mergeCell ref="R18:R20"/>
    <mergeCell ref="M29:M34"/>
    <mergeCell ref="R29:R34"/>
    <mergeCell ref="R25:R26"/>
    <mergeCell ref="P29:P34"/>
    <mergeCell ref="A46:M46"/>
    <mergeCell ref="A39:E39"/>
    <mergeCell ref="B5:C5"/>
    <mergeCell ref="D5:F5"/>
    <mergeCell ref="B6:C6"/>
    <mergeCell ref="D6:F6"/>
    <mergeCell ref="B15:Q15"/>
    <mergeCell ref="B25:B26"/>
    <mergeCell ref="L25:L26"/>
    <mergeCell ref="B29:B34"/>
    <mergeCell ref="L29:L34"/>
    <mergeCell ref="H38:Q38"/>
    <mergeCell ref="A18:L18"/>
    <mergeCell ref="A21:Q21"/>
    <mergeCell ref="B23:B24"/>
    <mergeCell ref="M18:Q18"/>
  </mergeCells>
  <hyperlinks>
    <hyperlink ref="E33:E34" r:id="rId1" display="Kabinets Nr. 49 (inv.   )" xr:uid="{1100FC45-1771-4B9C-BADC-3EC2BEBDD83A}"/>
    <hyperlink ref="C54:C55" r:id="rId2" display="Kabinets Nr. 49 (inv.   )" xr:uid="{1A4E8C29-2966-4872-AFCA-05F5FC93E032}"/>
  </hyperlinks>
  <pageMargins left="0.31496062992125984" right="0.11811023622047245" top="0.55118110236220474" bottom="0.55118110236220474" header="0.31496062992125984" footer="0.31496062992125984"/>
  <pageSetup scale="45"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1B52-7DF2-4F05-802C-A6A30FC7C5CB}">
  <dimension ref="B1:C38"/>
  <sheetViews>
    <sheetView zoomScaleNormal="100" workbookViewId="0">
      <selection activeCell="J26" sqref="J26"/>
    </sheetView>
  </sheetViews>
  <sheetFormatPr defaultRowHeight="15.5" x14ac:dyDescent="0.35"/>
  <cols>
    <col min="1" max="1" width="2.54296875" customWidth="1"/>
    <col min="2" max="2" width="49" style="11" customWidth="1"/>
    <col min="3" max="3" width="58.81640625" style="12" customWidth="1"/>
  </cols>
  <sheetData>
    <row r="1" spans="2:3" ht="16" thickBot="1" x14ac:dyDescent="0.4"/>
    <row r="2" spans="2:3" thickBot="1" x14ac:dyDescent="0.4">
      <c r="B2" s="193" t="s">
        <v>37</v>
      </c>
      <c r="C2" s="194"/>
    </row>
    <row r="3" spans="2:3" thickBot="1" x14ac:dyDescent="0.4">
      <c r="B3" s="195" t="s">
        <v>78</v>
      </c>
      <c r="C3" s="196"/>
    </row>
    <row r="4" spans="2:3" ht="60" customHeight="1" thickBot="1" x14ac:dyDescent="0.4">
      <c r="B4" s="197" t="s">
        <v>100</v>
      </c>
      <c r="C4" s="198"/>
    </row>
    <row r="5" spans="2:3" ht="63" customHeight="1" x14ac:dyDescent="0.35">
      <c r="B5" s="199" t="s">
        <v>101</v>
      </c>
      <c r="C5" s="132" t="s">
        <v>38</v>
      </c>
    </row>
    <row r="6" spans="2:3" ht="43.5" thickBot="1" x14ac:dyDescent="0.4">
      <c r="B6" s="200"/>
      <c r="C6" s="133" t="s">
        <v>79</v>
      </c>
    </row>
    <row r="7" spans="2:3" ht="30.5" thickBot="1" x14ac:dyDescent="0.4">
      <c r="B7" s="134" t="s">
        <v>105</v>
      </c>
      <c r="C7" s="142" t="s">
        <v>80</v>
      </c>
    </row>
    <row r="8" spans="2:3" ht="47" thickBot="1" x14ac:dyDescent="0.4">
      <c r="B8" s="134" t="s">
        <v>81</v>
      </c>
      <c r="C8" s="135"/>
    </row>
    <row r="9" spans="2:3" ht="31.5" thickBot="1" x14ac:dyDescent="0.4">
      <c r="B9" s="134" t="s">
        <v>22</v>
      </c>
      <c r="C9" s="136" t="s">
        <v>82</v>
      </c>
    </row>
    <row r="10" spans="2:3" ht="43.5" customHeight="1" thickBot="1" x14ac:dyDescent="0.4">
      <c r="B10" s="137" t="s">
        <v>23</v>
      </c>
      <c r="C10" s="138"/>
    </row>
    <row r="11" spans="2:3" ht="35.25" customHeight="1" thickBot="1" x14ac:dyDescent="0.4">
      <c r="B11" s="139" t="s">
        <v>103</v>
      </c>
      <c r="C11" s="138"/>
    </row>
    <row r="12" spans="2:3" ht="35.25" customHeight="1" thickBot="1" x14ac:dyDescent="0.4">
      <c r="B12" s="139" t="s">
        <v>102</v>
      </c>
      <c r="C12" s="138"/>
    </row>
    <row r="13" spans="2:3" ht="35.25" customHeight="1" thickBot="1" x14ac:dyDescent="0.4">
      <c r="B13" s="139" t="s">
        <v>104</v>
      </c>
      <c r="C13" s="138"/>
    </row>
    <row r="14" spans="2:3" ht="49.5" customHeight="1" thickBot="1" x14ac:dyDescent="0.4">
      <c r="B14" s="139" t="s">
        <v>106</v>
      </c>
      <c r="C14" s="138"/>
    </row>
    <row r="15" spans="2:3" ht="57.75" customHeight="1" thickBot="1" x14ac:dyDescent="0.4">
      <c r="B15" s="139" t="s">
        <v>24</v>
      </c>
      <c r="C15" s="138"/>
    </row>
    <row r="16" spans="2:3" ht="31.5" thickBot="1" x14ac:dyDescent="0.4">
      <c r="B16" s="139" t="s">
        <v>83</v>
      </c>
      <c r="C16" s="138"/>
    </row>
    <row r="17" spans="2:3" ht="15.75" hidden="1" customHeight="1" x14ac:dyDescent="0.35">
      <c r="B17" s="134" t="s">
        <v>25</v>
      </c>
      <c r="C17" s="136"/>
    </row>
    <row r="18" spans="2:3" ht="15.75" hidden="1" customHeight="1" x14ac:dyDescent="0.35">
      <c r="B18" s="134" t="s">
        <v>84</v>
      </c>
      <c r="C18" s="136"/>
    </row>
    <row r="19" spans="2:3" ht="15.75" hidden="1" customHeight="1" x14ac:dyDescent="0.35">
      <c r="B19" s="134" t="s">
        <v>85</v>
      </c>
      <c r="C19" s="136"/>
    </row>
    <row r="20" spans="2:3" ht="16" thickBot="1" x14ac:dyDescent="0.4">
      <c r="B20" s="134" t="s">
        <v>86</v>
      </c>
      <c r="C20" s="136"/>
    </row>
    <row r="21" spans="2:3" ht="31" thickBot="1" x14ac:dyDescent="0.4">
      <c r="B21" s="139" t="s">
        <v>87</v>
      </c>
      <c r="C21" s="140"/>
    </row>
    <row r="22" spans="2:3" ht="47.25" customHeight="1" thickBot="1" x14ac:dyDescent="0.4">
      <c r="B22" s="139" t="s">
        <v>88</v>
      </c>
      <c r="C22" s="140"/>
    </row>
    <row r="23" spans="2:3" ht="30.75" customHeight="1" thickBot="1" x14ac:dyDescent="0.4">
      <c r="B23" s="139" t="s">
        <v>113</v>
      </c>
      <c r="C23" s="140"/>
    </row>
    <row r="24" spans="2:3" ht="26.25" customHeight="1" thickBot="1" x14ac:dyDescent="0.4">
      <c r="B24" s="139" t="s">
        <v>89</v>
      </c>
      <c r="C24" s="140"/>
    </row>
    <row r="25" spans="2:3" ht="26.25" customHeight="1" thickBot="1" x14ac:dyDescent="0.4">
      <c r="B25" s="139" t="s">
        <v>90</v>
      </c>
      <c r="C25" s="140"/>
    </row>
    <row r="26" spans="2:3" ht="62.5" thickBot="1" x14ac:dyDescent="0.4">
      <c r="B26" s="139" t="s">
        <v>91</v>
      </c>
      <c r="C26" s="140"/>
    </row>
    <row r="27" spans="2:3" ht="47" thickBot="1" x14ac:dyDescent="0.4">
      <c r="B27" s="139" t="s">
        <v>92</v>
      </c>
      <c r="C27" s="140"/>
    </row>
    <row r="28" spans="2:3" ht="31.5" thickBot="1" x14ac:dyDescent="0.4">
      <c r="B28" s="139" t="s">
        <v>93</v>
      </c>
      <c r="C28" s="140"/>
    </row>
    <row r="29" spans="2:3" ht="41.25" customHeight="1" thickBot="1" x14ac:dyDescent="0.4">
      <c r="B29" s="139" t="s">
        <v>94</v>
      </c>
      <c r="C29" s="140"/>
    </row>
    <row r="30" spans="2:3" ht="28.5" customHeight="1" thickBot="1" x14ac:dyDescent="0.4">
      <c r="B30" s="139" t="s">
        <v>95</v>
      </c>
      <c r="C30" s="140"/>
    </row>
    <row r="31" spans="2:3" ht="26.25" customHeight="1" thickBot="1" x14ac:dyDescent="0.4">
      <c r="B31" s="139" t="s">
        <v>26</v>
      </c>
      <c r="C31" s="140"/>
    </row>
    <row r="32" spans="2:3" ht="93.5" thickBot="1" x14ac:dyDescent="0.4">
      <c r="B32" s="141" t="s">
        <v>96</v>
      </c>
      <c r="C32" s="140"/>
    </row>
    <row r="33" spans="2:3" ht="33" customHeight="1" thickBot="1" x14ac:dyDescent="0.4">
      <c r="B33" s="139" t="s">
        <v>97</v>
      </c>
      <c r="C33" s="140"/>
    </row>
    <row r="34" spans="2:3" ht="29.25" customHeight="1" thickBot="1" x14ac:dyDescent="0.4">
      <c r="B34" s="139" t="s">
        <v>98</v>
      </c>
      <c r="C34" s="140"/>
    </row>
    <row r="35" spans="2:3" ht="40.5" customHeight="1" thickBot="1" x14ac:dyDescent="0.4">
      <c r="B35" s="139" t="s">
        <v>99</v>
      </c>
      <c r="C35" s="140"/>
    </row>
    <row r="36" spans="2:3" ht="15.65" customHeight="1" x14ac:dyDescent="0.35">
      <c r="B36" s="201" t="s">
        <v>27</v>
      </c>
      <c r="C36" s="204"/>
    </row>
    <row r="37" spans="2:3" ht="15.65" customHeight="1" x14ac:dyDescent="0.35">
      <c r="B37" s="202"/>
      <c r="C37" s="205"/>
    </row>
    <row r="38" spans="2:3" ht="15" thickBot="1" x14ac:dyDescent="0.4">
      <c r="B38" s="203"/>
      <c r="C38" s="206"/>
    </row>
  </sheetData>
  <mergeCells count="6">
    <mergeCell ref="B2:C2"/>
    <mergeCell ref="B3:C3"/>
    <mergeCell ref="B4:C4"/>
    <mergeCell ref="B5:B6"/>
    <mergeCell ref="B36:B38"/>
    <mergeCell ref="C36:C38"/>
  </mergeCells>
  <pageMargins left="0.31496062992125984" right="0.31496062992125984" top="0.55118110236220474" bottom="0.55118110236220474" header="0.31496062992125984" footer="0.31496062992125984"/>
  <pageSetup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FINANŠU PIEDĀVĀJUMS</vt:lpstr>
      <vt:lpstr>TEHNISKAIS PIEDĀVĀJUMS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Vitālijs Gaņuškins</dc:creator>
  <cp:lastModifiedBy>Nataļja Vjatkina</cp:lastModifiedBy>
  <cp:lastPrinted>2025-03-20T09:46:08Z</cp:lastPrinted>
  <dcterms:created xsi:type="dcterms:W3CDTF">2023-04-03T10:43:03Z</dcterms:created>
  <dcterms:modified xsi:type="dcterms:W3CDTF">2026-04-02T06:29:01Z</dcterms:modified>
</cp:coreProperties>
</file>