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https://rigassatiksme-my.sharepoint.com/personal/linda_kuple_rigassatiksme_lv/Documents/Desktop/11._13.AST/Iepirkums_11.AST/Grozījumi/"/>
    </mc:Choice>
  </mc:AlternateContent>
  <xr:revisionPtr revIDLastSave="29" documentId="8_{756A449E-2F16-4BBE-98A0-03A4AC4441D6}" xr6:coauthVersionLast="47" xr6:coauthVersionMax="47" xr10:uidLastSave="{6073D501-F93A-4D26-820E-1345DFFFD3D5}"/>
  <bookViews>
    <workbookView xWindow="-108" yWindow="-108" windowWidth="23256" windowHeight="12576" tabRatio="724" xr2:uid="{00000000-000D-0000-FFFF-FFFF00000000}"/>
  </bookViews>
  <sheets>
    <sheet name="Koptame" sheetId="2" r:id="rId1"/>
    <sheet name="kops1" sheetId="22" r:id="rId2"/>
    <sheet name="1,1" sheetId="9" r:id="rId3"/>
    <sheet name="kops2" sheetId="33" r:id="rId4"/>
    <sheet name="2,1" sheetId="34" r:id="rId5"/>
    <sheet name="2,2" sheetId="35" r:id="rId6"/>
    <sheet name="2,3" sheetId="36" r:id="rId7"/>
    <sheet name="kops3" sheetId="54" r:id="rId8"/>
    <sheet name="3,1" sheetId="55" r:id="rId9"/>
    <sheet name="3,2" sheetId="67" r:id="rId10"/>
    <sheet name="3,3" sheetId="72" r:id="rId11"/>
    <sheet name="kops4" sheetId="70" r:id="rId12"/>
    <sheet name="4,1" sheetId="71" r:id="rId13"/>
  </sheets>
  <externalReferences>
    <externalReference r:id="rId14"/>
  </externalReferences>
  <definedNames>
    <definedName name="_xlnm._FilterDatabase" localSheetId="2" hidden="1">'1,1'!$G$1:$G$135</definedName>
    <definedName name="_xlnm._FilterDatabase" localSheetId="6" hidden="1">'2,3'!$H$1:$H$186</definedName>
    <definedName name="_xlnm._FilterDatabase" localSheetId="8" hidden="1">'3,1'!$G$1:$G$70</definedName>
    <definedName name="_xlnm._FilterDatabase" localSheetId="9" hidden="1">'3,2'!$G$1:$G$46</definedName>
    <definedName name="A">'[1]2'!$A$1</definedName>
    <definedName name="P" localSheetId="2">#REF!</definedName>
    <definedName name="P" localSheetId="4">#REF!</definedName>
    <definedName name="P" localSheetId="5">#REF!</definedName>
    <definedName name="P" localSheetId="6">#REF!</definedName>
    <definedName name="P" localSheetId="8">#REF!</definedName>
    <definedName name="P" localSheetId="9">#REF!</definedName>
    <definedName name="P" localSheetId="12">#REF!</definedName>
    <definedName name="P" localSheetId="1">#REF!</definedName>
    <definedName name="P" localSheetId="3">#REF!</definedName>
    <definedName name="P" localSheetId="7">#REF!</definedName>
    <definedName name="P" localSheetId="11">#REF!</definedName>
    <definedName name="P">#REF!</definedName>
    <definedName name="_xlnm.Print_Area" localSheetId="6">'2,3'!$A$1:$Q$183</definedName>
    <definedName name="_xlnm.Print_Area" localSheetId="0">Koptame!$A$1:$D$38</definedName>
    <definedName name="_xlnm.Print_Titles" localSheetId="2">'1,1'!$12:$13</definedName>
    <definedName name="_xlnm.Print_Titles" localSheetId="4">'2,1'!$12:$13</definedName>
    <definedName name="_xlnm.Print_Titles" localSheetId="5">'2,2'!$12:$13</definedName>
    <definedName name="_xlnm.Print_Titles" localSheetId="6">'2,3'!$12:$13</definedName>
    <definedName name="_xlnm.Print_Titles" localSheetId="8">'3,1'!$12:$13</definedName>
    <definedName name="_xlnm.Print_Titles" localSheetId="9">'3,2'!$12:$13</definedName>
    <definedName name="_xlnm.Print_Titles" localSheetId="12">'4,1'!$12:$13</definedName>
    <definedName name="_xlnm.Print_Titles" localSheetId="1">kops1!$16:$17</definedName>
    <definedName name="_xlnm.Print_Titles" localSheetId="3">kops2!$16:$17</definedName>
    <definedName name="_xlnm.Print_Titles" localSheetId="7">kops3!$16:$17</definedName>
    <definedName name="_xlnm.Print_Titles" localSheetId="11">kops4!$16:$17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 i="9" l="1"/>
  <c r="H28" i="9"/>
  <c r="H29" i="9"/>
  <c r="H30" i="9"/>
  <c r="H31" i="9"/>
  <c r="H25" i="9"/>
  <c r="H120" i="9"/>
  <c r="A4" i="70"/>
  <c r="L10" i="72"/>
  <c r="L51" i="72"/>
  <c r="O44" i="72"/>
  <c r="N44" i="72"/>
  <c r="L44" i="72"/>
  <c r="H44" i="72"/>
  <c r="K44" i="72" s="1"/>
  <c r="O43" i="72"/>
  <c r="N43" i="72"/>
  <c r="L43" i="72"/>
  <c r="H43" i="72"/>
  <c r="M43" i="72" s="1"/>
  <c r="O42" i="72"/>
  <c r="N42" i="72"/>
  <c r="M42" i="72"/>
  <c r="L42" i="72"/>
  <c r="K42" i="72"/>
  <c r="O41" i="72"/>
  <c r="N41" i="72"/>
  <c r="L41" i="72"/>
  <c r="H41" i="72"/>
  <c r="M41" i="72" s="1"/>
  <c r="O39" i="72"/>
  <c r="N39" i="72"/>
  <c r="L39" i="72"/>
  <c r="H39" i="72"/>
  <c r="K39" i="72" s="1"/>
  <c r="N37" i="72"/>
  <c r="L37" i="72"/>
  <c r="H37" i="72"/>
  <c r="M37" i="72" s="1"/>
  <c r="O35" i="72"/>
  <c r="N35" i="72"/>
  <c r="L35" i="72"/>
  <c r="H35" i="72"/>
  <c r="M35" i="72" s="1"/>
  <c r="O34" i="72"/>
  <c r="N34" i="72"/>
  <c r="L34" i="72"/>
  <c r="H34" i="72"/>
  <c r="K34" i="72" s="1"/>
  <c r="O33" i="72"/>
  <c r="N33" i="72"/>
  <c r="L33" i="72"/>
  <c r="H33" i="72"/>
  <c r="K33" i="72" s="1"/>
  <c r="O32" i="72"/>
  <c r="N32" i="72"/>
  <c r="L32" i="72"/>
  <c r="H32" i="72"/>
  <c r="M32" i="72" s="1"/>
  <c r="H31" i="72"/>
  <c r="K31" i="72" s="1"/>
  <c r="E31" i="72"/>
  <c r="O31" i="72" s="1"/>
  <c r="O30" i="72"/>
  <c r="N30" i="72"/>
  <c r="L30" i="72"/>
  <c r="H30" i="72"/>
  <c r="M30" i="72" s="1"/>
  <c r="O29" i="72"/>
  <c r="N29" i="72"/>
  <c r="L29" i="72"/>
  <c r="H29" i="72"/>
  <c r="M29" i="72" s="1"/>
  <c r="O28" i="72"/>
  <c r="N28" i="72"/>
  <c r="L28" i="72"/>
  <c r="H28" i="72"/>
  <c r="M28" i="72" s="1"/>
  <c r="O27" i="72"/>
  <c r="N27" i="72"/>
  <c r="L27" i="72"/>
  <c r="H27" i="72"/>
  <c r="M27" i="72" s="1"/>
  <c r="O26" i="72"/>
  <c r="N26" i="72"/>
  <c r="L26" i="72"/>
  <c r="H26" i="72"/>
  <c r="M26" i="72" s="1"/>
  <c r="O25" i="72"/>
  <c r="N25" i="72"/>
  <c r="L25" i="72"/>
  <c r="H25" i="72"/>
  <c r="K25" i="72" s="1"/>
  <c r="O24" i="72"/>
  <c r="N24" i="72"/>
  <c r="L24" i="72"/>
  <c r="H24" i="72"/>
  <c r="K24" i="72" s="1"/>
  <c r="O23" i="72"/>
  <c r="N23" i="72"/>
  <c r="L23" i="72"/>
  <c r="H23" i="72"/>
  <c r="M23" i="72" s="1"/>
  <c r="N21" i="72"/>
  <c r="L21" i="72"/>
  <c r="H21" i="72"/>
  <c r="M21" i="72" s="1"/>
  <c r="N20" i="72"/>
  <c r="L20" i="72"/>
  <c r="H20" i="72"/>
  <c r="M20" i="72" s="1"/>
  <c r="N19" i="72"/>
  <c r="L19" i="72"/>
  <c r="H19" i="72"/>
  <c r="M19" i="72" s="1"/>
  <c r="N18" i="72"/>
  <c r="L18" i="72"/>
  <c r="H18" i="72"/>
  <c r="M18" i="72" s="1"/>
  <c r="H17" i="72"/>
  <c r="E17" i="72"/>
  <c r="L17" i="72" s="1"/>
  <c r="O16" i="72"/>
  <c r="N16" i="72"/>
  <c r="L16" i="72"/>
  <c r="H16" i="72"/>
  <c r="M16" i="72" s="1"/>
  <c r="A3" i="72"/>
  <c r="K14" i="71"/>
  <c r="K15" i="71"/>
  <c r="K23" i="71"/>
  <c r="K29" i="71"/>
  <c r="K31" i="71"/>
  <c r="K33" i="71"/>
  <c r="K45" i="71"/>
  <c r="K48" i="71"/>
  <c r="K50" i="71"/>
  <c r="K43" i="72" l="1"/>
  <c r="M24" i="72"/>
  <c r="P24" i="72" s="1"/>
  <c r="P23" i="72"/>
  <c r="P35" i="72"/>
  <c r="P16" i="72"/>
  <c r="M33" i="72"/>
  <c r="P33" i="72" s="1"/>
  <c r="O37" i="72"/>
  <c r="P37" i="72" s="1"/>
  <c r="P32" i="72"/>
  <c r="P26" i="72"/>
  <c r="P28" i="72"/>
  <c r="P30" i="72"/>
  <c r="K23" i="72"/>
  <c r="K28" i="72"/>
  <c r="P43" i="72"/>
  <c r="M39" i="72"/>
  <c r="P39" i="72" s="1"/>
  <c r="P42" i="72"/>
  <c r="K32" i="72"/>
  <c r="P27" i="72"/>
  <c r="M34" i="72"/>
  <c r="P34" i="72" s="1"/>
  <c r="P41" i="72"/>
  <c r="M17" i="72"/>
  <c r="M25" i="72"/>
  <c r="P25" i="72" s="1"/>
  <c r="P29" i="72"/>
  <c r="K41" i="72"/>
  <c r="N17" i="72"/>
  <c r="M44" i="72"/>
  <c r="P44" i="72" s="1"/>
  <c r="K29" i="72"/>
  <c r="L31" i="72"/>
  <c r="L45" i="72" s="1"/>
  <c r="I21" i="54" s="1"/>
  <c r="M31" i="72"/>
  <c r="K16" i="72"/>
  <c r="O17" i="72"/>
  <c r="O18" i="72"/>
  <c r="P18" i="72" s="1"/>
  <c r="O19" i="72"/>
  <c r="P19" i="72" s="1"/>
  <c r="O20" i="72"/>
  <c r="P20" i="72" s="1"/>
  <c r="O21" i="72"/>
  <c r="P21" i="72" s="1"/>
  <c r="K27" i="72"/>
  <c r="N31" i="72"/>
  <c r="K26" i="72"/>
  <c r="K35" i="72"/>
  <c r="K30" i="72"/>
  <c r="H80" i="9"/>
  <c r="H81" i="9"/>
  <c r="A17" i="55"/>
  <c r="A18" i="55" s="1"/>
  <c r="A19" i="55" s="1"/>
  <c r="A20" i="55" s="1"/>
  <c r="A21" i="55" s="1"/>
  <c r="A22" i="55" s="1"/>
  <c r="A23" i="55" s="1"/>
  <c r="A24" i="55" s="1"/>
  <c r="A25" i="55" s="1"/>
  <c r="A26" i="55" s="1"/>
  <c r="A28" i="55" s="1"/>
  <c r="A17" i="9"/>
  <c r="A18" i="9" s="1"/>
  <c r="A19" i="9" s="1"/>
  <c r="A20" i="9" s="1"/>
  <c r="A21" i="9" s="1"/>
  <c r="A24" i="9" s="1"/>
  <c r="O51" i="55"/>
  <c r="N51" i="55"/>
  <c r="L51" i="55"/>
  <c r="H51" i="55"/>
  <c r="M51" i="55" s="1"/>
  <c r="O44" i="55"/>
  <c r="N44" i="55"/>
  <c r="L44" i="55"/>
  <c r="H44" i="55"/>
  <c r="M44" i="55" s="1"/>
  <c r="A18" i="36"/>
  <c r="A19" i="36" s="1"/>
  <c r="A20" i="36" s="1"/>
  <c r="A21" i="36" s="1"/>
  <c r="A22" i="36" s="1"/>
  <c r="A23" i="36" s="1"/>
  <c r="F149" i="36"/>
  <c r="F148" i="36"/>
  <c r="F147" i="36"/>
  <c r="F145" i="36"/>
  <c r="M28" i="36"/>
  <c r="O28" i="36"/>
  <c r="P28" i="36"/>
  <c r="M29" i="36"/>
  <c r="O29" i="36"/>
  <c r="P29" i="36"/>
  <c r="I29" i="36"/>
  <c r="L29" i="36" s="1"/>
  <c r="I28" i="36"/>
  <c r="L28" i="36" s="1"/>
  <c r="O25" i="9"/>
  <c r="H24" i="9"/>
  <c r="K24" i="9" s="1"/>
  <c r="M25" i="9"/>
  <c r="L24" i="9"/>
  <c r="N24" i="9"/>
  <c r="O24" i="9"/>
  <c r="L25" i="9"/>
  <c r="N25" i="9"/>
  <c r="N57" i="9"/>
  <c r="N58" i="9"/>
  <c r="N59" i="9"/>
  <c r="L60" i="9"/>
  <c r="N60" i="9"/>
  <c r="O60" i="9"/>
  <c r="L61" i="9"/>
  <c r="N61" i="9"/>
  <c r="O61" i="9"/>
  <c r="N62" i="9"/>
  <c r="N63" i="9"/>
  <c r="N64" i="9"/>
  <c r="N65" i="9"/>
  <c r="N66" i="9"/>
  <c r="N67" i="9"/>
  <c r="N68" i="9"/>
  <c r="N69" i="9"/>
  <c r="N70" i="9"/>
  <c r="L71" i="9"/>
  <c r="N71" i="9"/>
  <c r="O71" i="9"/>
  <c r="H70" i="9"/>
  <c r="O70" i="9" s="1"/>
  <c r="H69" i="9"/>
  <c r="O69" i="9" s="1"/>
  <c r="H68" i="9"/>
  <c r="O68" i="9" s="1"/>
  <c r="H67" i="9"/>
  <c r="O67" i="9" s="1"/>
  <c r="H66" i="9"/>
  <c r="O66" i="9" s="1"/>
  <c r="H62" i="9"/>
  <c r="O62" i="9" s="1"/>
  <c r="H63" i="9"/>
  <c r="O63" i="9" s="1"/>
  <c r="H64" i="9"/>
  <c r="O64" i="9" s="1"/>
  <c r="H65" i="9"/>
  <c r="O65" i="9" s="1"/>
  <c r="H59" i="9"/>
  <c r="O59" i="9" s="1"/>
  <c r="H58" i="9"/>
  <c r="O58" i="9" s="1"/>
  <c r="H57" i="9"/>
  <c r="O57" i="9" s="1"/>
  <c r="N45" i="72" l="1"/>
  <c r="G21" i="54" s="1"/>
  <c r="M45" i="72"/>
  <c r="F21" i="54" s="1"/>
  <c r="K19" i="72"/>
  <c r="K18" i="72"/>
  <c r="K37" i="72"/>
  <c r="P31" i="72"/>
  <c r="K20" i="72"/>
  <c r="O45" i="72"/>
  <c r="H21" i="54" s="1"/>
  <c r="K17" i="72"/>
  <c r="P17" i="72"/>
  <c r="K21" i="72"/>
  <c r="P44" i="55"/>
  <c r="A29" i="55"/>
  <c r="A30" i="55" s="1"/>
  <c r="A31" i="55" s="1"/>
  <c r="A32" i="55" s="1"/>
  <c r="A33" i="55" s="1"/>
  <c r="A34" i="55" s="1"/>
  <c r="A35" i="55" s="1"/>
  <c r="A36" i="55" s="1"/>
  <c r="A37" i="55" s="1"/>
  <c r="A38" i="55" s="1"/>
  <c r="A39" i="55" s="1"/>
  <c r="A40" i="55" s="1"/>
  <c r="A41" i="55" s="1"/>
  <c r="A42" i="55" s="1"/>
  <c r="A25" i="9"/>
  <c r="P51" i="55"/>
  <c r="K51" i="55"/>
  <c r="K44" i="55"/>
  <c r="N28" i="36"/>
  <c r="Q28" i="36" s="1"/>
  <c r="N29" i="36"/>
  <c r="Q29" i="36" s="1"/>
  <c r="M24" i="9"/>
  <c r="P24" i="9" s="1"/>
  <c r="K25" i="9"/>
  <c r="L70" i="9"/>
  <c r="P25" i="9"/>
  <c r="L68" i="9"/>
  <c r="L64" i="9"/>
  <c r="K64" i="9"/>
  <c r="M70" i="9"/>
  <c r="P70" i="9" s="1"/>
  <c r="M68" i="9"/>
  <c r="P68" i="9" s="1"/>
  <c r="M66" i="9"/>
  <c r="P66" i="9" s="1"/>
  <c r="M64" i="9"/>
  <c r="P64" i="9" s="1"/>
  <c r="M62" i="9"/>
  <c r="P62" i="9" s="1"/>
  <c r="M58" i="9"/>
  <c r="P58" i="9" s="1"/>
  <c r="L62" i="9"/>
  <c r="L58" i="9"/>
  <c r="K68" i="9"/>
  <c r="K62" i="9"/>
  <c r="K58" i="9"/>
  <c r="M69" i="9"/>
  <c r="P69" i="9" s="1"/>
  <c r="M67" i="9"/>
  <c r="P67" i="9" s="1"/>
  <c r="M65" i="9"/>
  <c r="P65" i="9" s="1"/>
  <c r="M63" i="9"/>
  <c r="P63" i="9" s="1"/>
  <c r="M59" i="9"/>
  <c r="P59" i="9" s="1"/>
  <c r="M57" i="9"/>
  <c r="P57" i="9" s="1"/>
  <c r="K66" i="9"/>
  <c r="L69" i="9"/>
  <c r="L67" i="9"/>
  <c r="L65" i="9"/>
  <c r="L63" i="9"/>
  <c r="L59" i="9"/>
  <c r="L57" i="9"/>
  <c r="L66" i="9"/>
  <c r="K70" i="9"/>
  <c r="K69" i="9"/>
  <c r="K67" i="9"/>
  <c r="K65" i="9"/>
  <c r="K63" i="9"/>
  <c r="K59" i="9"/>
  <c r="K57" i="9"/>
  <c r="N56" i="9"/>
  <c r="H56" i="9"/>
  <c r="P45" i="72" l="1"/>
  <c r="A44" i="55"/>
  <c r="A45" i="55" s="1"/>
  <c r="A46" i="55" s="1"/>
  <c r="A47" i="55" s="1"/>
  <c r="A48" i="55" s="1"/>
  <c r="A49" i="55" s="1"/>
  <c r="A27" i="9"/>
  <c r="A28" i="9" s="1"/>
  <c r="A29" i="9" s="1"/>
  <c r="A30" i="9" s="1"/>
  <c r="A31" i="9" s="1"/>
  <c r="A38" i="36"/>
  <c r="A39" i="36" s="1"/>
  <c r="A40" i="36" s="1"/>
  <c r="A41" i="36" s="1"/>
  <c r="M56" i="9"/>
  <c r="O56" i="9"/>
  <c r="K56" i="9"/>
  <c r="L56" i="9"/>
  <c r="P8" i="72" l="1"/>
  <c r="E21" i="54"/>
  <c r="A51" i="55"/>
  <c r="A52" i="55" s="1"/>
  <c r="A53" i="55" s="1"/>
  <c r="A54" i="55" s="1"/>
  <c r="A55" i="55" s="1"/>
  <c r="A56" i="55" s="1"/>
  <c r="A33" i="9"/>
  <c r="A35" i="9" s="1"/>
  <c r="A36" i="9" s="1"/>
  <c r="A37" i="9" s="1"/>
  <c r="A38" i="9" s="1"/>
  <c r="A39" i="9" s="1"/>
  <c r="A40" i="9" s="1"/>
  <c r="A41" i="9" s="1"/>
  <c r="A43" i="36"/>
  <c r="A44" i="36" s="1"/>
  <c r="A45" i="36" s="1"/>
  <c r="A46" i="36" s="1"/>
  <c r="A47" i="36" s="1"/>
  <c r="A48" i="36" s="1"/>
  <c r="A49" i="36" s="1"/>
  <c r="A50" i="36" s="1"/>
  <c r="A51" i="36" s="1"/>
  <c r="A52" i="36" s="1"/>
  <c r="A53" i="36" s="1"/>
  <c r="A54" i="36" s="1"/>
  <c r="A55" i="36" s="1"/>
  <c r="A56" i="36" s="1"/>
  <c r="A57" i="36" s="1"/>
  <c r="A58" i="36" s="1"/>
  <c r="A59" i="36" s="1"/>
  <c r="A60" i="36" s="1"/>
  <c r="A61" i="36" s="1"/>
  <c r="A62" i="36" s="1"/>
  <c r="A63" i="36" s="1"/>
  <c r="P56" i="9"/>
  <c r="A58" i="55" l="1"/>
  <c r="A59" i="55" s="1"/>
  <c r="A44" i="9"/>
  <c r="A45" i="9" s="1"/>
  <c r="A46" i="9" s="1"/>
  <c r="A47" i="9" s="1"/>
  <c r="A65" i="36"/>
  <c r="A66" i="36" s="1"/>
  <c r="A67" i="36" s="1"/>
  <c r="A68" i="36" s="1"/>
  <c r="A69" i="36" s="1"/>
  <c r="A70" i="36" s="1"/>
  <c r="A71" i="36" s="1"/>
  <c r="A72" i="36" s="1"/>
  <c r="A73" i="36" s="1"/>
  <c r="O116" i="9"/>
  <c r="N116" i="9"/>
  <c r="L116" i="9"/>
  <c r="H116" i="9"/>
  <c r="M116" i="9" s="1"/>
  <c r="O115" i="9"/>
  <c r="N115" i="9"/>
  <c r="L115" i="9"/>
  <c r="H115" i="9"/>
  <c r="K115" i="9" s="1"/>
  <c r="A49" i="9" l="1"/>
  <c r="A50" i="9" s="1"/>
  <c r="A51" i="9" s="1"/>
  <c r="A52" i="9" s="1"/>
  <c r="A53" i="9" s="1"/>
  <c r="A54" i="9" s="1"/>
  <c r="A75" i="36"/>
  <c r="A76" i="36" s="1"/>
  <c r="P116" i="9"/>
  <c r="M115" i="9"/>
  <c r="P115" i="9" s="1"/>
  <c r="K116" i="9"/>
  <c r="H118" i="9"/>
  <c r="O124" i="9"/>
  <c r="N124" i="9"/>
  <c r="L124" i="9"/>
  <c r="H124" i="9"/>
  <c r="M124" i="9" s="1"/>
  <c r="O123" i="9"/>
  <c r="N123" i="9"/>
  <c r="L123" i="9"/>
  <c r="O122" i="9"/>
  <c r="N122" i="9"/>
  <c r="H122" i="9"/>
  <c r="M122" i="9" s="1"/>
  <c r="O121" i="9"/>
  <c r="N121" i="9"/>
  <c r="L121" i="9"/>
  <c r="O120" i="9"/>
  <c r="N120" i="9"/>
  <c r="L120" i="9"/>
  <c r="M120" i="9"/>
  <c r="O119" i="9"/>
  <c r="N119" i="9"/>
  <c r="L119" i="9"/>
  <c r="K119" i="9"/>
  <c r="N118" i="9"/>
  <c r="L118" i="9"/>
  <c r="O85" i="9"/>
  <c r="N85" i="9"/>
  <c r="L85" i="9"/>
  <c r="H85" i="9"/>
  <c r="M85" i="9" s="1"/>
  <c r="O95" i="9"/>
  <c r="N95" i="9"/>
  <c r="L95" i="9"/>
  <c r="H95" i="9"/>
  <c r="K95" i="9" s="1"/>
  <c r="O94" i="9"/>
  <c r="N94" i="9"/>
  <c r="L94" i="9"/>
  <c r="H94" i="9"/>
  <c r="K94" i="9" s="1"/>
  <c r="O93" i="9"/>
  <c r="N93" i="9"/>
  <c r="L93" i="9"/>
  <c r="H93" i="9"/>
  <c r="M93" i="9" s="1"/>
  <c r="O92" i="9"/>
  <c r="N92" i="9"/>
  <c r="L92" i="9"/>
  <c r="H92" i="9"/>
  <c r="M92" i="9" s="1"/>
  <c r="O91" i="9"/>
  <c r="N91" i="9"/>
  <c r="L91" i="9"/>
  <c r="H91" i="9"/>
  <c r="M91" i="9" s="1"/>
  <c r="O90" i="9"/>
  <c r="N90" i="9"/>
  <c r="L90" i="9"/>
  <c r="H90" i="9"/>
  <c r="M90" i="9" s="1"/>
  <c r="O89" i="9"/>
  <c r="N89" i="9"/>
  <c r="L89" i="9"/>
  <c r="H89" i="9"/>
  <c r="M89" i="9" s="1"/>
  <c r="O88" i="9"/>
  <c r="N88" i="9"/>
  <c r="L88" i="9"/>
  <c r="H88" i="9"/>
  <c r="M88" i="9" s="1"/>
  <c r="O87" i="9"/>
  <c r="N87" i="9"/>
  <c r="L87" i="9"/>
  <c r="H87" i="9"/>
  <c r="K87" i="9" s="1"/>
  <c r="O84" i="9"/>
  <c r="N84" i="9"/>
  <c r="L84" i="9"/>
  <c r="H84" i="9"/>
  <c r="M84" i="9" s="1"/>
  <c r="O83" i="9"/>
  <c r="N83" i="9"/>
  <c r="L83" i="9"/>
  <c r="H83" i="9"/>
  <c r="K83" i="9" s="1"/>
  <c r="O47" i="9"/>
  <c r="N47" i="9"/>
  <c r="L47" i="9"/>
  <c r="H47" i="9"/>
  <c r="M47" i="9" s="1"/>
  <c r="O45" i="9"/>
  <c r="N45" i="9"/>
  <c r="L45" i="9"/>
  <c r="H45" i="9"/>
  <c r="M45" i="9" s="1"/>
  <c r="O43" i="9"/>
  <c r="N43" i="9"/>
  <c r="L43" i="9"/>
  <c r="H43" i="9"/>
  <c r="K43" i="9" s="1"/>
  <c r="O46" i="9"/>
  <c r="N46" i="9"/>
  <c r="L46" i="9"/>
  <c r="H46" i="9"/>
  <c r="M46" i="9" s="1"/>
  <c r="O44" i="9"/>
  <c r="N44" i="9"/>
  <c r="L44" i="9"/>
  <c r="H44" i="9"/>
  <c r="K44" i="9" s="1"/>
  <c r="O100" i="9"/>
  <c r="N100" i="9"/>
  <c r="L100" i="9"/>
  <c r="H100" i="9"/>
  <c r="M100" i="9" s="1"/>
  <c r="O99" i="9"/>
  <c r="N99" i="9"/>
  <c r="L99" i="9"/>
  <c r="H99" i="9"/>
  <c r="K99" i="9" s="1"/>
  <c r="O98" i="9"/>
  <c r="N98" i="9"/>
  <c r="L98" i="9"/>
  <c r="H98" i="9"/>
  <c r="M98" i="9" s="1"/>
  <c r="O97" i="9"/>
  <c r="N97" i="9"/>
  <c r="L97" i="9"/>
  <c r="H97" i="9"/>
  <c r="M97" i="9" s="1"/>
  <c r="H36" i="9"/>
  <c r="M36" i="9" s="1"/>
  <c r="O114" i="9"/>
  <c r="N114" i="9"/>
  <c r="L114" i="9"/>
  <c r="H114" i="9"/>
  <c r="M114" i="9" s="1"/>
  <c r="O113" i="9"/>
  <c r="N113" i="9"/>
  <c r="L113" i="9"/>
  <c r="H113" i="9"/>
  <c r="K113" i="9" s="1"/>
  <c r="O112" i="9"/>
  <c r="N112" i="9"/>
  <c r="L112" i="9"/>
  <c r="H112" i="9"/>
  <c r="M112" i="9" s="1"/>
  <c r="O111" i="9"/>
  <c r="N111" i="9"/>
  <c r="L111" i="9"/>
  <c r="H111" i="9"/>
  <c r="M111" i="9" s="1"/>
  <c r="O110" i="9"/>
  <c r="N110" i="9"/>
  <c r="L110" i="9"/>
  <c r="H110" i="9"/>
  <c r="K110" i="9" s="1"/>
  <c r="O109" i="9"/>
  <c r="N109" i="9"/>
  <c r="L109" i="9"/>
  <c r="H109" i="9"/>
  <c r="M109" i="9" s="1"/>
  <c r="O108" i="9"/>
  <c r="N108" i="9"/>
  <c r="L108" i="9"/>
  <c r="H108" i="9"/>
  <c r="K108" i="9" s="1"/>
  <c r="O41" i="9"/>
  <c r="N41" i="9"/>
  <c r="L41" i="9"/>
  <c r="H41" i="9"/>
  <c r="M41" i="9" s="1"/>
  <c r="O40" i="9"/>
  <c r="N40" i="9"/>
  <c r="L40" i="9"/>
  <c r="H40" i="9"/>
  <c r="K40" i="9" s="1"/>
  <c r="O39" i="9"/>
  <c r="N39" i="9"/>
  <c r="L39" i="9"/>
  <c r="H39" i="9"/>
  <c r="M39" i="9" s="1"/>
  <c r="O38" i="9"/>
  <c r="N38" i="9"/>
  <c r="L38" i="9"/>
  <c r="H38" i="9"/>
  <c r="M38" i="9" s="1"/>
  <c r="O37" i="9"/>
  <c r="N37" i="9"/>
  <c r="L37" i="9"/>
  <c r="H37" i="9"/>
  <c r="M37" i="9" s="1"/>
  <c r="O36" i="9"/>
  <c r="N36" i="9"/>
  <c r="L36" i="9"/>
  <c r="O35" i="9"/>
  <c r="N35" i="9"/>
  <c r="L35" i="9"/>
  <c r="H35" i="9"/>
  <c r="M35" i="9" s="1"/>
  <c r="A56" i="9" l="1"/>
  <c r="A57" i="9" s="1"/>
  <c r="A58" i="9" s="1"/>
  <c r="A59" i="9" s="1"/>
  <c r="A60" i="9" s="1"/>
  <c r="A61" i="9" s="1"/>
  <c r="A62" i="9" s="1"/>
  <c r="A63" i="9" s="1"/>
  <c r="A64" i="9" s="1"/>
  <c r="A65" i="9" s="1"/>
  <c r="A66" i="9" s="1"/>
  <c r="A67" i="9" s="1"/>
  <c r="A68" i="9" s="1"/>
  <c r="A69" i="9" s="1"/>
  <c r="A70" i="9" s="1"/>
  <c r="A71" i="9" s="1"/>
  <c r="A78" i="36"/>
  <c r="A80" i="36" s="1"/>
  <c r="A81" i="36" s="1"/>
  <c r="A82" i="36" s="1"/>
  <c r="A83" i="36" s="1"/>
  <c r="A84" i="36" s="1"/>
  <c r="O118" i="9"/>
  <c r="H123" i="9"/>
  <c r="K123" i="9" s="1"/>
  <c r="L122" i="9"/>
  <c r="H121" i="9"/>
  <c r="P120" i="9"/>
  <c r="P124" i="9"/>
  <c r="P122" i="9"/>
  <c r="K122" i="9"/>
  <c r="M119" i="9"/>
  <c r="P119" i="9" s="1"/>
  <c r="K124" i="9"/>
  <c r="K120" i="9"/>
  <c r="M118" i="9"/>
  <c r="P84" i="9"/>
  <c r="P92" i="9"/>
  <c r="P85" i="9"/>
  <c r="P93" i="9"/>
  <c r="K85" i="9"/>
  <c r="M95" i="9"/>
  <c r="P95" i="9" s="1"/>
  <c r="M94" i="9"/>
  <c r="P94" i="9" s="1"/>
  <c r="K93" i="9"/>
  <c r="K92" i="9"/>
  <c r="P90" i="9"/>
  <c r="P91" i="9"/>
  <c r="K91" i="9"/>
  <c r="K90" i="9"/>
  <c r="P88" i="9"/>
  <c r="P89" i="9"/>
  <c r="K89" i="9"/>
  <c r="M87" i="9"/>
  <c r="P87" i="9" s="1"/>
  <c r="P45" i="9"/>
  <c r="M83" i="9"/>
  <c r="P83" i="9" s="1"/>
  <c r="P47" i="9"/>
  <c r="K88" i="9"/>
  <c r="K47" i="9"/>
  <c r="K84" i="9"/>
  <c r="M43" i="9"/>
  <c r="P43" i="9" s="1"/>
  <c r="K45" i="9"/>
  <c r="P46" i="9"/>
  <c r="K46" i="9"/>
  <c r="M108" i="9"/>
  <c r="P108" i="9" s="1"/>
  <c r="P97" i="9"/>
  <c r="M44" i="9"/>
  <c r="P44" i="9" s="1"/>
  <c r="P109" i="9"/>
  <c r="P100" i="9"/>
  <c r="M99" i="9"/>
  <c r="P99" i="9" s="1"/>
  <c r="P98" i="9"/>
  <c r="K98" i="9"/>
  <c r="K100" i="9"/>
  <c r="M110" i="9"/>
  <c r="P110" i="9" s="1"/>
  <c r="K97" i="9"/>
  <c r="K109" i="9"/>
  <c r="P35" i="9"/>
  <c r="K35" i="9"/>
  <c r="K41" i="9"/>
  <c r="M113" i="9"/>
  <c r="P113" i="9" s="1"/>
  <c r="P112" i="9"/>
  <c r="P111" i="9"/>
  <c r="P114" i="9"/>
  <c r="P37" i="9"/>
  <c r="K111" i="9"/>
  <c r="K112" i="9"/>
  <c r="K114" i="9"/>
  <c r="M40" i="9"/>
  <c r="P40" i="9" s="1"/>
  <c r="P38" i="9"/>
  <c r="P41" i="9"/>
  <c r="P36" i="9"/>
  <c r="P39" i="9"/>
  <c r="K37" i="9"/>
  <c r="K39" i="9"/>
  <c r="K36" i="9"/>
  <c r="K38" i="9"/>
  <c r="A74" i="9" l="1"/>
  <c r="A75" i="9" s="1"/>
  <c r="A76" i="9" s="1"/>
  <c r="A77" i="9" s="1"/>
  <c r="A78" i="9" s="1"/>
  <c r="A79" i="9" s="1"/>
  <c r="A80" i="9" s="1"/>
  <c r="A81" i="9" s="1"/>
  <c r="A86" i="36"/>
  <c r="A87" i="36" s="1"/>
  <c r="A88" i="36" s="1"/>
  <c r="A89" i="36" s="1"/>
  <c r="A90" i="36" s="1"/>
  <c r="A91" i="36" s="1"/>
  <c r="A92" i="36" s="1"/>
  <c r="A93" i="36" s="1"/>
  <c r="A94" i="36" s="1"/>
  <c r="A95" i="36" s="1"/>
  <c r="P118" i="9"/>
  <c r="K118" i="9"/>
  <c r="M123" i="9"/>
  <c r="P123" i="9" s="1"/>
  <c r="M121" i="9"/>
  <c r="P121" i="9" s="1"/>
  <c r="K121" i="9"/>
  <c r="A83" i="9" l="1"/>
  <c r="A84" i="9" s="1"/>
  <c r="A85" i="9" s="1"/>
  <c r="A98" i="36"/>
  <c r="A99" i="36" s="1"/>
  <c r="A100" i="36" s="1"/>
  <c r="A101" i="36" s="1"/>
  <c r="A102" i="36" s="1"/>
  <c r="A103" i="36" s="1"/>
  <c r="O34" i="9"/>
  <c r="N34" i="9"/>
  <c r="L34" i="9"/>
  <c r="H34" i="9"/>
  <c r="M34" i="9" s="1"/>
  <c r="N107" i="9"/>
  <c r="L107" i="9"/>
  <c r="H107" i="9"/>
  <c r="N106" i="9"/>
  <c r="L106" i="9"/>
  <c r="H106" i="9"/>
  <c r="O105" i="9"/>
  <c r="N105" i="9"/>
  <c r="L105" i="9"/>
  <c r="H105" i="9"/>
  <c r="M105" i="9" s="1"/>
  <c r="N104" i="9"/>
  <c r="L104" i="9"/>
  <c r="H104" i="9"/>
  <c r="N103" i="9"/>
  <c r="L103" i="9"/>
  <c r="H103" i="9"/>
  <c r="O102" i="9"/>
  <c r="N102" i="9"/>
  <c r="L102" i="9"/>
  <c r="H102" i="9"/>
  <c r="M102" i="9" s="1"/>
  <c r="A88" i="9" l="1"/>
  <c r="A89" i="9" s="1"/>
  <c r="P34" i="9"/>
  <c r="O106" i="9"/>
  <c r="M104" i="9"/>
  <c r="O104" i="9"/>
  <c r="O103" i="9"/>
  <c r="M107" i="9"/>
  <c r="O107" i="9"/>
  <c r="K105" i="9"/>
  <c r="K34" i="9"/>
  <c r="M106" i="9"/>
  <c r="P106" i="9" s="1"/>
  <c r="P105" i="9"/>
  <c r="K102" i="9"/>
  <c r="P102" i="9"/>
  <c r="M103" i="9"/>
  <c r="O101" i="9"/>
  <c r="N101" i="9"/>
  <c r="L101" i="9"/>
  <c r="H101" i="9"/>
  <c r="M101" i="9" s="1"/>
  <c r="L20" i="9"/>
  <c r="N20" i="9"/>
  <c r="O20" i="9"/>
  <c r="L21" i="9"/>
  <c r="N21" i="9"/>
  <c r="O21" i="9"/>
  <c r="H21" i="9"/>
  <c r="K21" i="9" s="1"/>
  <c r="H20" i="9"/>
  <c r="K20" i="9" s="1"/>
  <c r="H53" i="9"/>
  <c r="K53" i="9" s="1"/>
  <c r="O53" i="9"/>
  <c r="N53" i="9"/>
  <c r="L53" i="9"/>
  <c r="A91" i="9" l="1"/>
  <c r="A92" i="9" s="1"/>
  <c r="A93" i="9" s="1"/>
  <c r="A94" i="9" s="1"/>
  <c r="A95" i="9" s="1"/>
  <c r="K104" i="9"/>
  <c r="P104" i="9"/>
  <c r="P107" i="9"/>
  <c r="K103" i="9"/>
  <c r="P103" i="9"/>
  <c r="K107" i="9"/>
  <c r="K106" i="9"/>
  <c r="P101" i="9"/>
  <c r="M20" i="9"/>
  <c r="P20" i="9" s="1"/>
  <c r="K101" i="9"/>
  <c r="M21" i="9"/>
  <c r="P21" i="9" s="1"/>
  <c r="M53" i="9"/>
  <c r="P53" i="9" s="1"/>
  <c r="H52" i="9"/>
  <c r="M52" i="9" s="1"/>
  <c r="O52" i="9"/>
  <c r="E51" i="9"/>
  <c r="O51" i="9" s="1"/>
  <c r="H51" i="9"/>
  <c r="N54" i="9"/>
  <c r="L54" i="9"/>
  <c r="H54" i="9"/>
  <c r="M54" i="9" s="1"/>
  <c r="O50" i="9"/>
  <c r="N50" i="9"/>
  <c r="L50" i="9"/>
  <c r="H50" i="9"/>
  <c r="M50" i="9" s="1"/>
  <c r="O49" i="9"/>
  <c r="N49" i="9"/>
  <c r="L49" i="9"/>
  <c r="H49" i="9"/>
  <c r="K49" i="9" s="1"/>
  <c r="O48" i="9"/>
  <c r="N48" i="9"/>
  <c r="L48" i="9"/>
  <c r="H48" i="9"/>
  <c r="K48" i="9" s="1"/>
  <c r="A98" i="9" l="1"/>
  <c r="A99" i="9" s="1"/>
  <c r="A100" i="9" s="1"/>
  <c r="A114" i="36"/>
  <c r="A115" i="36" s="1"/>
  <c r="A116" i="36" s="1"/>
  <c r="A117" i="36" s="1"/>
  <c r="A118" i="36" s="1"/>
  <c r="A119" i="36" s="1"/>
  <c r="A120" i="36" s="1"/>
  <c r="A121" i="36" s="1"/>
  <c r="A122" i="36" s="1"/>
  <c r="A123" i="36" s="1"/>
  <c r="A124" i="36" s="1"/>
  <c r="A125" i="36" s="1"/>
  <c r="A126" i="36" s="1"/>
  <c r="K50" i="9"/>
  <c r="K52" i="9"/>
  <c r="L52" i="9"/>
  <c r="N52" i="9"/>
  <c r="P52" i="9" s="1"/>
  <c r="M51" i="9"/>
  <c r="L51" i="9"/>
  <c r="N51" i="9"/>
  <c r="M48" i="9"/>
  <c r="P48" i="9" s="1"/>
  <c r="K51" i="9"/>
  <c r="P50" i="9"/>
  <c r="M49" i="9"/>
  <c r="P49" i="9" s="1"/>
  <c r="O54" i="9"/>
  <c r="P54" i="9" s="1"/>
  <c r="A102" i="9" l="1"/>
  <c r="A103" i="9" s="1"/>
  <c r="A104" i="9" s="1"/>
  <c r="A128" i="36"/>
  <c r="A129" i="36" s="1"/>
  <c r="A130" i="36" s="1"/>
  <c r="A131" i="36" s="1"/>
  <c r="A132" i="36" s="1"/>
  <c r="P51" i="9"/>
  <c r="K54" i="9"/>
  <c r="A106" i="9" l="1"/>
  <c r="A107" i="9" s="1"/>
  <c r="A135" i="36"/>
  <c r="A136" i="36" s="1"/>
  <c r="A137" i="36" s="1"/>
  <c r="A138" i="36" s="1"/>
  <c r="A139" i="36" s="1"/>
  <c r="A140" i="36" s="1"/>
  <c r="M72" i="9"/>
  <c r="L72" i="9"/>
  <c r="O16" i="9"/>
  <c r="N16" i="9"/>
  <c r="L16" i="9"/>
  <c r="H16" i="9"/>
  <c r="M16" i="9" s="1"/>
  <c r="A109" i="9" l="1"/>
  <c r="A110" i="9" s="1"/>
  <c r="A111" i="9" s="1"/>
  <c r="A112" i="9" s="1"/>
  <c r="A113" i="9" s="1"/>
  <c r="A114" i="9" s="1"/>
  <c r="P16" i="9"/>
  <c r="K16" i="9"/>
  <c r="A116" i="9" l="1"/>
  <c r="A118" i="9" s="1"/>
  <c r="A120" i="9" s="1"/>
  <c r="A121" i="9" s="1"/>
  <c r="A122" i="9" s="1"/>
  <c r="A123" i="9" s="1"/>
  <c r="A124" i="9" s="1"/>
  <c r="H79" i="9"/>
  <c r="H78" i="9"/>
  <c r="E78" i="9"/>
  <c r="H77" i="9"/>
  <c r="H76" i="9"/>
  <c r="H75" i="9"/>
  <c r="H74" i="9"/>
  <c r="E74" i="9"/>
  <c r="H73" i="9"/>
  <c r="M117" i="9"/>
  <c r="L117" i="9"/>
  <c r="A151" i="36" l="1"/>
  <c r="A152" i="36" s="1"/>
  <c r="A153" i="36" s="1"/>
  <c r="A154" i="36" s="1"/>
  <c r="A155" i="36" s="1"/>
  <c r="A156" i="36" s="1"/>
  <c r="A157" i="36" s="1"/>
  <c r="A158" i="36" s="1"/>
  <c r="A159" i="36" s="1"/>
  <c r="A160" i="36" s="1"/>
  <c r="A161" i="36" s="1"/>
  <c r="A162" i="36" s="1"/>
  <c r="A163" i="36" s="1"/>
  <c r="H61" i="9"/>
  <c r="H60" i="9"/>
  <c r="H71" i="9"/>
  <c r="L16" i="35"/>
  <c r="N16" i="35"/>
  <c r="I171" i="36"/>
  <c r="I170" i="36"/>
  <c r="I169" i="36"/>
  <c r="I168" i="36"/>
  <c r="E49" i="71"/>
  <c r="L49" i="71" s="1"/>
  <c r="H51" i="71"/>
  <c r="N51" i="71"/>
  <c r="O50" i="71"/>
  <c r="N50" i="71"/>
  <c r="M50" i="71"/>
  <c r="L50" i="71"/>
  <c r="H49" i="71"/>
  <c r="K49" i="71" s="1"/>
  <c r="O48" i="71"/>
  <c r="N48" i="71"/>
  <c r="M48" i="71"/>
  <c r="L48" i="71"/>
  <c r="O47" i="71"/>
  <c r="N47" i="71"/>
  <c r="L47" i="71"/>
  <c r="H47" i="71"/>
  <c r="O46" i="71"/>
  <c r="N46" i="71"/>
  <c r="L46" i="71"/>
  <c r="H46" i="71"/>
  <c r="K46" i="71" s="1"/>
  <c r="O45" i="71"/>
  <c r="N45" i="71"/>
  <c r="M45" i="71"/>
  <c r="L45" i="71"/>
  <c r="O40" i="71"/>
  <c r="N40" i="71"/>
  <c r="L40" i="71"/>
  <c r="H40" i="71"/>
  <c r="O44" i="71"/>
  <c r="N44" i="71"/>
  <c r="L44" i="71"/>
  <c r="H44" i="71"/>
  <c r="O43" i="71"/>
  <c r="N43" i="71"/>
  <c r="H43" i="71"/>
  <c r="K43" i="71" s="1"/>
  <c r="O42" i="71"/>
  <c r="N42" i="71"/>
  <c r="H42" i="71"/>
  <c r="O41" i="71"/>
  <c r="N41" i="71"/>
  <c r="L41" i="71"/>
  <c r="O39" i="71"/>
  <c r="N39" i="71"/>
  <c r="L39" i="71"/>
  <c r="H39" i="71"/>
  <c r="O38" i="71"/>
  <c r="N38" i="71"/>
  <c r="L38" i="71"/>
  <c r="H38" i="71"/>
  <c r="O37" i="71"/>
  <c r="N37" i="71"/>
  <c r="L37" i="71"/>
  <c r="O36" i="71"/>
  <c r="N36" i="71"/>
  <c r="L36" i="71"/>
  <c r="H36" i="71"/>
  <c r="O35" i="71"/>
  <c r="N35" i="71"/>
  <c r="L35" i="71"/>
  <c r="H35" i="71"/>
  <c r="O34" i="71"/>
  <c r="N34" i="71"/>
  <c r="L34" i="71"/>
  <c r="H34" i="71"/>
  <c r="O33" i="71"/>
  <c r="N33" i="71"/>
  <c r="M33" i="71"/>
  <c r="L33" i="71"/>
  <c r="O32" i="71"/>
  <c r="N32" i="71"/>
  <c r="L32" i="71"/>
  <c r="H32" i="71"/>
  <c r="O31" i="71"/>
  <c r="N31" i="71"/>
  <c r="M31" i="71"/>
  <c r="L31" i="71"/>
  <c r="O29" i="71"/>
  <c r="N29" i="71"/>
  <c r="M29" i="71"/>
  <c r="L29" i="71"/>
  <c r="O30" i="71"/>
  <c r="N30" i="71"/>
  <c r="L30" i="71"/>
  <c r="H30" i="71"/>
  <c r="H24" i="71"/>
  <c r="O24" i="71"/>
  <c r="N24" i="71"/>
  <c r="L24" i="71"/>
  <c r="O28" i="71"/>
  <c r="N28" i="71"/>
  <c r="L28" i="71"/>
  <c r="H28" i="71"/>
  <c r="K28" i="71" s="1"/>
  <c r="O27" i="71"/>
  <c r="N27" i="71"/>
  <c r="L27" i="71"/>
  <c r="H27" i="71"/>
  <c r="K27" i="71" s="1"/>
  <c r="O26" i="71"/>
  <c r="N26" i="71"/>
  <c r="L26" i="71"/>
  <c r="H26" i="71"/>
  <c r="O25" i="71"/>
  <c r="N25" i="71"/>
  <c r="L25" i="71"/>
  <c r="H25" i="71"/>
  <c r="O23" i="71"/>
  <c r="N23" i="71"/>
  <c r="M23" i="71"/>
  <c r="L23" i="71"/>
  <c r="M42" i="71" l="1"/>
  <c r="P42" i="71" s="1"/>
  <c r="K42" i="71"/>
  <c r="M25" i="71"/>
  <c r="K25" i="71"/>
  <c r="M24" i="71"/>
  <c r="K24" i="71"/>
  <c r="M39" i="71"/>
  <c r="P39" i="71" s="1"/>
  <c r="K39" i="71"/>
  <c r="M26" i="71"/>
  <c r="K26" i="71"/>
  <c r="M30" i="71"/>
  <c r="K30" i="71"/>
  <c r="M35" i="71"/>
  <c r="P35" i="71" s="1"/>
  <c r="K35" i="71"/>
  <c r="M40" i="71"/>
  <c r="P40" i="71" s="1"/>
  <c r="K40" i="71"/>
  <c r="M51" i="71"/>
  <c r="K51" i="71"/>
  <c r="M38" i="71"/>
  <c r="K38" i="71"/>
  <c r="M32" i="71"/>
  <c r="P32" i="71" s="1"/>
  <c r="K32" i="71"/>
  <c r="M34" i="71"/>
  <c r="P34" i="71" s="1"/>
  <c r="K34" i="71"/>
  <c r="M36" i="71"/>
  <c r="K36" i="71"/>
  <c r="M44" i="71"/>
  <c r="K44" i="71"/>
  <c r="M47" i="71"/>
  <c r="P47" i="71" s="1"/>
  <c r="K47" i="71"/>
  <c r="P50" i="71"/>
  <c r="A166" i="36"/>
  <c r="A168" i="36" s="1"/>
  <c r="A169" i="36" s="1"/>
  <c r="A170" i="36" s="1"/>
  <c r="A171" i="36" s="1"/>
  <c r="A172" i="36" s="1"/>
  <c r="K71" i="9"/>
  <c r="M71" i="9"/>
  <c r="P71" i="9" s="1"/>
  <c r="K60" i="9"/>
  <c r="M60" i="9"/>
  <c r="P60" i="9" s="1"/>
  <c r="K61" i="9"/>
  <c r="M61" i="9"/>
  <c r="P61" i="9" s="1"/>
  <c r="E20" i="71"/>
  <c r="N49" i="71"/>
  <c r="O49" i="71"/>
  <c r="P30" i="71"/>
  <c r="M49" i="71"/>
  <c r="P48" i="71"/>
  <c r="O51" i="71"/>
  <c r="P51" i="71" s="1"/>
  <c r="L51" i="71"/>
  <c r="P45" i="71"/>
  <c r="M46" i="71"/>
  <c r="P46" i="71" s="1"/>
  <c r="L43" i="71"/>
  <c r="M43" i="71"/>
  <c r="P43" i="71" s="1"/>
  <c r="L42" i="71"/>
  <c r="P44" i="71"/>
  <c r="P38" i="71"/>
  <c r="P36" i="71"/>
  <c r="P33" i="71"/>
  <c r="H41" i="71"/>
  <c r="K41" i="71" s="1"/>
  <c r="H37" i="71"/>
  <c r="K37" i="71" s="1"/>
  <c r="P31" i="71"/>
  <c r="P29" i="71"/>
  <c r="P25" i="71"/>
  <c r="P26" i="71"/>
  <c r="P24" i="71"/>
  <c r="M28" i="71"/>
  <c r="P28" i="71" s="1"/>
  <c r="P23" i="71"/>
  <c r="M27" i="71"/>
  <c r="P27" i="71" s="1"/>
  <c r="P49" i="71" l="1"/>
  <c r="M41" i="71"/>
  <c r="P41" i="71" s="1"/>
  <c r="M37" i="71"/>
  <c r="P37" i="71" s="1"/>
  <c r="O22" i="71" l="1"/>
  <c r="N22" i="71"/>
  <c r="L22" i="71"/>
  <c r="H22" i="71"/>
  <c r="H21" i="71"/>
  <c r="K21" i="71" s="1"/>
  <c r="H20" i="71"/>
  <c r="K20" i="71" s="1"/>
  <c r="L20" i="71"/>
  <c r="O19" i="71"/>
  <c r="N19" i="71"/>
  <c r="L19" i="71"/>
  <c r="H19" i="71"/>
  <c r="O18" i="71"/>
  <c r="N18" i="71"/>
  <c r="L18" i="71"/>
  <c r="H18" i="71"/>
  <c r="K18" i="71" s="1"/>
  <c r="O17" i="71"/>
  <c r="N17" i="71"/>
  <c r="L17" i="71"/>
  <c r="H17" i="71"/>
  <c r="K17" i="71" s="1"/>
  <c r="O16" i="71"/>
  <c r="N16" i="71"/>
  <c r="L16" i="71"/>
  <c r="H16" i="71"/>
  <c r="O15" i="71"/>
  <c r="N15" i="71"/>
  <c r="M15" i="71"/>
  <c r="L15" i="71"/>
  <c r="M61" i="71"/>
  <c r="C61" i="71"/>
  <c r="M60" i="71"/>
  <c r="C60" i="71"/>
  <c r="L59" i="71"/>
  <c r="O14" i="71"/>
  <c r="N14" i="71"/>
  <c r="M14" i="71"/>
  <c r="L14" i="71"/>
  <c r="C14" i="71"/>
  <c r="A3" i="71" s="1"/>
  <c r="L10" i="71"/>
  <c r="A8" i="71"/>
  <c r="C36" i="70"/>
  <c r="C35" i="70"/>
  <c r="B34" i="70"/>
  <c r="C30" i="70"/>
  <c r="C29" i="70"/>
  <c r="H14" i="70"/>
  <c r="C9" i="70"/>
  <c r="A9" i="70"/>
  <c r="C8" i="70"/>
  <c r="C7" i="70"/>
  <c r="C6" i="70"/>
  <c r="M16" i="71" l="1"/>
  <c r="P16" i="71" s="1"/>
  <c r="K16" i="71"/>
  <c r="M22" i="71"/>
  <c r="K22" i="71"/>
  <c r="M19" i="71"/>
  <c r="P19" i="71" s="1"/>
  <c r="K19" i="71"/>
  <c r="P22" i="71"/>
  <c r="M17" i="71"/>
  <c r="P17" i="71" s="1"/>
  <c r="M18" i="71"/>
  <c r="P18" i="71" s="1"/>
  <c r="P14" i="71"/>
  <c r="N20" i="71"/>
  <c r="O20" i="71"/>
  <c r="E21" i="71"/>
  <c r="M21" i="71" s="1"/>
  <c r="P15" i="71"/>
  <c r="M20" i="71"/>
  <c r="N21" i="71" l="1"/>
  <c r="N52" i="71" s="1"/>
  <c r="G19" i="70" s="1"/>
  <c r="G21" i="70" s="1"/>
  <c r="P20" i="71"/>
  <c r="O21" i="71"/>
  <c r="O52" i="71" s="1"/>
  <c r="H19" i="70" s="1"/>
  <c r="H21" i="70" s="1"/>
  <c r="L21" i="71"/>
  <c r="L52" i="71" s="1"/>
  <c r="I19" i="70" s="1"/>
  <c r="I21" i="70" s="1"/>
  <c r="H12" i="70" s="1"/>
  <c r="P21" i="71" l="1"/>
  <c r="P52" i="71" s="1"/>
  <c r="M52" i="71"/>
  <c r="F19" i="70" s="1"/>
  <c r="F21" i="70" s="1"/>
  <c r="P8" i="71" l="1"/>
  <c r="E19" i="70"/>
  <c r="E21" i="70" s="1"/>
  <c r="E22" i="70" l="1"/>
  <c r="E24" i="70"/>
  <c r="E25" i="70" l="1"/>
  <c r="H11" i="70" l="1"/>
  <c r="D17" i="2"/>
  <c r="H34" i="67" l="1"/>
  <c r="H33" i="67"/>
  <c r="H32" i="67"/>
  <c r="H31" i="67"/>
  <c r="H30" i="67"/>
  <c r="H29" i="67"/>
  <c r="H28" i="67"/>
  <c r="H27" i="67"/>
  <c r="H26" i="67"/>
  <c r="H25" i="67"/>
  <c r="H24" i="67"/>
  <c r="H23" i="67"/>
  <c r="H22" i="67"/>
  <c r="H21" i="67"/>
  <c r="H20" i="67"/>
  <c r="H18" i="67"/>
  <c r="H19" i="67"/>
  <c r="H17" i="67"/>
  <c r="H16" i="67"/>
  <c r="H15" i="67"/>
  <c r="H41" i="55" l="1"/>
  <c r="H40" i="55"/>
  <c r="H39" i="55"/>
  <c r="H38" i="55"/>
  <c r="H37" i="55"/>
  <c r="H36" i="55"/>
  <c r="H35" i="55"/>
  <c r="H34" i="55"/>
  <c r="H33" i="55"/>
  <c r="H32" i="55"/>
  <c r="H58" i="55"/>
  <c r="H59" i="55"/>
  <c r="H56" i="55"/>
  <c r="H55" i="55"/>
  <c r="H54" i="55"/>
  <c r="H53" i="55"/>
  <c r="H52" i="55"/>
  <c r="H45" i="55"/>
  <c r="H46" i="55"/>
  <c r="H47" i="55"/>
  <c r="H48" i="55"/>
  <c r="H49" i="55"/>
  <c r="H31" i="55"/>
  <c r="H30" i="55"/>
  <c r="H29" i="55"/>
  <c r="H28" i="55"/>
  <c r="H25" i="55"/>
  <c r="H24" i="55"/>
  <c r="H23" i="55"/>
  <c r="H22" i="55"/>
  <c r="H21" i="55"/>
  <c r="H20" i="55"/>
  <c r="H19" i="55"/>
  <c r="H18" i="55"/>
  <c r="H17" i="55"/>
  <c r="H16" i="55"/>
  <c r="I131" i="36" l="1"/>
  <c r="I130" i="36"/>
  <c r="I129" i="36"/>
  <c r="I128" i="36"/>
  <c r="I81" i="36"/>
  <c r="I82" i="36"/>
  <c r="I158" i="36"/>
  <c r="I157" i="36"/>
  <c r="I156" i="36"/>
  <c r="I155" i="36"/>
  <c r="I154" i="36"/>
  <c r="I153" i="36"/>
  <c r="I151" i="36"/>
  <c r="I149" i="36"/>
  <c r="I148" i="36"/>
  <c r="I147" i="36"/>
  <c r="I146" i="36"/>
  <c r="I145" i="36"/>
  <c r="I143" i="36"/>
  <c r="I142" i="36"/>
  <c r="I140" i="36"/>
  <c r="I139" i="36"/>
  <c r="I138" i="36"/>
  <c r="I137" i="36"/>
  <c r="I136" i="36"/>
  <c r="I135" i="36"/>
  <c r="I122" i="36"/>
  <c r="I121" i="36"/>
  <c r="I120" i="36"/>
  <c r="I119" i="36"/>
  <c r="I118" i="36"/>
  <c r="I117" i="36"/>
  <c r="I115" i="36"/>
  <c r="I114" i="36"/>
  <c r="I113" i="36"/>
  <c r="I111" i="36"/>
  <c r="I110" i="36"/>
  <c r="I109" i="36"/>
  <c r="I108" i="36"/>
  <c r="I106" i="36"/>
  <c r="I105" i="36"/>
  <c r="I103" i="36"/>
  <c r="I102" i="36"/>
  <c r="I101" i="36"/>
  <c r="I100" i="36"/>
  <c r="I99" i="36"/>
  <c r="I98" i="36"/>
  <c r="I59" i="36"/>
  <c r="I58" i="36"/>
  <c r="I78" i="36"/>
  <c r="I76" i="36"/>
  <c r="I75" i="36"/>
  <c r="I73" i="36"/>
  <c r="I72" i="36"/>
  <c r="I71" i="36"/>
  <c r="I70" i="36"/>
  <c r="I69" i="36"/>
  <c r="I68" i="36"/>
  <c r="I67" i="36"/>
  <c r="I66" i="36"/>
  <c r="I65" i="36"/>
  <c r="I94" i="36"/>
  <c r="I93" i="36"/>
  <c r="I92" i="36"/>
  <c r="I91" i="36"/>
  <c r="I90" i="36"/>
  <c r="I89" i="36"/>
  <c r="I88" i="36"/>
  <c r="I87" i="36"/>
  <c r="I86" i="36"/>
  <c r="I83" i="36"/>
  <c r="I80" i="36"/>
  <c r="I57" i="36"/>
  <c r="I56" i="36"/>
  <c r="I55" i="36"/>
  <c r="I54" i="36"/>
  <c r="I53" i="36"/>
  <c r="I38" i="36"/>
  <c r="I37" i="36"/>
  <c r="I36" i="36"/>
  <c r="I35" i="36"/>
  <c r="I34" i="36"/>
  <c r="I33" i="36"/>
  <c r="I48" i="36" l="1"/>
  <c r="I47" i="36"/>
  <c r="I46" i="36"/>
  <c r="I45" i="36"/>
  <c r="I44" i="36"/>
  <c r="I43" i="36"/>
  <c r="I52" i="36"/>
  <c r="I51" i="36"/>
  <c r="I50" i="36"/>
  <c r="I41" i="36"/>
  <c r="L41" i="36" s="1"/>
  <c r="I40" i="36"/>
  <c r="L40" i="36" s="1"/>
  <c r="I39" i="36"/>
  <c r="L39" i="36" s="1"/>
  <c r="I31" i="36"/>
  <c r="I30" i="36"/>
  <c r="I27" i="36"/>
  <c r="I26" i="36"/>
  <c r="I25" i="36"/>
  <c r="I159" i="36"/>
  <c r="I166" i="36"/>
  <c r="I20" i="36" l="1"/>
  <c r="I19" i="36"/>
  <c r="I18" i="36"/>
  <c r="I17" i="36"/>
  <c r="I23" i="36"/>
  <c r="I22" i="36"/>
  <c r="I21" i="36"/>
  <c r="H16" i="35"/>
  <c r="H15" i="35"/>
  <c r="I27" i="34"/>
  <c r="I25" i="34"/>
  <c r="I24" i="34"/>
  <c r="I23" i="34"/>
  <c r="I22" i="34"/>
  <c r="I21" i="34"/>
  <c r="I20" i="34"/>
  <c r="I19" i="34"/>
  <c r="I18" i="34"/>
  <c r="I17" i="34"/>
  <c r="I16" i="34"/>
  <c r="O16" i="35" l="1"/>
  <c r="M16" i="35"/>
  <c r="K16" i="35"/>
  <c r="H33" i="9"/>
  <c r="M33" i="9" s="1"/>
  <c r="O33" i="9"/>
  <c r="P16" i="35" l="1"/>
  <c r="K33" i="9"/>
  <c r="L33" i="9"/>
  <c r="N33" i="9"/>
  <c r="P33" i="9" s="1"/>
  <c r="O32" i="9" l="1"/>
  <c r="N32" i="9"/>
  <c r="L32" i="9"/>
  <c r="M32" i="9"/>
  <c r="E31" i="9"/>
  <c r="O31" i="9" s="1"/>
  <c r="O30" i="9"/>
  <c r="N30" i="9"/>
  <c r="L30" i="9"/>
  <c r="K30" i="9"/>
  <c r="O29" i="9"/>
  <c r="N29" i="9"/>
  <c r="L29" i="9"/>
  <c r="M29" i="9"/>
  <c r="O28" i="9"/>
  <c r="N28" i="9"/>
  <c r="L28" i="9"/>
  <c r="M28" i="9"/>
  <c r="O27" i="9"/>
  <c r="N27" i="9"/>
  <c r="L27" i="9"/>
  <c r="M27" i="9"/>
  <c r="O26" i="9"/>
  <c r="N26" i="9"/>
  <c r="L26" i="9"/>
  <c r="M26" i="9"/>
  <c r="O23" i="9"/>
  <c r="N23" i="9"/>
  <c r="L23" i="9"/>
  <c r="H23" i="9"/>
  <c r="M23" i="9" s="1"/>
  <c r="P32" i="9" l="1"/>
  <c r="M31" i="9"/>
  <c r="P29" i="9"/>
  <c r="K32" i="9"/>
  <c r="P27" i="9"/>
  <c r="M30" i="9"/>
  <c r="P30" i="9" s="1"/>
  <c r="P28" i="9"/>
  <c r="K27" i="9"/>
  <c r="K29" i="9"/>
  <c r="P23" i="9"/>
  <c r="K31" i="9"/>
  <c r="L31" i="9"/>
  <c r="P26" i="9"/>
  <c r="K28" i="9"/>
  <c r="N31" i="9"/>
  <c r="K26" i="9"/>
  <c r="K23" i="9"/>
  <c r="P31" i="9" l="1"/>
  <c r="H19" i="9"/>
  <c r="H18" i="9"/>
  <c r="H17" i="9"/>
  <c r="F110" i="36" l="1"/>
  <c r="F41" i="36"/>
  <c r="P41" i="36" s="1"/>
  <c r="F39" i="36"/>
  <c r="F36" i="36"/>
  <c r="N36" i="36" s="1"/>
  <c r="F35" i="36"/>
  <c r="N35" i="36" s="1"/>
  <c r="C14" i="67"/>
  <c r="A3" i="67" s="1"/>
  <c r="M45" i="67"/>
  <c r="C45" i="67"/>
  <c r="M44" i="67"/>
  <c r="C44" i="67"/>
  <c r="L43" i="67"/>
  <c r="O35" i="67"/>
  <c r="N35" i="67"/>
  <c r="M35" i="67"/>
  <c r="L35" i="67"/>
  <c r="K35" i="67"/>
  <c r="O34" i="67"/>
  <c r="N34" i="67"/>
  <c r="M34" i="67"/>
  <c r="L34" i="67"/>
  <c r="K34" i="67"/>
  <c r="O33" i="67"/>
  <c r="N33" i="67"/>
  <c r="M33" i="67"/>
  <c r="L33" i="67"/>
  <c r="K33" i="67"/>
  <c r="O32" i="67"/>
  <c r="N32" i="67"/>
  <c r="M32" i="67"/>
  <c r="L32" i="67"/>
  <c r="K32" i="67"/>
  <c r="O31" i="67"/>
  <c r="N31" i="67"/>
  <c r="M31" i="67"/>
  <c r="L31" i="67"/>
  <c r="K31" i="67"/>
  <c r="O30" i="67"/>
  <c r="N30" i="67"/>
  <c r="M30" i="67"/>
  <c r="L30" i="67"/>
  <c r="K30" i="67"/>
  <c r="O29" i="67"/>
  <c r="N29" i="67"/>
  <c r="M29" i="67"/>
  <c r="L29" i="67"/>
  <c r="K29" i="67"/>
  <c r="O28" i="67"/>
  <c r="N28" i="67"/>
  <c r="M28" i="67"/>
  <c r="L28" i="67"/>
  <c r="K28" i="67"/>
  <c r="O27" i="67"/>
  <c r="N27" i="67"/>
  <c r="M27" i="67"/>
  <c r="L27" i="67"/>
  <c r="K27" i="67"/>
  <c r="O26" i="67"/>
  <c r="N26" i="67"/>
  <c r="M26" i="67"/>
  <c r="L26" i="67"/>
  <c r="K26" i="67"/>
  <c r="O25" i="67"/>
  <c r="N25" i="67"/>
  <c r="M25" i="67"/>
  <c r="L25" i="67"/>
  <c r="K25" i="67"/>
  <c r="O24" i="67"/>
  <c r="N24" i="67"/>
  <c r="M24" i="67"/>
  <c r="L24" i="67"/>
  <c r="K24" i="67"/>
  <c r="O23" i="67"/>
  <c r="N23" i="67"/>
  <c r="M23" i="67"/>
  <c r="L23" i="67"/>
  <c r="K23" i="67"/>
  <c r="O22" i="67"/>
  <c r="N22" i="67"/>
  <c r="M22" i="67"/>
  <c r="L22" i="67"/>
  <c r="K22" i="67"/>
  <c r="O21" i="67"/>
  <c r="N21" i="67"/>
  <c r="M21" i="67"/>
  <c r="L21" i="67"/>
  <c r="K21" i="67"/>
  <c r="O20" i="67"/>
  <c r="N20" i="67"/>
  <c r="M20" i="67"/>
  <c r="L20" i="67"/>
  <c r="K20" i="67"/>
  <c r="O19" i="67"/>
  <c r="N19" i="67"/>
  <c r="M19" i="67"/>
  <c r="L19" i="67"/>
  <c r="K19" i="67"/>
  <c r="O18" i="67"/>
  <c r="N18" i="67"/>
  <c r="M18" i="67"/>
  <c r="L18" i="67"/>
  <c r="K18" i="67"/>
  <c r="O17" i="67"/>
  <c r="N17" i="67"/>
  <c r="M17" i="67"/>
  <c r="L17" i="67"/>
  <c r="K17" i="67"/>
  <c r="O16" i="67"/>
  <c r="N16" i="67"/>
  <c r="M16" i="67"/>
  <c r="L16" i="67"/>
  <c r="K16" i="67"/>
  <c r="O15" i="67"/>
  <c r="N15" i="67"/>
  <c r="M15" i="67"/>
  <c r="L15" i="67"/>
  <c r="K15" i="67"/>
  <c r="O14" i="67"/>
  <c r="N14" i="67"/>
  <c r="M14" i="67"/>
  <c r="L14" i="67"/>
  <c r="K14" i="67"/>
  <c r="L10" i="67"/>
  <c r="A8" i="67"/>
  <c r="M14" i="9"/>
  <c r="N14" i="9"/>
  <c r="O14" i="9"/>
  <c r="M15" i="9"/>
  <c r="N15" i="9"/>
  <c r="O15" i="9"/>
  <c r="M17" i="9"/>
  <c r="N17" i="9"/>
  <c r="O17" i="9"/>
  <c r="M18" i="9"/>
  <c r="N18" i="9"/>
  <c r="O18" i="9"/>
  <c r="M19" i="9"/>
  <c r="N19" i="9"/>
  <c r="O19" i="9"/>
  <c r="M22" i="9"/>
  <c r="N22" i="9"/>
  <c r="O22" i="9"/>
  <c r="M42" i="9"/>
  <c r="N42" i="9"/>
  <c r="O42" i="9"/>
  <c r="M55" i="9"/>
  <c r="M82" i="9"/>
  <c r="N82" i="9"/>
  <c r="O82" i="9"/>
  <c r="M86" i="9"/>
  <c r="N86" i="9"/>
  <c r="O86" i="9"/>
  <c r="M96" i="9"/>
  <c r="N96" i="9"/>
  <c r="O96" i="9"/>
  <c r="M73" i="9"/>
  <c r="N73" i="9"/>
  <c r="O73" i="9"/>
  <c r="M74" i="9"/>
  <c r="N74" i="9"/>
  <c r="O74" i="9"/>
  <c r="M75" i="9"/>
  <c r="N75" i="9"/>
  <c r="O75" i="9"/>
  <c r="M76" i="9"/>
  <c r="N76" i="9"/>
  <c r="O76" i="9"/>
  <c r="M77" i="9"/>
  <c r="N77" i="9"/>
  <c r="O77" i="9"/>
  <c r="M78" i="9"/>
  <c r="N78" i="9"/>
  <c r="O78" i="9"/>
  <c r="M79" i="9"/>
  <c r="N79" i="9"/>
  <c r="O79" i="9"/>
  <c r="M80" i="9"/>
  <c r="N80" i="9"/>
  <c r="O80" i="9"/>
  <c r="M81" i="9"/>
  <c r="N81" i="9"/>
  <c r="O81" i="9"/>
  <c r="N14" i="34"/>
  <c r="O14" i="34"/>
  <c r="P14" i="34"/>
  <c r="N15" i="34"/>
  <c r="O15" i="34"/>
  <c r="P15" i="34"/>
  <c r="N16" i="34"/>
  <c r="O16" i="34"/>
  <c r="P16" i="34"/>
  <c r="N17" i="34"/>
  <c r="O17" i="34"/>
  <c r="P17" i="34"/>
  <c r="N18" i="34"/>
  <c r="O18" i="34"/>
  <c r="P18" i="34"/>
  <c r="N19" i="34"/>
  <c r="O19" i="34"/>
  <c r="P19" i="34"/>
  <c r="N20" i="34"/>
  <c r="O20" i="34"/>
  <c r="P20" i="34"/>
  <c r="N21" i="34"/>
  <c r="O21" i="34"/>
  <c r="P21" i="34"/>
  <c r="N22" i="34"/>
  <c r="O22" i="34"/>
  <c r="P22" i="34"/>
  <c r="N23" i="34"/>
  <c r="O23" i="34"/>
  <c r="P23" i="34"/>
  <c r="N24" i="34"/>
  <c r="O24" i="34"/>
  <c r="P24" i="34"/>
  <c r="N25" i="34"/>
  <c r="O25" i="34"/>
  <c r="P25" i="34"/>
  <c r="N26" i="34"/>
  <c r="O26" i="34"/>
  <c r="P26" i="34"/>
  <c r="N27" i="34"/>
  <c r="O27" i="34"/>
  <c r="P27" i="34"/>
  <c r="N28" i="34"/>
  <c r="O28" i="34"/>
  <c r="P28" i="34"/>
  <c r="N29" i="34"/>
  <c r="O29" i="34"/>
  <c r="P29" i="34"/>
  <c r="N30" i="34"/>
  <c r="O30" i="34"/>
  <c r="P30" i="34"/>
  <c r="N31" i="34"/>
  <c r="O31" i="34"/>
  <c r="P31" i="34"/>
  <c r="M14" i="35"/>
  <c r="N14" i="35"/>
  <c r="O14" i="35"/>
  <c r="M15" i="35"/>
  <c r="N15" i="35"/>
  <c r="O15" i="35"/>
  <c r="N14" i="36"/>
  <c r="O14" i="36"/>
  <c r="P14" i="36"/>
  <c r="N15" i="36"/>
  <c r="O15" i="36"/>
  <c r="P15" i="36"/>
  <c r="N16" i="36"/>
  <c r="O16" i="36"/>
  <c r="P16" i="36"/>
  <c r="N17" i="36"/>
  <c r="O17" i="36"/>
  <c r="P17" i="36"/>
  <c r="N18" i="36"/>
  <c r="O18" i="36"/>
  <c r="P18" i="36"/>
  <c r="N19" i="36"/>
  <c r="O19" i="36"/>
  <c r="P19" i="36"/>
  <c r="N20" i="36"/>
  <c r="O20" i="36"/>
  <c r="P20" i="36"/>
  <c r="N21" i="36"/>
  <c r="O21" i="36"/>
  <c r="P21" i="36"/>
  <c r="N22" i="36"/>
  <c r="O22" i="36"/>
  <c r="P22" i="36"/>
  <c r="N23" i="36"/>
  <c r="O23" i="36"/>
  <c r="P23" i="36"/>
  <c r="N24" i="36"/>
  <c r="O24" i="36"/>
  <c r="P24" i="36"/>
  <c r="N25" i="36"/>
  <c r="O25" i="36"/>
  <c r="P25" i="36"/>
  <c r="N26" i="36"/>
  <c r="O26" i="36"/>
  <c r="P26" i="36"/>
  <c r="N27" i="36"/>
  <c r="O27" i="36"/>
  <c r="P27" i="36"/>
  <c r="N30" i="36"/>
  <c r="O30" i="36"/>
  <c r="P30" i="36"/>
  <c r="N31" i="36"/>
  <c r="O31" i="36"/>
  <c r="P31" i="36"/>
  <c r="N32" i="36"/>
  <c r="O32" i="36"/>
  <c r="P32" i="36"/>
  <c r="N33" i="36"/>
  <c r="O33" i="36"/>
  <c r="P33" i="36"/>
  <c r="N34" i="36"/>
  <c r="O34" i="36"/>
  <c r="P34" i="36"/>
  <c r="N37" i="36"/>
  <c r="O37" i="36"/>
  <c r="P37" i="36"/>
  <c r="N38" i="36"/>
  <c r="O38" i="36"/>
  <c r="P38" i="36"/>
  <c r="N39" i="36"/>
  <c r="O39" i="36"/>
  <c r="P39" i="36"/>
  <c r="N40" i="36"/>
  <c r="O40" i="36"/>
  <c r="P40" i="36"/>
  <c r="N41" i="36"/>
  <c r="O41" i="36"/>
  <c r="N42" i="36"/>
  <c r="O42" i="36"/>
  <c r="P42" i="36"/>
  <c r="N43" i="36"/>
  <c r="O43" i="36"/>
  <c r="P43" i="36"/>
  <c r="N44" i="36"/>
  <c r="O44" i="36"/>
  <c r="P44" i="36"/>
  <c r="N45" i="36"/>
  <c r="O45" i="36"/>
  <c r="P45" i="36"/>
  <c r="N46" i="36"/>
  <c r="O46" i="36"/>
  <c r="P46" i="36"/>
  <c r="N47" i="36"/>
  <c r="O47" i="36"/>
  <c r="P47" i="36"/>
  <c r="N48" i="36"/>
  <c r="O48" i="36"/>
  <c r="P48" i="36"/>
  <c r="N49" i="36"/>
  <c r="O49" i="36"/>
  <c r="P49" i="36"/>
  <c r="N50" i="36"/>
  <c r="O50" i="36"/>
  <c r="P50" i="36"/>
  <c r="N51" i="36"/>
  <c r="O51" i="36"/>
  <c r="P51" i="36"/>
  <c r="N52" i="36"/>
  <c r="O52" i="36"/>
  <c r="P52" i="36"/>
  <c r="N53" i="36"/>
  <c r="O53" i="36"/>
  <c r="P53" i="36"/>
  <c r="N54" i="36"/>
  <c r="O54" i="36"/>
  <c r="P54" i="36"/>
  <c r="N55" i="36"/>
  <c r="O55" i="36"/>
  <c r="P55" i="36"/>
  <c r="N56" i="36"/>
  <c r="O56" i="36"/>
  <c r="P56" i="36"/>
  <c r="N57" i="36"/>
  <c r="O57" i="36"/>
  <c r="P57" i="36"/>
  <c r="N58" i="36"/>
  <c r="O58" i="36"/>
  <c r="P58" i="36"/>
  <c r="N59" i="36"/>
  <c r="O59" i="36"/>
  <c r="P59" i="36"/>
  <c r="N60" i="36"/>
  <c r="O60" i="36"/>
  <c r="P60" i="36"/>
  <c r="N61" i="36"/>
  <c r="O61" i="36"/>
  <c r="P61" i="36"/>
  <c r="N62" i="36"/>
  <c r="O62" i="36"/>
  <c r="P62" i="36"/>
  <c r="N63" i="36"/>
  <c r="O63" i="36"/>
  <c r="P63" i="36"/>
  <c r="N64" i="36"/>
  <c r="O64" i="36"/>
  <c r="P64" i="36"/>
  <c r="N65" i="36"/>
  <c r="O65" i="36"/>
  <c r="P65" i="36"/>
  <c r="N66" i="36"/>
  <c r="O66" i="36"/>
  <c r="P66" i="36"/>
  <c r="N67" i="36"/>
  <c r="O67" i="36"/>
  <c r="P67" i="36"/>
  <c r="N68" i="36"/>
  <c r="O68" i="36"/>
  <c r="P68" i="36"/>
  <c r="N69" i="36"/>
  <c r="O69" i="36"/>
  <c r="P69" i="36"/>
  <c r="N70" i="36"/>
  <c r="O70" i="36"/>
  <c r="P70" i="36"/>
  <c r="N71" i="36"/>
  <c r="O71" i="36"/>
  <c r="P71" i="36"/>
  <c r="N72" i="36"/>
  <c r="O72" i="36"/>
  <c r="P72" i="36"/>
  <c r="N73" i="36"/>
  <c r="O73" i="36"/>
  <c r="P73" i="36"/>
  <c r="N74" i="36"/>
  <c r="O74" i="36"/>
  <c r="P74" i="36"/>
  <c r="N75" i="36"/>
  <c r="O75" i="36"/>
  <c r="P75" i="36"/>
  <c r="N76" i="36"/>
  <c r="O76" i="36"/>
  <c r="P76" i="36"/>
  <c r="N77" i="36"/>
  <c r="O77" i="36"/>
  <c r="P77" i="36"/>
  <c r="N78" i="36"/>
  <c r="O78" i="36"/>
  <c r="P78" i="36"/>
  <c r="N79" i="36"/>
  <c r="O79" i="36"/>
  <c r="P79" i="36"/>
  <c r="N80" i="36"/>
  <c r="O80" i="36"/>
  <c r="P80" i="36"/>
  <c r="N81" i="36"/>
  <c r="O81" i="36"/>
  <c r="P81" i="36"/>
  <c r="N82" i="36"/>
  <c r="O82" i="36"/>
  <c r="P82" i="36"/>
  <c r="N83" i="36"/>
  <c r="O83" i="36"/>
  <c r="P83" i="36"/>
  <c r="N84" i="36"/>
  <c r="O84" i="36"/>
  <c r="P84" i="36"/>
  <c r="N85" i="36"/>
  <c r="O85" i="36"/>
  <c r="P85" i="36"/>
  <c r="N86" i="36"/>
  <c r="O86" i="36"/>
  <c r="P86" i="36"/>
  <c r="N87" i="36"/>
  <c r="O87" i="36"/>
  <c r="P87" i="36"/>
  <c r="N88" i="36"/>
  <c r="O88" i="36"/>
  <c r="P88" i="36"/>
  <c r="N89" i="36"/>
  <c r="O89" i="36"/>
  <c r="P89" i="36"/>
  <c r="N90" i="36"/>
  <c r="O90" i="36"/>
  <c r="P90" i="36"/>
  <c r="N91" i="36"/>
  <c r="O91" i="36"/>
  <c r="P91" i="36"/>
  <c r="N92" i="36"/>
  <c r="O92" i="36"/>
  <c r="P92" i="36"/>
  <c r="N93" i="36"/>
  <c r="O93" i="36"/>
  <c r="P93" i="36"/>
  <c r="N94" i="36"/>
  <c r="O94" i="36"/>
  <c r="P94" i="36"/>
  <c r="N95" i="36"/>
  <c r="O95" i="36"/>
  <c r="P95" i="36"/>
  <c r="N96" i="36"/>
  <c r="O96" i="36"/>
  <c r="P96" i="36"/>
  <c r="N97" i="36"/>
  <c r="O97" i="36"/>
  <c r="P97" i="36"/>
  <c r="N98" i="36"/>
  <c r="O98" i="36"/>
  <c r="P98" i="36"/>
  <c r="N99" i="36"/>
  <c r="O99" i="36"/>
  <c r="P99" i="36"/>
  <c r="N100" i="36"/>
  <c r="O100" i="36"/>
  <c r="P100" i="36"/>
  <c r="N101" i="36"/>
  <c r="O101" i="36"/>
  <c r="P101" i="36"/>
  <c r="N102" i="36"/>
  <c r="O102" i="36"/>
  <c r="P102" i="36"/>
  <c r="N103" i="36"/>
  <c r="O103" i="36"/>
  <c r="P103" i="36"/>
  <c r="N104" i="36"/>
  <c r="O104" i="36"/>
  <c r="P104" i="36"/>
  <c r="N105" i="36"/>
  <c r="O105" i="36"/>
  <c r="P105" i="36"/>
  <c r="N106" i="36"/>
  <c r="O106" i="36"/>
  <c r="P106" i="36"/>
  <c r="N107" i="36"/>
  <c r="O107" i="36"/>
  <c r="P107" i="36"/>
  <c r="N108" i="36"/>
  <c r="O108" i="36"/>
  <c r="P108" i="36"/>
  <c r="N109" i="36"/>
  <c r="O109" i="36"/>
  <c r="P109" i="36"/>
  <c r="N110" i="36"/>
  <c r="O110" i="36"/>
  <c r="P110" i="36"/>
  <c r="N111" i="36"/>
  <c r="O111" i="36"/>
  <c r="P111" i="36"/>
  <c r="N112" i="36"/>
  <c r="O112" i="36"/>
  <c r="P112" i="36"/>
  <c r="N113" i="36"/>
  <c r="O113" i="36"/>
  <c r="P113" i="36"/>
  <c r="N114" i="36"/>
  <c r="O114" i="36"/>
  <c r="P114" i="36"/>
  <c r="N115" i="36"/>
  <c r="O115" i="36"/>
  <c r="P115" i="36"/>
  <c r="N116" i="36"/>
  <c r="O116" i="36"/>
  <c r="P116" i="36"/>
  <c r="N117" i="36"/>
  <c r="O117" i="36"/>
  <c r="P117" i="36"/>
  <c r="N118" i="36"/>
  <c r="O118" i="36"/>
  <c r="P118" i="36"/>
  <c r="N119" i="36"/>
  <c r="O119" i="36"/>
  <c r="P119" i="36"/>
  <c r="N120" i="36"/>
  <c r="O120" i="36"/>
  <c r="P120" i="36"/>
  <c r="N121" i="36"/>
  <c r="O121" i="36"/>
  <c r="P121" i="36"/>
  <c r="N122" i="36"/>
  <c r="O122" i="36"/>
  <c r="P122" i="36"/>
  <c r="N123" i="36"/>
  <c r="O123" i="36"/>
  <c r="P123" i="36"/>
  <c r="N124" i="36"/>
  <c r="O124" i="36"/>
  <c r="P124" i="36"/>
  <c r="N125" i="36"/>
  <c r="O125" i="36"/>
  <c r="P125" i="36"/>
  <c r="N126" i="36"/>
  <c r="O126" i="36"/>
  <c r="P126" i="36"/>
  <c r="N127" i="36"/>
  <c r="O127" i="36"/>
  <c r="P127" i="36"/>
  <c r="N128" i="36"/>
  <c r="O128" i="36"/>
  <c r="P128" i="36"/>
  <c r="N129" i="36"/>
  <c r="O129" i="36"/>
  <c r="P129" i="36"/>
  <c r="N130" i="36"/>
  <c r="O130" i="36"/>
  <c r="P130" i="36"/>
  <c r="N131" i="36"/>
  <c r="O131" i="36"/>
  <c r="P131" i="36"/>
  <c r="N132" i="36"/>
  <c r="O132" i="36"/>
  <c r="P132" i="36"/>
  <c r="N133" i="36"/>
  <c r="O133" i="36"/>
  <c r="P133" i="36"/>
  <c r="N134" i="36"/>
  <c r="O134" i="36"/>
  <c r="P134" i="36"/>
  <c r="N135" i="36"/>
  <c r="O135" i="36"/>
  <c r="P135" i="36"/>
  <c r="N136" i="36"/>
  <c r="O136" i="36"/>
  <c r="P136" i="36"/>
  <c r="N137" i="36"/>
  <c r="O137" i="36"/>
  <c r="P137" i="36"/>
  <c r="N138" i="36"/>
  <c r="O138" i="36"/>
  <c r="P138" i="36"/>
  <c r="N139" i="36"/>
  <c r="O139" i="36"/>
  <c r="P139" i="36"/>
  <c r="N140" i="36"/>
  <c r="O140" i="36"/>
  <c r="P140" i="36"/>
  <c r="N141" i="36"/>
  <c r="O141" i="36"/>
  <c r="P141" i="36"/>
  <c r="N142" i="36"/>
  <c r="O142" i="36"/>
  <c r="P142" i="36"/>
  <c r="N143" i="36"/>
  <c r="O143" i="36"/>
  <c r="P143" i="36"/>
  <c r="N144" i="36"/>
  <c r="O144" i="36"/>
  <c r="P144" i="36"/>
  <c r="N145" i="36"/>
  <c r="O145" i="36"/>
  <c r="P145" i="36"/>
  <c r="N146" i="36"/>
  <c r="O146" i="36"/>
  <c r="P146" i="36"/>
  <c r="N147" i="36"/>
  <c r="O147" i="36"/>
  <c r="P147" i="36"/>
  <c r="N148" i="36"/>
  <c r="O148" i="36"/>
  <c r="P148" i="36"/>
  <c r="N149" i="36"/>
  <c r="O149" i="36"/>
  <c r="P149" i="36"/>
  <c r="N150" i="36"/>
  <c r="O150" i="36"/>
  <c r="P150" i="36"/>
  <c r="N151" i="36"/>
  <c r="O151" i="36"/>
  <c r="P151" i="36"/>
  <c r="N152" i="36"/>
  <c r="O152" i="36"/>
  <c r="P152" i="36"/>
  <c r="N153" i="36"/>
  <c r="O153" i="36"/>
  <c r="P153" i="36"/>
  <c r="N154" i="36"/>
  <c r="O154" i="36"/>
  <c r="P154" i="36"/>
  <c r="N155" i="36"/>
  <c r="O155" i="36"/>
  <c r="P155" i="36"/>
  <c r="N156" i="36"/>
  <c r="O156" i="36"/>
  <c r="P156" i="36"/>
  <c r="N157" i="36"/>
  <c r="O157" i="36"/>
  <c r="P157" i="36"/>
  <c r="N158" i="36"/>
  <c r="O158" i="36"/>
  <c r="P158" i="36"/>
  <c r="N159" i="36"/>
  <c r="O159" i="36"/>
  <c r="P159" i="36"/>
  <c r="N160" i="36"/>
  <c r="O160" i="36"/>
  <c r="P160" i="36"/>
  <c r="N161" i="36"/>
  <c r="O161" i="36"/>
  <c r="P161" i="36"/>
  <c r="N162" i="36"/>
  <c r="O162" i="36"/>
  <c r="P162" i="36"/>
  <c r="N163" i="36"/>
  <c r="O163" i="36"/>
  <c r="P163" i="36"/>
  <c r="N164" i="36"/>
  <c r="O164" i="36"/>
  <c r="P164" i="36"/>
  <c r="N165" i="36"/>
  <c r="O165" i="36"/>
  <c r="P165" i="36"/>
  <c r="N166" i="36"/>
  <c r="O166" i="36"/>
  <c r="P166" i="36"/>
  <c r="N167" i="36"/>
  <c r="O167" i="36"/>
  <c r="P167" i="36"/>
  <c r="N168" i="36"/>
  <c r="O168" i="36"/>
  <c r="P168" i="36"/>
  <c r="N169" i="36"/>
  <c r="O169" i="36"/>
  <c r="P169" i="36"/>
  <c r="N170" i="36"/>
  <c r="O170" i="36"/>
  <c r="P170" i="36"/>
  <c r="N171" i="36"/>
  <c r="O171" i="36"/>
  <c r="P171" i="36"/>
  <c r="N172" i="36"/>
  <c r="O172" i="36"/>
  <c r="P172" i="36"/>
  <c r="D26" i="33"/>
  <c r="D24" i="33"/>
  <c r="M14" i="55"/>
  <c r="N14" i="55"/>
  <c r="O14" i="55"/>
  <c r="M15" i="55"/>
  <c r="P15" i="55" s="1"/>
  <c r="N15" i="55"/>
  <c r="O15" i="55"/>
  <c r="M16" i="55"/>
  <c r="N16" i="55"/>
  <c r="O16" i="55"/>
  <c r="M17" i="55"/>
  <c r="N17" i="55"/>
  <c r="O17" i="55"/>
  <c r="M18" i="55"/>
  <c r="N18" i="55"/>
  <c r="O18" i="55"/>
  <c r="M19" i="55"/>
  <c r="N19" i="55"/>
  <c r="O19" i="55"/>
  <c r="M20" i="55"/>
  <c r="N20" i="55"/>
  <c r="O20" i="55"/>
  <c r="M21" i="55"/>
  <c r="N21" i="55"/>
  <c r="O21" i="55"/>
  <c r="M22" i="55"/>
  <c r="N22" i="55"/>
  <c r="O22" i="55"/>
  <c r="M23" i="55"/>
  <c r="N23" i="55"/>
  <c r="O23" i="55"/>
  <c r="M24" i="55"/>
  <c r="N24" i="55"/>
  <c r="O24" i="55"/>
  <c r="M25" i="55"/>
  <c r="N25" i="55"/>
  <c r="O25" i="55"/>
  <c r="M26" i="55"/>
  <c r="N26" i="55"/>
  <c r="O26" i="55"/>
  <c r="M27" i="55"/>
  <c r="N27" i="55"/>
  <c r="O27" i="55"/>
  <c r="M28" i="55"/>
  <c r="N28" i="55"/>
  <c r="O28" i="55"/>
  <c r="M29" i="55"/>
  <c r="N29" i="55"/>
  <c r="O29" i="55"/>
  <c r="M30" i="55"/>
  <c r="N30" i="55"/>
  <c r="O30" i="55"/>
  <c r="M31" i="55"/>
  <c r="N31" i="55"/>
  <c r="O31" i="55"/>
  <c r="M32" i="55"/>
  <c r="N32" i="55"/>
  <c r="O32" i="55"/>
  <c r="M33" i="55"/>
  <c r="N33" i="55"/>
  <c r="O33" i="55"/>
  <c r="M34" i="55"/>
  <c r="N34" i="55"/>
  <c r="O34" i="55"/>
  <c r="M35" i="55"/>
  <c r="N35" i="55"/>
  <c r="O35" i="55"/>
  <c r="M36" i="55"/>
  <c r="N36" i="55"/>
  <c r="O36" i="55"/>
  <c r="M37" i="55"/>
  <c r="N37" i="55"/>
  <c r="O37" i="55"/>
  <c r="M38" i="55"/>
  <c r="N38" i="55"/>
  <c r="O38" i="55"/>
  <c r="M39" i="55"/>
  <c r="N39" i="55"/>
  <c r="O39" i="55"/>
  <c r="M40" i="55"/>
  <c r="N40" i="55"/>
  <c r="O40" i="55"/>
  <c r="M41" i="55"/>
  <c r="N41" i="55"/>
  <c r="O41" i="55"/>
  <c r="M42" i="55"/>
  <c r="N42" i="55"/>
  <c r="O42" i="55"/>
  <c r="M43" i="55"/>
  <c r="N43" i="55"/>
  <c r="O43" i="55"/>
  <c r="M45" i="55"/>
  <c r="N45" i="55"/>
  <c r="O45" i="55"/>
  <c r="M46" i="55"/>
  <c r="N46" i="55"/>
  <c r="O46" i="55"/>
  <c r="M47" i="55"/>
  <c r="N47" i="55"/>
  <c r="O47" i="55"/>
  <c r="M48" i="55"/>
  <c r="P48" i="55" s="1"/>
  <c r="N48" i="55"/>
  <c r="O48" i="55"/>
  <c r="M49" i="55"/>
  <c r="N49" i="55"/>
  <c r="O49" i="55"/>
  <c r="M50" i="55"/>
  <c r="N50" i="55"/>
  <c r="O50" i="55"/>
  <c r="M52" i="55"/>
  <c r="N52" i="55"/>
  <c r="O52" i="55"/>
  <c r="M53" i="55"/>
  <c r="N53" i="55"/>
  <c r="O53" i="55"/>
  <c r="M54" i="55"/>
  <c r="N54" i="55"/>
  <c r="O54" i="55"/>
  <c r="M55" i="55"/>
  <c r="N55" i="55"/>
  <c r="O55" i="55"/>
  <c r="M56" i="55"/>
  <c r="N56" i="55"/>
  <c r="O56" i="55"/>
  <c r="M57" i="55"/>
  <c r="P57" i="55" s="1"/>
  <c r="N57" i="55"/>
  <c r="O57" i="55"/>
  <c r="M58" i="55"/>
  <c r="N58" i="55"/>
  <c r="O58" i="55"/>
  <c r="M59" i="55"/>
  <c r="N59" i="55"/>
  <c r="O59" i="55"/>
  <c r="D26" i="54"/>
  <c r="D24" i="54"/>
  <c r="L14" i="9"/>
  <c r="G15" i="9"/>
  <c r="F15" i="9" s="1"/>
  <c r="L15" i="9" s="1"/>
  <c r="L17" i="9"/>
  <c r="L18" i="9"/>
  <c r="L19" i="9"/>
  <c r="L22" i="9"/>
  <c r="L42" i="9"/>
  <c r="L55" i="9"/>
  <c r="L82" i="9"/>
  <c r="L86" i="9"/>
  <c r="L96" i="9"/>
  <c r="L73" i="9"/>
  <c r="L74" i="9"/>
  <c r="L75" i="9"/>
  <c r="L76" i="9"/>
  <c r="L77" i="9"/>
  <c r="L78" i="9"/>
  <c r="L79" i="9"/>
  <c r="L80" i="9"/>
  <c r="L81" i="9"/>
  <c r="L14" i="55"/>
  <c r="L15" i="55"/>
  <c r="L16" i="55"/>
  <c r="L17" i="55"/>
  <c r="L18" i="55"/>
  <c r="L19" i="55"/>
  <c r="L20" i="55"/>
  <c r="L21" i="55"/>
  <c r="L22" i="55"/>
  <c r="L23" i="55"/>
  <c r="L24" i="55"/>
  <c r="L25" i="55"/>
  <c r="L26" i="55"/>
  <c r="L27" i="55"/>
  <c r="L28" i="55"/>
  <c r="L29" i="55"/>
  <c r="L30" i="55"/>
  <c r="L31" i="55"/>
  <c r="L32" i="55"/>
  <c r="L33" i="55"/>
  <c r="L34" i="55"/>
  <c r="L35" i="55"/>
  <c r="L36" i="55"/>
  <c r="L37" i="55"/>
  <c r="L38" i="55"/>
  <c r="L39" i="55"/>
  <c r="L40" i="55"/>
  <c r="L41" i="55"/>
  <c r="L42" i="55"/>
  <c r="L43" i="55"/>
  <c r="L45" i="55"/>
  <c r="L46" i="55"/>
  <c r="L47" i="55"/>
  <c r="L48" i="55"/>
  <c r="L49" i="55"/>
  <c r="L50" i="55"/>
  <c r="L52" i="55"/>
  <c r="L53" i="55"/>
  <c r="L54" i="55"/>
  <c r="L55" i="55"/>
  <c r="L56" i="55"/>
  <c r="L57" i="55"/>
  <c r="L58" i="55"/>
  <c r="L59" i="55"/>
  <c r="M14" i="34"/>
  <c r="H15" i="34"/>
  <c r="G15" i="34" s="1"/>
  <c r="M15" i="34" s="1"/>
  <c r="M16" i="34"/>
  <c r="M17" i="34"/>
  <c r="M18" i="34"/>
  <c r="M19" i="34"/>
  <c r="M20" i="34"/>
  <c r="M21" i="34"/>
  <c r="M22" i="34"/>
  <c r="M23" i="34"/>
  <c r="M24" i="34"/>
  <c r="M25" i="34"/>
  <c r="M26" i="34"/>
  <c r="M27" i="34"/>
  <c r="M28" i="34"/>
  <c r="M29" i="34"/>
  <c r="M30" i="34"/>
  <c r="M31" i="34"/>
  <c r="L14" i="35"/>
  <c r="L15" i="35"/>
  <c r="M14" i="36"/>
  <c r="M15" i="36"/>
  <c r="M16" i="36"/>
  <c r="M17" i="36"/>
  <c r="M18" i="36"/>
  <c r="M19" i="36"/>
  <c r="M20" i="36"/>
  <c r="M21" i="36"/>
  <c r="M22" i="36"/>
  <c r="M23" i="36"/>
  <c r="M24" i="36"/>
  <c r="M25" i="36"/>
  <c r="M26" i="36"/>
  <c r="M27" i="36"/>
  <c r="M30" i="36"/>
  <c r="M31" i="36"/>
  <c r="M32" i="36"/>
  <c r="M33" i="36"/>
  <c r="M34" i="36"/>
  <c r="M37" i="36"/>
  <c r="M38" i="36"/>
  <c r="M39" i="36"/>
  <c r="M40" i="36"/>
  <c r="M41" i="36"/>
  <c r="M42" i="36"/>
  <c r="M43" i="36"/>
  <c r="M44" i="36"/>
  <c r="M45" i="36"/>
  <c r="M46" i="36"/>
  <c r="M47" i="36"/>
  <c r="M48" i="36"/>
  <c r="M49" i="36"/>
  <c r="M50" i="36"/>
  <c r="M51" i="36"/>
  <c r="M52" i="36"/>
  <c r="M53" i="36"/>
  <c r="M54" i="36"/>
  <c r="M55" i="36"/>
  <c r="M56" i="36"/>
  <c r="M57" i="36"/>
  <c r="M58" i="36"/>
  <c r="M59" i="36"/>
  <c r="M60" i="36"/>
  <c r="M61" i="36"/>
  <c r="M62" i="36"/>
  <c r="M63" i="36"/>
  <c r="M64" i="36"/>
  <c r="M65" i="36"/>
  <c r="M66" i="36"/>
  <c r="M67" i="36"/>
  <c r="M68" i="36"/>
  <c r="M69" i="36"/>
  <c r="M70" i="36"/>
  <c r="M71" i="36"/>
  <c r="M72" i="36"/>
  <c r="M73" i="36"/>
  <c r="M74" i="36"/>
  <c r="M75" i="36"/>
  <c r="M76" i="36"/>
  <c r="M77" i="36"/>
  <c r="M78" i="36"/>
  <c r="M79" i="36"/>
  <c r="M80" i="36"/>
  <c r="M81" i="36"/>
  <c r="M82" i="36"/>
  <c r="M83" i="36"/>
  <c r="M84" i="36"/>
  <c r="M85" i="36"/>
  <c r="M86" i="36"/>
  <c r="M87" i="36"/>
  <c r="M88" i="36"/>
  <c r="M89" i="36"/>
  <c r="M90" i="36"/>
  <c r="M91" i="36"/>
  <c r="M92" i="36"/>
  <c r="M93" i="36"/>
  <c r="M94" i="36"/>
  <c r="M95" i="36"/>
  <c r="M96" i="36"/>
  <c r="M97" i="36"/>
  <c r="M98" i="36"/>
  <c r="M99" i="36"/>
  <c r="M100" i="36"/>
  <c r="M101" i="36"/>
  <c r="M102" i="36"/>
  <c r="M103" i="36"/>
  <c r="M104" i="36"/>
  <c r="M105" i="36"/>
  <c r="M106" i="36"/>
  <c r="M107" i="36"/>
  <c r="M108" i="36"/>
  <c r="M109" i="36"/>
  <c r="M110" i="36"/>
  <c r="M111" i="36"/>
  <c r="M112" i="36"/>
  <c r="M113" i="36"/>
  <c r="M114" i="36"/>
  <c r="M115" i="36"/>
  <c r="M116" i="36"/>
  <c r="M117" i="36"/>
  <c r="M118" i="36"/>
  <c r="M119" i="36"/>
  <c r="M120" i="36"/>
  <c r="M121" i="36"/>
  <c r="M122" i="36"/>
  <c r="M123" i="36"/>
  <c r="M124" i="36"/>
  <c r="M125" i="36"/>
  <c r="M126" i="36"/>
  <c r="M127" i="36"/>
  <c r="M128" i="36"/>
  <c r="M129" i="36"/>
  <c r="M130" i="36"/>
  <c r="M131" i="36"/>
  <c r="M132" i="36"/>
  <c r="M133" i="36"/>
  <c r="M134" i="36"/>
  <c r="M135" i="36"/>
  <c r="M136" i="36"/>
  <c r="M137" i="36"/>
  <c r="M138" i="36"/>
  <c r="M139" i="36"/>
  <c r="M140" i="36"/>
  <c r="M141" i="36"/>
  <c r="M142" i="36"/>
  <c r="M143" i="36"/>
  <c r="M144" i="36"/>
  <c r="M145" i="36"/>
  <c r="M146" i="36"/>
  <c r="M147" i="36"/>
  <c r="M148" i="36"/>
  <c r="M149" i="36"/>
  <c r="M150" i="36"/>
  <c r="M151" i="36"/>
  <c r="M152" i="36"/>
  <c r="M153" i="36"/>
  <c r="M154" i="36"/>
  <c r="M155" i="36"/>
  <c r="M156" i="36"/>
  <c r="M157" i="36"/>
  <c r="M158" i="36"/>
  <c r="M159" i="36"/>
  <c r="M160" i="36"/>
  <c r="M161" i="36"/>
  <c r="M162" i="36"/>
  <c r="M163" i="36"/>
  <c r="M164" i="36"/>
  <c r="M165" i="36"/>
  <c r="M166" i="36"/>
  <c r="M167" i="36"/>
  <c r="M168" i="36"/>
  <c r="M169" i="36"/>
  <c r="M170" i="36"/>
  <c r="M171" i="36"/>
  <c r="M172" i="36"/>
  <c r="N183" i="36"/>
  <c r="C183" i="36"/>
  <c r="N182" i="36"/>
  <c r="C182" i="36"/>
  <c r="M181" i="36"/>
  <c r="A176" i="36"/>
  <c r="M134" i="9"/>
  <c r="C134" i="9"/>
  <c r="M133" i="9"/>
  <c r="C133" i="9"/>
  <c r="L132" i="9"/>
  <c r="M26" i="35"/>
  <c r="C26" i="35"/>
  <c r="M25" i="35"/>
  <c r="C25" i="35"/>
  <c r="L24" i="35"/>
  <c r="A20" i="35"/>
  <c r="K15" i="35"/>
  <c r="L172" i="36"/>
  <c r="L171" i="36"/>
  <c r="L170" i="36"/>
  <c r="L169" i="36"/>
  <c r="L168" i="36"/>
  <c r="L167" i="36"/>
  <c r="L166" i="36"/>
  <c r="L165" i="36"/>
  <c r="L164" i="36"/>
  <c r="L163" i="36"/>
  <c r="L162" i="36"/>
  <c r="L161" i="36"/>
  <c r="L160" i="36"/>
  <c r="L159" i="36"/>
  <c r="L158" i="36"/>
  <c r="L157" i="36"/>
  <c r="L156" i="36"/>
  <c r="L155" i="36"/>
  <c r="L154" i="36"/>
  <c r="L153" i="36"/>
  <c r="L152" i="36"/>
  <c r="L151" i="36"/>
  <c r="L150" i="36"/>
  <c r="L149" i="36"/>
  <c r="L148" i="36"/>
  <c r="L147" i="36"/>
  <c r="L146" i="36"/>
  <c r="L145" i="36"/>
  <c r="L144" i="36"/>
  <c r="L143" i="36"/>
  <c r="L142" i="36"/>
  <c r="L141" i="36"/>
  <c r="L140" i="36"/>
  <c r="L139" i="36"/>
  <c r="L138" i="36"/>
  <c r="L137" i="36"/>
  <c r="L136" i="36"/>
  <c r="L135" i="36"/>
  <c r="L134" i="36"/>
  <c r="L133" i="36"/>
  <c r="L132" i="36"/>
  <c r="L131" i="36"/>
  <c r="L130" i="36"/>
  <c r="L129" i="36"/>
  <c r="L128" i="36"/>
  <c r="L127" i="36"/>
  <c r="L126" i="36"/>
  <c r="L125" i="36"/>
  <c r="L124" i="36"/>
  <c r="L123" i="36"/>
  <c r="L122" i="36"/>
  <c r="L121" i="36"/>
  <c r="L120" i="36"/>
  <c r="L119" i="36"/>
  <c r="L118" i="36"/>
  <c r="L117" i="36"/>
  <c r="L116" i="36"/>
  <c r="L115" i="36"/>
  <c r="L114" i="36"/>
  <c r="L113" i="36"/>
  <c r="L112" i="36"/>
  <c r="L111" i="36"/>
  <c r="L110" i="36"/>
  <c r="L109" i="36"/>
  <c r="L108" i="36"/>
  <c r="L107" i="36"/>
  <c r="L106" i="36"/>
  <c r="L105" i="36"/>
  <c r="L104" i="36"/>
  <c r="L103" i="36"/>
  <c r="L102" i="36"/>
  <c r="L101" i="36"/>
  <c r="L100" i="36"/>
  <c r="L99" i="36"/>
  <c r="L98" i="36"/>
  <c r="L97" i="36"/>
  <c r="L96" i="36"/>
  <c r="L95" i="36"/>
  <c r="L94" i="36"/>
  <c r="L93" i="36"/>
  <c r="L92" i="36"/>
  <c r="L91" i="36"/>
  <c r="L90" i="36"/>
  <c r="L89" i="36"/>
  <c r="L88" i="36"/>
  <c r="L87" i="36"/>
  <c r="L86" i="36"/>
  <c r="L85" i="36"/>
  <c r="L84" i="36"/>
  <c r="L83" i="36"/>
  <c r="L82" i="36"/>
  <c r="L81" i="36"/>
  <c r="L80" i="36"/>
  <c r="L79" i="36"/>
  <c r="L78" i="36"/>
  <c r="L77" i="36"/>
  <c r="L76" i="36"/>
  <c r="L75" i="36"/>
  <c r="L74" i="36"/>
  <c r="L73" i="36"/>
  <c r="L72" i="36"/>
  <c r="L71" i="36"/>
  <c r="L70" i="36"/>
  <c r="L69" i="36"/>
  <c r="L68" i="36"/>
  <c r="L67" i="36"/>
  <c r="L66" i="36"/>
  <c r="L65" i="36"/>
  <c r="L64" i="36"/>
  <c r="L63" i="36"/>
  <c r="L62" i="36"/>
  <c r="L61" i="36"/>
  <c r="L60" i="36"/>
  <c r="L59" i="36"/>
  <c r="L58" i="36"/>
  <c r="L57" i="36"/>
  <c r="L56" i="36"/>
  <c r="L55" i="36"/>
  <c r="L54" i="36"/>
  <c r="L53" i="36"/>
  <c r="L52" i="36"/>
  <c r="L51" i="36"/>
  <c r="L50" i="36"/>
  <c r="L49" i="36"/>
  <c r="L48" i="36"/>
  <c r="L47" i="36"/>
  <c r="L46" i="36"/>
  <c r="L45" i="36"/>
  <c r="L44" i="36"/>
  <c r="L43" i="36"/>
  <c r="L42" i="36"/>
  <c r="L38" i="36"/>
  <c r="L37" i="36"/>
  <c r="L36" i="36"/>
  <c r="L35" i="36"/>
  <c r="L34" i="36"/>
  <c r="L33" i="36"/>
  <c r="L32" i="36"/>
  <c r="L31" i="36"/>
  <c r="L30" i="36"/>
  <c r="L27" i="36"/>
  <c r="L26" i="36"/>
  <c r="L25" i="36"/>
  <c r="L24" i="36"/>
  <c r="L23" i="36"/>
  <c r="L22" i="36"/>
  <c r="L21" i="36"/>
  <c r="L20" i="36"/>
  <c r="L19" i="36"/>
  <c r="L18" i="36"/>
  <c r="L17" i="36"/>
  <c r="L16" i="36"/>
  <c r="L15" i="36"/>
  <c r="L31" i="34"/>
  <c r="L30" i="34"/>
  <c r="L29" i="34"/>
  <c r="L28" i="34"/>
  <c r="L27" i="34"/>
  <c r="L26" i="34"/>
  <c r="L25" i="34"/>
  <c r="L24" i="34"/>
  <c r="L23" i="34"/>
  <c r="L22" i="34"/>
  <c r="L21" i="34"/>
  <c r="L20" i="34"/>
  <c r="L19" i="34"/>
  <c r="L18" i="34"/>
  <c r="L17" i="34"/>
  <c r="L16" i="34"/>
  <c r="L15" i="34"/>
  <c r="K17" i="9"/>
  <c r="K18" i="9"/>
  <c r="K19" i="9"/>
  <c r="K22" i="9"/>
  <c r="K42" i="9"/>
  <c r="K55" i="9"/>
  <c r="K82" i="9"/>
  <c r="K86" i="9"/>
  <c r="K96" i="9"/>
  <c r="K73" i="9"/>
  <c r="K74" i="9"/>
  <c r="K75" i="9"/>
  <c r="K76" i="9"/>
  <c r="K77" i="9"/>
  <c r="K78" i="9"/>
  <c r="K79" i="9"/>
  <c r="K80" i="9"/>
  <c r="K81" i="9"/>
  <c r="A35" i="34"/>
  <c r="A4" i="54"/>
  <c r="A4" i="33"/>
  <c r="M68" i="55"/>
  <c r="M69" i="55"/>
  <c r="C69" i="55"/>
  <c r="C68" i="55"/>
  <c r="L67" i="55"/>
  <c r="K59" i="55"/>
  <c r="K58" i="55"/>
  <c r="K57" i="55"/>
  <c r="K56" i="55"/>
  <c r="K55" i="55"/>
  <c r="K54" i="55"/>
  <c r="K53" i="55"/>
  <c r="K52" i="55"/>
  <c r="K50" i="55"/>
  <c r="K49" i="55"/>
  <c r="K48" i="55"/>
  <c r="K47" i="55"/>
  <c r="K46" i="55"/>
  <c r="K45" i="55"/>
  <c r="K43" i="55"/>
  <c r="K42" i="55"/>
  <c r="K41" i="55"/>
  <c r="K40" i="55"/>
  <c r="K39" i="55"/>
  <c r="K38" i="55"/>
  <c r="K37" i="55"/>
  <c r="K36" i="55"/>
  <c r="K35" i="55"/>
  <c r="K34" i="55"/>
  <c r="K33" i="55"/>
  <c r="K32" i="55"/>
  <c r="K31" i="55"/>
  <c r="K30" i="55"/>
  <c r="K29" i="55"/>
  <c r="K28" i="55"/>
  <c r="K27" i="55"/>
  <c r="K26" i="55"/>
  <c r="K25" i="55"/>
  <c r="K24" i="55"/>
  <c r="K23" i="55"/>
  <c r="K22" i="55"/>
  <c r="K21" i="55"/>
  <c r="K20" i="55"/>
  <c r="K19" i="55"/>
  <c r="K18" i="55"/>
  <c r="K17" i="55"/>
  <c r="K16" i="55"/>
  <c r="K15" i="55"/>
  <c r="K14" i="55"/>
  <c r="C14" i="55"/>
  <c r="A3" i="55" s="1"/>
  <c r="L10" i="55"/>
  <c r="A8" i="55"/>
  <c r="C38" i="54"/>
  <c r="C37" i="54"/>
  <c r="B36" i="54"/>
  <c r="C32" i="54"/>
  <c r="C31" i="54"/>
  <c r="H14" i="54"/>
  <c r="C9" i="54"/>
  <c r="A9" i="54"/>
  <c r="C8" i="54"/>
  <c r="C7" i="54"/>
  <c r="C6" i="54"/>
  <c r="C14" i="36"/>
  <c r="A3" i="36" s="1"/>
  <c r="M10" i="36"/>
  <c r="A8" i="36"/>
  <c r="N41" i="34"/>
  <c r="M39" i="34"/>
  <c r="K14" i="35"/>
  <c r="C14" i="35"/>
  <c r="A3" i="35" s="1"/>
  <c r="L10" i="35"/>
  <c r="A8" i="35"/>
  <c r="C41" i="34"/>
  <c r="N40" i="34"/>
  <c r="C40" i="34"/>
  <c r="L14" i="34"/>
  <c r="C14" i="34"/>
  <c r="A3" i="34" s="1"/>
  <c r="M10" i="34"/>
  <c r="A8" i="34"/>
  <c r="C38" i="33"/>
  <c r="C37" i="33"/>
  <c r="B36" i="33"/>
  <c r="C32" i="33"/>
  <c r="C31" i="33"/>
  <c r="H14" i="33"/>
  <c r="C9" i="33"/>
  <c r="A9" i="33"/>
  <c r="C8" i="33"/>
  <c r="C7" i="33"/>
  <c r="C6" i="33"/>
  <c r="C30" i="22"/>
  <c r="C29" i="22"/>
  <c r="A4" i="22"/>
  <c r="B34" i="22"/>
  <c r="C35" i="22"/>
  <c r="C36" i="22"/>
  <c r="A3" i="9"/>
  <c r="C9" i="22"/>
  <c r="A9" i="22"/>
  <c r="K14" i="9"/>
  <c r="C6" i="22"/>
  <c r="C7" i="22"/>
  <c r="C8" i="22"/>
  <c r="A8" i="9"/>
  <c r="L10" i="9"/>
  <c r="H14" i="22"/>
  <c r="K15" i="9"/>
  <c r="O17" i="35" l="1"/>
  <c r="H20" i="33" s="1"/>
  <c r="P52" i="55"/>
  <c r="P42" i="55"/>
  <c r="P26" i="55"/>
  <c r="P18" i="55"/>
  <c r="P56" i="55"/>
  <c r="P47" i="55"/>
  <c r="P22" i="55"/>
  <c r="P14" i="55"/>
  <c r="P53" i="55"/>
  <c r="P43" i="55"/>
  <c r="P27" i="55"/>
  <c r="N17" i="35"/>
  <c r="G20" i="33" s="1"/>
  <c r="M17" i="35"/>
  <c r="F20" i="33" s="1"/>
  <c r="O32" i="34"/>
  <c r="G19" i="33" s="1"/>
  <c r="M36" i="36"/>
  <c r="P74" i="9"/>
  <c r="P39" i="55"/>
  <c r="P38" i="55"/>
  <c r="P35" i="55"/>
  <c r="P34" i="55"/>
  <c r="P25" i="67"/>
  <c r="O60" i="55"/>
  <c r="H19" i="54" s="1"/>
  <c r="P31" i="55"/>
  <c r="P30" i="55"/>
  <c r="P23" i="55"/>
  <c r="P19" i="55"/>
  <c r="P77" i="9"/>
  <c r="P73" i="9"/>
  <c r="P42" i="9"/>
  <c r="P75" i="9"/>
  <c r="P22" i="9"/>
  <c r="P81" i="9"/>
  <c r="A63" i="55"/>
  <c r="A39" i="67"/>
  <c r="M125" i="9"/>
  <c r="F19" i="22" s="1"/>
  <c r="F21" i="22" s="1"/>
  <c r="P14" i="9"/>
  <c r="O125" i="9"/>
  <c r="H19" i="22" s="1"/>
  <c r="H21" i="22" s="1"/>
  <c r="P80" i="9"/>
  <c r="P76" i="9"/>
  <c r="P86" i="9"/>
  <c r="P15" i="9"/>
  <c r="P79" i="9"/>
  <c r="P82" i="9"/>
  <c r="P19" i="9"/>
  <c r="P78" i="9"/>
  <c r="P18" i="9"/>
  <c r="P96" i="9"/>
  <c r="P17" i="9"/>
  <c r="N125" i="9"/>
  <c r="G19" i="22" s="1"/>
  <c r="G21" i="22" s="1"/>
  <c r="M35" i="36"/>
  <c r="P36" i="36"/>
  <c r="O36" i="36"/>
  <c r="P35" i="36"/>
  <c r="O35" i="36"/>
  <c r="N173" i="36"/>
  <c r="F21" i="33" s="1"/>
  <c r="Q169" i="36"/>
  <c r="Q166" i="36"/>
  <c r="Q163" i="36"/>
  <c r="Q159" i="36"/>
  <c r="Q155" i="36"/>
  <c r="Q151" i="36"/>
  <c r="Q148" i="36"/>
  <c r="Q144" i="36"/>
  <c r="Q141" i="36"/>
  <c r="Q138" i="36"/>
  <c r="Q134" i="36"/>
  <c r="Q130" i="36"/>
  <c r="Q123" i="36"/>
  <c r="Q119" i="36"/>
  <c r="Q115" i="36"/>
  <c r="Q108" i="36"/>
  <c r="Q105" i="36"/>
  <c r="Q102" i="36"/>
  <c r="Q98" i="36"/>
  <c r="Q94" i="36"/>
  <c r="Q90" i="36"/>
  <c r="Q86" i="36"/>
  <c r="Q82" i="36"/>
  <c r="Q76" i="36"/>
  <c r="Q73" i="36"/>
  <c r="Q69" i="36"/>
  <c r="Q65" i="36"/>
  <c r="Q64" i="36"/>
  <c r="Q61" i="36"/>
  <c r="Q57" i="36"/>
  <c r="Q53" i="36"/>
  <c r="Q49" i="36"/>
  <c r="Q45" i="36"/>
  <c r="Q38" i="36"/>
  <c r="Q34" i="36"/>
  <c r="Q26" i="36"/>
  <c r="Q23" i="36"/>
  <c r="Q19" i="36"/>
  <c r="Q15" i="36"/>
  <c r="N60" i="55"/>
  <c r="G19" i="54" s="1"/>
  <c r="P20" i="67"/>
  <c r="P18" i="67"/>
  <c r="P23" i="67"/>
  <c r="P35" i="67"/>
  <c r="P16" i="67"/>
  <c r="P28" i="67"/>
  <c r="P21" i="67"/>
  <c r="P33" i="67"/>
  <c r="P19" i="67"/>
  <c r="P24" i="67"/>
  <c r="P34" i="67"/>
  <c r="P22" i="67"/>
  <c r="L36" i="67"/>
  <c r="I20" i="54" s="1"/>
  <c r="P29" i="67"/>
  <c r="N36" i="67"/>
  <c r="G20" i="54" s="1"/>
  <c r="P27" i="67"/>
  <c r="O36" i="67"/>
  <c r="H20" i="54" s="1"/>
  <c r="P32" i="67"/>
  <c r="P17" i="67"/>
  <c r="P30" i="67"/>
  <c r="P15" i="67"/>
  <c r="P26" i="67"/>
  <c r="P31" i="67"/>
  <c r="M36" i="67"/>
  <c r="F20" i="54" s="1"/>
  <c r="P14" i="67"/>
  <c r="P32" i="34"/>
  <c r="H19" i="33" s="1"/>
  <c r="M60" i="55"/>
  <c r="N32" i="34"/>
  <c r="F19" i="33" s="1"/>
  <c r="Q29" i="34"/>
  <c r="Q25" i="34"/>
  <c r="Q21" i="34"/>
  <c r="Q17" i="34"/>
  <c r="Q14" i="34"/>
  <c r="Q30" i="34"/>
  <c r="Q26" i="34"/>
  <c r="Q22" i="34"/>
  <c r="Q18" i="34"/>
  <c r="P59" i="55"/>
  <c r="P55" i="55"/>
  <c r="P50" i="55"/>
  <c r="P46" i="55"/>
  <c r="P41" i="55"/>
  <c r="P37" i="55"/>
  <c r="P33" i="55"/>
  <c r="P29" i="55"/>
  <c r="P25" i="55"/>
  <c r="P21" i="55"/>
  <c r="P17" i="55"/>
  <c r="P58" i="55"/>
  <c r="P54" i="55"/>
  <c r="P49" i="55"/>
  <c r="P45" i="55"/>
  <c r="P40" i="55"/>
  <c r="P36" i="55"/>
  <c r="P32" i="55"/>
  <c r="P28" i="55"/>
  <c r="P24" i="55"/>
  <c r="P20" i="55"/>
  <c r="P16" i="55"/>
  <c r="Q170" i="36"/>
  <c r="Q164" i="36"/>
  <c r="Q160" i="36"/>
  <c r="Q156" i="36"/>
  <c r="Q152" i="36"/>
  <c r="Q149" i="36"/>
  <c r="Q145" i="36"/>
  <c r="Q142" i="36"/>
  <c r="Q139" i="36"/>
  <c r="Q135" i="36"/>
  <c r="Q131" i="36"/>
  <c r="Q127" i="36"/>
  <c r="Q124" i="36"/>
  <c r="Q120" i="36"/>
  <c r="Q116" i="36"/>
  <c r="Q112" i="36"/>
  <c r="Q109" i="36"/>
  <c r="Q106" i="36"/>
  <c r="Q103" i="36"/>
  <c r="Q99" i="36"/>
  <c r="Q95" i="36"/>
  <c r="Q91" i="36"/>
  <c r="Q87" i="36"/>
  <c r="Q83" i="36"/>
  <c r="Q79" i="36"/>
  <c r="Q70" i="36"/>
  <c r="Q66" i="36"/>
  <c r="Q62" i="36"/>
  <c r="Q58" i="36"/>
  <c r="Q54" i="36"/>
  <c r="Q50" i="36"/>
  <c r="Q46" i="36"/>
  <c r="Q42" i="36"/>
  <c r="Q39" i="36"/>
  <c r="Q27" i="36"/>
  <c r="Q20" i="36"/>
  <c r="Q16" i="36"/>
  <c r="P14" i="35"/>
  <c r="Q171" i="36"/>
  <c r="Q167" i="36"/>
  <c r="Q161" i="36"/>
  <c r="Q157" i="36"/>
  <c r="Q153" i="36"/>
  <c r="Q146" i="36"/>
  <c r="Q143" i="36"/>
  <c r="Q140" i="36"/>
  <c r="Q136" i="36"/>
  <c r="Q132" i="36"/>
  <c r="Q128" i="36"/>
  <c r="Q125" i="36"/>
  <c r="Q121" i="36"/>
  <c r="Q117" i="36"/>
  <c r="Q113" i="36"/>
  <c r="Q110" i="36"/>
  <c r="Q100" i="36"/>
  <c r="Q96" i="36"/>
  <c r="Q92" i="36"/>
  <c r="Q88" i="36"/>
  <c r="Q84" i="36"/>
  <c r="Q80" i="36"/>
  <c r="Q77" i="36"/>
  <c r="Q74" i="36"/>
  <c r="Q71" i="36"/>
  <c r="Q67" i="36"/>
  <c r="Q63" i="36"/>
  <c r="Q59" i="36"/>
  <c r="Q55" i="36"/>
  <c r="Q51" i="36"/>
  <c r="Q47" i="36"/>
  <c r="Q43" i="36"/>
  <c r="Q40" i="36"/>
  <c r="Q32" i="36"/>
  <c r="Q30" i="36"/>
  <c r="Q24" i="36"/>
  <c r="Q21" i="36"/>
  <c r="Q17" i="36"/>
  <c r="P15" i="35"/>
  <c r="Q172" i="36"/>
  <c r="Q168" i="36"/>
  <c r="Q165" i="36"/>
  <c r="Q162" i="36"/>
  <c r="Q158" i="36"/>
  <c r="Q154" i="36"/>
  <c r="Q150" i="36"/>
  <c r="Q147" i="36"/>
  <c r="Q137" i="36"/>
  <c r="Q133" i="36"/>
  <c r="Q129" i="36"/>
  <c r="Q126" i="36"/>
  <c r="Q122" i="36"/>
  <c r="Q118" i="36"/>
  <c r="Q114" i="36"/>
  <c r="Q111" i="36"/>
  <c r="Q107" i="36"/>
  <c r="Q104" i="36"/>
  <c r="Q101" i="36"/>
  <c r="Q97" i="36"/>
  <c r="Q93" i="36"/>
  <c r="Q89" i="36"/>
  <c r="Q85" i="36"/>
  <c r="Q81" i="36"/>
  <c r="Q78" i="36"/>
  <c r="Q75" i="36"/>
  <c r="Q72" i="36"/>
  <c r="Q68" i="36"/>
  <c r="Q60" i="36"/>
  <c r="Q56" i="36"/>
  <c r="Q52" i="36"/>
  <c r="Q48" i="36"/>
  <c r="Q44" i="36"/>
  <c r="Q41" i="36"/>
  <c r="Q37" i="36"/>
  <c r="Q33" i="36"/>
  <c r="Q31" i="36"/>
  <c r="Q25" i="36"/>
  <c r="Q22" i="36"/>
  <c r="Q18" i="36"/>
  <c r="Q14" i="36"/>
  <c r="Q31" i="34"/>
  <c r="Q27" i="34"/>
  <c r="Q23" i="34"/>
  <c r="Q19" i="34"/>
  <c r="Q15" i="34"/>
  <c r="Q28" i="34"/>
  <c r="Q24" i="34"/>
  <c r="Q20" i="34"/>
  <c r="Q16" i="34"/>
  <c r="M32" i="34"/>
  <c r="I19" i="33" s="1"/>
  <c r="L17" i="35"/>
  <c r="I20" i="33" s="1"/>
  <c r="L60" i="55"/>
  <c r="I19" i="54" s="1"/>
  <c r="L125" i="9"/>
  <c r="I19" i="22" s="1"/>
  <c r="M173" i="36" l="1"/>
  <c r="I21" i="33" s="1"/>
  <c r="I23" i="33" s="1"/>
  <c r="H12" i="33" s="1"/>
  <c r="P17" i="35"/>
  <c r="Q36" i="36"/>
  <c r="Q35" i="36"/>
  <c r="P36" i="67"/>
  <c r="G23" i="54"/>
  <c r="O173" i="36"/>
  <c r="G21" i="33" s="1"/>
  <c r="G23" i="33" s="1"/>
  <c r="P173" i="36"/>
  <c r="H21" i="33" s="1"/>
  <c r="H23" i="33" s="1"/>
  <c r="F23" i="33"/>
  <c r="P125" i="9"/>
  <c r="E19" i="22" s="1"/>
  <c r="H23" i="54"/>
  <c r="F19" i="54"/>
  <c r="P60" i="55"/>
  <c r="Q32" i="34"/>
  <c r="E19" i="33" s="1"/>
  <c r="I21" i="22"/>
  <c r="H12" i="22" s="1"/>
  <c r="E20" i="33"/>
  <c r="P8" i="35"/>
  <c r="I23" i="54"/>
  <c r="H12" i="54" s="1"/>
  <c r="Q173" i="36" l="1"/>
  <c r="E21" i="33" s="1"/>
  <c r="H13" i="70"/>
  <c r="P8" i="9"/>
  <c r="F23" i="54"/>
  <c r="P8" i="67"/>
  <c r="E20" i="54"/>
  <c r="P8" i="55"/>
  <c r="E19" i="54"/>
  <c r="Q8" i="34"/>
  <c r="Q8" i="36" l="1"/>
  <c r="E23" i="54"/>
  <c r="E23" i="33"/>
  <c r="E21" i="22"/>
  <c r="E27" i="33" l="1"/>
  <c r="E27" i="54"/>
  <c r="E25" i="22" l="1"/>
  <c r="D14" i="2" s="1"/>
  <c r="D15" i="2"/>
  <c r="H11" i="33"/>
  <c r="D16" i="2"/>
  <c r="H11" i="54"/>
  <c r="D18" i="2" l="1"/>
  <c r="D21" i="2" s="1"/>
  <c r="H11" i="22"/>
</calcChain>
</file>

<file path=xl/sharedStrings.xml><?xml version="1.0" encoding="utf-8"?>
<sst xmlns="http://schemas.openxmlformats.org/spreadsheetml/2006/main" count="1189" uniqueCount="496">
  <si>
    <t>Būvniecības koptāme</t>
  </si>
  <si>
    <t>Objekta nosaukums</t>
  </si>
  <si>
    <t>Sastādīja:</t>
  </si>
  <si>
    <t xml:space="preserve">Būves nosaukums: </t>
  </si>
  <si>
    <t xml:space="preserve">Objekta adrese: </t>
  </si>
  <si>
    <t>Kopējā darbietilpība, c/h</t>
  </si>
  <si>
    <t>Nr.p.k.</t>
  </si>
  <si>
    <t>Kods, tāmes Nr.</t>
  </si>
  <si>
    <t>Tai skaitā</t>
  </si>
  <si>
    <t>Darbietilpība (c/h)</t>
  </si>
  <si>
    <t>Kopā</t>
  </si>
  <si>
    <t>Kopā bez PVN</t>
  </si>
  <si>
    <t>Kods</t>
  </si>
  <si>
    <t>Mērvienība</t>
  </si>
  <si>
    <t>Daudzums</t>
  </si>
  <si>
    <t>Vienības izmaksas</t>
  </si>
  <si>
    <t>Kopā uz visu apjomu</t>
  </si>
  <si>
    <t>Laika norma (c/h)</t>
  </si>
  <si>
    <t xml:space="preserve">Objekta nosaukums: </t>
  </si>
  <si>
    <t>Peļņa</t>
  </si>
  <si>
    <t>m2</t>
  </si>
  <si>
    <t>Pasūtījuma Nr.</t>
  </si>
  <si>
    <t>Vispārējie būvdarbi</t>
  </si>
  <si>
    <t>Virsizdevumi</t>
  </si>
  <si>
    <t>Labiekārtošanas darbi</t>
  </si>
  <si>
    <t xml:space="preserve">Vispārīgie būvdarbi </t>
  </si>
  <si>
    <t xml:space="preserve">Ventilācija </t>
  </si>
  <si>
    <t>Pārbaudīja:</t>
  </si>
  <si>
    <t>Kopsav.tāmes Nr</t>
  </si>
  <si>
    <t>PVN 21 %</t>
  </si>
  <si>
    <t>tai skaitā darba aizsardzība</t>
  </si>
  <si>
    <t>Piezīmes:</t>
  </si>
  <si>
    <t>Darba samaksas likme (euro/h)</t>
  </si>
  <si>
    <t>Darba alga (euro)</t>
  </si>
  <si>
    <t>Kopā (euro)</t>
  </si>
  <si>
    <t>Summa (euro)</t>
  </si>
  <si>
    <t>Par kopējo summu, euro</t>
  </si>
  <si>
    <t>Tāmes izmaksas (euro)</t>
  </si>
  <si>
    <t>darba alga (euro)</t>
  </si>
  <si>
    <t>materiāli (euro)</t>
  </si>
  <si>
    <t>mehānismi (euro)</t>
  </si>
  <si>
    <t>Objekta izmaksas            (euro)</t>
  </si>
  <si>
    <t>Tāmes izmaksas euro:</t>
  </si>
  <si>
    <t>būvizstrādājumi (euro)</t>
  </si>
  <si>
    <t>Būvizstrādājumi (euro)</t>
  </si>
  <si>
    <t>Būvdarbu veids vai konstruktīvā elementa nosaukums</t>
  </si>
  <si>
    <t>Būvdarbu nosaukums</t>
  </si>
  <si>
    <t>Kopsavilkuma aprēķins Nr. 1</t>
  </si>
  <si>
    <t>Kopsavilkuma aprēķins Nr. 2</t>
  </si>
  <si>
    <t>Kopsavilkuma aprēķins Nr. 3</t>
  </si>
  <si>
    <t>Visas atsauces uz materiālu un izstrādājumu izgatavotaj 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t>
  </si>
  <si>
    <t>Tiešās izmaksas kopā t.sk. darba devēja sociālais nodoklis(23,59%)</t>
  </si>
  <si>
    <t>Tiešās izmaksas kopā, t.sk. darba devēja sociālais nodoklis(23,59%)</t>
  </si>
  <si>
    <t>Tāme sastādīta 2022.gada tirgus cenās, pamatojoties uz SIA „Baltex Group” būvprojekta rasējumiem un darbu apjomiem</t>
  </si>
  <si>
    <t xml:space="preserve">Apkure  </t>
  </si>
  <si>
    <t>Iekšējie elektromontāžas darbi</t>
  </si>
  <si>
    <t>Gaisa vadu un iekārtu stiprinājumu komplekts</t>
  </si>
  <si>
    <t>Ventilācijas sistēmas ieregulēšana</t>
  </si>
  <si>
    <t>Blīvējuma materiāli, silikons, palīgmateriāli</t>
  </si>
  <si>
    <t>Gaisa vadu veidgabali un fasondaļas</t>
  </si>
  <si>
    <t>Marķēšanas materiāli</t>
  </si>
  <si>
    <t>Montāžas komplekts</t>
  </si>
  <si>
    <t>1500x600</t>
  </si>
  <si>
    <t>800x400</t>
  </si>
  <si>
    <t>400x400</t>
  </si>
  <si>
    <t>kpl.</t>
  </si>
  <si>
    <t>m</t>
  </si>
  <si>
    <t>11. apakšstacija</t>
  </si>
  <si>
    <t>Rīga, Ķengaraga iela 3A</t>
  </si>
  <si>
    <t>ND-1; ND-2; PD-3.1.; PD-3.2; PD-4.1.; PD-4.2; PD-5.1.; PD-5.2; PD-6.1; PD-7.1.; PD-7.2</t>
  </si>
  <si>
    <t>600x600</t>
  </si>
  <si>
    <t>Ārējie ūdensvada tīkli</t>
  </si>
  <si>
    <t>Ārējie kanalizācijas tīkli</t>
  </si>
  <si>
    <t>Dzeramā ūdens ūdensvads Ū-1</t>
  </si>
  <si>
    <t>gab.</t>
  </si>
  <si>
    <t>kompl.</t>
  </si>
  <si>
    <t>Brīdinājuma lenta</t>
  </si>
  <si>
    <t>Smilts pamatnes ierīkošana zem cauruļvadiem h=0.20*L*1,2</t>
  </si>
  <si>
    <t>Smilts apbērums ap cauruļvadu</t>
  </si>
  <si>
    <t>Izbūvētā cauruļvada skalošana, spiediena pārbaude, dezinfekcija</t>
  </si>
  <si>
    <t>Esošā ūdensvada PPROD20 demontāža un izvešana</t>
  </si>
  <si>
    <t>Projektējamā ūdensvada ievada pievienošana pie ēkas ūdensapgādes tīkla</t>
  </si>
  <si>
    <t>Montāžas palīgmateriāli</t>
  </si>
  <si>
    <t>Ūdens uzskaites mezgls</t>
  </si>
  <si>
    <t>Rūpnieciski izgatavota un siltināta ūdens uzskaites aka DN500 ar augsta blīvuma polietilēna korpusu, (materiāls PE100), t.sk stacionāra tipa ķeta lūka DN500 (EN124, B125), montāža un iebūve (uzstādāma zālāja segumā)</t>
  </si>
  <si>
    <t xml:space="preserve">Cementbetona bruģa seguma ietves (2ai) atjaunošana/ demontāža </t>
  </si>
  <si>
    <t>Bortakmens demontāža/montāža</t>
  </si>
  <si>
    <t xml:space="preserve">Cementbetona bruģa seguma brauktuves (5) atjaunošana/ demontāža </t>
  </si>
  <si>
    <t>Zālāja segas atjaunošana</t>
  </si>
  <si>
    <t>Zālāja sēšana</t>
  </si>
  <si>
    <r>
      <t>m</t>
    </r>
    <r>
      <rPr>
        <vertAlign val="superscript"/>
        <sz val="10"/>
        <rFont val="Arial"/>
        <family val="2"/>
      </rPr>
      <t>3</t>
    </r>
  </si>
  <si>
    <t>Pieslēgums esošajām kanalizācijas caurulēm D500 (pāreja PP/betons un termonosēdošā lenata)</t>
  </si>
  <si>
    <t>Teknes pārbūve esošajā aka EA-1 DN1000 mm</t>
  </si>
  <si>
    <t>Esošā kanalizācijas cauruļvada D150 un D200 mm aizpildīšana ar vieglbetonu</t>
  </si>
  <si>
    <t>Esošās akas pāsedzes, augšējā gorda, ķeta vāka demontāža un izvešana</t>
  </si>
  <si>
    <t>Esošās betona grodu akas DN1000 mm demontāža un izvešana</t>
  </si>
  <si>
    <t>Esošās kanalizācijas akas izbēršana</t>
  </si>
  <si>
    <t>Kvalificēta kokkopja-arborista vainaga kopšanas, sakņu atrakšanas, apgriešanas pakalpojumi un rakšanas darbu uzraudzība</t>
  </si>
  <si>
    <t>POSMS Nr.1</t>
  </si>
  <si>
    <t>Elektroiekārtas</t>
  </si>
  <si>
    <t>TS3R12.1600</t>
  </si>
  <si>
    <t>"Sécheron" SWS18.40MO/2P</t>
  </si>
  <si>
    <t>ER3R12.0100 TIER 2</t>
  </si>
  <si>
    <t>Kabeļu izstrādājumi</t>
  </si>
  <si>
    <t>POLT-12C/1XI-L12</t>
  </si>
  <si>
    <t xml:space="preserve">EPKT-0031 </t>
  </si>
  <si>
    <t>Kabeļu nesošās sistēmas / caurules (kab. aizsardzības aprīkojums)</t>
  </si>
  <si>
    <t>KS20-200</t>
  </si>
  <si>
    <t>KS20-300</t>
  </si>
  <si>
    <t>KS20-500</t>
  </si>
  <si>
    <t>Hermetizējošs blīvējums</t>
  </si>
  <si>
    <t>Ugunsdrošs noblīvējums HILTI</t>
  </si>
  <si>
    <t>Ugunsdrošs pārklājums HILTI 20kg</t>
  </si>
  <si>
    <t>Montāžas izstrādājumu palīgmateriālu komplekts (kārbas, klemmes, kronšteini, ķēdes un citi stiprināšanas elementi)</t>
  </si>
  <si>
    <t>Apgaismojuma aprīkojums un rozetes</t>
  </si>
  <si>
    <t>ražotājs LENA LIGHTING
vai ekvivalents</t>
  </si>
  <si>
    <t>ražotājs LEDVANCE
vai ekvivalents</t>
  </si>
  <si>
    <t>Apgaismojuma vadības slēdži</t>
  </si>
  <si>
    <t>Kontaktligzdas</t>
  </si>
  <si>
    <t>Iekšējā potenciālu izlīdzināšanas / zemējuma materiāli</t>
  </si>
  <si>
    <t>Antikorozijas pārklājums</t>
  </si>
  <si>
    <t>Zibensaisardzības aprīkojums</t>
  </si>
  <si>
    <t>POSMS Nr.2</t>
  </si>
  <si>
    <t>POSMS Nr.3</t>
  </si>
  <si>
    <t>Rozešu aprīkojums</t>
  </si>
  <si>
    <t>Demontāžas darbi</t>
  </si>
  <si>
    <t>m3</t>
  </si>
  <si>
    <t>Sienas</t>
  </si>
  <si>
    <t>Jumti</t>
  </si>
  <si>
    <t>Ailu aizpildījuma elementi</t>
  </si>
  <si>
    <t>Grīdas</t>
  </si>
  <si>
    <t>Iekšējie apdares darbi</t>
  </si>
  <si>
    <t>Fasāde</t>
  </si>
  <si>
    <t>t</t>
  </si>
  <si>
    <t>BK-02 pārsedzes</t>
  </si>
  <si>
    <t>kpl</t>
  </si>
  <si>
    <t>Mūra noķīlēšana un aizpildīšana zem spiediena ar smalkgraudainu betonu ar bezrukuma piedevu. Smalkgraudains betons C25/30</t>
  </si>
  <si>
    <t>Gropes izkalšana pārsedzēm vid.~100x200mm</t>
  </si>
  <si>
    <t xml:space="preserve">BK-02 Plaisu remonts  </t>
  </si>
  <si>
    <t>BK-02 Ailu piemūrējumi</t>
  </si>
  <si>
    <t>Sienu piemūrēšana no keramzītbetona blokiem 3 Mpa t.sk. Palīgmateriāli, stiegrojums</t>
  </si>
  <si>
    <t>Ieejas kāpnes un telpu 07,08,09 grīda BK-03</t>
  </si>
  <si>
    <t>gb</t>
  </si>
  <si>
    <t>Weland TH6 pakāpienu uzstādīšana vai ekvivalents</t>
  </si>
  <si>
    <t>Cinkota režģa platforma A22x22</t>
  </si>
  <si>
    <t>Pretslīdoši, profilēti, metāla nosegvāki</t>
  </si>
  <si>
    <t>Sagatavošanas darbi</t>
  </si>
  <si>
    <t>Objekta nospraušana un nostiprināšana dabā</t>
  </si>
  <si>
    <t>Zemes klātne</t>
  </si>
  <si>
    <t>Laukumu planēšana</t>
  </si>
  <si>
    <t>Ceļi un laukumi</t>
  </si>
  <si>
    <t>Atjaunojamais asfalta segums</t>
  </si>
  <si>
    <t xml:space="preserve">Betona bruģakmens seguma izbūve 8 cm. </t>
  </si>
  <si>
    <t xml:space="preserve">Betona bruģakmens seguma 6cm izbūve . </t>
  </si>
  <si>
    <t>Betona apmales</t>
  </si>
  <si>
    <t>Apzaļumošana</t>
  </si>
  <si>
    <t>Žogs</t>
  </si>
  <si>
    <t>Bruģakmens segums</t>
  </si>
  <si>
    <t xml:space="preserve">Dolomīta izsijas (fr.2/8) izbūve  </t>
  </si>
  <si>
    <t>Ietves</t>
  </si>
  <si>
    <t>Ietves betona apmaļu BR100.22.15 mm  uzstādīšana uz betona pamatnes</t>
  </si>
  <si>
    <t>Esošās metāla garāžas pārvietošana</t>
  </si>
  <si>
    <t>Teritorijas labiekārtošana</t>
  </si>
  <si>
    <t>Iekšējo PVC palodžu montāža t.sk. Stiprinājumi</t>
  </si>
  <si>
    <t>Dažādi darbi</t>
  </si>
  <si>
    <t>Asfalta segums</t>
  </si>
  <si>
    <t>Kāpnes</t>
  </si>
  <si>
    <t>Jumta segums un papildelementi</t>
  </si>
  <si>
    <t>Notekrenes 100x100 mm montāža
t.sk. Veidgabali</t>
  </si>
  <si>
    <t>Lāseņu montāža
t.sk. Stiprinājumi</t>
  </si>
  <si>
    <t>Notekcaurules 100x100 mm montāža
t.sk. Veidgabali zem apdares kasetēm</t>
  </si>
  <si>
    <t>ĀS. 1.1</t>
  </si>
  <si>
    <t>Pretvēja izolācijas ierīkošana ar PAROC CORTEX (b=150) uz stiprinājuma dībeļiem (vai ekvivalentu)</t>
  </si>
  <si>
    <t>ĀS. 1.2</t>
  </si>
  <si>
    <t>ĀS. 1.3</t>
  </si>
  <si>
    <t>ĀS. 1.4</t>
  </si>
  <si>
    <t>Putupolistirola uzstādīšana EPS 150 (100 mm) t.sk. Palīgmateriāli, stiprinājumi, līmjava</t>
  </si>
  <si>
    <t>Putupolistirola uzstādīšana EPS 150 (120 mm) t.sk. Palīgmateriāli, stiprinājumi, līmjava</t>
  </si>
  <si>
    <t>Apmetuma slāņa ieklāšana fasādei piem. Baumit Mosaic tonēts</t>
  </si>
  <si>
    <t>Fasādes sagatavošanas darbi</t>
  </si>
  <si>
    <t>Logu, durvju aizlīmēšana ar plēvi</t>
  </si>
  <si>
    <t>Cokola profila ar lāseni montāža</t>
  </si>
  <si>
    <t>Apmetuma slāņa ieklāšana  piem. Baumit Mosaic tonēts</t>
  </si>
  <si>
    <t>Sienas  gruntēšana ar dziļas iedarbības grunti. Dziļumgrunts Baumit</t>
  </si>
  <si>
    <t>J.2.1</t>
  </si>
  <si>
    <t>Tvaika izolācijas ierīkošana Bauder TEC DBR vai ekvivalents</t>
  </si>
  <si>
    <t>Izlīdzinošā slāņa ierīkošana 50 mm</t>
  </si>
  <si>
    <t>Esošā, remontējama, izlīdzināma betona grīda</t>
  </si>
  <si>
    <t>Jaunprojektētais dzelzsbetona pārsegums, betona virsma slīpēta, ar pretputekļu segumu</t>
  </si>
  <si>
    <t xml:space="preserve">Griesti  </t>
  </si>
  <si>
    <t>Esošais tehnisko telpu dz/b paneļu pārsegums, notīrīts, gruntēts, krāsots</t>
  </si>
  <si>
    <t xml:space="preserve">Piekārtie paneļu griesti moduļos 600x600 (vai cits veids), saglabāti esošie. Pielāgoti jaunajam iebūvēto gaismekļu izkārtojumam </t>
  </si>
  <si>
    <t>Margu uzstādīšana saskaņā ar AR-6,09  t.sk. Palīgmateriāli</t>
  </si>
  <si>
    <t>Panduss</t>
  </si>
  <si>
    <t>Esošo elektroiekārtu demontāža, izvešana</t>
  </si>
  <si>
    <t>Ailsāni</t>
  </si>
  <si>
    <t>Ailsānu apdare</t>
  </si>
  <si>
    <t>Durvju uzstādīšana D-05  ( 1,35x2,2 m) t.sk. palīgmateriāli un montāžās materiāli  saskaņā ar AR-6,02</t>
  </si>
  <si>
    <t>0,4kV kabeļa  NYY-3  4 x 25 mm2 RM  montāža</t>
  </si>
  <si>
    <t>Specializētie darbi - iekšējie tīkli, sistēmas</t>
  </si>
  <si>
    <t>Specializētie darbi - ārējie tīkli, sistēmas</t>
  </si>
  <si>
    <t>1.1</t>
  </si>
  <si>
    <t>Lokālā tāme Nr. 1.1</t>
  </si>
  <si>
    <t>Sienas demontāža, t.sk. būvgružu izvešana, nodošana pārstrādei</t>
  </si>
  <si>
    <t>Rampas demontāža,  t.sk. būvgružu izvešana, nodošana pārstrādei</t>
  </si>
  <si>
    <t>Pāri sienas plaisai izņemt (iztīrīt) ķieģeļu šuvi 2 cm dziļumā, 50 cm uz katru pusi no plaisas (Apjomu precizēt būvniecības laikā!)</t>
  </si>
  <si>
    <t>Iztīrīto šuvi aizpilda ar remonta javu KOSTER Repare Mortar NC; Remonta javā ieviest DESOI spirālenkuru un stiegras un kopā ar plaisu aizšpaktelē. Ar injekcijām aizpilda plaisu caur parkeriem (Apjomu precizēt būvniecības laikā!)</t>
  </si>
  <si>
    <t>Pagaidu pārseguma stiprinājumi uzstādīšana, nojaukšana pārsedžu izbūves laikā no kokmateriāliem, izmantojot atkārtoti</t>
  </si>
  <si>
    <t>Tērauda konstrukciju izgatavošana, piegāde, montāža t.sk. stiprinājumi. Tērauda konstrukcijas sagatavotas atbilstoši BK daļas norādījumiem, t.sk. pārklājumi, t.sk. MKD izstrāde</t>
  </si>
  <si>
    <t>Metāla aiļu pārsedžu apmešana 30 mm, aptinot ar apmetuma sietu</t>
  </si>
  <si>
    <t>Armējošā sieta iestrāde. Līmēšanas un armēšanas java Baumit vai ekvivalents</t>
  </si>
  <si>
    <t>Izlīdzinošās kārtas iestrāde. Baumit Pro contact</t>
  </si>
  <si>
    <t>Armējošā sieta  iestrāde. Līmēšanas un armēšanas java Baumit, siets.</t>
  </si>
  <si>
    <t>Sienas gruntēšana. Gruntskrāsa Baumit (zem dekoratīvā apmetuma)</t>
  </si>
  <si>
    <t>Situmizolācijas ieklāšana, piem., Paroc ROB 80 20 mm vai ekvivalents</t>
  </si>
  <si>
    <t>Situmizolācijas ieklāšana, piem., Paroc ROS 30g 180 mm vai ekvivalents</t>
  </si>
  <si>
    <t>FPO-PP jumta membrāna pastiprināta ar
stiklašķiedru Bauder Thermofin F20</t>
  </si>
  <si>
    <t>Esošas atjaunojamas ventilācijas izvadu izbūves ar atjaunojamām esošām žalūzijām</t>
  </si>
  <si>
    <t>Ieejas jumtiņa izbūve saskaņā ar AR 6.10 t.sk.Skārda lāsenis stiprināts pie apdares plāksnēm, Kvadrātcaurule, auksti formēta
EN 10219 S235JRH (5x50x50mm)
balstīta pret piekārtās fasādes vertikālajiem profiliem, Ruukki T20 Premium Profils, Atsaites stiprinājumi (solis max. 600 mm); Pie profilētā skārda stiprināta tekne 60x60 mm; pieslēgumi, stiprinājumi</t>
  </si>
  <si>
    <t>Logu uzstādīšana L1 01  (1,5x2,2 m) t.sk. palīgmateriāli un montāžās materiāli  saskaņā ar AR-6,01</t>
  </si>
  <si>
    <t>Logu uzstādīšana L1 02  (0,7x1,15 m) t.sk. palīgmateriāli un montāžās materiāli  saskaņā ar AR-6,01</t>
  </si>
  <si>
    <t>Logu uzstādīšana L1 03  (1,5x1,15 m) t.sk. palīgmateriāli un montāžās materiāli  saskaņā ar AR-6,01</t>
  </si>
  <si>
    <t>Logu uzstādīšana L1 04  (1,5x1,15 m) t.sk. palīgmateriāli un montāžās materiāli  saskaņā ar AR-6,01</t>
  </si>
  <si>
    <t>Ārējo skārda palodžu montāža t.sk. PAROC GWY 1 blīvējums, stiprinājumi, palīgmateriāli</t>
  </si>
  <si>
    <t>Durvju uzstādīšana ĀD-01  (1,6x2,93 m) t.sk. palīgmateriāli un montāžās materiāli  saskaņā ar AR-6,02</t>
  </si>
  <si>
    <t>Durvju uzstādīšana ĀD-02  (1,53x2,06 m) t.sk. palīgmateriāli un montāžās materiāli  saskaņā ar AR-6,02</t>
  </si>
  <si>
    <t>Durvju uzstādīšana ĀD-03  (1,603x2,06 m) t.sk. palīgmateriāli un montāžās materiāli  saskaņā ar AR-6,02</t>
  </si>
  <si>
    <t>Durvju uzstādīšana ĀD-04  (2,23x3,03 m) t.sk. palīgmateriāli un montāžās materiāli  saskaņā ar AR-6,02</t>
  </si>
  <si>
    <t>Durvju uzstādīšana D-01  (1,6x2,93 m) t.sk. palīgmateriāli un montāžās materiāli  saskaņā ar AR-6,02</t>
  </si>
  <si>
    <t>Durvju uzstādīšana D-02  (0,9x2,2 m) t.sk. palīgmateriāli un montāžās materiāli  saskaņā ar AR-6,02</t>
  </si>
  <si>
    <t>Durvju uzstādīšana D-03  (0,8x2,2 m) t.sk. palīgmateriāli un montāžās materiāli  saskaņā ar AR-6,02</t>
  </si>
  <si>
    <t>Durvju uzstādīšana D-04  (1,023x2,2 m) t.sk. palīgmateriāli un montāžās materiāli  saskaņā ar AR-6,02</t>
  </si>
  <si>
    <t>Amoritizējošo difūzijas lentu iebūve pa logu un ārduvju perimetru (iekšējās un ārējās)</t>
  </si>
  <si>
    <t>Inventāro veidņu uzstādīšana, eļļošana  pamatiem un nojaukšana, noma</t>
  </si>
  <si>
    <t>Šķembu pamatojuma ierīkošana fr.0-41 mm, blīvā veidā, novibrējot 200 mm</t>
  </si>
  <si>
    <t>Armatūras sietu izgatavošana, uzstādīšana, fiksatoru uzstādīšana. Armatūra B500B</t>
  </si>
  <si>
    <t xml:space="preserve">Betona iestrādāšana pamatu konstrukcijās-pamatu pēda C30/37 XF1 XC2 novibrējot, betonu padod ar sūkni </t>
  </si>
  <si>
    <t>Tērauda konstrukciju izgatavošana, piegāde, montāža t.sk. Stiprinājumi. Tērauda konstrukcijas sagatavotas atbilstoši BK daļas norādījumiem. t.sk. pārklājumi, t.sk. MKD izstrāde</t>
  </si>
  <si>
    <t>Esošie saglabājamie rievoto metāla plākšņu kanālu nosegi, tīrīt, pārkrāsot, tonis RAL 7040, ja nepieciešams nomainīt bojātos posmus un remontēt balsta leņķus</t>
  </si>
  <si>
    <t>Saglabāta esošā sienu apdare, pie nepieciešamības remontēta, špaktelēta. Visas virsmas tīrītas, gruntētas, krāsotas</t>
  </si>
  <si>
    <t xml:space="preserve">Sienu apmetuma ierīkošana t.sk. ailu apmales </t>
  </si>
  <si>
    <t>Sienu špaktelēšana, slīpēšana t.sk. ailu apmales. Vetonit vai ekvivalenta špaktele, smilšpapīrs</t>
  </si>
  <si>
    <t>Sagatavotu sienu gruntēšana  t.sk. ailu apmales</t>
  </si>
  <si>
    <t>Sagatavotu sienu krāsošana ar tonētām krāsām 2k. krāsota, Sienu krāsa, tonis - RAL 7035</t>
  </si>
  <si>
    <t>Sastatņu uzstādīšana, nojaukšana ieskaitot nomu (iekļaujot sastatņu aizsargsietu)</t>
  </si>
  <si>
    <t>Fasādes gruntēšana ar dziļas iedarbības grunti. Dziļumgrunts Baumit</t>
  </si>
  <si>
    <t>Armējošā sieta iestrāde fasādei. Līmēšanas un armēšanas java Baumit vai ekvivalents</t>
  </si>
  <si>
    <t>Armējošā sieta iestrāde. Līmēšanas un armēšanas java Baumit, Stiklašķiedras siets fasādei.</t>
  </si>
  <si>
    <t>Fasādes gruntēšana. Gruntskrāsa Baumit  (zem dekoratīvā apmetuma)</t>
  </si>
  <si>
    <t>Salizturīgā dren.smilts slāņa izbūve h min=30 cm Salturīgā kārta no drenējošas smilts (kf&gt;1m/dn)</t>
  </si>
  <si>
    <t>Ailu izkalšana (Ķieģeļu mūris), t.sk. būvgružu izvešana, nodošana pārstrādei</t>
  </si>
  <si>
    <t>Demontējams esošais betona jumtiņš, t.sk. būvgružu izvešana, nodošana pārstrādei</t>
  </si>
  <si>
    <t>Grīdas demontāža 3 transformatoru telpās,  t.sk. būvgružu izvešana, nodošana pārstrādei</t>
  </si>
  <si>
    <t>2.1</t>
  </si>
  <si>
    <t>2.2</t>
  </si>
  <si>
    <t>2.3</t>
  </si>
  <si>
    <t>Lokālā tāme Nr. 2.1</t>
  </si>
  <si>
    <t>Āra reste (ar pretinsektu aizsardzību), montāža</t>
  </si>
  <si>
    <t>Reste sienā (gaisa vada galā), montāža</t>
  </si>
  <si>
    <t>Reste sienā (gaisa vada galā) ar manuāli aizveramām/atveramām žalūzijām, montāža</t>
  </si>
  <si>
    <t>Cinkotā tērauda gaisa vads, montāža</t>
  </si>
  <si>
    <t>Lokālā tāme Nr.2.2</t>
  </si>
  <si>
    <t>Elektriskais radiators ar termostatu 1kW, montāža</t>
  </si>
  <si>
    <t>Elektriskais radiators ar termostatu 1,5 kW, montāža</t>
  </si>
  <si>
    <t>Lokālā tāme Nr.2.3</t>
  </si>
  <si>
    <r>
      <t xml:space="preserve">Spēka sadale </t>
    </r>
    <r>
      <rPr>
        <b/>
        <sz val="10"/>
        <rFont val="Arial"/>
        <family val="2"/>
      </rPr>
      <t>SS-1</t>
    </r>
    <r>
      <rPr>
        <sz val="10"/>
        <rFont val="Arial"/>
        <family val="2"/>
      </rPr>
      <t>, iekštipa, IP44, v/a,  montāža</t>
    </r>
  </si>
  <si>
    <t>0,4kV kabelis, AXMK-1kV 4x35mm², montāža</t>
  </si>
  <si>
    <t>0,4kV kabeļa gala apdare 4 - dzīslu kabeļiem ar plastmasas izolāciju 35mm², montāža</t>
  </si>
  <si>
    <t>0,4kV kabelis Cu-3x2.5mm², montāža</t>
  </si>
  <si>
    <t>0,4kV kabelis Cu-4x1.5mm², montāža</t>
  </si>
  <si>
    <t>0,4kV kabelis Cu-3x1.5mm², montāža</t>
  </si>
  <si>
    <t>Gofrēta PE caurule ∅160mm ar stiprinājumiem, montāža</t>
  </si>
  <si>
    <t>Gofrēta PE caurule ∅110mm ar stiprinājumiem, montāža</t>
  </si>
  <si>
    <t>Gofrēta PE caurule ∅75mm ar stiprinājumiem, montāža</t>
  </si>
  <si>
    <t>Gluda PE caurule ∅50mm ar stiprinājumiem, montāža</t>
  </si>
  <si>
    <t>Gofrēta PE caurule ∅20mm ar stiprinājumiem, montāža</t>
  </si>
  <si>
    <t>Gofrēta PE caurule ∅16mm ar stiprinājumiem, montāža</t>
  </si>
  <si>
    <t>Cauruļu palīgmateriāli (līkumi, savienojumi, stipr. utt.), montāža</t>
  </si>
  <si>
    <t>Kabeļu trepe w=200mm, L=3, ar stiprinājumiem, montāža</t>
  </si>
  <si>
    <t>Kabeļu trepe w=300mm, L=3, ar stiprinājumiem, montāža</t>
  </si>
  <si>
    <t>Kabeļu trepe w=500mm, L=3, ar stiprinājumiem, montāža</t>
  </si>
  <si>
    <t>Sienas kronštein kabeļu trepes montāžai, L=240mm, montāža</t>
  </si>
  <si>
    <t>Sienas kronštein kabeļu trepes montāžai, L=340mm, montāža</t>
  </si>
  <si>
    <t>Sienas kronštein kabeļu trepes montāžai, L=540mm, montāža</t>
  </si>
  <si>
    <t>Vertikāla kabeļu konstrukcija П veida, h=03mm, montāža</t>
  </si>
  <si>
    <t>Izolators (starp kabeļu konstrukcijām virs taisngriezim), montāža</t>
  </si>
  <si>
    <t>Metāla kabeļu aizsargkārba, w=100mm, sienas h=60mm, ar vāku, montāža</t>
  </si>
  <si>
    <t>Nozarkārba ar spailēm, v/a, montāža</t>
  </si>
  <si>
    <t>Griestos/pie griestiem stiprināms LED panelis SQ 600 LED 3700LM PRM I KL. IP20 592X592MM 840, 25W, 3700lm, 4000K, efektivitāte 148 lm/W, IP20, UGR&lt;19, ekspluatācijas laiks &gt;84 000 pie L80B20, Artikuls: 668876, montāža</t>
  </si>
  <si>
    <t>Griestos iebūvējams apaļš LED gaismeklis NECTRA LED PLUS 222MM 3450LM 840 IP44 OPAL WHITE, 28W, 3450lm, 4000K, efektivitāte 123 lm/W, IP44, IK08, darba temperatūra -10 +35℃, ekspluatācijas laiks &gt;55 000 pie L80B20, Artikuls: 517303, montāža</t>
  </si>
  <si>
    <t>Uz sienas stiprināms lineārs gaismeklis INDUSTRY SLIM LED 590MM 7700LM 850 IP66 120D LS2 (2.5), 47W, 7000lm, 5000K, efektivitāte 149 lm/W, IP66, IK09, darba temperatūra -25 +35℃, ekspluatācijas laiks &gt;108 000 pie L80B20, Artikuls: 935237, montāža</t>
  </si>
  <si>
    <t>LED prožektors virs ieejas durvīm FL PFM 30 W 4000 K SYM 100 S BK, 30W, 3600lm, efektivitāte 120 lm/W, 4000K, izmēri: 176x55x156mm, ekspluatācijas laiks &gt;70 000 stundas, melnā krāsā, montāža</t>
  </si>
  <si>
    <t>LED prožektors virs ieejas durvīm FL PFM 50 W 4000 K SYM 100 S BK, 50W, 6000lm, efektivitāte 120 lm/W, 4000K, izmēri: 176x55x156mm, ekspluatācijas laiks &gt;70 000 stundas, melnā krāsā, montāža</t>
  </si>
  <si>
    <t>LED prožektors ar kustības sensoru virs ieejas durvīm FL PFM 20 W 4000 K SYM 100 S BK, 20W, 2400lm, efektivitāte 120 lm/W, 4000K, izmēri: 176x55x156mm, ekspluatācijas laiks &gt;70 000 stundas, melnā krāsā, montāža</t>
  </si>
  <si>
    <t>Evakuācijas gaismeklis griestu-sienas ARROW N IP44 v/a  ARN/1W/C/3/SA/X/GR/CD ELT, montāža</t>
  </si>
  <si>
    <t>Virsbūvējams  avārijas gaismeklis; LED 1W, ar iebūvēto akumulātoru, darbības laiks 1 st., optic R (to escape routes) montāža</t>
  </si>
  <si>
    <t>Iebūvējāms avārijas gaismeklis; LED 1W, ar iebūvēto akumulatoru, darbības laiks 1 st., optic R (to escape routes), montāža</t>
  </si>
  <si>
    <t>Vienpolīgs v/a slēdzis; ~230V, 10A, IP20, montāža</t>
  </si>
  <si>
    <t>Vienpolīgs v/a slēdzis; ~230V, 10A, IP44, montāža</t>
  </si>
  <si>
    <t>1-viet. kontaktligzda 16A; 230V; IP44 ar zemējumu; v/a, montāža</t>
  </si>
  <si>
    <t>Vara vads lokans šķērsgr. 25mm² (dzelteni-zaļš) iekārtu zemēšanai, montāža</t>
  </si>
  <si>
    <t>Vara vads lokans šķērsgr. 16mm² (dzelteni-zaļš) iekārtu zemēšanai, montāža</t>
  </si>
  <si>
    <t>Vara vads lokans šķērsgr. 6mm² (dzelteni-zaļš) iekārtu zemēšanai, montāža</t>
  </si>
  <si>
    <t>Zemējuma kopne,  montāža</t>
  </si>
  <si>
    <t>Zemējuma kopne, montāža</t>
  </si>
  <si>
    <t>Alumīnija apaļvads Ø8mm, montāža</t>
  </si>
  <si>
    <t>Karsti cinkotā tērauda apaļvads Ø8mm,  montāža</t>
  </si>
  <si>
    <t>Tērauda zibens uztverējstienis,  ∅:10mm, L:1500mm, montāža</t>
  </si>
  <si>
    <t>Zibensuztverēja stiprinājuma komplekts pie dūmvada, montāža</t>
  </si>
  <si>
    <t>Karsti cinkotā tērauda apaļvads Ø10mm, montāža</t>
  </si>
  <si>
    <t>Krustveida savienotājs, montāža</t>
  </si>
  <si>
    <t>Apaļvads Ø8mm savienojums, montāža</t>
  </si>
  <si>
    <t>Vada Rd 8-10 stiprinājums, montāža</t>
  </si>
  <si>
    <t>Mērījumu savienojums,  montāža</t>
  </si>
  <si>
    <t>Hermetizējošs blīvējums, iestrāde</t>
  </si>
  <si>
    <t xml:space="preserve">Ugunsdrošs noblīvējums HILTI </t>
  </si>
  <si>
    <t>Tiešās izmaksas kopā, t.sk. darba devēja sociālais nodoklis (23,59%)</t>
  </si>
  <si>
    <t>Visas atsauces uz materiālu un izstrādājumu izgatavotājfirmām,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t>
  </si>
  <si>
    <t>Lokālā tāme Nr. 3.1</t>
  </si>
  <si>
    <t>3.1</t>
  </si>
  <si>
    <t>3.2</t>
  </si>
  <si>
    <t>Ūdensvada caurule EVOAQUA PE100 OD32 SDR17 PN10, montāža</t>
  </si>
  <si>
    <t>Sedls ķeta caurulei ar iekšējās vītnes atzaru DN100/DN25, montāža</t>
  </si>
  <si>
    <t>Ķīļveida apakšzemes vītņu aizbīdnis DN25 komplektā ar fiksētu augstuma atslēgstieni, stacionāra tipa ķeta kapi OD160 D400, iestrādātu SIA “Rīgas ūdens “ logo, kape uzstādāma bruģa segumā, atbalsta izbūve atbilstoši SIA "Rīgas ūdens" izstrādātajām prasībām Nr. ŪKTD/I-2017-28/P, montāža</t>
  </si>
  <si>
    <t>Esošā ūdensvada ievada caur ēkas sienu atvienošana ar gaisa spraugu un atvienotā gala noslēgšana ar gala noslēgu, esošā ūdens uzskaites mezgla demontāža</t>
  </si>
  <si>
    <t>Komercuzskaites mēraparāts (ūdens patēriņa skaitītājs) DN15  l=165 mm (uzstāda SIA "Rīgas ūdens"), montāža</t>
  </si>
  <si>
    <t>Caurule PE100  OD32 PN10, montāža</t>
  </si>
  <si>
    <t>EM Līknis 90° PE OD32, montāža</t>
  </si>
  <si>
    <t>Caurule MET DN 15 PN10, montāža</t>
  </si>
  <si>
    <t>Pāreja  MET DN25/DN15, montāža</t>
  </si>
  <si>
    <t>Lodveida ventilis DN15, montāža</t>
  </si>
  <si>
    <t>Plūsmas filtrs  MET  DN15,  montāža</t>
  </si>
  <si>
    <t>Līknis 90° DN15, montāža</t>
  </si>
  <si>
    <t>Trejgabals  MET  DN15, montāža</t>
  </si>
  <si>
    <t>Lodveida ventilis  MET  DN15 (tukšošana), montāža</t>
  </si>
  <si>
    <t>Dubultnipelis, MET  DN15,  montāža</t>
  </si>
  <si>
    <t>Pāreja  MET  DN15/DN25, montāža</t>
  </si>
  <si>
    <t>Uzmavu pāreja  MET/PE  DN25/OD32, montāža</t>
  </si>
  <si>
    <t>Lokālā tāme Nr.3.2</t>
  </si>
  <si>
    <t>EVOPIPE GIGA DN1200 pārkrituma aka ar stacionāra tipa ķeta vāku (D400), tekni DN500, pārkrituma cauruli OD160 mm H=5.84 m (uzstādāma bruģa segumā), montāža</t>
  </si>
  <si>
    <t>PVC DN400 mm kontrolaka ar peldoša tipa ķetā vāku (D400), tekni OD160 mm, H=1.84 m (uzstādama zālāja segumā), montāža</t>
  </si>
  <si>
    <t>PVC DN600 mm kontrolaka ar peldoša tipa ķetā vāku (D400), tekni OD160 mm, H=2.36 m (uzstādama asfalta segumā), montāža</t>
  </si>
  <si>
    <t>Kanalizācijas caurule Ridig Multi PP-B OD110 SN8, montāža</t>
  </si>
  <si>
    <t>Kanalizācijas caurule Ridig Multi PP-B OD160 SN8, montāža</t>
  </si>
  <si>
    <t>Iebetonējama aizsargčaula DN160, montāža</t>
  </si>
  <si>
    <t>Rigid Multi OD315 SN8 aizsargčaula,  montāža</t>
  </si>
  <si>
    <t>Gala noslēgs caurulei OD315, montāža</t>
  </si>
  <si>
    <t>Protektori caurulei OD160 H=140 mm, montāža</t>
  </si>
  <si>
    <t>Dalītā kabeļa aizsargčaula PVC OD110 750N L=4 m, montāža</t>
  </si>
  <si>
    <t>CCTV veikšana kanalizācijas tīklam (SIA "Rīgas ūdens" pārstāvja klātbūtnē)</t>
  </si>
  <si>
    <t>4.1</t>
  </si>
  <si>
    <t>Kopsavilkuma aprēķins Nr. 4</t>
  </si>
  <si>
    <t>Lokālā tāme Nr.4.1</t>
  </si>
  <si>
    <t>Esošo ceļa segumu demontāža, transportēšana uz atbērtni t.sk. bortakmens, apmales demontāža (Būvapjomu precizēt pēc fakta būvniecības laikā!)</t>
  </si>
  <si>
    <t xml:space="preserve">Gultnes sagatavošana ceļiem un laukumiem, lieko grunti aizvedot uz atbērtni </t>
  </si>
  <si>
    <t>Asfaltbetons AC 22 base 70/100 S-II klase 10cm biezumā, izbūve</t>
  </si>
  <si>
    <t>Karstā asfalta AC11surf 4cm biezumā izbūve, Asfaltbetons AC 11 surf 50/70 S-I klase</t>
  </si>
  <si>
    <t>Asfaltbetona ceļu segumu virsmas frēzēšana,  Asfaltbetona seguma dilumkārta (ACsurf 11) 4cm t.sk. Bituma emulsijas gruntējums</t>
  </si>
  <si>
    <t xml:space="preserve">Zālāja ar melnzemes kārtu b=20 cm ierīkošana t.sk. pazemināma līdz asfalta līmenim zālāja daļa </t>
  </si>
  <si>
    <t>Projektējamā žoga un vārtu uzstādīšana - tērauda kvadrātcauruļu stabi un žoga paneļi Nylofor 3D 2500x1730(h), žoga acs izmēri 50x200(h), stiepļu diametrs 5mm, krāsa tumši pelēka RAL7016, verami vārti (princips tāds kā esošajiem)</t>
  </si>
  <si>
    <t>Betona bruģakmens seguma 6cm izbūve</t>
  </si>
  <si>
    <t>Betona apmales BR100.30.15 uzstādīšana uz betona pamatnes</t>
  </si>
  <si>
    <r>
      <t xml:space="preserve">Būves nosaukums: </t>
    </r>
    <r>
      <rPr>
        <b/>
        <sz val="11"/>
        <color theme="1"/>
        <rFont val="Arial"/>
        <family val="2"/>
        <charset val="186"/>
      </rPr>
      <t>11.apakšstacija</t>
    </r>
  </si>
  <si>
    <r>
      <t xml:space="preserve">Objekta nosaukums: </t>
    </r>
    <r>
      <rPr>
        <b/>
        <sz val="11"/>
        <color theme="1"/>
        <rFont val="Arial"/>
        <family val="2"/>
        <charset val="186"/>
      </rPr>
      <t>11.apakšstacijas Ķengaraga ielā 3A ēkas pārbūve un elektroiekārtu nomaiņa.</t>
    </r>
  </si>
  <si>
    <r>
      <t xml:space="preserve">Objekta adrese: </t>
    </r>
    <r>
      <rPr>
        <b/>
        <sz val="11"/>
        <color theme="1"/>
        <rFont val="Arial"/>
        <family val="2"/>
        <charset val="186"/>
      </rPr>
      <t>Rīga, Ķengaraga iela 3A</t>
    </r>
  </si>
  <si>
    <t>11.apakšstacijas Ķengaraga ielā 3A ēkas pārbūve un elektroiekārtu nomaiņa</t>
  </si>
  <si>
    <t>Minerālmateriāla maisījuma iestrāde. Minerālmat. maisījums (fr.0/45), N-IV klase (Ev2≥80MPa) h=15 cm</t>
  </si>
  <si>
    <t>Atsiju slāņa ierīkošana. Atsijas (fr 0/5)</t>
  </si>
  <si>
    <t>Auglīgā slāņa iestrāde</t>
  </si>
  <si>
    <t>Betona bruģakmens ieklāšana. Betona bruģakmeņi ar šķeļamības stiprību ≥3.6, ūdens absorbciju ≤6 un salumkusumizturību ≤1.0, 0.08 m</t>
  </si>
  <si>
    <t>Minerālmateriāla iestrāde. Minerālmateriāls d≥4.0 mm, 0.04 m</t>
  </si>
  <si>
    <t>Minerālmateriāla iestrāde. Minerālmateriāls pēc Ceļu specifikāciju 2023 5.2.4 punkta, 0.3 m</t>
  </si>
  <si>
    <t>Salturīgās kārtas iestrāde.Salturīgās kārtas minerālmateriāli nestspējai ≥60 Mpa atb. Ceļu specifikācijām 2023 p.5.1.4.1, 0.3 m</t>
  </si>
  <si>
    <t>Esošā seguma demontāža,  t.sk. būvgružu izvešana, nodošana pārstrādei</t>
  </si>
  <si>
    <t>Minerālmateriāla iestrāde. Minerālmateriālu maisījums 0/32s (AADTj, pievestā &gt;100) vai 0/16 (AADTj, pievestā &gt;100), 0.2 m</t>
  </si>
  <si>
    <t>Salturīgās kārtas iestrāde.Salturīgās kārtas minerālmateriāli nestspējai ≥60 Mpa pēc Ceļu specifikācijām 2023 p.5.1.4.1, 0.3 m</t>
  </si>
  <si>
    <t>Esošās pamatnes profilēšana, blīvēšana (Ev2≥45MPa)</t>
  </si>
  <si>
    <t>Minerālmateriāla maisījuma iestrāde. Minerālmat. maisījums (fr.0/56) N-II klase (Ev2≥150MPa), izbūve h=20cm</t>
  </si>
  <si>
    <t>Salturīgā slāņa izbūve . Salturīgā kārta no drenējošas smilts (kf&gt;1m/dn, Ev2≥60MPa) h=50 cm</t>
  </si>
  <si>
    <t>Minerālmateriāla maisījuma iestrāde. Minerālmat. maisījums (fr.0/45), N-IV klase (Ev2≥80MPa) h=20cm</t>
  </si>
  <si>
    <t>Atsiju slāņa ierīkošana.Granīta atsijas (fr 0/5)</t>
  </si>
  <si>
    <t xml:space="preserve">Tāme sastādīta:  </t>
  </si>
  <si>
    <t>%</t>
  </si>
  <si>
    <t xml:space="preserve">Pasūtījuma Nr.: </t>
  </si>
  <si>
    <t>8*</t>
  </si>
  <si>
    <t>9*</t>
  </si>
  <si>
    <t>10*</t>
  </si>
  <si>
    <t>11*</t>
  </si>
  <si>
    <t>12*</t>
  </si>
  <si>
    <t>14*</t>
  </si>
  <si>
    <t>15*</t>
  </si>
  <si>
    <t>16*</t>
  </si>
  <si>
    <t>17*</t>
  </si>
  <si>
    <t>18*</t>
  </si>
  <si>
    <t>Vilces transformators Nr.1, 1500kVA, Dd0Dy11, 10000/516/516V, 4x2.5/- 2 x 2,5% (iekārtu piegādājot no Pasūtītāja noliktavas), montāža</t>
  </si>
  <si>
    <t>Taisngriezis Nr.1 ar motorpiedziņu, 1350kW, 660V, 2000A (iekārtu piegādājot no Pasūtītāja noliktavas), montāža</t>
  </si>
  <si>
    <t>Pašpatēriņa transformators PTR1, 50 kVa, Dyn11, 10000/400V, ±2x 2,5% (iekārtu piegādājot no Pasūtītāja noliktavas), montāža</t>
  </si>
  <si>
    <t>Relejaizsardzības un automātikas strāvas relejs Schneider Electric Micom (iekārtu piegādājot no Pasūtītāja noliktavas), montāža</t>
  </si>
  <si>
    <t>Drošinātāja pamatne 10kV ar vidsprieguma drošinātāju (iekārtu piegādājot no Pasūtītāja noliktavas), montāža</t>
  </si>
  <si>
    <t>Pašpateriņa vajadzību sadale (iekārtu piegādājot no Pasūtītāja noliktavas), montāža</t>
  </si>
  <si>
    <t xml:space="preserve">Kabelis N2XSY 6/10kV 1x70/16 (kabeli piegādājot no Pasūtītāja noliktavas), montāža </t>
  </si>
  <si>
    <t>Kabeļa N2XSY 6/10kV 1x70/16 gala apdares ar kabeļkurpēm (materiālu piegādājot no Pasūtītāja noliktavas), montāža</t>
  </si>
  <si>
    <t>3kV kabelis 3CHBU- 1x300mm² (kabeli piegādājot no Pasūtītāja noliktavas), montāža</t>
  </si>
  <si>
    <t>Kabeļa 3CHBU- 1x300mm² gala kurpes (materiālu piegādājot no Pasūtītāja noliktavas),  montāža</t>
  </si>
  <si>
    <t>78*</t>
  </si>
  <si>
    <t>79*</t>
  </si>
  <si>
    <t>80*</t>
  </si>
  <si>
    <t>81*</t>
  </si>
  <si>
    <t>82*</t>
  </si>
  <si>
    <t>83*</t>
  </si>
  <si>
    <t>Vilces transformators Nr.2, 1500kVA, Dd0Dy11, 10000/516/516V, 4x2.5/- 2 x 2,5% (iekārtu piegādājot no Pasūtītāja noliktavas), montāža</t>
  </si>
  <si>
    <t>Taisngriezis Nr.2 ar motorpiedziņu, 1350kW, 660V, 2000A (iekārtu piegādājot no Pasūtītāja noliktavas), montāža</t>
  </si>
  <si>
    <t>Kabelis N2XSY 6/10kV 1x70/16 (kabeli piegādājot no Pasūtītāja noliktavas), montāža</t>
  </si>
  <si>
    <t>0,6kV kabelis 3CHBU- 1x300mm² (kabeli piegādājot no Pasūtītāja noliktavas), montāža</t>
  </si>
  <si>
    <t xml:space="preserve">Kabeļa galu kurpes  kabelim  3CHBU 1x300 mm2 (materiālu piegādājot no Pasūtītāja noliktavas), montāža (D.C.) spriegumam </t>
  </si>
  <si>
    <t>109*</t>
  </si>
  <si>
    <t>110*</t>
  </si>
  <si>
    <t>111*</t>
  </si>
  <si>
    <t>112*</t>
  </si>
  <si>
    <t>113*</t>
  </si>
  <si>
    <t>114*</t>
  </si>
  <si>
    <t>Vilces transformators Nr.3, 1500kVA, Dd0Dy11, 10000/516/516V, 4x2.5/- 2 x 2,5% (iekārtu piegādājot no Pasūtītāja noliktavas), montāža</t>
  </si>
  <si>
    <t>Taisngriezis Nr.3 ar motorpiedziņu, 1350kW, 660V, 2000A (iekārtu piegādājot no Pasūtītāja noliktavas), montāža</t>
  </si>
  <si>
    <t>Kabeļa N2XSY 6/10kV 1x70/16  montāža (kabeli piegādājot no Pasūtītāja noliktavas)</t>
  </si>
  <si>
    <t>Kabeļa N2XSY 6/10kV 1x70/16 gala apdares ar kabeļkurpēm montāža (materiālu piegādājot no Pasūtītāja noliktavas)</t>
  </si>
  <si>
    <t xml:space="preserve">3kV kabelis 3CHBU- 1x300mm² (kabeli piegādājot no Pasūtītāja noliktavas), montāža </t>
  </si>
  <si>
    <t>Kabeļa 3CHBU- 1x300mm² gala apdares   montāža (materiālu piegādājot no Pasūtītāja noliktavas)</t>
  </si>
  <si>
    <t>Pozīcijas, kurām klāt ir (*), materiālu iegādi veiks RP SIA "Rīgas satiksme" un izmaksas par attiecīgajiem materiāliem (būvizstrādājumiem) nav jānorāda. Visus palīgmateriālus, stiprinājumus, montāžas materiālus un tml., kas papildus var būt nepieciešami attiecīgās pozīcijas izpildei, nodrošina Būvuzņēmējs.</t>
  </si>
  <si>
    <t xml:space="preserve"> Kopā (bez PVN)</t>
  </si>
  <si>
    <t>Asfaltbetona ceļu segumu virsmas frēzēšana,  Asfaltbetona seguma dilumkārta (ACsurf 11) 4cm; Karstā asfalta apakškārta AC22 base/bin 6 cm ar PMB  t.sk. Bituma emulsijas gruntējums</t>
  </si>
  <si>
    <t>Vilces transformatora 10kV/0.56kV, 1385kVA demontāža un utilizācija</t>
  </si>
  <si>
    <t>Katoda automātslēdzis, demontāža  un utilizācija</t>
  </si>
  <si>
    <t>Pašpatēriņa transfromatora 10/0.4kV, 63kVA demontāža  un utilizācija</t>
  </si>
  <si>
    <t>10kV kabeļlīniju demontāža un utilizācija</t>
  </si>
  <si>
    <t>0.6kV kabeļlīniju demontāža un utilizācija</t>
  </si>
  <si>
    <t>0.4kV kabeļlīniju demontāža un utilizācija</t>
  </si>
  <si>
    <t>Vilces transformatora 1 0kV/0.56kV, 1385kVA, demontāža un utilizācija</t>
  </si>
  <si>
    <t>Vilces transformatora 10kV/0.56kV, 1385kVA, demontāža un utilizācija</t>
  </si>
  <si>
    <t>Katoda automātslēdzis, demontāža un utilizācija</t>
  </si>
  <si>
    <t>Taisngrieža 1350kW, 660V demontāža un nogādāšana (t.sk. iekraušana un izkraušana) uz Pasūtītāja noliktavu</t>
  </si>
  <si>
    <t>Taisngrieža 1350kW, 660V, demontāža un nogādāšana (t.sk. iekraušana un izkraušana) uz Pasūtītāja noliktavu</t>
  </si>
  <si>
    <t>Salturīgā slāņa izbūve  h min=41 cm. Salturīgā kārta (Ev2≥90MPa)</t>
  </si>
  <si>
    <t>Cembrit plākšņu uzstādīšana, t.sk. stiprinājumi, palīgmateriāli. Cembrit Patina Inline cementa šķiedru plāksnes</t>
  </si>
  <si>
    <t xml:space="preserve">Metāla karkasa uzstādīšana, t.sk. stiprinājumi </t>
  </si>
  <si>
    <t>Salizturīgā dren.smilts slāņa  izbūve  h min=30 cm. Salturīgā kārta no drenējošas smilts (kf&gt;1m/dn)</t>
  </si>
  <si>
    <t xml:space="preserve">Demontāžas darbi </t>
  </si>
  <si>
    <t>Saskaņā ar Latvijas būvnormatīva LBN 501-17 "Būvizmaksu noteikšanas kārtība" 3.9. punktu, izmaksas, kuras saistītas ar būvlaukuma iekārtošanu, uzturēšanu, būvdarbu organizēšanu un tml., iekļaujamas pie virsizdevumiem (kopsavilkuma aprēķinā).</t>
  </si>
  <si>
    <t>Saskaņā ar Latvijas būvnormatīva LBN 501-17 "Būvizmaksu noteikšanas kārtība" 3.9. punktu, izmaksas, kuras saistītas ar būvlaukuma iekārtošanu, uzturēšanu, būvdarbu organizēšanu un tml., iekļaujamas pie virsizdevumiem (kopsavilkuma aprēķinā). 
*Ņemt vērā, ka būvdarbu laikā Būvuzņēmējs ar Rīgas domes lēmumu tiks atbrīvots no nomas maksas par transporta būvju izmantošanu Rīgas pilsētas ielu sarkano līniju robežās.</t>
  </si>
  <si>
    <t>Saskaņā ar Latvijas būvnormatīva LBN 501-17 "Būvizmaksu noteikšanas kārtība" 3.9. punktu, izmaksas, kuras saistītas ar būvlaukuma iekārtošanu, uzturēšanu, būvdarbu organizēšanu un tml., iekļaujamas pie virsizdevumiem (kopsavilkuma aprēķinā).
*Ņemt vērā, ka būvdarbu laikā Būvuzņēmējs ar Rīgas domes lēmumu tiks atbrīvots no nomas maksas par transporta būvju izmantošanu Rīgas pilsētas ielu sarkano līniju robežās.</t>
  </si>
  <si>
    <t>Mehānismi (euro)</t>
  </si>
  <si>
    <t>Lokālā tāme Nr.3.3</t>
  </si>
  <si>
    <t>Kab. aizsardzības montāžas darbi</t>
  </si>
  <si>
    <t>Esošo komunikāciju šurfēšanas darbi</t>
  </si>
  <si>
    <t>gab</t>
  </si>
  <si>
    <t>Dalītas aizsargcaurules montāža (esošo kab.līniju mehaniskā aizsardzība) . Dalītā aizsargcaurule (čaula) PE-HD Ø110mm, 450N</t>
  </si>
  <si>
    <t>Hermetizējošs blīvējuma ierīkošana</t>
  </si>
  <si>
    <t>kompl</t>
  </si>
  <si>
    <t>Ugunsdrošs noblīvējums HILTI ierīkošana</t>
  </si>
  <si>
    <t>Ugunsdrošs pārklājuma uzklāšana HILTI 20kg</t>
  </si>
  <si>
    <t>Cauruļu palīgmateriālu montāža (līkumi, savienojumi, stipr. utt.)</t>
  </si>
  <si>
    <t>Zemējuma izbūves/aizsardzības darbi</t>
  </si>
  <si>
    <t>Tranšeja horizontālam zemēšanas kontūram</t>
  </si>
  <si>
    <t>Horizontālā zemētāja montāža tranšejā</t>
  </si>
  <si>
    <t>Karsti cinkotā tērauda apaļvada urbšana caur betona ieejas . Karsti cinkotā tērauda apaļvada montāža Ø20mm</t>
  </si>
  <si>
    <t>Vertikālā zemētāja montāža dziļumā līdz 10m montāža</t>
  </si>
  <si>
    <t>Atdalītājdzirksteļspraugas montāža savienojumā starp ārējo un iekšējo zemējuma kontūru</t>
  </si>
  <si>
    <t>Karsti cinkotā tērauda plakandzelzs lentas montāža 40x4mm</t>
  </si>
  <si>
    <t>Karsti cinkotā tērauda apaļvada montāža Ø10mm</t>
  </si>
  <si>
    <t>Karsti cinkotā tērauda plakandzels lentas un karsti cinkotā tērauda apaļvada savienojuma uzstādīšana</t>
  </si>
  <si>
    <t>Karsti cinkots apaļdzelzs zemējuma stieņa montāža Ø=20mm; L=1,5m</t>
  </si>
  <si>
    <t>Savienojuma klemme apaļdzelzim un plakanvadam montāža, 20mm ST FT</t>
  </si>
  <si>
    <t>Stieņa spices montāža TE 20</t>
  </si>
  <si>
    <t>Elektroda un tērauda plakandzelzs lentas savienojuma montāža</t>
  </si>
  <si>
    <t>Antikorozijas lentas montāža L=10m</t>
  </si>
  <si>
    <t>iepak.</t>
  </si>
  <si>
    <t>Pārējie demontāžas darbi</t>
  </si>
  <si>
    <t>Projektējamā zemējuma kontūra trases tīrīšana</t>
  </si>
  <si>
    <t xml:space="preserve">m2 </t>
  </si>
  <si>
    <t>Pārējie materiāli un individuālie darbu apjomi</t>
  </si>
  <si>
    <t>Celtniecības smilts iestrāde</t>
  </si>
  <si>
    <t>Organizatoriskie pasākumi</t>
  </si>
  <si>
    <t>EPL vai sarkanās līnijas nospraušana</t>
  </si>
  <si>
    <t>objekts</t>
  </si>
  <si>
    <t>EPL digitālā uzmērīšana</t>
  </si>
  <si>
    <t>Darbu organizācijas projekts</t>
  </si>
  <si>
    <t>Dokumentācijas sagatavošana nodošanai</t>
  </si>
  <si>
    <t>1</t>
  </si>
  <si>
    <t>2</t>
  </si>
  <si>
    <t>3</t>
  </si>
  <si>
    <t>4</t>
  </si>
  <si>
    <t>5</t>
  </si>
  <si>
    <t>6</t>
  </si>
  <si>
    <t>20</t>
  </si>
  <si>
    <t>21</t>
  </si>
  <si>
    <t>3.3</t>
  </si>
  <si>
    <t>Ārējais zemējuma kontūrs, esošo tīklu aizsardzība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</si>
</sst>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 #,##0.00_-;_-* \-??_-;_-@_-"/>
    <numFmt numFmtId="165" formatCode="m\o\n\th\ d\,\ yyyy"/>
    <numFmt numFmtId="166" formatCode="#.00"/>
    <numFmt numFmtId="167" formatCode="#."/>
    <numFmt numFmtId="168" formatCode="0.0"/>
  </numFmts>
  <fonts count="66">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2"/>
      <name val="Arial"/>
      <family val="2"/>
      <charset val="186"/>
    </font>
    <font>
      <b/>
      <sz val="12"/>
      <name val="Arial"/>
      <family val="2"/>
      <charset val="186"/>
    </font>
    <font>
      <sz val="11"/>
      <name val="Arial"/>
      <family val="2"/>
      <charset val="186"/>
    </font>
    <font>
      <b/>
      <sz val="11"/>
      <name val="Arial"/>
      <family val="2"/>
      <charset val="186"/>
    </font>
    <font>
      <b/>
      <sz val="14"/>
      <name val="Arial"/>
      <family val="2"/>
      <charset val="186"/>
    </font>
    <font>
      <sz val="11"/>
      <color indexed="10"/>
      <name val="Arial"/>
      <family val="2"/>
      <charset val="186"/>
    </font>
    <font>
      <sz val="8"/>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sz val="14"/>
      <name val="Arial"/>
      <family val="2"/>
      <charset val="186"/>
    </font>
    <font>
      <b/>
      <sz val="10"/>
      <name val="Arial"/>
      <family val="2"/>
      <charset val="186"/>
    </font>
    <font>
      <sz val="10"/>
      <name val="Arial"/>
      <family val="2"/>
    </font>
    <font>
      <sz val="10"/>
      <color theme="5" tint="-0.499984740745262"/>
      <name val="Arial"/>
      <family val="2"/>
      <charset val="186"/>
    </font>
    <font>
      <sz val="10"/>
      <color theme="1"/>
      <name val="Arial"/>
      <family val="2"/>
      <charset val="186"/>
    </font>
    <font>
      <sz val="11"/>
      <color theme="1"/>
      <name val="Arial"/>
      <family val="2"/>
      <charset val="186"/>
    </font>
    <font>
      <b/>
      <sz val="11"/>
      <color theme="1"/>
      <name val="Arial"/>
      <family val="2"/>
      <charset val="186"/>
    </font>
    <font>
      <sz val="12"/>
      <color theme="1"/>
      <name val="Arial"/>
      <family val="2"/>
      <charset val="186"/>
    </font>
    <font>
      <b/>
      <sz val="10"/>
      <color theme="1"/>
      <name val="Arial"/>
      <family val="2"/>
      <charset val="186"/>
    </font>
    <font>
      <sz val="9"/>
      <name val="Arial"/>
      <family val="2"/>
      <charset val="186"/>
    </font>
    <font>
      <sz val="12"/>
      <color theme="0"/>
      <name val="Arial"/>
      <family val="2"/>
      <charset val="186"/>
    </font>
    <font>
      <sz val="11"/>
      <name val="Calibri"/>
      <family val="2"/>
      <charset val="186"/>
      <scheme val="minor"/>
    </font>
    <font>
      <sz val="11"/>
      <color indexed="8"/>
      <name val="Arial"/>
      <family val="2"/>
      <charset val="186"/>
    </font>
    <font>
      <i/>
      <sz val="12"/>
      <name val="Arial"/>
      <family val="2"/>
      <charset val="186"/>
    </font>
    <font>
      <sz val="11"/>
      <color indexed="8"/>
      <name val="Calibri"/>
      <family val="2"/>
      <charset val="204"/>
    </font>
    <font>
      <sz val="11"/>
      <color indexed="8"/>
      <name val="Calibri"/>
      <family val="2"/>
      <charset val="186"/>
    </font>
    <font>
      <sz val="11"/>
      <color rgb="FFFF0000"/>
      <name val="Arial"/>
      <family val="2"/>
      <charset val="186"/>
    </font>
    <font>
      <sz val="10"/>
      <color theme="0"/>
      <name val="Arial"/>
      <family val="2"/>
      <charset val="186"/>
    </font>
    <font>
      <sz val="10"/>
      <name val="Arial"/>
      <family val="2"/>
      <charset val="204"/>
    </font>
    <font>
      <sz val="10"/>
      <color indexed="8"/>
      <name val="Arial"/>
      <family val="2"/>
    </font>
    <font>
      <b/>
      <sz val="10"/>
      <name val="Arial"/>
      <family val="2"/>
    </font>
    <font>
      <vertAlign val="superscript"/>
      <sz val="10"/>
      <name val="Arial"/>
      <family val="2"/>
    </font>
    <font>
      <b/>
      <i/>
      <sz val="10"/>
      <name val="Arial"/>
      <family val="2"/>
    </font>
    <font>
      <sz val="10"/>
      <color indexed="16"/>
      <name val="Arial"/>
      <family val="2"/>
      <charset val="186"/>
    </font>
    <font>
      <sz val="10"/>
      <color indexed="8"/>
      <name val="Arial"/>
      <family val="2"/>
      <charset val="186"/>
    </font>
    <font>
      <sz val="10"/>
      <color theme="1"/>
      <name val="Times New Roman"/>
      <family val="1"/>
      <charset val="186"/>
    </font>
    <font>
      <sz val="10"/>
      <color indexed="64"/>
      <name val="Arial"/>
      <family val="2"/>
      <charset val="186"/>
    </font>
    <font>
      <sz val="10"/>
      <color theme="1"/>
      <name val="Arial"/>
      <family val="2"/>
    </font>
    <font>
      <b/>
      <i/>
      <u/>
      <sz val="10"/>
      <name val="Arial"/>
      <family val="2"/>
      <charset val="186"/>
    </font>
    <font>
      <sz val="11"/>
      <name val="Calibri"/>
      <family val="2"/>
      <charset val="186"/>
    </font>
    <font>
      <b/>
      <i/>
      <sz val="10"/>
      <name val="Arial"/>
      <family val="2"/>
      <charset val="186"/>
    </font>
    <font>
      <b/>
      <i/>
      <sz val="10"/>
      <color theme="1"/>
      <name val="Arial"/>
      <family val="2"/>
      <charset val="186"/>
    </font>
    <font>
      <b/>
      <sz val="12"/>
      <name val="Arial"/>
      <family val="2"/>
    </font>
    <font>
      <sz val="10"/>
      <color theme="5" tint="-0.499984740745262"/>
      <name val="Arial"/>
      <family val="2"/>
    </font>
    <font>
      <sz val="11"/>
      <name val="Arial"/>
      <family val="2"/>
    </font>
    <font>
      <sz val="10"/>
      <color theme="1"/>
      <name val="Calibri"/>
      <family val="2"/>
      <charset val="186"/>
      <scheme val="minor"/>
    </font>
    <font>
      <b/>
      <sz val="11"/>
      <color theme="3" tint="-0.499984740745262"/>
      <name val="Arial"/>
      <family val="2"/>
      <charset val="204"/>
    </font>
    <font>
      <sz val="11"/>
      <color rgb="FF000000"/>
      <name val="ArialMT"/>
    </font>
    <font>
      <b/>
      <sz val="11"/>
      <name val="Arial"/>
      <family val="2"/>
      <charset val="204"/>
    </font>
    <font>
      <sz val="11"/>
      <color theme="0"/>
      <name val="Arial"/>
      <family val="2"/>
      <charset val="186"/>
    </font>
    <font>
      <sz val="10"/>
      <color theme="1" tint="4.9989318521683403E-2"/>
      <name val="Arial"/>
      <family val="2"/>
      <charset val="186"/>
    </font>
    <font>
      <b/>
      <sz val="11"/>
      <name val="Arial"/>
      <family val="2"/>
    </font>
  </fonts>
  <fills count="15">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theme="6" tint="0.79998168889431442"/>
        <bgColor indexed="64"/>
      </patternFill>
    </fill>
    <fill>
      <patternFill patternType="solid">
        <fgColor indexed="43"/>
        <bgColor indexed="64"/>
      </patternFill>
    </fill>
    <fill>
      <patternFill patternType="solid">
        <fgColor theme="0"/>
        <bgColor indexed="64"/>
      </patternFill>
    </fill>
    <fill>
      <patternFill patternType="solid">
        <fgColor rgb="FFFFFFFF"/>
        <bgColor indexed="64"/>
      </patternFill>
    </fill>
    <fill>
      <patternFill patternType="solid">
        <fgColor indexed="22"/>
        <bgColor indexed="31"/>
      </patternFill>
    </fill>
    <fill>
      <patternFill patternType="solid">
        <fgColor theme="0" tint="-0.34998626667073579"/>
        <bgColor indexed="64"/>
      </patternFill>
    </fill>
    <fill>
      <patternFill patternType="solid">
        <fgColor theme="0" tint="-0.14999847407452621"/>
        <bgColor indexed="64"/>
      </patternFill>
    </fill>
    <fill>
      <patternFill patternType="solid">
        <fgColor indexed="9"/>
        <bgColor indexed="26"/>
      </patternFill>
    </fill>
    <fill>
      <patternFill patternType="solid">
        <fgColor theme="0"/>
        <bgColor indexed="26"/>
      </patternFill>
    </fill>
    <fill>
      <patternFill patternType="solid">
        <fgColor rgb="FF92D05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34998626667073579"/>
      </left>
      <right/>
      <top style="thin">
        <color theme="0" tint="-0.24994659260841701"/>
      </top>
      <bottom style="thin">
        <color theme="0" tint="-0.24994659260841701"/>
      </bottom>
      <diagonal/>
    </border>
    <border>
      <left/>
      <right style="thin">
        <color theme="0" tint="-0.34998626667073579"/>
      </right>
      <top style="thin">
        <color theme="0" tint="-0.24994659260841701"/>
      </top>
      <bottom style="thin">
        <color theme="0" tint="-0.24994659260841701"/>
      </bottom>
      <diagonal/>
    </border>
    <border>
      <left style="thin">
        <color theme="0" tint="-0.24994659260841701"/>
      </left>
      <right style="thin">
        <color indexed="64"/>
      </right>
      <top style="thin">
        <color theme="0" tint="-0.34998626667073579"/>
      </top>
      <bottom style="thin">
        <color indexed="64"/>
      </bottom>
      <diagonal/>
    </border>
    <border>
      <left style="thin">
        <color theme="0" tint="-0.24994659260841701"/>
      </left>
      <right style="thin">
        <color theme="0" tint="-0.24994659260841701"/>
      </right>
      <top style="thin">
        <color theme="0" tint="-0.34998626667073579"/>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s>
  <cellStyleXfs count="65">
    <xf numFmtId="0" fontId="0" fillId="0" borderId="0"/>
    <xf numFmtId="0" fontId="1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20" fillId="0" borderId="0" applyFill="0" applyBorder="0" applyAlignment="0" applyProtection="0"/>
    <xf numFmtId="165" fontId="21" fillId="0" borderId="0">
      <protection locked="0"/>
    </xf>
    <xf numFmtId="166" fontId="21" fillId="0" borderId="0">
      <protection locked="0"/>
    </xf>
    <xf numFmtId="167" fontId="22" fillId="0" borderId="0">
      <protection locked="0"/>
    </xf>
    <xf numFmtId="167" fontId="22" fillId="0" borderId="0">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2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3" fillId="0" borderId="0"/>
    <xf numFmtId="0" fontId="23" fillId="0" borderId="0"/>
    <xf numFmtId="0" fontId="20" fillId="0" borderId="0"/>
    <xf numFmtId="0" fontId="9" fillId="0" borderId="0"/>
    <xf numFmtId="43" fontId="9" fillId="0" borderId="0" applyFont="0" applyFill="0" applyBorder="0" applyAlignment="0" applyProtection="0"/>
    <xf numFmtId="0" fontId="8" fillId="0" borderId="0"/>
    <xf numFmtId="0" fontId="23" fillId="0" borderId="0"/>
    <xf numFmtId="0" fontId="7" fillId="0" borderId="0"/>
    <xf numFmtId="0" fontId="7" fillId="0" borderId="0"/>
    <xf numFmtId="0" fontId="38" fillId="0" borderId="0"/>
    <xf numFmtId="0" fontId="7" fillId="0" borderId="0"/>
    <xf numFmtId="43" fontId="39" fillId="0" borderId="0" applyFont="0" applyFill="0" applyBorder="0" applyAlignment="0" applyProtection="0"/>
    <xf numFmtId="0" fontId="7" fillId="0" borderId="0"/>
    <xf numFmtId="0" fontId="42" fillId="0" borderId="0" applyNumberFormat="0" applyFont="0" applyFill="0" applyBorder="0" applyAlignment="0" applyProtection="0">
      <alignment vertical="top"/>
    </xf>
    <xf numFmtId="0" fontId="12" fillId="0" borderId="0"/>
    <xf numFmtId="0" fontId="39" fillId="0" borderId="0"/>
    <xf numFmtId="0" fontId="12" fillId="0" borderId="0"/>
    <xf numFmtId="0" fontId="6" fillId="0" borderId="0"/>
    <xf numFmtId="0" fontId="5" fillId="0" borderId="0"/>
    <xf numFmtId="0" fontId="50" fillId="0" borderId="0"/>
    <xf numFmtId="0" fontId="4" fillId="0" borderId="0"/>
    <xf numFmtId="0" fontId="4" fillId="0" borderId="0"/>
    <xf numFmtId="0" fontId="12" fillId="0" borderId="0"/>
    <xf numFmtId="0" fontId="39" fillId="0" borderId="0"/>
    <xf numFmtId="0" fontId="39"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cellStyleXfs>
  <cellXfs count="418">
    <xf numFmtId="0" fontId="0" fillId="0" borderId="0" xfId="0"/>
    <xf numFmtId="0" fontId="12" fillId="0" borderId="0" xfId="0" applyFont="1"/>
    <xf numFmtId="0" fontId="15" fillId="0" borderId="0" xfId="0" applyFont="1" applyAlignment="1">
      <alignment horizontal="right" vertical="top" wrapText="1"/>
    </xf>
    <xf numFmtId="0" fontId="15" fillId="0" borderId="0" xfId="0" applyFont="1"/>
    <xf numFmtId="0" fontId="15" fillId="0" borderId="0" xfId="0" applyFont="1" applyAlignment="1">
      <alignment horizontal="left"/>
    </xf>
    <xf numFmtId="0" fontId="15" fillId="0" borderId="0" xfId="27" applyFont="1" applyAlignment="1">
      <alignment horizontal="right"/>
    </xf>
    <xf numFmtId="0" fontId="15" fillId="0" borderId="0" xfId="0" applyFont="1" applyAlignment="1">
      <alignment horizontal="right"/>
    </xf>
    <xf numFmtId="0" fontId="29" fillId="0" borderId="0" xfId="36" applyFont="1"/>
    <xf numFmtId="0" fontId="29" fillId="0" borderId="0" xfId="36" applyFont="1" applyAlignment="1">
      <alignment horizontal="right" vertical="center"/>
    </xf>
    <xf numFmtId="0" fontId="30" fillId="0" borderId="0" xfId="36" applyFont="1" applyAlignment="1">
      <alignment vertical="center"/>
    </xf>
    <xf numFmtId="0" fontId="29" fillId="0" borderId="0" xfId="36" applyFont="1" applyAlignment="1">
      <alignment vertical="center"/>
    </xf>
    <xf numFmtId="0" fontId="29" fillId="8" borderId="0" xfId="36" applyFont="1" applyFill="1" applyAlignment="1">
      <alignment horizontal="right" vertical="center"/>
    </xf>
    <xf numFmtId="0" fontId="30" fillId="0" borderId="0" xfId="36" applyFont="1"/>
    <xf numFmtId="0" fontId="28" fillId="0" borderId="0" xfId="36" applyFont="1"/>
    <xf numFmtId="164" fontId="32" fillId="0" borderId="0" xfId="36" applyNumberFormat="1" applyFont="1"/>
    <xf numFmtId="0" fontId="29" fillId="8" borderId="0" xfId="36" applyFont="1" applyFill="1" applyAlignment="1">
      <alignment vertical="center"/>
    </xf>
    <xf numFmtId="0" fontId="29" fillId="0" borderId="5" xfId="36" applyFont="1" applyBorder="1" applyAlignment="1">
      <alignment vertical="top"/>
    </xf>
    <xf numFmtId="0" fontId="28" fillId="0" borderId="0" xfId="36" applyFont="1" applyAlignment="1">
      <alignment vertical="top"/>
    </xf>
    <xf numFmtId="0" fontId="28" fillId="0" borderId="0" xfId="36" applyFont="1" applyAlignment="1">
      <alignment vertical="center" wrapText="1"/>
    </xf>
    <xf numFmtId="0" fontId="31" fillId="0" borderId="0" xfId="36" applyFont="1" applyAlignment="1">
      <alignment vertical="center"/>
    </xf>
    <xf numFmtId="0" fontId="29" fillId="0" borderId="0" xfId="36" applyFont="1" applyAlignment="1">
      <alignment horizontal="left" vertical="center"/>
    </xf>
    <xf numFmtId="0" fontId="30" fillId="7" borderId="0" xfId="36" applyFont="1" applyFill="1"/>
    <xf numFmtId="0" fontId="28" fillId="7" borderId="0" xfId="36" applyFont="1" applyFill="1" applyAlignment="1">
      <alignment vertical="top"/>
    </xf>
    <xf numFmtId="0" fontId="29" fillId="7" borderId="0" xfId="36" applyFont="1" applyFill="1" applyAlignment="1">
      <alignment vertical="center"/>
    </xf>
    <xf numFmtId="0" fontId="29" fillId="7" borderId="0" xfId="36" applyFont="1" applyFill="1"/>
    <xf numFmtId="4" fontId="12" fillId="3" borderId="10" xfId="0" applyNumberFormat="1" applyFont="1" applyFill="1" applyBorder="1" applyAlignment="1">
      <alignment horizontal="center"/>
    </xf>
    <xf numFmtId="4" fontId="27" fillId="0" borderId="11" xfId="0" applyNumberFormat="1" applyFont="1" applyBorder="1" applyAlignment="1">
      <alignment horizontal="center"/>
    </xf>
    <xf numFmtId="0" fontId="17" fillId="0" borderId="0" xfId="20" applyFont="1" applyAlignment="1">
      <alignment horizontal="center"/>
    </xf>
    <xf numFmtId="0" fontId="12" fillId="0" borderId="0" xfId="20"/>
    <xf numFmtId="4" fontId="16" fillId="7" borderId="7" xfId="20" applyNumberFormat="1" applyFont="1" applyFill="1" applyBorder="1" applyAlignment="1">
      <alignment horizontal="center" vertical="center" wrapText="1"/>
    </xf>
    <xf numFmtId="0" fontId="16" fillId="0" borderId="0" xfId="20" applyFont="1" applyAlignment="1">
      <alignment horizontal="left" vertical="center"/>
    </xf>
    <xf numFmtId="0" fontId="12" fillId="0" borderId="0" xfId="20" applyAlignment="1">
      <alignment horizontal="center"/>
    </xf>
    <xf numFmtId="0" fontId="13" fillId="0" borderId="0" xfId="20" applyFont="1" applyAlignment="1">
      <alignment vertical="top" wrapText="1"/>
    </xf>
    <xf numFmtId="0" fontId="15" fillId="0" borderId="0" xfId="20" applyFont="1"/>
    <xf numFmtId="0" fontId="24" fillId="0" borderId="0" xfId="20" applyFont="1" applyAlignment="1">
      <alignment vertical="top" wrapText="1"/>
    </xf>
    <xf numFmtId="0" fontId="34" fillId="0" borderId="0" xfId="20" applyFont="1" applyAlignment="1">
      <alignment horizontal="left"/>
    </xf>
    <xf numFmtId="0" fontId="24" fillId="0" borderId="17" xfId="20" applyFont="1" applyBorder="1" applyAlignment="1">
      <alignment horizontal="justify" vertical="top" wrapText="1"/>
    </xf>
    <xf numFmtId="0" fontId="24" fillId="0" borderId="18" xfId="20" applyFont="1" applyBorder="1" applyAlignment="1">
      <alignment horizontal="justify" vertical="top" wrapText="1"/>
    </xf>
    <xf numFmtId="0" fontId="24" fillId="0" borderId="21" xfId="20" applyFont="1" applyBorder="1" applyAlignment="1">
      <alignment horizontal="justify" vertical="top" wrapText="1"/>
    </xf>
    <xf numFmtId="0" fontId="25" fillId="0" borderId="22" xfId="20" applyFont="1" applyBorder="1" applyAlignment="1">
      <alignment horizontal="center" vertical="center" wrapText="1"/>
    </xf>
    <xf numFmtId="49" fontId="25" fillId="0" borderId="9" xfId="20" applyNumberFormat="1" applyFont="1" applyBorder="1" applyAlignment="1">
      <alignment horizontal="center" vertical="center" wrapText="1"/>
    </xf>
    <xf numFmtId="4" fontId="12" fillId="3" borderId="9" xfId="20" applyNumberFormat="1" applyFill="1" applyBorder="1" applyAlignment="1">
      <alignment horizontal="center"/>
    </xf>
    <xf numFmtId="0" fontId="25" fillId="0" borderId="22" xfId="20" applyFont="1" applyBorder="1" applyAlignment="1">
      <alignment horizontal="center" vertical="top" wrapText="1"/>
    </xf>
    <xf numFmtId="49" fontId="25" fillId="0" borderId="9" xfId="20" applyNumberFormat="1" applyFont="1" applyBorder="1" applyAlignment="1">
      <alignment horizontal="center" vertical="top" wrapText="1"/>
    </xf>
    <xf numFmtId="0" fontId="14" fillId="0" borderId="5" xfId="20" applyFont="1" applyBorder="1" applyAlignment="1">
      <alignment horizontal="right" vertical="top" wrapText="1"/>
    </xf>
    <xf numFmtId="4" fontId="16" fillId="6" borderId="5" xfId="20" applyNumberFormat="1" applyFont="1" applyFill="1" applyBorder="1" applyAlignment="1">
      <alignment horizontal="center" vertical="top" wrapText="1"/>
    </xf>
    <xf numFmtId="9" fontId="14" fillId="0" borderId="5" xfId="20" applyNumberFormat="1" applyFont="1" applyBorder="1" applyAlignment="1">
      <alignment horizontal="center" vertical="center" wrapText="1"/>
    </xf>
    <xf numFmtId="4" fontId="16" fillId="0" borderId="5" xfId="20" applyNumberFormat="1" applyFont="1" applyBorder="1" applyAlignment="1">
      <alignment horizontal="center" vertical="top" wrapText="1"/>
    </xf>
    <xf numFmtId="4" fontId="16" fillId="4" borderId="5" xfId="20" applyNumberFormat="1" applyFont="1" applyFill="1" applyBorder="1" applyAlignment="1">
      <alignment horizontal="center" vertical="top" wrapText="1"/>
    </xf>
    <xf numFmtId="0" fontId="24" fillId="0" borderId="0" xfId="20" applyFont="1" applyAlignment="1">
      <alignment horizontal="justify"/>
    </xf>
    <xf numFmtId="0" fontId="15" fillId="0" borderId="0" xfId="20" applyFont="1" applyAlignment="1">
      <alignment horizontal="right" vertical="top" wrapText="1"/>
    </xf>
    <xf numFmtId="0" fontId="15" fillId="0" borderId="0" xfId="20" applyFont="1" applyAlignment="1">
      <alignment vertical="top" wrapText="1"/>
    </xf>
    <xf numFmtId="0" fontId="15" fillId="0" borderId="0" xfId="20" applyFont="1" applyAlignment="1">
      <alignment horizontal="left"/>
    </xf>
    <xf numFmtId="0" fontId="13" fillId="0" borderId="0" xfId="20" applyFont="1" applyAlignment="1">
      <alignment horizontal="right" vertical="top" wrapText="1"/>
    </xf>
    <xf numFmtId="16" fontId="13" fillId="0" borderId="0" xfId="20" applyNumberFormat="1" applyFont="1" applyAlignment="1">
      <alignment vertical="top" wrapText="1"/>
    </xf>
    <xf numFmtId="0" fontId="29" fillId="7" borderId="0" xfId="36" applyFont="1" applyFill="1" applyAlignment="1">
      <alignment horizontal="right" vertical="center"/>
    </xf>
    <xf numFmtId="0" fontId="29" fillId="7" borderId="0" xfId="36" applyFont="1" applyFill="1" applyAlignment="1">
      <alignment horizontal="left" vertical="center"/>
    </xf>
    <xf numFmtId="0" fontId="31" fillId="7" borderId="0" xfId="36" applyFont="1" applyFill="1" applyAlignment="1">
      <alignment vertical="center"/>
    </xf>
    <xf numFmtId="0" fontId="29" fillId="7" borderId="5" xfId="36" applyFont="1" applyFill="1" applyBorder="1" applyAlignment="1">
      <alignment vertical="top"/>
    </xf>
    <xf numFmtId="0" fontId="30" fillId="7" borderId="0" xfId="36" applyFont="1" applyFill="1" applyAlignment="1">
      <alignment vertical="center"/>
    </xf>
    <xf numFmtId="0" fontId="14" fillId="0" borderId="5" xfId="20" applyFont="1" applyBorder="1" applyAlignment="1">
      <alignment horizontal="right" vertical="center" wrapText="1"/>
    </xf>
    <xf numFmtId="0" fontId="24" fillId="0" borderId="5" xfId="20" applyFont="1" applyBorder="1" applyAlignment="1">
      <alignment horizontal="justify" vertical="top" wrapText="1"/>
    </xf>
    <xf numFmtId="49" fontId="30" fillId="0" borderId="0" xfId="36" applyNumberFormat="1" applyFont="1"/>
    <xf numFmtId="4" fontId="18" fillId="0" borderId="0" xfId="0" applyNumberFormat="1" applyFont="1"/>
    <xf numFmtId="0" fontId="12" fillId="0" borderId="0" xfId="40" applyFont="1"/>
    <xf numFmtId="0" fontId="36" fillId="0" borderId="0" xfId="41" applyFont="1"/>
    <xf numFmtId="4" fontId="16" fillId="0" borderId="5" xfId="0" applyNumberFormat="1" applyFont="1" applyBorder="1" applyAlignment="1">
      <alignment horizontal="center" vertical="top" wrapText="1"/>
    </xf>
    <xf numFmtId="4" fontId="16" fillId="3" borderId="0" xfId="40" applyNumberFormat="1" applyFont="1" applyFill="1" applyAlignment="1">
      <alignment horizontal="center" vertical="top" wrapText="1"/>
    </xf>
    <xf numFmtId="0" fontId="37" fillId="0" borderId="12" xfId="0" applyFont="1" applyBorder="1" applyAlignment="1">
      <alignment horizontal="right"/>
    </xf>
    <xf numFmtId="0" fontId="15" fillId="0" borderId="0" xfId="0" applyFont="1" applyAlignment="1">
      <alignment horizontal="center"/>
    </xf>
    <xf numFmtId="0" fontId="15" fillId="0" borderId="0" xfId="0" applyFont="1" applyAlignment="1">
      <alignment horizontal="center" vertical="top" wrapText="1"/>
    </xf>
    <xf numFmtId="0" fontId="36" fillId="3" borderId="0" xfId="41" applyFont="1" applyFill="1"/>
    <xf numFmtId="0" fontId="25" fillId="0" borderId="0" xfId="45" applyFont="1" applyAlignment="1">
      <alignment horizontal="left" vertical="center" wrapText="1"/>
    </xf>
    <xf numFmtId="0" fontId="0" fillId="0" borderId="0" xfId="45" applyFont="1" applyAlignment="1">
      <alignment vertical="center"/>
    </xf>
    <xf numFmtId="0" fontId="40" fillId="0" borderId="0" xfId="0" applyFont="1" applyAlignment="1">
      <alignment horizontal="center" vertical="top" wrapText="1"/>
    </xf>
    <xf numFmtId="0" fontId="40" fillId="0" borderId="0" xfId="0" applyFont="1" applyAlignment="1">
      <alignment horizontal="center"/>
    </xf>
    <xf numFmtId="0" fontId="15" fillId="0" borderId="0" xfId="41" applyFont="1"/>
    <xf numFmtId="0" fontId="14" fillId="0" borderId="5" xfId="20" applyFont="1" applyBorder="1" applyAlignment="1">
      <alignment horizontal="center" vertical="center" wrapText="1"/>
    </xf>
    <xf numFmtId="0" fontId="28" fillId="0" borderId="5" xfId="36" applyFont="1" applyBorder="1" applyAlignment="1">
      <alignment horizontal="center" vertical="center" textRotation="90" wrapText="1"/>
    </xf>
    <xf numFmtId="4" fontId="41" fillId="0" borderId="0" xfId="20" applyNumberFormat="1" applyFont="1"/>
    <xf numFmtId="0" fontId="30" fillId="7" borderId="0" xfId="36" applyFont="1" applyFill="1" applyAlignment="1">
      <alignment horizontal="right" vertical="center"/>
    </xf>
    <xf numFmtId="4" fontId="12" fillId="3" borderId="28" xfId="20" applyNumberFormat="1" applyFill="1" applyBorder="1" applyAlignment="1">
      <alignment horizontal="center"/>
    </xf>
    <xf numFmtId="4" fontId="12" fillId="0" borderId="27" xfId="20" applyNumberFormat="1" applyBorder="1" applyAlignment="1">
      <alignment horizontal="center"/>
    </xf>
    <xf numFmtId="0" fontId="29" fillId="0" borderId="0" xfId="41" applyFont="1"/>
    <xf numFmtId="0" fontId="29" fillId="7" borderId="0" xfId="53" applyFont="1" applyFill="1"/>
    <xf numFmtId="0" fontId="29" fillId="7" borderId="0" xfId="51" applyFont="1" applyFill="1"/>
    <xf numFmtId="0" fontId="49" fillId="0" borderId="0" xfId="51" applyFont="1"/>
    <xf numFmtId="0" fontId="29" fillId="7" borderId="0" xfId="63" applyFont="1" applyFill="1"/>
    <xf numFmtId="0" fontId="29" fillId="0" borderId="6" xfId="36" applyFont="1" applyBorder="1" applyAlignment="1">
      <alignment vertical="top"/>
    </xf>
    <xf numFmtId="0" fontId="29" fillId="7" borderId="6" xfId="36" applyFont="1" applyFill="1" applyBorder="1" applyAlignment="1">
      <alignment vertical="top"/>
    </xf>
    <xf numFmtId="164" fontId="16" fillId="0" borderId="30" xfId="36" applyNumberFormat="1" applyFont="1" applyBorder="1" applyAlignment="1">
      <alignment horizontal="right" vertical="center"/>
    </xf>
    <xf numFmtId="0" fontId="26" fillId="0" borderId="9" xfId="0" applyFont="1" applyBorder="1" applyAlignment="1">
      <alignment horizontal="left" vertical="center" wrapText="1"/>
    </xf>
    <xf numFmtId="0" fontId="30" fillId="0" borderId="0" xfId="36" applyFont="1" applyAlignment="1">
      <alignment horizontal="center" vertical="center"/>
    </xf>
    <xf numFmtId="0" fontId="15" fillId="0" borderId="0" xfId="27" applyFont="1"/>
    <xf numFmtId="0" fontId="1" fillId="0" borderId="0" xfId="27" applyFont="1"/>
    <xf numFmtId="0" fontId="16" fillId="0" borderId="0" xfId="27" applyFont="1" applyAlignment="1">
      <alignment horizontal="center"/>
    </xf>
    <xf numFmtId="0" fontId="60" fillId="0" borderId="0" xfId="27" applyFont="1" applyAlignment="1">
      <alignment horizontal="right" vertical="center" wrapText="1"/>
    </xf>
    <xf numFmtId="0" fontId="61" fillId="0" borderId="5" xfId="0" applyFont="1" applyBorder="1" applyAlignment="1">
      <alignment vertical="center" wrapText="1"/>
    </xf>
    <xf numFmtId="0" fontId="62" fillId="0" borderId="0" xfId="27" applyFont="1" applyAlignment="1">
      <alignment horizontal="right" wrapText="1"/>
    </xf>
    <xf numFmtId="0" fontId="63" fillId="7" borderId="0" xfId="27" applyFont="1" applyFill="1" applyAlignment="1">
      <alignment horizontal="right"/>
    </xf>
    <xf numFmtId="0" fontId="15" fillId="0" borderId="0" xfId="40" applyFont="1"/>
    <xf numFmtId="0" fontId="1" fillId="0" borderId="0" xfId="40" applyFont="1"/>
    <xf numFmtId="0" fontId="15" fillId="0" borderId="5" xfId="0" applyFont="1" applyBorder="1" applyAlignment="1">
      <alignment horizontal="justify" vertical="top" wrapText="1"/>
    </xf>
    <xf numFmtId="0" fontId="16" fillId="0" borderId="5" xfId="0" applyFont="1" applyBorder="1" applyAlignment="1">
      <alignment horizontal="right" vertical="top" wrapText="1"/>
    </xf>
    <xf numFmtId="0" fontId="58" fillId="0" borderId="5" xfId="0" applyFont="1" applyBorder="1" applyAlignment="1">
      <alignment horizontal="right"/>
    </xf>
    <xf numFmtId="0" fontId="16" fillId="3" borderId="0" xfId="40" applyFont="1" applyFill="1" applyAlignment="1">
      <alignment horizontal="right" vertical="top" wrapText="1"/>
    </xf>
    <xf numFmtId="0" fontId="15" fillId="3" borderId="0" xfId="40" applyFont="1" applyFill="1"/>
    <xf numFmtId="0" fontId="15" fillId="0" borderId="0" xfId="40" applyFont="1" applyAlignment="1">
      <alignment horizontal="justify"/>
    </xf>
    <xf numFmtId="4" fontId="15" fillId="0" borderId="0" xfId="40" applyNumberFormat="1" applyFont="1"/>
    <xf numFmtId="0" fontId="40" fillId="0" borderId="0" xfId="40" applyFont="1"/>
    <xf numFmtId="0" fontId="30" fillId="7" borderId="0" xfId="36" applyFont="1" applyFill="1" applyAlignment="1">
      <alignment horizontal="center" vertical="center"/>
    </xf>
    <xf numFmtId="0" fontId="28" fillId="0" borderId="5" xfId="36" applyFont="1" applyBorder="1" applyAlignment="1">
      <alignment horizontal="center" vertical="center"/>
    </xf>
    <xf numFmtId="0" fontId="28" fillId="7" borderId="5" xfId="36" applyFont="1" applyFill="1" applyBorder="1" applyAlignment="1">
      <alignment horizontal="center" vertical="center"/>
    </xf>
    <xf numFmtId="0" fontId="14" fillId="4" borderId="5" xfId="33" applyFont="1" applyFill="1" applyBorder="1" applyAlignment="1" applyProtection="1">
      <alignment vertical="center" wrapText="1"/>
      <protection locked="0"/>
    </xf>
    <xf numFmtId="0" fontId="26" fillId="0" borderId="5" xfId="34" applyFont="1" applyBorder="1" applyAlignment="1" applyProtection="1">
      <alignment horizontal="center" vertical="center"/>
      <protection locked="0"/>
    </xf>
    <xf numFmtId="0" fontId="26" fillId="7" borderId="5" xfId="34" applyFont="1" applyFill="1" applyBorder="1" applyAlignment="1" applyProtection="1">
      <alignment horizontal="center" vertical="center"/>
      <protection locked="0"/>
    </xf>
    <xf numFmtId="2" fontId="27" fillId="7" borderId="5" xfId="36" applyNumberFormat="1" applyFont="1" applyFill="1" applyBorder="1" applyAlignment="1">
      <alignment horizontal="center" vertical="center"/>
    </xf>
    <xf numFmtId="2" fontId="28" fillId="7" borderId="5" xfId="36" applyNumberFormat="1" applyFont="1" applyFill="1" applyBorder="1" applyAlignment="1">
      <alignment horizontal="center" vertical="center"/>
    </xf>
    <xf numFmtId="2" fontId="28" fillId="0" borderId="5" xfId="36" applyNumberFormat="1" applyFont="1" applyBorder="1" applyAlignment="1">
      <alignment horizontal="center" vertical="center"/>
    </xf>
    <xf numFmtId="2" fontId="27" fillId="0" borderId="5" xfId="36" applyNumberFormat="1" applyFont="1" applyBorder="1" applyAlignment="1">
      <alignment horizontal="center" vertical="center"/>
    </xf>
    <xf numFmtId="3" fontId="0" fillId="0" borderId="5" xfId="0" applyNumberFormat="1" applyBorder="1" applyAlignment="1">
      <alignment horizontal="center" vertical="center" wrapText="1"/>
    </xf>
    <xf numFmtId="0" fontId="33" fillId="7" borderId="5" xfId="34" applyFont="1" applyFill="1" applyBorder="1" applyAlignment="1">
      <alignment horizontal="center" vertical="center" wrapText="1"/>
    </xf>
    <xf numFmtId="4" fontId="0" fillId="0" borderId="5" xfId="0" applyNumberFormat="1" applyBorder="1" applyAlignment="1">
      <alignment horizontal="center" vertical="center" wrapText="1"/>
    </xf>
    <xf numFmtId="4" fontId="35" fillId="0" borderId="5" xfId="0" applyNumberFormat="1" applyFont="1" applyBorder="1" applyAlignment="1">
      <alignment horizontal="center" vertical="center" wrapText="1"/>
    </xf>
    <xf numFmtId="2" fontId="27" fillId="7" borderId="5" xfId="0" applyNumberFormat="1" applyFont="1" applyFill="1" applyBorder="1" applyAlignment="1">
      <alignment horizontal="center" vertical="center"/>
    </xf>
    <xf numFmtId="2" fontId="28" fillId="0" borderId="5" xfId="0" applyNumberFormat="1" applyFont="1" applyBorder="1" applyAlignment="1">
      <alignment horizontal="center" vertical="center"/>
    </xf>
    <xf numFmtId="2" fontId="27" fillId="0" borderId="5" xfId="0" applyNumberFormat="1" applyFont="1" applyBorder="1" applyAlignment="1">
      <alignment horizontal="center" vertical="center"/>
    </xf>
    <xf numFmtId="4" fontId="35" fillId="7" borderId="5" xfId="0" applyNumberFormat="1" applyFont="1" applyFill="1" applyBorder="1" applyAlignment="1">
      <alignment horizontal="center" vertical="center" wrapText="1"/>
    </xf>
    <xf numFmtId="2" fontId="47" fillId="7" borderId="5" xfId="0" applyNumberFormat="1" applyFont="1" applyFill="1" applyBorder="1" applyAlignment="1">
      <alignment horizontal="center" vertical="center"/>
    </xf>
    <xf numFmtId="2" fontId="0" fillId="7" borderId="5" xfId="48" applyNumberFormat="1" applyFont="1" applyFill="1" applyBorder="1" applyAlignment="1">
      <alignment horizontal="center" vertical="center"/>
    </xf>
    <xf numFmtId="2" fontId="12" fillId="7" borderId="5" xfId="34" applyNumberFormat="1" applyFont="1" applyFill="1" applyBorder="1" applyAlignment="1" applyProtection="1">
      <alignment horizontal="center" vertical="center"/>
      <protection locked="0"/>
    </xf>
    <xf numFmtId="4" fontId="12" fillId="7" borderId="5" xfId="34" applyNumberFormat="1" applyFont="1" applyFill="1" applyBorder="1" applyAlignment="1" applyProtection="1">
      <alignment horizontal="center" vertical="center"/>
      <protection locked="0"/>
    </xf>
    <xf numFmtId="0" fontId="33" fillId="0" borderId="5" xfId="0" applyFont="1" applyBorder="1" applyAlignment="1">
      <alignment horizontal="center" vertical="center" wrapText="1"/>
    </xf>
    <xf numFmtId="2" fontId="28" fillId="7" borderId="5" xfId="41" applyNumberFormat="1" applyFont="1" applyFill="1" applyBorder="1" applyAlignment="1">
      <alignment horizontal="center" vertical="center"/>
    </xf>
    <xf numFmtId="0" fontId="12" fillId="7" borderId="5" xfId="34" applyFont="1" applyFill="1" applyBorder="1" applyAlignment="1">
      <alignment horizontal="center" vertical="center" wrapText="1"/>
    </xf>
    <xf numFmtId="0" fontId="0" fillId="7" borderId="5" xfId="0" applyFill="1" applyBorder="1" applyAlignment="1">
      <alignment horizontal="center" vertical="center"/>
    </xf>
    <xf numFmtId="0" fontId="12" fillId="7" borderId="5" xfId="0" applyFont="1" applyFill="1" applyBorder="1" applyAlignment="1">
      <alignment horizontal="center" vertical="center"/>
    </xf>
    <xf numFmtId="2" fontId="12" fillId="7" borderId="5" xfId="0" applyNumberFormat="1" applyFont="1" applyFill="1" applyBorder="1" applyAlignment="1">
      <alignment horizontal="center" vertical="center"/>
    </xf>
    <xf numFmtId="2" fontId="48" fillId="7" borderId="5" xfId="0" applyNumberFormat="1" applyFont="1" applyFill="1" applyBorder="1" applyAlignment="1">
      <alignment horizontal="center" vertical="center"/>
    </xf>
    <xf numFmtId="0" fontId="48" fillId="7" borderId="5" xfId="41" applyFont="1" applyFill="1" applyBorder="1" applyAlignment="1">
      <alignment horizontal="center" vertical="center"/>
    </xf>
    <xf numFmtId="0" fontId="48" fillId="0" borderId="5" xfId="48" applyFont="1" applyBorder="1" applyAlignment="1">
      <alignment horizontal="left" vertical="center" wrapText="1"/>
    </xf>
    <xf numFmtId="0" fontId="12" fillId="7" borderId="5" xfId="48" applyFont="1" applyFill="1" applyBorder="1" applyAlignment="1">
      <alignment horizontal="center" vertical="center" wrapText="1"/>
    </xf>
    <xf numFmtId="0" fontId="12" fillId="7" borderId="5" xfId="48" applyFont="1" applyFill="1" applyBorder="1" applyAlignment="1">
      <alignment horizontal="center" vertical="center"/>
    </xf>
    <xf numFmtId="2" fontId="48" fillId="7" borderId="5" xfId="50" applyNumberFormat="1" applyFont="1" applyFill="1" applyBorder="1" applyAlignment="1">
      <alignment horizontal="center" vertical="center"/>
    </xf>
    <xf numFmtId="0" fontId="48" fillId="7" borderId="5" xfId="41" applyFont="1" applyFill="1" applyBorder="1" applyAlignment="1">
      <alignment horizontal="center"/>
    </xf>
    <xf numFmtId="0" fontId="12" fillId="0" borderId="5" xfId="48" applyFont="1" applyBorder="1" applyAlignment="1">
      <alignment horizontal="left" vertical="center" wrapText="1"/>
    </xf>
    <xf numFmtId="2" fontId="12" fillId="7" borderId="5" xfId="48" applyNumberFormat="1" applyFont="1" applyFill="1" applyBorder="1" applyAlignment="1">
      <alignment horizontal="center" vertical="center"/>
    </xf>
    <xf numFmtId="2" fontId="48" fillId="7" borderId="5" xfId="41" applyNumberFormat="1" applyFont="1" applyFill="1" applyBorder="1" applyAlignment="1">
      <alignment horizontal="center" vertical="center"/>
    </xf>
    <xf numFmtId="0" fontId="33" fillId="7" borderId="5" xfId="43" applyFont="1" applyFill="1" applyBorder="1" applyAlignment="1">
      <alignment horizontal="center" vertical="center" wrapText="1"/>
    </xf>
    <xf numFmtId="0" fontId="12" fillId="7" borderId="5" xfId="34" applyFont="1" applyFill="1" applyBorder="1" applyAlignment="1" applyProtection="1">
      <alignment horizontal="center" vertical="center"/>
      <protection locked="0"/>
    </xf>
    <xf numFmtId="0" fontId="0" fillId="7" borderId="5" xfId="0" applyFill="1" applyBorder="1"/>
    <xf numFmtId="4" fontId="0" fillId="7" borderId="5" xfId="0" applyNumberFormat="1" applyFill="1" applyBorder="1" applyAlignment="1">
      <alignment horizontal="center" vertical="center"/>
    </xf>
    <xf numFmtId="0" fontId="28" fillId="7" borderId="5" xfId="0" applyFont="1" applyFill="1" applyBorder="1" applyAlignment="1">
      <alignment horizontal="left" wrapText="1"/>
    </xf>
    <xf numFmtId="2" fontId="28" fillId="7" borderId="5" xfId="53" applyNumberFormat="1" applyFont="1" applyFill="1" applyBorder="1" applyAlignment="1">
      <alignment horizontal="center" vertical="center"/>
    </xf>
    <xf numFmtId="2" fontId="28" fillId="7" borderId="5" xfId="0" applyNumberFormat="1" applyFont="1" applyFill="1" applyBorder="1" applyAlignment="1">
      <alignment horizontal="center" vertical="center"/>
    </xf>
    <xf numFmtId="2" fontId="0" fillId="7" borderId="5" xfId="48" applyNumberFormat="1" applyFont="1" applyFill="1" applyBorder="1" applyAlignment="1">
      <alignment horizontal="center" vertical="center" wrapText="1"/>
    </xf>
    <xf numFmtId="4" fontId="28" fillId="7" borderId="5" xfId="45" applyNumberFormat="1" applyFont="1" applyFill="1" applyBorder="1" applyAlignment="1">
      <alignment horizontal="left" vertical="center" wrapText="1"/>
    </xf>
    <xf numFmtId="4" fontId="28" fillId="7" borderId="5" xfId="45" applyNumberFormat="1" applyFont="1" applyFill="1" applyBorder="1" applyAlignment="1">
      <alignment horizontal="center" vertical="center" wrapText="1"/>
    </xf>
    <xf numFmtId="4" fontId="4" fillId="7" borderId="5" xfId="59" applyNumberFormat="1" applyFill="1" applyBorder="1" applyAlignment="1">
      <alignment horizontal="center" vertical="center" wrapText="1"/>
    </xf>
    <xf numFmtId="2" fontId="0" fillId="7" borderId="5" xfId="0" applyNumberFormat="1" applyFill="1" applyBorder="1" applyAlignment="1">
      <alignment horizontal="center" vertical="center"/>
    </xf>
    <xf numFmtId="0" fontId="29" fillId="7" borderId="5" xfId="36" applyFont="1" applyFill="1" applyBorder="1"/>
    <xf numFmtId="4" fontId="59" fillId="7" borderId="5" xfId="64" applyNumberFormat="1" applyFont="1" applyFill="1" applyBorder="1" applyAlignment="1">
      <alignment horizontal="center" vertical="center" wrapText="1"/>
    </xf>
    <xf numFmtId="3" fontId="0" fillId="7" borderId="5" xfId="0" applyNumberFormat="1" applyFill="1" applyBorder="1" applyAlignment="1">
      <alignment horizontal="center" vertical="center" wrapText="1"/>
    </xf>
    <xf numFmtId="0" fontId="12" fillId="13" borderId="5" xfId="0" applyFont="1" applyFill="1" applyBorder="1" applyAlignment="1">
      <alignment horizontal="center" vertical="center" wrapText="1"/>
    </xf>
    <xf numFmtId="168" fontId="12" fillId="7" borderId="5" xfId="56" applyNumberFormat="1" applyFont="1" applyFill="1" applyBorder="1" applyAlignment="1">
      <alignment horizontal="center" vertical="center"/>
    </xf>
    <xf numFmtId="0" fontId="12" fillId="7" borderId="5" xfId="23" applyFill="1" applyBorder="1" applyAlignment="1">
      <alignment horizontal="center" vertical="center" shrinkToFit="1"/>
    </xf>
    <xf numFmtId="0" fontId="12" fillId="3" borderId="5" xfId="34" applyFont="1" applyFill="1" applyBorder="1" applyAlignment="1">
      <alignment horizontal="center" vertical="center" wrapText="1"/>
    </xf>
    <xf numFmtId="0" fontId="12" fillId="7" borderId="5" xfId="0" applyFont="1" applyFill="1" applyBorder="1" applyAlignment="1">
      <alignment horizontal="center"/>
    </xf>
    <xf numFmtId="0" fontId="12" fillId="7" borderId="5" xfId="0" applyFont="1" applyFill="1" applyBorder="1" applyAlignment="1">
      <alignment horizontal="center" vertical="center" wrapText="1"/>
    </xf>
    <xf numFmtId="0" fontId="12" fillId="0" borderId="5" xfId="48" applyFont="1" applyBorder="1" applyAlignment="1">
      <alignment horizontal="center" vertical="center"/>
    </xf>
    <xf numFmtId="0" fontId="12" fillId="13" borderId="5" xfId="48" applyFont="1" applyFill="1" applyBorder="1" applyAlignment="1">
      <alignment horizontal="left" vertical="center" wrapText="1"/>
    </xf>
    <xf numFmtId="2" fontId="12" fillId="7" borderId="5" xfId="48" applyNumberFormat="1" applyFont="1" applyFill="1" applyBorder="1" applyAlignment="1">
      <alignment horizontal="center" vertical="center" wrapText="1"/>
    </xf>
    <xf numFmtId="0" fontId="0" fillId="7" borderId="5" xfId="34" applyFont="1" applyFill="1" applyBorder="1" applyAlignment="1" applyProtection="1">
      <alignment horizontal="center" vertical="center"/>
      <protection locked="0"/>
    </xf>
    <xf numFmtId="168" fontId="0" fillId="7" borderId="5" xfId="34" applyNumberFormat="1" applyFont="1" applyFill="1" applyBorder="1" applyAlignment="1" applyProtection="1">
      <alignment horizontal="center" vertical="center"/>
      <protection locked="0"/>
    </xf>
    <xf numFmtId="0" fontId="12" fillId="3" borderId="5" xfId="60" applyFont="1" applyFill="1" applyBorder="1" applyAlignment="1">
      <alignment horizontal="center" vertical="center" wrapText="1"/>
    </xf>
    <xf numFmtId="0" fontId="33" fillId="3" borderId="5" xfId="60" applyFont="1" applyFill="1" applyBorder="1" applyAlignment="1">
      <alignment horizontal="center" vertical="center" wrapText="1"/>
    </xf>
    <xf numFmtId="168" fontId="12" fillId="7" borderId="5" xfId="34" applyNumberFormat="1" applyFont="1" applyFill="1" applyBorder="1" applyAlignment="1" applyProtection="1">
      <alignment horizontal="center" vertical="center"/>
      <protection locked="0"/>
    </xf>
    <xf numFmtId="0" fontId="29" fillId="7" borderId="5" xfId="63" applyFont="1" applyFill="1" applyBorder="1" applyAlignment="1">
      <alignment horizontal="center" vertical="center"/>
    </xf>
    <xf numFmtId="0" fontId="29" fillId="7" borderId="5" xfId="63" applyFont="1" applyFill="1" applyBorder="1"/>
    <xf numFmtId="4" fontId="0" fillId="7" borderId="5" xfId="0" applyNumberFormat="1" applyFill="1" applyBorder="1" applyAlignment="1">
      <alignment horizontal="center" vertical="center" wrapText="1"/>
    </xf>
    <xf numFmtId="0" fontId="12" fillId="7" borderId="5" xfId="60" applyFont="1" applyFill="1" applyBorder="1" applyAlignment="1">
      <alignment horizontal="center" vertical="center" wrapText="1"/>
    </xf>
    <xf numFmtId="0" fontId="33" fillId="7" borderId="5" xfId="60" applyFont="1" applyFill="1" applyBorder="1" applyAlignment="1">
      <alignment horizontal="center" vertical="center" wrapText="1"/>
    </xf>
    <xf numFmtId="0" fontId="33" fillId="7" borderId="5" xfId="61" applyFont="1" applyFill="1" applyBorder="1" applyAlignment="1">
      <alignment horizontal="center" vertical="center" wrapText="1"/>
    </xf>
    <xf numFmtId="0" fontId="12" fillId="7" borderId="5" xfId="0" applyFont="1" applyFill="1" applyBorder="1" applyAlignment="1">
      <alignment horizontal="left" wrapText="1"/>
    </xf>
    <xf numFmtId="2" fontId="47" fillId="7" borderId="5" xfId="52" applyNumberFormat="1" applyFont="1" applyFill="1" applyBorder="1" applyAlignment="1">
      <alignment horizontal="center" vertical="center"/>
    </xf>
    <xf numFmtId="2" fontId="48" fillId="7" borderId="5" xfId="52" applyNumberFormat="1" applyFont="1" applyFill="1" applyBorder="1" applyAlignment="1">
      <alignment horizontal="center" vertical="center"/>
    </xf>
    <xf numFmtId="4" fontId="52" fillId="7" borderId="5" xfId="0" applyNumberFormat="1" applyFont="1" applyFill="1" applyBorder="1" applyAlignment="1">
      <alignment horizontal="left" vertical="center" wrapText="1"/>
    </xf>
    <xf numFmtId="4" fontId="53" fillId="7" borderId="5" xfId="0" applyNumberFormat="1" applyFont="1" applyFill="1" applyBorder="1" applyAlignment="1">
      <alignment horizontal="center" vertical="center" wrapText="1"/>
    </xf>
    <xf numFmtId="2" fontId="48" fillId="7" borderId="5" xfId="54" applyNumberFormat="1" applyFont="1" applyFill="1" applyBorder="1" applyAlignment="1">
      <alignment horizontal="center" vertical="center"/>
    </xf>
    <xf numFmtId="164" fontId="16" fillId="0" borderId="5" xfId="36" applyNumberFormat="1" applyFont="1" applyBorder="1" applyAlignment="1">
      <alignment horizontal="right" vertical="center"/>
    </xf>
    <xf numFmtId="0" fontId="51" fillId="0" borderId="5" xfId="36" applyFont="1" applyBorder="1" applyAlignment="1">
      <alignment horizontal="center" vertical="center"/>
    </xf>
    <xf numFmtId="0" fontId="51" fillId="7" borderId="5" xfId="36" applyFont="1" applyFill="1" applyBorder="1" applyAlignment="1">
      <alignment horizontal="center" vertical="center"/>
    </xf>
    <xf numFmtId="0" fontId="56" fillId="4" borderId="5" xfId="33" applyFont="1" applyFill="1" applyBorder="1" applyAlignment="1" applyProtection="1">
      <alignment vertical="center" wrapText="1"/>
      <protection locked="0"/>
    </xf>
    <xf numFmtId="2" fontId="57" fillId="7" borderId="5" xfId="36" applyNumberFormat="1" applyFont="1" applyFill="1" applyBorder="1" applyAlignment="1">
      <alignment horizontal="center" vertical="center"/>
    </xf>
    <xf numFmtId="2" fontId="51" fillId="7" borderId="5" xfId="36" applyNumberFormat="1" applyFont="1" applyFill="1" applyBorder="1" applyAlignment="1">
      <alignment horizontal="center" vertical="center"/>
    </xf>
    <xf numFmtId="2" fontId="51" fillId="0" borderId="5" xfId="36" applyNumberFormat="1" applyFont="1" applyBorder="1" applyAlignment="1">
      <alignment horizontal="center" vertical="center"/>
    </xf>
    <xf numFmtId="2" fontId="57" fillId="0" borderId="5" xfId="36" applyNumberFormat="1" applyFont="1" applyBorder="1" applyAlignment="1">
      <alignment horizontal="center" vertical="center"/>
    </xf>
    <xf numFmtId="3" fontId="26" fillId="0" borderId="5" xfId="0" applyNumberFormat="1" applyFont="1" applyBorder="1" applyAlignment="1">
      <alignment horizontal="center" vertical="center" wrapText="1"/>
    </xf>
    <xf numFmtId="0" fontId="26" fillId="7" borderId="5" xfId="34" applyFont="1" applyFill="1" applyBorder="1" applyAlignment="1">
      <alignment horizontal="center" vertical="center" wrapText="1"/>
    </xf>
    <xf numFmtId="2" fontId="57" fillId="7" borderId="5" xfId="0" applyNumberFormat="1" applyFont="1" applyFill="1" applyBorder="1" applyAlignment="1">
      <alignment horizontal="center" vertical="center"/>
    </xf>
    <xf numFmtId="2" fontId="51" fillId="0" borderId="5" xfId="0" applyNumberFormat="1" applyFont="1" applyBorder="1" applyAlignment="1">
      <alignment horizontal="center" vertical="center"/>
    </xf>
    <xf numFmtId="2" fontId="57" fillId="0" borderId="5" xfId="0" applyNumberFormat="1" applyFont="1" applyBorder="1" applyAlignment="1">
      <alignment horizontal="center" vertical="center"/>
    </xf>
    <xf numFmtId="0" fontId="44" fillId="0" borderId="5" xfId="0" applyFont="1" applyBorder="1" applyAlignment="1">
      <alignment horizontal="left" vertical="center"/>
    </xf>
    <xf numFmtId="0" fontId="43" fillId="0" borderId="5" xfId="0" applyFont="1" applyBorder="1" applyAlignment="1">
      <alignment horizontal="center" vertical="center" wrapText="1"/>
    </xf>
    <xf numFmtId="0" fontId="26" fillId="0" borderId="5" xfId="0" applyFont="1" applyBorder="1" applyAlignment="1">
      <alignment horizontal="center" vertical="center"/>
    </xf>
    <xf numFmtId="1" fontId="26" fillId="0" borderId="5" xfId="0" applyNumberFormat="1" applyFont="1" applyBorder="1" applyAlignment="1">
      <alignment horizontal="center" vertical="center" wrapText="1"/>
    </xf>
    <xf numFmtId="0" fontId="26" fillId="0" borderId="5" xfId="0" applyFont="1" applyBorder="1" applyAlignment="1">
      <alignment vertical="center" wrapText="1"/>
    </xf>
    <xf numFmtId="4" fontId="26" fillId="0" borderId="5" xfId="0" applyNumberFormat="1" applyFont="1" applyBorder="1" applyAlignment="1" applyProtection="1">
      <alignment horizontal="center" vertical="center" shrinkToFit="1"/>
      <protection locked="0"/>
    </xf>
    <xf numFmtId="2" fontId="26" fillId="7" borderId="5" xfId="0" applyNumberFormat="1" applyFont="1" applyFill="1" applyBorder="1" applyAlignment="1">
      <alignment horizontal="center" vertical="center"/>
    </xf>
    <xf numFmtId="49" fontId="26" fillId="0" borderId="5" xfId="0" applyNumberFormat="1" applyFont="1" applyBorder="1" applyAlignment="1">
      <alignment vertical="center" wrapText="1"/>
    </xf>
    <xf numFmtId="168" fontId="26" fillId="0" borderId="5" xfId="0" applyNumberFormat="1" applyFont="1" applyBorder="1" applyAlignment="1">
      <alignment horizontal="center" vertical="center" wrapText="1"/>
    </xf>
    <xf numFmtId="0" fontId="26" fillId="0" borderId="5" xfId="0" applyFont="1" applyBorder="1" applyAlignment="1">
      <alignment horizontal="left" vertical="center" wrapText="1"/>
    </xf>
    <xf numFmtId="0" fontId="48" fillId="0" borderId="5" xfId="0" applyFont="1" applyBorder="1" applyAlignment="1">
      <alignment horizontal="center" vertical="center" wrapText="1"/>
    </xf>
    <xf numFmtId="0" fontId="0" fillId="0" borderId="5" xfId="0" applyBorder="1" applyAlignment="1">
      <alignment vertical="center" wrapText="1"/>
    </xf>
    <xf numFmtId="0" fontId="0" fillId="0" borderId="5" xfId="0" applyBorder="1" applyAlignment="1">
      <alignment horizontal="center" vertical="center"/>
    </xf>
    <xf numFmtId="1" fontId="0" fillId="0" borderId="5" xfId="0" applyNumberFormat="1" applyBorder="1" applyAlignment="1">
      <alignment horizontal="center" vertical="center" wrapText="1"/>
    </xf>
    <xf numFmtId="4" fontId="0" fillId="0" borderId="5" xfId="0" applyNumberFormat="1" applyBorder="1" applyAlignment="1" applyProtection="1">
      <alignment horizontal="center" vertical="center" shrinkToFit="1"/>
      <protection locked="0"/>
    </xf>
    <xf numFmtId="0" fontId="25" fillId="4" borderId="5" xfId="33" applyFont="1" applyFill="1" applyBorder="1" applyAlignment="1" applyProtection="1">
      <alignment vertical="center" wrapText="1"/>
      <protection locked="0"/>
    </xf>
    <xf numFmtId="0" fontId="44" fillId="4" borderId="5" xfId="33" applyFont="1" applyFill="1" applyBorder="1" applyAlignment="1" applyProtection="1">
      <alignment vertical="center" wrapText="1"/>
      <protection locked="0"/>
    </xf>
    <xf numFmtId="4" fontId="12" fillId="0" borderId="5" xfId="0" applyNumberFormat="1" applyFont="1" applyBorder="1" applyAlignment="1">
      <alignment horizontal="left" vertical="center" wrapText="1"/>
    </xf>
    <xf numFmtId="0" fontId="12" fillId="7" borderId="5" xfId="0" applyFont="1" applyFill="1" applyBorder="1" applyAlignment="1">
      <alignment horizontal="left" vertical="center" wrapText="1"/>
    </xf>
    <xf numFmtId="0" fontId="12" fillId="0" borderId="5" xfId="48" applyFont="1" applyBorder="1" applyAlignment="1">
      <alignment horizontal="left" wrapText="1"/>
    </xf>
    <xf numFmtId="0" fontId="12" fillId="7" borderId="5" xfId="48" applyFont="1" applyFill="1" applyBorder="1" applyAlignment="1">
      <alignment horizontal="left" vertical="center" wrapText="1"/>
    </xf>
    <xf numFmtId="0" fontId="12" fillId="13" borderId="5" xfId="48" quotePrefix="1" applyFont="1" applyFill="1" applyBorder="1" applyAlignment="1">
      <alignment horizontal="left" vertical="center" wrapText="1"/>
    </xf>
    <xf numFmtId="4" fontId="12" fillId="7" borderId="5" xfId="0" applyNumberFormat="1" applyFont="1" applyFill="1" applyBorder="1" applyAlignment="1">
      <alignment horizontal="left" vertical="center" wrapText="1"/>
    </xf>
    <xf numFmtId="4" fontId="12" fillId="7" borderId="5" xfId="0" applyNumberFormat="1" applyFont="1" applyFill="1" applyBorder="1" applyAlignment="1">
      <alignment vertical="center" wrapText="1"/>
    </xf>
    <xf numFmtId="0" fontId="25" fillId="4" borderId="5" xfId="33" applyFont="1" applyFill="1" applyBorder="1" applyAlignment="1" applyProtection="1">
      <alignment horizontal="left" vertical="center" wrapText="1"/>
      <protection locked="0"/>
    </xf>
    <xf numFmtId="4" fontId="25" fillId="7" borderId="5" xfId="0" applyNumberFormat="1" applyFont="1" applyFill="1" applyBorder="1" applyAlignment="1">
      <alignment horizontal="left" vertical="center" wrapText="1"/>
    </xf>
    <xf numFmtId="0" fontId="48" fillId="0" borderId="5" xfId="41" applyFont="1" applyBorder="1" applyAlignment="1">
      <alignment horizontal="left" wrapText="1"/>
    </xf>
    <xf numFmtId="0" fontId="12" fillId="7" borderId="5" xfId="34" applyFont="1" applyFill="1" applyBorder="1" applyAlignment="1" applyProtection="1">
      <alignment horizontal="left" vertical="center" wrapText="1"/>
      <protection locked="0"/>
    </xf>
    <xf numFmtId="0" fontId="28" fillId="7" borderId="5" xfId="34" applyFont="1" applyFill="1" applyBorder="1" applyAlignment="1" applyProtection="1">
      <alignment horizontal="left" vertical="center" wrapText="1"/>
      <protection locked="0"/>
    </xf>
    <xf numFmtId="0" fontId="12" fillId="7" borderId="5" xfId="0" applyFont="1" applyFill="1" applyBorder="1" applyAlignment="1">
      <alignment horizontal="left" vertical="top" wrapText="1"/>
    </xf>
    <xf numFmtId="0" fontId="48" fillId="7" borderId="5" xfId="0" applyFont="1" applyFill="1" applyBorder="1" applyAlignment="1">
      <alignment horizontal="left" wrapText="1"/>
    </xf>
    <xf numFmtId="0" fontId="54" fillId="7" borderId="5" xfId="34" applyFont="1" applyFill="1" applyBorder="1" applyAlignment="1" applyProtection="1">
      <alignment horizontal="left" vertical="center" wrapText="1"/>
      <protection locked="0"/>
    </xf>
    <xf numFmtId="0" fontId="14" fillId="4" borderId="5" xfId="33" applyFont="1" applyFill="1" applyBorder="1" applyAlignment="1" applyProtection="1">
      <alignment horizontal="left" vertical="center" wrapText="1"/>
      <protection locked="0"/>
    </xf>
    <xf numFmtId="0" fontId="26" fillId="0" borderId="5" xfId="0" applyFont="1" applyBorder="1" applyAlignment="1">
      <alignment horizontal="center" vertical="center" wrapText="1"/>
    </xf>
    <xf numFmtId="0" fontId="44" fillId="0" borderId="5" xfId="33" applyFont="1" applyBorder="1" applyAlignment="1" applyProtection="1">
      <alignment vertical="center" wrapText="1"/>
      <protection locked="0"/>
    </xf>
    <xf numFmtId="0" fontId="44" fillId="10" borderId="5" xfId="0" applyFont="1" applyFill="1" applyBorder="1"/>
    <xf numFmtId="0" fontId="44" fillId="0" borderId="5" xfId="0" applyFont="1" applyBorder="1"/>
    <xf numFmtId="0" fontId="44" fillId="0" borderId="5" xfId="0" applyFont="1" applyBorder="1" applyAlignment="1">
      <alignment horizontal="center" vertical="center" wrapText="1"/>
    </xf>
    <xf numFmtId="0" fontId="46" fillId="11" borderId="5" xfId="0" applyFont="1" applyFill="1" applyBorder="1" applyAlignment="1">
      <alignment vertical="center" wrapText="1"/>
    </xf>
    <xf numFmtId="0" fontId="46" fillId="0" borderId="5" xfId="0" applyFont="1" applyBorder="1" applyAlignment="1">
      <alignment vertical="center" wrapText="1"/>
    </xf>
    <xf numFmtId="0" fontId="44" fillId="0" borderId="5" xfId="0" applyFont="1" applyBorder="1" applyAlignment="1">
      <alignment horizontal="center"/>
    </xf>
    <xf numFmtId="2" fontId="26" fillId="3" borderId="5" xfId="0" applyNumberFormat="1" applyFont="1" applyFill="1" applyBorder="1" applyAlignment="1">
      <alignment horizontal="center" vertical="center"/>
    </xf>
    <xf numFmtId="4" fontId="26" fillId="7" borderId="5" xfId="0" applyNumberFormat="1" applyFont="1" applyFill="1" applyBorder="1" applyAlignment="1">
      <alignment horizontal="center" vertical="center"/>
    </xf>
    <xf numFmtId="2" fontId="26" fillId="0" borderId="5" xfId="0" applyNumberFormat="1" applyFont="1" applyBorder="1" applyAlignment="1">
      <alignment horizontal="center" vertical="center"/>
    </xf>
    <xf numFmtId="2" fontId="26" fillId="0" borderId="5" xfId="49" applyNumberFormat="1" applyFont="1" applyBorder="1" applyAlignment="1">
      <alignment horizontal="center" vertical="center"/>
    </xf>
    <xf numFmtId="0" fontId="26" fillId="7" borderId="5" xfId="0" applyFont="1" applyFill="1" applyBorder="1" applyAlignment="1">
      <alignment horizontal="left" vertical="center" wrapText="1"/>
    </xf>
    <xf numFmtId="49" fontId="26" fillId="0" borderId="5" xfId="0" applyNumberFormat="1" applyFont="1" applyBorder="1" applyAlignment="1">
      <alignment horizontal="center" vertical="center" wrapText="1"/>
    </xf>
    <xf numFmtId="0" fontId="26" fillId="0" borderId="5" xfId="0" applyFont="1" applyBorder="1" applyAlignment="1" applyProtection="1">
      <alignment vertical="center" wrapText="1"/>
      <protection locked="0"/>
    </xf>
    <xf numFmtId="1" fontId="26" fillId="0" borderId="5" xfId="0" applyNumberFormat="1" applyFont="1" applyBorder="1" applyAlignment="1">
      <alignment horizontal="center" vertical="center"/>
    </xf>
    <xf numFmtId="0" fontId="26" fillId="0" borderId="5" xfId="0" applyFont="1" applyBorder="1" applyAlignment="1" applyProtection="1">
      <alignment horizontal="center" vertical="center" wrapText="1"/>
      <protection locked="0"/>
    </xf>
    <xf numFmtId="49" fontId="26" fillId="0" borderId="5" xfId="0" applyNumberFormat="1" applyFont="1" applyBorder="1" applyAlignment="1">
      <alignment horizontal="center" vertical="center"/>
    </xf>
    <xf numFmtId="0" fontId="26" fillId="12" borderId="5" xfId="0" applyFont="1" applyFill="1" applyBorder="1" applyAlignment="1">
      <alignment horizontal="left" vertical="center" wrapText="1"/>
    </xf>
    <xf numFmtId="0" fontId="29" fillId="0" borderId="5" xfId="36" applyFont="1" applyBorder="1"/>
    <xf numFmtId="0" fontId="44" fillId="10" borderId="5" xfId="0" applyFont="1" applyFill="1" applyBorder="1" applyAlignment="1">
      <alignment vertical="center"/>
    </xf>
    <xf numFmtId="0" fontId="44" fillId="0" borderId="5" xfId="0" applyFont="1" applyBorder="1" applyAlignment="1">
      <alignment vertical="center"/>
    </xf>
    <xf numFmtId="0" fontId="44" fillId="0" borderId="5" xfId="0" applyFont="1" applyBorder="1" applyAlignment="1">
      <alignment horizontal="center" vertical="center"/>
    </xf>
    <xf numFmtId="0" fontId="51" fillId="0" borderId="5" xfId="36" applyFont="1" applyBorder="1" applyAlignment="1">
      <alignment vertical="top"/>
    </xf>
    <xf numFmtId="164" fontId="44" fillId="0" borderId="5" xfId="36" applyNumberFormat="1" applyFont="1" applyBorder="1" applyAlignment="1">
      <alignment horizontal="right" vertical="center"/>
    </xf>
    <xf numFmtId="49" fontId="46" fillId="9" borderId="5" xfId="47" applyNumberFormat="1" applyFont="1" applyFill="1" applyBorder="1" applyAlignment="1">
      <alignment vertical="center" wrapText="1"/>
    </xf>
    <xf numFmtId="49" fontId="46" fillId="0" borderId="5" xfId="47" applyNumberFormat="1" applyFont="1" applyBorder="1" applyAlignment="1">
      <alignment vertical="center" wrapText="1"/>
    </xf>
    <xf numFmtId="0" fontId="26" fillId="7" borderId="5" xfId="40" applyFont="1" applyFill="1" applyBorder="1" applyAlignment="1">
      <alignment horizontal="center" vertical="center" wrapText="1"/>
    </xf>
    <xf numFmtId="2" fontId="28" fillId="7" borderId="5" xfId="51" applyNumberFormat="1" applyFont="1" applyFill="1" applyBorder="1" applyAlignment="1">
      <alignment horizontal="center" vertical="center"/>
    </xf>
    <xf numFmtId="2" fontId="26" fillId="7" borderId="5" xfId="49" applyNumberFormat="1" applyFont="1" applyFill="1" applyBorder="1" applyAlignment="1">
      <alignment horizontal="center" vertical="center"/>
    </xf>
    <xf numFmtId="4" fontId="12" fillId="0" borderId="5" xfId="0" applyNumberFormat="1" applyFont="1" applyBorder="1" applyAlignment="1">
      <alignment horizontal="center" vertical="center"/>
    </xf>
    <xf numFmtId="4" fontId="12" fillId="7" borderId="5" xfId="0" applyNumberFormat="1" applyFont="1" applyFill="1" applyBorder="1" applyAlignment="1">
      <alignment horizontal="center" vertical="center"/>
    </xf>
    <xf numFmtId="49" fontId="46" fillId="9" borderId="5" xfId="47" applyNumberFormat="1" applyFont="1" applyFill="1" applyBorder="1" applyAlignment="1">
      <alignment vertical="center"/>
    </xf>
    <xf numFmtId="0" fontId="26" fillId="0" borderId="5" xfId="47" applyFont="1" applyBorder="1" applyAlignment="1">
      <alignment horizontal="center" vertical="center" wrapText="1"/>
    </xf>
    <xf numFmtId="0" fontId="26" fillId="0" borderId="5" xfId="47" applyFont="1" applyBorder="1" applyAlignment="1">
      <alignment wrapText="1"/>
    </xf>
    <xf numFmtId="0" fontId="26" fillId="0" borderId="5" xfId="47" applyFont="1" applyBorder="1" applyAlignment="1">
      <alignment horizontal="center"/>
    </xf>
    <xf numFmtId="0" fontId="26" fillId="0" borderId="5" xfId="0" applyFont="1" applyBorder="1" applyAlignment="1">
      <alignment wrapText="1"/>
    </xf>
    <xf numFmtId="0" fontId="26" fillId="0" borderId="5" xfId="0" applyFont="1" applyBorder="1" applyAlignment="1">
      <alignment horizontal="left" vertical="center"/>
    </xf>
    <xf numFmtId="0" fontId="26" fillId="0" borderId="5" xfId="0" applyFont="1" applyBorder="1"/>
    <xf numFmtId="0" fontId="26" fillId="0" borderId="5" xfId="0" applyFont="1" applyBorder="1" applyAlignment="1">
      <alignment horizontal="left" wrapText="1"/>
    </xf>
    <xf numFmtId="0" fontId="26" fillId="0" borderId="5" xfId="0" applyFont="1" applyBorder="1" applyAlignment="1">
      <alignment horizontal="center"/>
    </xf>
    <xf numFmtId="4" fontId="26" fillId="0" borderId="5" xfId="0" applyNumberFormat="1" applyFont="1" applyBorder="1" applyAlignment="1" applyProtection="1">
      <alignment horizontal="center" vertical="center"/>
      <protection locked="0"/>
    </xf>
    <xf numFmtId="4" fontId="26" fillId="0" borderId="5" xfId="0" applyNumberFormat="1" applyFont="1" applyBorder="1" applyAlignment="1">
      <alignment horizontal="center" vertical="center"/>
    </xf>
    <xf numFmtId="0" fontId="28" fillId="0" borderId="6" xfId="36" applyFont="1" applyBorder="1" applyAlignment="1">
      <alignment vertical="top"/>
    </xf>
    <xf numFmtId="0" fontId="28" fillId="7" borderId="6" xfId="36" applyFont="1" applyFill="1" applyBorder="1" applyAlignment="1">
      <alignment vertical="top"/>
    </xf>
    <xf numFmtId="164" fontId="25" fillId="0" borderId="30" xfId="36" applyNumberFormat="1" applyFont="1" applyBorder="1" applyAlignment="1">
      <alignment horizontal="right" vertical="center"/>
    </xf>
    <xf numFmtId="3" fontId="12" fillId="7" borderId="5" xfId="20" applyNumberFormat="1" applyFill="1" applyBorder="1" applyAlignment="1">
      <alignment horizontal="center" vertical="center" wrapText="1"/>
    </xf>
    <xf numFmtId="4" fontId="52" fillId="7" borderId="5" xfId="52" applyNumberFormat="1" applyFont="1" applyFill="1" applyBorder="1" applyAlignment="1">
      <alignment horizontal="left" vertical="center" wrapText="1"/>
    </xf>
    <xf numFmtId="4" fontId="12" fillId="7" borderId="5" xfId="20" applyNumberFormat="1" applyFill="1" applyBorder="1" applyAlignment="1">
      <alignment horizontal="center" vertical="center" wrapText="1"/>
    </xf>
    <xf numFmtId="0" fontId="28" fillId="7" borderId="5" xfId="36" applyFont="1" applyFill="1" applyBorder="1"/>
    <xf numFmtId="3" fontId="12" fillId="7" borderId="5" xfId="0" applyNumberFormat="1" applyFont="1" applyFill="1" applyBorder="1" applyAlignment="1">
      <alignment horizontal="center" vertical="center" wrapText="1"/>
    </xf>
    <xf numFmtId="4" fontId="12" fillId="7" borderId="5" xfId="0" applyNumberFormat="1" applyFont="1" applyFill="1" applyBorder="1" applyAlignment="1">
      <alignment horizontal="center" vertical="center" wrapText="1"/>
    </xf>
    <xf numFmtId="4" fontId="12" fillId="7" borderId="5" xfId="0" applyNumberFormat="1" applyFont="1" applyFill="1" applyBorder="1" applyAlignment="1" applyProtection="1">
      <alignment horizontal="center" vertical="center"/>
      <protection locked="0"/>
    </xf>
    <xf numFmtId="4" fontId="48" fillId="7" borderId="5" xfId="0" applyNumberFormat="1" applyFont="1" applyFill="1" applyBorder="1" applyAlignment="1">
      <alignment horizontal="center" vertical="center"/>
    </xf>
    <xf numFmtId="3" fontId="12" fillId="0" borderId="5" xfId="0" applyNumberFormat="1" applyFont="1" applyBorder="1" applyAlignment="1">
      <alignment horizontal="center" vertical="center" wrapText="1"/>
    </xf>
    <xf numFmtId="4" fontId="54" fillId="7" borderId="5" xfId="0" applyNumberFormat="1" applyFont="1" applyFill="1" applyBorder="1" applyAlignment="1">
      <alignment horizontal="left" vertical="center" wrapText="1"/>
    </xf>
    <xf numFmtId="4" fontId="12" fillId="0" borderId="5" xfId="0" applyNumberFormat="1" applyFont="1" applyBorder="1" applyAlignment="1">
      <alignment horizontal="center" vertical="center" wrapText="1"/>
    </xf>
    <xf numFmtId="2" fontId="12" fillId="3" borderId="5" xfId="0" applyNumberFormat="1" applyFont="1" applyFill="1" applyBorder="1" applyAlignment="1">
      <alignment horizontal="center" vertical="center"/>
    </xf>
    <xf numFmtId="49" fontId="12" fillId="7" borderId="5" xfId="55" applyNumberFormat="1" applyFill="1" applyBorder="1" applyAlignment="1">
      <alignment horizontal="center" vertical="center"/>
    </xf>
    <xf numFmtId="0" fontId="0" fillId="7" borderId="5" xfId="55" applyFont="1" applyFill="1" applyBorder="1" applyAlignment="1">
      <alignment horizontal="left" vertical="center" wrapText="1"/>
    </xf>
    <xf numFmtId="2" fontId="12" fillId="7" borderId="5" xfId="51" applyNumberFormat="1" applyFont="1" applyFill="1" applyBorder="1" applyAlignment="1">
      <alignment horizontal="center" vertical="center"/>
    </xf>
    <xf numFmtId="2" fontId="64" fillId="7" borderId="5" xfId="57" applyNumberFormat="1" applyFont="1" applyFill="1" applyBorder="1" applyAlignment="1">
      <alignment horizontal="center" vertical="center"/>
    </xf>
    <xf numFmtId="4" fontId="0" fillId="7" borderId="5" xfId="0" applyNumberFormat="1" applyFill="1" applyBorder="1" applyAlignment="1">
      <alignment horizontal="left" vertical="center" wrapText="1"/>
    </xf>
    <xf numFmtId="0" fontId="12" fillId="0" borderId="5" xfId="34" applyFont="1" applyBorder="1" applyAlignment="1">
      <alignment horizontal="center" vertical="center" wrapText="1"/>
    </xf>
    <xf numFmtId="4" fontId="54" fillId="0" borderId="5" xfId="0" applyNumberFormat="1" applyFont="1" applyBorder="1" applyAlignment="1">
      <alignment horizontal="left" vertical="center" wrapText="1"/>
    </xf>
    <xf numFmtId="4" fontId="12" fillId="0" borderId="5" xfId="0" applyNumberFormat="1" applyFont="1" applyBorder="1" applyAlignment="1" applyProtection="1">
      <alignment horizontal="center" vertical="center"/>
      <protection locked="0"/>
    </xf>
    <xf numFmtId="3" fontId="12" fillId="0" borderId="5" xfId="20" applyNumberFormat="1" applyBorder="1" applyAlignment="1">
      <alignment horizontal="center" vertical="center" wrapText="1"/>
    </xf>
    <xf numFmtId="0" fontId="12" fillId="0" borderId="5" xfId="58" applyFont="1" applyBorder="1" applyAlignment="1">
      <alignment horizontal="center" vertical="center" wrapText="1"/>
    </xf>
    <xf numFmtId="4" fontId="0" fillId="0" borderId="5" xfId="20" applyNumberFormat="1" applyFont="1" applyBorder="1" applyAlignment="1">
      <alignment horizontal="left" vertical="center" wrapText="1"/>
    </xf>
    <xf numFmtId="0" fontId="12" fillId="0" borderId="5" xfId="34" applyFont="1" applyBorder="1" applyAlignment="1" applyProtection="1">
      <alignment horizontal="center" vertical="center"/>
      <protection locked="0"/>
    </xf>
    <xf numFmtId="4" fontId="0" fillId="7" borderId="5" xfId="0" applyNumberFormat="1" applyFill="1" applyBorder="1" applyAlignment="1">
      <alignment vertical="center" wrapText="1"/>
    </xf>
    <xf numFmtId="0" fontId="62" fillId="7" borderId="0" xfId="0" applyFont="1" applyFill="1" applyAlignment="1">
      <alignment vertical="top" wrapText="1"/>
    </xf>
    <xf numFmtId="0" fontId="16" fillId="0" borderId="32" xfId="40" applyFont="1" applyBorder="1" applyAlignment="1">
      <alignment horizontal="center" vertical="center" wrapText="1"/>
    </xf>
    <xf numFmtId="0" fontId="16" fillId="0" borderId="32" xfId="40" applyFont="1" applyBorder="1" applyAlignment="1">
      <alignment horizontal="left" vertical="center" wrapText="1"/>
    </xf>
    <xf numFmtId="4" fontId="58" fillId="7" borderId="32" xfId="40" applyNumberFormat="1" applyFont="1" applyFill="1" applyBorder="1" applyAlignment="1">
      <alignment horizontal="center" vertical="center" wrapText="1"/>
    </xf>
    <xf numFmtId="0" fontId="16" fillId="0" borderId="33" xfId="40" applyFont="1" applyBorder="1" applyAlignment="1">
      <alignment horizontal="center" vertical="top" wrapText="1"/>
    </xf>
    <xf numFmtId="0" fontId="16" fillId="0" borderId="33" xfId="40" applyFont="1" applyBorder="1" applyAlignment="1">
      <alignment horizontal="justify" vertical="top" wrapText="1"/>
    </xf>
    <xf numFmtId="4" fontId="58" fillId="7" borderId="33" xfId="40" applyNumberFormat="1" applyFont="1" applyFill="1" applyBorder="1" applyAlignment="1">
      <alignment horizontal="center" vertical="top" wrapText="1"/>
    </xf>
    <xf numFmtId="4" fontId="16" fillId="3" borderId="34" xfId="40" applyNumberFormat="1" applyFont="1" applyFill="1" applyBorder="1" applyAlignment="1">
      <alignment horizontal="center" vertical="top" wrapText="1"/>
    </xf>
    <xf numFmtId="0" fontId="16" fillId="0" borderId="34" xfId="40" applyFont="1" applyBorder="1" applyAlignment="1">
      <alignment horizontal="justify" vertical="top" wrapText="1"/>
    </xf>
    <xf numFmtId="0" fontId="16" fillId="0" borderId="31" xfId="40" applyFont="1" applyBorder="1" applyAlignment="1">
      <alignment horizontal="center" vertical="top" wrapText="1"/>
    </xf>
    <xf numFmtId="4" fontId="0" fillId="0" borderId="10" xfId="0" applyNumberFormat="1" applyBorder="1" applyAlignment="1">
      <alignment horizontal="left" vertical="center" wrapText="1"/>
    </xf>
    <xf numFmtId="49" fontId="26" fillId="7" borderId="5" xfId="0" applyNumberFormat="1" applyFont="1" applyFill="1" applyBorder="1" applyAlignment="1">
      <alignment vertical="center" wrapText="1"/>
    </xf>
    <xf numFmtId="0" fontId="26" fillId="13" borderId="5" xfId="0" applyFont="1" applyFill="1" applyBorder="1" applyAlignment="1">
      <alignment horizontal="left" vertical="center" wrapText="1"/>
    </xf>
    <xf numFmtId="4" fontId="0" fillId="0" borderId="5" xfId="0" applyNumberFormat="1" applyBorder="1" applyAlignment="1">
      <alignment horizontal="left" vertical="center" wrapText="1"/>
    </xf>
    <xf numFmtId="0" fontId="26" fillId="7" borderId="5" xfId="0" applyFont="1" applyFill="1" applyBorder="1" applyAlignment="1">
      <alignment horizontal="left" wrapText="1"/>
    </xf>
    <xf numFmtId="4" fontId="41" fillId="7" borderId="0" xfId="20" applyNumberFormat="1" applyFont="1" applyFill="1"/>
    <xf numFmtId="0" fontId="15" fillId="0" borderId="0" xfId="27" applyFont="1" applyAlignment="1">
      <alignment horizontal="left"/>
    </xf>
    <xf numFmtId="3" fontId="26" fillId="14" borderId="5" xfId="0" applyNumberFormat="1" applyFont="1" applyFill="1" applyBorder="1" applyAlignment="1">
      <alignment horizontal="center" vertical="center" wrapText="1"/>
    </xf>
    <xf numFmtId="0" fontId="26" fillId="0" borderId="5" xfId="0" applyFont="1" applyFill="1" applyBorder="1" applyAlignment="1">
      <alignment horizontal="left" vertical="center" wrapText="1"/>
    </xf>
    <xf numFmtId="4" fontId="0" fillId="7" borderId="5" xfId="0" applyNumberFormat="1" applyFont="1" applyFill="1" applyBorder="1" applyAlignment="1">
      <alignment horizontal="left" vertical="center" wrapText="1"/>
    </xf>
    <xf numFmtId="0" fontId="0" fillId="7" borderId="5" xfId="34" applyFont="1" applyFill="1" applyBorder="1" applyAlignment="1" applyProtection="1">
      <alignment horizontal="left" vertical="center" wrapText="1"/>
      <protection locked="0"/>
    </xf>
    <xf numFmtId="4" fontId="0" fillId="0" borderId="5" xfId="0" applyNumberFormat="1" applyFont="1" applyBorder="1" applyAlignment="1">
      <alignment horizontal="left" vertical="center" wrapText="1"/>
    </xf>
    <xf numFmtId="4" fontId="55" fillId="0" borderId="5" xfId="62" applyNumberFormat="1" applyFont="1" applyFill="1" applyBorder="1" applyAlignment="1">
      <alignment horizontal="left" vertical="center" wrapText="1"/>
    </xf>
    <xf numFmtId="0" fontId="28" fillId="0" borderId="5" xfId="36" applyFont="1" applyBorder="1" applyAlignment="1">
      <alignment horizontal="center" vertical="center" textRotation="90" wrapText="1"/>
    </xf>
    <xf numFmtId="0" fontId="30" fillId="0" borderId="0" xfId="36" applyFont="1" applyAlignment="1">
      <alignment horizontal="center" vertical="center"/>
    </xf>
    <xf numFmtId="0" fontId="29" fillId="0" borderId="0" xfId="36" applyFont="1" applyAlignment="1">
      <alignment horizontal="left" vertical="center"/>
    </xf>
    <xf numFmtId="0" fontId="51" fillId="0" borderId="0" xfId="36" applyFont="1"/>
    <xf numFmtId="0" fontId="51" fillId="7" borderId="0" xfId="36" applyFont="1" applyFill="1"/>
    <xf numFmtId="0" fontId="44" fillId="7" borderId="5" xfId="0" applyFont="1" applyFill="1" applyBorder="1" applyAlignment="1">
      <alignment horizontal="center" vertical="center" wrapText="1"/>
    </xf>
    <xf numFmtId="0" fontId="26" fillId="7" borderId="5" xfId="0" applyFont="1" applyFill="1" applyBorder="1" applyAlignment="1">
      <alignment horizontal="center" vertical="center" wrapText="1"/>
    </xf>
    <xf numFmtId="49" fontId="26" fillId="0" borderId="5" xfId="34" applyNumberFormat="1" applyFont="1" applyBorder="1" applyAlignment="1">
      <alignment horizontal="center" vertical="center"/>
    </xf>
    <xf numFmtId="0" fontId="51" fillId="0" borderId="6" xfId="36" applyFont="1" applyBorder="1" applyAlignment="1">
      <alignment vertical="top"/>
    </xf>
    <xf numFmtId="0" fontId="51" fillId="7" borderId="6" xfId="36" applyFont="1" applyFill="1" applyBorder="1" applyAlignment="1">
      <alignment vertical="top"/>
    </xf>
    <xf numFmtId="164" fontId="44" fillId="0" borderId="30" xfId="36" applyNumberFormat="1" applyFont="1" applyBorder="1" applyAlignment="1">
      <alignment horizontal="right" vertical="center"/>
    </xf>
    <xf numFmtId="0" fontId="65" fillId="4" borderId="5" xfId="33" applyFont="1" applyFill="1" applyBorder="1" applyAlignment="1" applyProtection="1">
      <alignment vertical="center" wrapText="1"/>
      <protection locked="0"/>
    </xf>
    <xf numFmtId="49" fontId="26" fillId="0" borderId="5" xfId="34" applyNumberFormat="1" applyFont="1" applyBorder="1" applyAlignment="1">
      <alignment horizontal="left" vertical="center"/>
    </xf>
    <xf numFmtId="49" fontId="26" fillId="0" borderId="5" xfId="34" applyNumberFormat="1" applyFont="1" applyBorder="1" applyAlignment="1">
      <alignment horizontal="left" vertical="center" wrapText="1"/>
    </xf>
    <xf numFmtId="0" fontId="46" fillId="7" borderId="5" xfId="0" applyFont="1" applyFill="1" applyBorder="1" applyAlignment="1">
      <alignment horizontal="left" vertical="center" wrapText="1"/>
    </xf>
    <xf numFmtId="2" fontId="43" fillId="7" borderId="5" xfId="54" applyNumberFormat="1" applyFont="1" applyFill="1" applyBorder="1" applyAlignment="1">
      <alignment horizontal="center" vertical="center"/>
    </xf>
    <xf numFmtId="2" fontId="26" fillId="7" borderId="5" xfId="0" applyNumberFormat="1" applyFont="1" applyFill="1" applyBorder="1" applyAlignment="1">
      <alignment horizontal="center" vertical="center" wrapText="1"/>
    </xf>
    <xf numFmtId="0" fontId="0" fillId="0" borderId="5" xfId="0" applyFont="1" applyBorder="1" applyAlignment="1">
      <alignment horizontal="center" vertical="center" wrapText="1"/>
    </xf>
    <xf numFmtId="49" fontId="0" fillId="0" borderId="5" xfId="0" applyNumberFormat="1" applyFont="1" applyBorder="1" applyAlignment="1">
      <alignment horizontal="center" vertical="center"/>
    </xf>
    <xf numFmtId="0" fontId="0" fillId="7" borderId="5" xfId="0" applyFont="1" applyFill="1" applyBorder="1" applyAlignment="1">
      <alignment horizontal="center" vertical="center" wrapText="1"/>
    </xf>
    <xf numFmtId="0" fontId="0" fillId="0" borderId="0" xfId="0" applyFont="1"/>
    <xf numFmtId="0" fontId="48" fillId="0" borderId="0" xfId="41" applyFont="1"/>
    <xf numFmtId="0" fontId="0" fillId="0" borderId="0" xfId="41" applyFont="1"/>
    <xf numFmtId="0" fontId="0" fillId="0" borderId="0" xfId="0" applyFont="1" applyAlignment="1">
      <alignment horizontal="center" vertical="top" wrapText="1"/>
    </xf>
    <xf numFmtId="0" fontId="0" fillId="0" borderId="0" xfId="0" applyFont="1" applyAlignment="1">
      <alignment horizontal="center"/>
    </xf>
    <xf numFmtId="0" fontId="28" fillId="7" borderId="0" xfId="36" applyFont="1" applyFill="1"/>
    <xf numFmtId="0" fontId="16" fillId="2" borderId="1" xfId="27" applyFont="1" applyFill="1" applyBorder="1" applyAlignment="1">
      <alignment horizontal="center"/>
    </xf>
    <xf numFmtId="0" fontId="16" fillId="2" borderId="2" xfId="27" applyFont="1" applyFill="1" applyBorder="1" applyAlignment="1">
      <alignment horizontal="center"/>
    </xf>
    <xf numFmtId="0" fontId="16" fillId="2" borderId="3" xfId="27" applyFont="1" applyFill="1" applyBorder="1" applyAlignment="1">
      <alignment horizontal="center"/>
    </xf>
    <xf numFmtId="0" fontId="60" fillId="0" borderId="0" xfId="27" applyFont="1" applyAlignment="1">
      <alignment horizontal="left" vertical="center" wrapText="1"/>
    </xf>
    <xf numFmtId="0" fontId="15" fillId="0" borderId="4" xfId="40" applyFont="1" applyBorder="1" applyAlignment="1">
      <alignment horizontal="center" vertical="top" wrapText="1"/>
    </xf>
    <xf numFmtId="0" fontId="15" fillId="0" borderId="6" xfId="40" applyFont="1" applyBorder="1" applyAlignment="1">
      <alignment horizontal="center" vertical="top" wrapText="1"/>
    </xf>
    <xf numFmtId="0" fontId="15" fillId="0" borderId="5" xfId="40" applyFont="1" applyBorder="1" applyAlignment="1">
      <alignment horizontal="center" vertical="top" wrapText="1"/>
    </xf>
    <xf numFmtId="0" fontId="17" fillId="0" borderId="0" xfId="0" applyFont="1" applyAlignment="1">
      <alignment horizontal="center"/>
    </xf>
    <xf numFmtId="0" fontId="25" fillId="0" borderId="23" xfId="20" applyFont="1" applyBorder="1" applyAlignment="1">
      <alignment horizontal="center" vertical="top" wrapText="1"/>
    </xf>
    <xf numFmtId="0" fontId="25" fillId="0" borderId="24" xfId="20" applyFont="1" applyBorder="1" applyAlignment="1">
      <alignment horizontal="center" vertical="top" wrapText="1"/>
    </xf>
    <xf numFmtId="0" fontId="14" fillId="0" borderId="0" xfId="20" applyFont="1" applyAlignment="1">
      <alignment horizontal="center" vertical="top" wrapText="1"/>
    </xf>
    <xf numFmtId="0" fontId="14" fillId="0" borderId="8" xfId="20" applyFont="1" applyBorder="1" applyAlignment="1">
      <alignment horizontal="center" vertical="top" wrapText="1"/>
    </xf>
    <xf numFmtId="0" fontId="24" fillId="0" borderId="19" xfId="20" applyFont="1" applyBorder="1" applyAlignment="1">
      <alignment horizontal="center" vertical="top" wrapText="1"/>
    </xf>
    <xf numFmtId="0" fontId="24" fillId="0" borderId="20" xfId="20" applyFont="1" applyBorder="1" applyAlignment="1">
      <alignment horizontal="center" vertical="top" wrapText="1"/>
    </xf>
    <xf numFmtId="0" fontId="25" fillId="0" borderId="25" xfId="0" applyFont="1" applyBorder="1" applyAlignment="1">
      <alignment horizontal="left" vertical="center" wrapText="1"/>
    </xf>
    <xf numFmtId="0" fontId="25" fillId="0" borderId="26" xfId="0" applyFont="1" applyBorder="1" applyAlignment="1">
      <alignment horizontal="left" vertical="center" wrapText="1"/>
    </xf>
    <xf numFmtId="0" fontId="14" fillId="0" borderId="5" xfId="20" applyFont="1" applyBorder="1" applyAlignment="1">
      <alignment horizontal="center" vertical="center" wrapText="1"/>
    </xf>
    <xf numFmtId="0" fontId="17" fillId="5" borderId="1" xfId="20" applyFont="1" applyFill="1" applyBorder="1" applyAlignment="1">
      <alignment horizontal="center"/>
    </xf>
    <xf numFmtId="0" fontId="17" fillId="5" borderId="2" xfId="20" applyFont="1" applyFill="1" applyBorder="1" applyAlignment="1">
      <alignment horizontal="center"/>
    </xf>
    <xf numFmtId="0" fontId="17" fillId="5" borderId="3" xfId="20" applyFont="1" applyFill="1" applyBorder="1" applyAlignment="1">
      <alignment horizontal="center"/>
    </xf>
    <xf numFmtId="0" fontId="13" fillId="0" borderId="0" xfId="20" applyFont="1" applyAlignment="1">
      <alignment horizontal="right" vertical="center" wrapText="1"/>
    </xf>
    <xf numFmtId="0" fontId="13" fillId="0" borderId="0" xfId="20" applyFont="1" applyAlignment="1">
      <alignment horizontal="right" vertical="top" wrapText="1"/>
    </xf>
    <xf numFmtId="0" fontId="14" fillId="0" borderId="13" xfId="20" applyFont="1" applyBorder="1" applyAlignment="1">
      <alignment horizontal="center" vertical="center" wrapText="1"/>
    </xf>
    <xf numFmtId="0" fontId="14" fillId="0" borderId="14" xfId="20" applyFont="1" applyBorder="1" applyAlignment="1">
      <alignment horizontal="center" vertical="center" wrapText="1"/>
    </xf>
    <xf numFmtId="0" fontId="14" fillId="0" borderId="15" xfId="20" applyFont="1" applyBorder="1" applyAlignment="1">
      <alignment horizontal="center" vertical="center" wrapText="1"/>
    </xf>
    <xf numFmtId="0" fontId="14" fillId="0" borderId="16" xfId="20" applyFont="1" applyBorder="1" applyAlignment="1">
      <alignment horizontal="center" vertical="center" wrapText="1"/>
    </xf>
    <xf numFmtId="0" fontId="24" fillId="0" borderId="5" xfId="20" applyFont="1" applyBorder="1" applyAlignment="1">
      <alignment horizontal="justify" vertical="top" wrapText="1"/>
    </xf>
    <xf numFmtId="0" fontId="13" fillId="0" borderId="0" xfId="20" applyFont="1" applyAlignment="1">
      <alignment horizontal="left" vertical="top" wrapText="1"/>
    </xf>
    <xf numFmtId="0" fontId="14" fillId="0" borderId="5" xfId="20" applyFont="1" applyBorder="1" applyAlignment="1">
      <alignment horizontal="right" vertical="center" wrapText="1"/>
    </xf>
    <xf numFmtId="0" fontId="30" fillId="7" borderId="0" xfId="36" applyFont="1" applyFill="1" applyAlignment="1">
      <alignment horizontal="center" vertical="center"/>
    </xf>
    <xf numFmtId="0" fontId="30" fillId="0" borderId="0" xfId="36" applyFont="1" applyAlignment="1">
      <alignment horizontal="center" vertical="center"/>
    </xf>
    <xf numFmtId="0" fontId="28" fillId="0" borderId="0" xfId="36" applyFont="1" applyAlignment="1">
      <alignment horizontal="left" vertical="center" wrapText="1"/>
    </xf>
    <xf numFmtId="0" fontId="29" fillId="0" borderId="0" xfId="36" applyFont="1" applyAlignment="1">
      <alignment horizontal="left" vertical="center"/>
    </xf>
    <xf numFmtId="0" fontId="15" fillId="0" borderId="0" xfId="0" applyFont="1" applyAlignment="1">
      <alignment horizontal="center" vertical="top" wrapText="1"/>
    </xf>
    <xf numFmtId="0" fontId="15" fillId="0" borderId="0" xfId="0" applyFont="1" applyAlignment="1">
      <alignment horizontal="center"/>
    </xf>
    <xf numFmtId="0" fontId="29" fillId="0" borderId="5" xfId="36" applyFont="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center" wrapText="1"/>
    </xf>
    <xf numFmtId="0" fontId="28" fillId="0" borderId="5" xfId="36" applyFont="1" applyBorder="1" applyAlignment="1">
      <alignment horizontal="center" vertical="center" textRotation="90"/>
    </xf>
    <xf numFmtId="0" fontId="28" fillId="7" borderId="4" xfId="36" applyFont="1" applyFill="1" applyBorder="1" applyAlignment="1">
      <alignment horizontal="center" vertical="center" textRotation="90"/>
    </xf>
    <xf numFmtId="0" fontId="28" fillId="7" borderId="6" xfId="36" applyFont="1" applyFill="1" applyBorder="1" applyAlignment="1">
      <alignment horizontal="center" vertical="center" textRotation="90"/>
    </xf>
    <xf numFmtId="0" fontId="29" fillId="0" borderId="5" xfId="36" applyFont="1" applyBorder="1" applyAlignment="1">
      <alignment horizontal="center" vertical="center" wrapText="1"/>
    </xf>
    <xf numFmtId="0" fontId="28" fillId="0" borderId="5" xfId="36" applyFont="1" applyBorder="1" applyAlignment="1">
      <alignment horizontal="center" vertical="center" textRotation="90" wrapText="1"/>
    </xf>
    <xf numFmtId="0" fontId="16" fillId="0" borderId="5" xfId="36" applyFont="1" applyBorder="1" applyAlignment="1">
      <alignment horizontal="right" vertical="center" wrapText="1"/>
    </xf>
    <xf numFmtId="0" fontId="25" fillId="0" borderId="0" xfId="45" applyFont="1" applyAlignment="1">
      <alignment horizontal="left" vertical="center" wrapText="1"/>
    </xf>
    <xf numFmtId="0" fontId="29" fillId="0" borderId="13" xfId="36" applyFont="1" applyBorder="1" applyAlignment="1">
      <alignment horizontal="center" vertical="center" wrapText="1"/>
    </xf>
    <xf numFmtId="0" fontId="29" fillId="0" borderId="14" xfId="36" applyFont="1" applyBorder="1" applyAlignment="1">
      <alignment horizontal="center" vertical="center" wrapText="1"/>
    </xf>
    <xf numFmtId="0" fontId="29" fillId="0" borderId="15" xfId="36" applyFont="1" applyBorder="1" applyAlignment="1">
      <alignment horizontal="center" vertical="center" wrapText="1"/>
    </xf>
    <xf numFmtId="0" fontId="29" fillId="0" borderId="16" xfId="36" applyFont="1" applyBorder="1" applyAlignment="1">
      <alignment horizontal="center" vertical="center" wrapText="1"/>
    </xf>
    <xf numFmtId="0" fontId="28" fillId="0" borderId="4" xfId="36" applyFont="1" applyBorder="1" applyAlignment="1">
      <alignment horizontal="center" vertical="center" textRotation="90"/>
    </xf>
    <xf numFmtId="0" fontId="28" fillId="0" borderId="6" xfId="36" applyFont="1" applyBorder="1" applyAlignment="1">
      <alignment horizontal="center" vertical="center" textRotation="90"/>
    </xf>
    <xf numFmtId="0" fontId="16" fillId="0" borderId="29" xfId="36" applyFont="1" applyBorder="1" applyAlignment="1">
      <alignment horizontal="right" vertical="center" wrapText="1"/>
    </xf>
    <xf numFmtId="0" fontId="16" fillId="0" borderId="30" xfId="36" applyFont="1" applyBorder="1" applyAlignment="1">
      <alignment horizontal="right" vertical="center" wrapText="1"/>
    </xf>
    <xf numFmtId="0" fontId="44" fillId="0" borderId="5" xfId="36" applyFont="1" applyBorder="1" applyAlignment="1">
      <alignment horizontal="right" vertical="center" wrapText="1"/>
    </xf>
    <xf numFmtId="0" fontId="0" fillId="14" borderId="0" xfId="0" applyFill="1" applyAlignment="1">
      <alignment horizontal="left" vertical="center" wrapText="1"/>
    </xf>
    <xf numFmtId="0" fontId="25" fillId="0" borderId="35" xfId="0" applyFont="1" applyBorder="1" applyAlignment="1">
      <alignment horizontal="left" vertical="center" wrapText="1"/>
    </xf>
    <xf numFmtId="0" fontId="25" fillId="0" borderId="36" xfId="0" applyFont="1" applyBorder="1" applyAlignment="1">
      <alignment horizontal="left" vertical="center" wrapText="1"/>
    </xf>
    <xf numFmtId="0" fontId="0" fillId="0" borderId="0" xfId="0" applyFont="1" applyAlignment="1">
      <alignment horizontal="center" vertical="top" wrapText="1"/>
    </xf>
    <xf numFmtId="0" fontId="0" fillId="0" borderId="0" xfId="0" applyFont="1" applyAlignment="1">
      <alignment horizontal="center"/>
    </xf>
    <xf numFmtId="0" fontId="44" fillId="0" borderId="29" xfId="36" applyFont="1" applyBorder="1" applyAlignment="1">
      <alignment horizontal="right" vertical="center" wrapText="1"/>
    </xf>
    <xf numFmtId="0" fontId="44" fillId="0" borderId="30" xfId="36" applyFont="1" applyBorder="1" applyAlignment="1">
      <alignment horizontal="right" vertical="center" wrapText="1"/>
    </xf>
    <xf numFmtId="0" fontId="25" fillId="0" borderId="29" xfId="36" applyFont="1" applyBorder="1" applyAlignment="1">
      <alignment horizontal="right" vertical="center" wrapText="1"/>
    </xf>
    <xf numFmtId="0" fontId="25" fillId="0" borderId="30" xfId="36" applyFont="1" applyBorder="1" applyAlignment="1">
      <alignment horizontal="right" vertical="center" wrapText="1"/>
    </xf>
  </cellXfs>
  <cellStyles count="65">
    <cellStyle name="Comma 2" xfId="2" xr:uid="{00000000-0005-0000-0000-000000000000}"/>
    <cellStyle name="Comma 2 2" xfId="3" xr:uid="{00000000-0005-0000-0000-000001000000}"/>
    <cellStyle name="Comma 2 3" xfId="4" xr:uid="{00000000-0005-0000-0000-000002000000}"/>
    <cellStyle name="Comma 2 3 2" xfId="5" xr:uid="{00000000-0005-0000-0000-000003000000}"/>
    <cellStyle name="Comma 3" xfId="6" xr:uid="{00000000-0005-0000-0000-000004000000}"/>
    <cellStyle name="Comma 4" xfId="7" xr:uid="{00000000-0005-0000-0000-000005000000}"/>
    <cellStyle name="Comma 5" xfId="37" xr:uid="{00000000-0005-0000-0000-000006000000}"/>
    <cellStyle name="Comma 5 2" xfId="44" xr:uid="{00000000-0005-0000-0000-000007000000}"/>
    <cellStyle name="Date" xfId="8" xr:uid="{00000000-0005-0000-0000-000008000000}"/>
    <cellStyle name="Excel Built-in Normal" xfId="42" xr:uid="{00000000-0005-0000-0000-000009000000}"/>
    <cellStyle name="Fixed" xfId="9" xr:uid="{00000000-0005-0000-0000-00000A000000}"/>
    <cellStyle name="Heading1" xfId="10" xr:uid="{00000000-0005-0000-0000-00000B000000}"/>
    <cellStyle name="Heading2" xfId="11" xr:uid="{00000000-0005-0000-0000-00000C000000}"/>
    <cellStyle name="Normal" xfId="0" builtinId="0"/>
    <cellStyle name="Normal 10" xfId="12" xr:uid="{00000000-0005-0000-0000-00000E000000}"/>
    <cellStyle name="Normal 10 2" xfId="13" xr:uid="{00000000-0005-0000-0000-00000F000000}"/>
    <cellStyle name="Normal 10 2 2" xfId="64" xr:uid="{74BE0258-B4AB-445B-9B6D-A1ADDDB1A76E}"/>
    <cellStyle name="Normal 10 3" xfId="14" xr:uid="{00000000-0005-0000-0000-000010000000}"/>
    <cellStyle name="Normal 10 3 2" xfId="15" xr:uid="{00000000-0005-0000-0000-000011000000}"/>
    <cellStyle name="Normal 10 3 3" xfId="16" xr:uid="{00000000-0005-0000-0000-000012000000}"/>
    <cellStyle name="Normal 10 3 4" xfId="17" xr:uid="{00000000-0005-0000-0000-000013000000}"/>
    <cellStyle name="Normal 10 4" xfId="45" xr:uid="{00000000-0005-0000-0000-000014000000}"/>
    <cellStyle name="Normal 10 4 2" xfId="59" xr:uid="{87C4AA05-9FE3-451E-B9C9-45BCD308CD0A}"/>
    <cellStyle name="Normal 10 4 2 2" xfId="50" xr:uid="{AC256BB0-874A-4600-8346-2F6F9276F2FA}"/>
    <cellStyle name="Normal 10 4 2 2 2" xfId="62" xr:uid="{FF3F52E9-22AC-416A-B12B-90F6DB3D7563}"/>
    <cellStyle name="Normal 11" xfId="18" xr:uid="{00000000-0005-0000-0000-000015000000}"/>
    <cellStyle name="Normal 12" xfId="36" xr:uid="{00000000-0005-0000-0000-000016000000}"/>
    <cellStyle name="Normal 12 2" xfId="41" xr:uid="{00000000-0005-0000-0000-000017000000}"/>
    <cellStyle name="Normal 12 2 2 2 2" xfId="63" xr:uid="{327E7D3F-84F9-46B4-B36B-97B05C8C8C2D}"/>
    <cellStyle name="Normal 12 2 2 2 2 2" xfId="53" xr:uid="{0E1100AC-3D3F-455F-99B8-B5F21B047F87}"/>
    <cellStyle name="Normal 12 2 2 2 2 2 3" xfId="51" xr:uid="{8D9EE312-7585-47F9-8863-C56554EB0F78}"/>
    <cellStyle name="Normal 12 3" xfId="57" xr:uid="{0B861608-04A7-4A86-BF7A-4FFF513A2302}"/>
    <cellStyle name="Normal 12 3 2 2 2" xfId="54" xr:uid="{C58D0424-209F-4532-9DCA-8CCA081DB196}"/>
    <cellStyle name="Normal 12 4 3" xfId="56" xr:uid="{1BD27AF8-BD37-484A-B294-F7C557AC3B13}"/>
    <cellStyle name="Normal 13" xfId="55" xr:uid="{4DBBDD2A-0D28-43AF-9A1B-D3B3E0DEDDA8}"/>
    <cellStyle name="Normal 14" xfId="52" xr:uid="{01948835-FC1B-4D2A-9C4F-84893D228024}"/>
    <cellStyle name="Normal 15" xfId="43" xr:uid="{00000000-0005-0000-0000-000018000000}"/>
    <cellStyle name="Normal 15 2 2 2" xfId="60" xr:uid="{36DBB050-35A1-4B7C-A3C2-C5E87C270401}"/>
    <cellStyle name="Normal 15 2 2 2 3" xfId="58" xr:uid="{31D65652-80E3-42FA-AE6F-4D1B624F02EE}"/>
    <cellStyle name="Normal 15 3" xfId="61" xr:uid="{D5BA02E6-EF0D-46A7-AEBC-AEAEC3440770}"/>
    <cellStyle name="Normal 16 2" xfId="48" xr:uid="{5601A235-20E7-4192-82CC-0A506CA9773A}"/>
    <cellStyle name="Normal 2" xfId="19" xr:uid="{00000000-0005-0000-0000-000019000000}"/>
    <cellStyle name="Normal 2 2" xfId="20" xr:uid="{00000000-0005-0000-0000-00001A000000}"/>
    <cellStyle name="Normal 2 2 2" xfId="21" xr:uid="{00000000-0005-0000-0000-00001B000000}"/>
    <cellStyle name="Normal 2 2_OlainesPP_Magonite_08_12_1(no groz)" xfId="22" xr:uid="{00000000-0005-0000-0000-00001C000000}"/>
    <cellStyle name="Normal 2 3" xfId="23" xr:uid="{00000000-0005-0000-0000-00001D000000}"/>
    <cellStyle name="Normal 2 3 2" xfId="24" xr:uid="{00000000-0005-0000-0000-00001E000000}"/>
    <cellStyle name="Normal 3" xfId="25" xr:uid="{00000000-0005-0000-0000-00001F000000}"/>
    <cellStyle name="Normal 4" xfId="26" xr:uid="{00000000-0005-0000-0000-000020000000}"/>
    <cellStyle name="Normal 5" xfId="1" xr:uid="{00000000-0005-0000-0000-000021000000}"/>
    <cellStyle name="Normal 5 2" xfId="27" xr:uid="{00000000-0005-0000-0000-000022000000}"/>
    <cellStyle name="Normal 5 2 2" xfId="38" xr:uid="{00000000-0005-0000-0000-000023000000}"/>
    <cellStyle name="Normal 5 2 3" xfId="40" xr:uid="{00000000-0005-0000-0000-000024000000}"/>
    <cellStyle name="Normal 5 3" xfId="28" xr:uid="{00000000-0005-0000-0000-000025000000}"/>
    <cellStyle name="Normal 6" xfId="29" xr:uid="{00000000-0005-0000-0000-000026000000}"/>
    <cellStyle name="Normal 7" xfId="30" xr:uid="{00000000-0005-0000-0000-000027000000}"/>
    <cellStyle name="Normal 8" xfId="31" xr:uid="{00000000-0005-0000-0000-000028000000}"/>
    <cellStyle name="Normal 9" xfId="32" xr:uid="{00000000-0005-0000-0000-000029000000}"/>
    <cellStyle name="Normal_Būvdarbi 2" xfId="49" xr:uid="{2AC4F2B1-28D6-47F0-9799-EDA5E544EA4D}"/>
    <cellStyle name="Normal_SandisP_rem_07" xfId="33" xr:uid="{00000000-0005-0000-0000-00002A000000}"/>
    <cellStyle name="Parastais_Lapa2" xfId="46" xr:uid="{A4BFF887-E2F6-40A1-A29D-3E8C3AB238A2}"/>
    <cellStyle name="Parastais_Pērses iela, Baldone, Zvārdes, Mārupe" xfId="47" xr:uid="{2AE6BEAD-28DF-47AD-A911-447A5980ED86}"/>
    <cellStyle name="Style 1" xfId="34" xr:uid="{00000000-0005-0000-0000-00002B000000}"/>
    <cellStyle name="Обычный_Jelgava 1.internatskola tame (version 1)" xfId="39" xr:uid="{00000000-0005-0000-0000-00002C000000}"/>
    <cellStyle name="Стиль 1" xfId="35" xr:uid="{00000000-0005-0000-0000-00002D000000}"/>
  </cellStyles>
  <dxfs count="219">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indexed="11"/>
        </patternFill>
      </fill>
    </dxf>
    <dxf>
      <fill>
        <patternFill>
          <bgColor indexed="10"/>
        </patternFill>
      </fill>
    </dxf>
    <dxf>
      <fill>
        <patternFill>
          <bgColor indexed="10"/>
        </patternFill>
      </fill>
    </dxf>
    <dxf>
      <fill>
        <patternFill>
          <bgColor indexed="29"/>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21</xdr:row>
      <xdr:rowOff>0</xdr:rowOff>
    </xdr:from>
    <xdr:to>
      <xdr:col>3</xdr:col>
      <xdr:colOff>85725</xdr:colOff>
      <xdr:row>24</xdr:row>
      <xdr:rowOff>653512</xdr:rowOff>
    </xdr:to>
    <xdr:sp macro="" textlink="">
      <xdr:nvSpPr>
        <xdr:cNvPr id="2" name="Text Box 6">
          <a:extLst>
            <a:ext uri="{FF2B5EF4-FFF2-40B4-BE49-F238E27FC236}">
              <a16:creationId xmlns:a16="http://schemas.microsoft.com/office/drawing/2014/main" id="{0C91A326-178E-4CAF-A471-8ADC6E31393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 name="Text Box 7">
          <a:extLst>
            <a:ext uri="{FF2B5EF4-FFF2-40B4-BE49-F238E27FC236}">
              <a16:creationId xmlns:a16="http://schemas.microsoft.com/office/drawing/2014/main" id="{CB0C95E9-D584-4F72-898A-46D0CFBE3B7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4" name="Text Box 8">
          <a:extLst>
            <a:ext uri="{FF2B5EF4-FFF2-40B4-BE49-F238E27FC236}">
              <a16:creationId xmlns:a16="http://schemas.microsoft.com/office/drawing/2014/main" id="{4FCF5445-EADC-4DFF-874B-EDA372936C7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5" name="Text Box 9">
          <a:extLst>
            <a:ext uri="{FF2B5EF4-FFF2-40B4-BE49-F238E27FC236}">
              <a16:creationId xmlns:a16="http://schemas.microsoft.com/office/drawing/2014/main" id="{330D79EC-7C11-456A-86B1-CAC185A8A7C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6" name="Text Box 10">
          <a:extLst>
            <a:ext uri="{FF2B5EF4-FFF2-40B4-BE49-F238E27FC236}">
              <a16:creationId xmlns:a16="http://schemas.microsoft.com/office/drawing/2014/main" id="{4C54C46D-FF62-4272-8263-B1E67ED1247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 name="Text Box 11">
          <a:extLst>
            <a:ext uri="{FF2B5EF4-FFF2-40B4-BE49-F238E27FC236}">
              <a16:creationId xmlns:a16="http://schemas.microsoft.com/office/drawing/2014/main" id="{E27EB0AC-C9A3-4582-9FF9-B638111A36E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 name="Text Box 12">
          <a:extLst>
            <a:ext uri="{FF2B5EF4-FFF2-40B4-BE49-F238E27FC236}">
              <a16:creationId xmlns:a16="http://schemas.microsoft.com/office/drawing/2014/main" id="{77C38D44-B634-475F-9D3E-143345E88EF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 name="Text Box 13">
          <a:extLst>
            <a:ext uri="{FF2B5EF4-FFF2-40B4-BE49-F238E27FC236}">
              <a16:creationId xmlns:a16="http://schemas.microsoft.com/office/drawing/2014/main" id="{BEB12D9B-B1DB-4E1B-B7E8-2CCE576956D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 name="Text Box 14">
          <a:extLst>
            <a:ext uri="{FF2B5EF4-FFF2-40B4-BE49-F238E27FC236}">
              <a16:creationId xmlns:a16="http://schemas.microsoft.com/office/drawing/2014/main" id="{818B9E1A-3F90-4132-9821-7C7C6C8CD36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 name="Text Box 15">
          <a:extLst>
            <a:ext uri="{FF2B5EF4-FFF2-40B4-BE49-F238E27FC236}">
              <a16:creationId xmlns:a16="http://schemas.microsoft.com/office/drawing/2014/main" id="{6F7A239D-2D8F-4378-B9D3-E527EC36CCD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2" name="Text Box 16">
          <a:extLst>
            <a:ext uri="{FF2B5EF4-FFF2-40B4-BE49-F238E27FC236}">
              <a16:creationId xmlns:a16="http://schemas.microsoft.com/office/drawing/2014/main" id="{D0730E31-A2D1-4BF8-BC0B-B09B27FF779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3" name="Text Box 17">
          <a:extLst>
            <a:ext uri="{FF2B5EF4-FFF2-40B4-BE49-F238E27FC236}">
              <a16:creationId xmlns:a16="http://schemas.microsoft.com/office/drawing/2014/main" id="{F62ACDD1-E78F-4F57-A161-C0F689D9D10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4" name="Text Box 6">
          <a:extLst>
            <a:ext uri="{FF2B5EF4-FFF2-40B4-BE49-F238E27FC236}">
              <a16:creationId xmlns:a16="http://schemas.microsoft.com/office/drawing/2014/main" id="{E65E399A-F7CA-4845-92DE-7AB40261EDC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5" name="Text Box 7">
          <a:extLst>
            <a:ext uri="{FF2B5EF4-FFF2-40B4-BE49-F238E27FC236}">
              <a16:creationId xmlns:a16="http://schemas.microsoft.com/office/drawing/2014/main" id="{BF216441-9730-411C-A8B0-E848BDB558C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6" name="Text Box 8">
          <a:extLst>
            <a:ext uri="{FF2B5EF4-FFF2-40B4-BE49-F238E27FC236}">
              <a16:creationId xmlns:a16="http://schemas.microsoft.com/office/drawing/2014/main" id="{0621348C-B083-4CF1-BFBB-B0EA8779B02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7" name="Text Box 9">
          <a:extLst>
            <a:ext uri="{FF2B5EF4-FFF2-40B4-BE49-F238E27FC236}">
              <a16:creationId xmlns:a16="http://schemas.microsoft.com/office/drawing/2014/main" id="{D1E72985-68AD-43BC-9FCA-49A810FA1B3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8" name="Text Box 10">
          <a:extLst>
            <a:ext uri="{FF2B5EF4-FFF2-40B4-BE49-F238E27FC236}">
              <a16:creationId xmlns:a16="http://schemas.microsoft.com/office/drawing/2014/main" id="{27D62BC5-A205-464E-9610-D9F35DA8B86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9" name="Text Box 11">
          <a:extLst>
            <a:ext uri="{FF2B5EF4-FFF2-40B4-BE49-F238E27FC236}">
              <a16:creationId xmlns:a16="http://schemas.microsoft.com/office/drawing/2014/main" id="{F5CEFB92-5283-46FB-945F-93ABAE0CF06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0" name="Text Box 12">
          <a:extLst>
            <a:ext uri="{FF2B5EF4-FFF2-40B4-BE49-F238E27FC236}">
              <a16:creationId xmlns:a16="http://schemas.microsoft.com/office/drawing/2014/main" id="{0301E989-4BEC-4C0A-9DB2-80B339490A3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1" name="Text Box 13">
          <a:extLst>
            <a:ext uri="{FF2B5EF4-FFF2-40B4-BE49-F238E27FC236}">
              <a16:creationId xmlns:a16="http://schemas.microsoft.com/office/drawing/2014/main" id="{5C524FC0-6AD1-4FA1-864F-E90D95CD22F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2" name="Text Box 14">
          <a:extLst>
            <a:ext uri="{FF2B5EF4-FFF2-40B4-BE49-F238E27FC236}">
              <a16:creationId xmlns:a16="http://schemas.microsoft.com/office/drawing/2014/main" id="{7BC96F3C-F035-49E0-8754-C98EE214FAA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3" name="Text Box 15">
          <a:extLst>
            <a:ext uri="{FF2B5EF4-FFF2-40B4-BE49-F238E27FC236}">
              <a16:creationId xmlns:a16="http://schemas.microsoft.com/office/drawing/2014/main" id="{CC6DE293-D7F5-4BEF-A520-4125EB29B3C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4" name="Text Box 16">
          <a:extLst>
            <a:ext uri="{FF2B5EF4-FFF2-40B4-BE49-F238E27FC236}">
              <a16:creationId xmlns:a16="http://schemas.microsoft.com/office/drawing/2014/main" id="{DD8E91D3-0F52-4339-9806-E209A66562D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5" name="Text Box 17">
          <a:extLst>
            <a:ext uri="{FF2B5EF4-FFF2-40B4-BE49-F238E27FC236}">
              <a16:creationId xmlns:a16="http://schemas.microsoft.com/office/drawing/2014/main" id="{A87A49D8-0497-44EE-AC27-D22445BEC26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6" name="Text Box 7">
          <a:extLst>
            <a:ext uri="{FF2B5EF4-FFF2-40B4-BE49-F238E27FC236}">
              <a16:creationId xmlns:a16="http://schemas.microsoft.com/office/drawing/2014/main" id="{2392454C-8EDA-4B75-A64D-12D75A40798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7" name="Text Box 8">
          <a:extLst>
            <a:ext uri="{FF2B5EF4-FFF2-40B4-BE49-F238E27FC236}">
              <a16:creationId xmlns:a16="http://schemas.microsoft.com/office/drawing/2014/main" id="{62D8B8F6-314A-4C6E-A1F4-DBD0E225FC6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8" name="Text Box 9">
          <a:extLst>
            <a:ext uri="{FF2B5EF4-FFF2-40B4-BE49-F238E27FC236}">
              <a16:creationId xmlns:a16="http://schemas.microsoft.com/office/drawing/2014/main" id="{75D5FAD0-2AAF-422E-898A-D73E329B995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9" name="Text Box 10">
          <a:extLst>
            <a:ext uri="{FF2B5EF4-FFF2-40B4-BE49-F238E27FC236}">
              <a16:creationId xmlns:a16="http://schemas.microsoft.com/office/drawing/2014/main" id="{170FBA64-3046-4532-87F2-EA8052F20B1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0" name="Text Box 11">
          <a:extLst>
            <a:ext uri="{FF2B5EF4-FFF2-40B4-BE49-F238E27FC236}">
              <a16:creationId xmlns:a16="http://schemas.microsoft.com/office/drawing/2014/main" id="{213279AA-1768-432E-B6AB-A64A03F3E4D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1" name="Text Box 12">
          <a:extLst>
            <a:ext uri="{FF2B5EF4-FFF2-40B4-BE49-F238E27FC236}">
              <a16:creationId xmlns:a16="http://schemas.microsoft.com/office/drawing/2014/main" id="{522BB40E-499B-4F96-B391-F4A97C56974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2" name="Text Box 13">
          <a:extLst>
            <a:ext uri="{FF2B5EF4-FFF2-40B4-BE49-F238E27FC236}">
              <a16:creationId xmlns:a16="http://schemas.microsoft.com/office/drawing/2014/main" id="{06697E87-F723-4584-B071-64A31C89D0D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3" name="Text Box 14">
          <a:extLst>
            <a:ext uri="{FF2B5EF4-FFF2-40B4-BE49-F238E27FC236}">
              <a16:creationId xmlns:a16="http://schemas.microsoft.com/office/drawing/2014/main" id="{27A439BB-BB9D-4840-BACE-8D7A0E40A99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4" name="Text Box 15">
          <a:extLst>
            <a:ext uri="{FF2B5EF4-FFF2-40B4-BE49-F238E27FC236}">
              <a16:creationId xmlns:a16="http://schemas.microsoft.com/office/drawing/2014/main" id="{DBAE1F23-9A60-46A8-B7B4-DB59C458AE5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5" name="Text Box 16">
          <a:extLst>
            <a:ext uri="{FF2B5EF4-FFF2-40B4-BE49-F238E27FC236}">
              <a16:creationId xmlns:a16="http://schemas.microsoft.com/office/drawing/2014/main" id="{40D0F562-4858-459C-A7DA-1E08ED84EE9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6" name="Text Box 17">
          <a:extLst>
            <a:ext uri="{FF2B5EF4-FFF2-40B4-BE49-F238E27FC236}">
              <a16:creationId xmlns:a16="http://schemas.microsoft.com/office/drawing/2014/main" id="{B9378BBC-A825-468B-A989-1D2D1E334A4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7" name="Text Box 6">
          <a:extLst>
            <a:ext uri="{FF2B5EF4-FFF2-40B4-BE49-F238E27FC236}">
              <a16:creationId xmlns:a16="http://schemas.microsoft.com/office/drawing/2014/main" id="{EBADA679-73F4-44F1-AC92-7871CC2EA26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8" name="Text Box 7">
          <a:extLst>
            <a:ext uri="{FF2B5EF4-FFF2-40B4-BE49-F238E27FC236}">
              <a16:creationId xmlns:a16="http://schemas.microsoft.com/office/drawing/2014/main" id="{2D7DE66C-B071-446A-B99B-0EB12DDD8AC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9" name="Text Box 8">
          <a:extLst>
            <a:ext uri="{FF2B5EF4-FFF2-40B4-BE49-F238E27FC236}">
              <a16:creationId xmlns:a16="http://schemas.microsoft.com/office/drawing/2014/main" id="{10A0108A-BED9-4A7E-A547-5B2FF906254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40" name="Text Box 9">
          <a:extLst>
            <a:ext uri="{FF2B5EF4-FFF2-40B4-BE49-F238E27FC236}">
              <a16:creationId xmlns:a16="http://schemas.microsoft.com/office/drawing/2014/main" id="{28218CA5-3EA1-4FE8-9D45-6BA876313EA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41" name="Text Box 10">
          <a:extLst>
            <a:ext uri="{FF2B5EF4-FFF2-40B4-BE49-F238E27FC236}">
              <a16:creationId xmlns:a16="http://schemas.microsoft.com/office/drawing/2014/main" id="{440A1FB2-A8F7-4465-85D9-2FCE86217EC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42" name="Text Box 11">
          <a:extLst>
            <a:ext uri="{FF2B5EF4-FFF2-40B4-BE49-F238E27FC236}">
              <a16:creationId xmlns:a16="http://schemas.microsoft.com/office/drawing/2014/main" id="{3F220BBC-54D0-40E8-85A1-0C7BE3FD722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43" name="Text Box 12">
          <a:extLst>
            <a:ext uri="{FF2B5EF4-FFF2-40B4-BE49-F238E27FC236}">
              <a16:creationId xmlns:a16="http://schemas.microsoft.com/office/drawing/2014/main" id="{C4AA87E4-1C0B-48AF-888A-38DAD23DE7C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44" name="Text Box 13">
          <a:extLst>
            <a:ext uri="{FF2B5EF4-FFF2-40B4-BE49-F238E27FC236}">
              <a16:creationId xmlns:a16="http://schemas.microsoft.com/office/drawing/2014/main" id="{350A7405-4633-4934-B829-3E85A241CB0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45" name="Text Box 14">
          <a:extLst>
            <a:ext uri="{FF2B5EF4-FFF2-40B4-BE49-F238E27FC236}">
              <a16:creationId xmlns:a16="http://schemas.microsoft.com/office/drawing/2014/main" id="{1D66ECE6-4D28-4DD7-B41B-3CD712080B9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46" name="Text Box 15">
          <a:extLst>
            <a:ext uri="{FF2B5EF4-FFF2-40B4-BE49-F238E27FC236}">
              <a16:creationId xmlns:a16="http://schemas.microsoft.com/office/drawing/2014/main" id="{45FCF422-1457-4191-920A-25EC764D799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47" name="Text Box 16">
          <a:extLst>
            <a:ext uri="{FF2B5EF4-FFF2-40B4-BE49-F238E27FC236}">
              <a16:creationId xmlns:a16="http://schemas.microsoft.com/office/drawing/2014/main" id="{3812F321-DAB3-4E82-8B59-1088E0AEBE7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48" name="Text Box 17">
          <a:extLst>
            <a:ext uri="{FF2B5EF4-FFF2-40B4-BE49-F238E27FC236}">
              <a16:creationId xmlns:a16="http://schemas.microsoft.com/office/drawing/2014/main" id="{8ED321C0-3BAF-48DE-B742-92E7EAC9051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49" name="Text Box 6">
          <a:extLst>
            <a:ext uri="{FF2B5EF4-FFF2-40B4-BE49-F238E27FC236}">
              <a16:creationId xmlns:a16="http://schemas.microsoft.com/office/drawing/2014/main" id="{D1F35F31-1138-4A61-A9D8-2E2D478D8C0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50" name="Text Box 7">
          <a:extLst>
            <a:ext uri="{FF2B5EF4-FFF2-40B4-BE49-F238E27FC236}">
              <a16:creationId xmlns:a16="http://schemas.microsoft.com/office/drawing/2014/main" id="{8ADDA326-6A34-49C5-BDEF-71533EFAC40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51" name="Text Box 8">
          <a:extLst>
            <a:ext uri="{FF2B5EF4-FFF2-40B4-BE49-F238E27FC236}">
              <a16:creationId xmlns:a16="http://schemas.microsoft.com/office/drawing/2014/main" id="{BBEC5CDF-7576-4DB1-A9C3-F6B8E265542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52" name="Text Box 9">
          <a:extLst>
            <a:ext uri="{FF2B5EF4-FFF2-40B4-BE49-F238E27FC236}">
              <a16:creationId xmlns:a16="http://schemas.microsoft.com/office/drawing/2014/main" id="{307FD643-34EC-4CCD-B9A5-810CC2A4C7F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53" name="Text Box 10">
          <a:extLst>
            <a:ext uri="{FF2B5EF4-FFF2-40B4-BE49-F238E27FC236}">
              <a16:creationId xmlns:a16="http://schemas.microsoft.com/office/drawing/2014/main" id="{1373097E-DD7D-4990-98F3-50CDC93638B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54" name="Text Box 11">
          <a:extLst>
            <a:ext uri="{FF2B5EF4-FFF2-40B4-BE49-F238E27FC236}">
              <a16:creationId xmlns:a16="http://schemas.microsoft.com/office/drawing/2014/main" id="{3742B7CF-4CA2-4265-A1F1-80A8CD7C9B6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55" name="Text Box 12">
          <a:extLst>
            <a:ext uri="{FF2B5EF4-FFF2-40B4-BE49-F238E27FC236}">
              <a16:creationId xmlns:a16="http://schemas.microsoft.com/office/drawing/2014/main" id="{0D6A0CE6-F1F4-42F8-B504-ACCEB388699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56" name="Text Box 13">
          <a:extLst>
            <a:ext uri="{FF2B5EF4-FFF2-40B4-BE49-F238E27FC236}">
              <a16:creationId xmlns:a16="http://schemas.microsoft.com/office/drawing/2014/main" id="{C661F4DC-14ED-480B-BC5D-7B85BCAD5F7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57" name="Text Box 14">
          <a:extLst>
            <a:ext uri="{FF2B5EF4-FFF2-40B4-BE49-F238E27FC236}">
              <a16:creationId xmlns:a16="http://schemas.microsoft.com/office/drawing/2014/main" id="{F7AFD729-7210-424C-8622-E6AC9348173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58" name="Text Box 15">
          <a:extLst>
            <a:ext uri="{FF2B5EF4-FFF2-40B4-BE49-F238E27FC236}">
              <a16:creationId xmlns:a16="http://schemas.microsoft.com/office/drawing/2014/main" id="{E9A56738-BFA7-49C5-900F-053586BF791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59" name="Text Box 16">
          <a:extLst>
            <a:ext uri="{FF2B5EF4-FFF2-40B4-BE49-F238E27FC236}">
              <a16:creationId xmlns:a16="http://schemas.microsoft.com/office/drawing/2014/main" id="{47D06B0E-8BB5-4D3C-9F5B-9A832AD915D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60" name="Text Box 17">
          <a:extLst>
            <a:ext uri="{FF2B5EF4-FFF2-40B4-BE49-F238E27FC236}">
              <a16:creationId xmlns:a16="http://schemas.microsoft.com/office/drawing/2014/main" id="{1B5F7503-0430-4BAC-97A4-EF07A385BD0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61" name="Text Box 6">
          <a:extLst>
            <a:ext uri="{FF2B5EF4-FFF2-40B4-BE49-F238E27FC236}">
              <a16:creationId xmlns:a16="http://schemas.microsoft.com/office/drawing/2014/main" id="{790D4F34-A39C-4A69-A7EA-3F6B1502DF7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62" name="Text Box 7">
          <a:extLst>
            <a:ext uri="{FF2B5EF4-FFF2-40B4-BE49-F238E27FC236}">
              <a16:creationId xmlns:a16="http://schemas.microsoft.com/office/drawing/2014/main" id="{29F3E00C-95B1-4137-AB88-EDAE9254FDA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63" name="Text Box 8">
          <a:extLst>
            <a:ext uri="{FF2B5EF4-FFF2-40B4-BE49-F238E27FC236}">
              <a16:creationId xmlns:a16="http://schemas.microsoft.com/office/drawing/2014/main" id="{4F974137-16EB-4EBF-B0CB-0F8F5825577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64" name="Text Box 9">
          <a:extLst>
            <a:ext uri="{FF2B5EF4-FFF2-40B4-BE49-F238E27FC236}">
              <a16:creationId xmlns:a16="http://schemas.microsoft.com/office/drawing/2014/main" id="{BADE855B-7D63-42D5-A068-584CC558ECF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65" name="Text Box 10">
          <a:extLst>
            <a:ext uri="{FF2B5EF4-FFF2-40B4-BE49-F238E27FC236}">
              <a16:creationId xmlns:a16="http://schemas.microsoft.com/office/drawing/2014/main" id="{49631653-5B92-4B69-8FC8-2E49120ABD0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66" name="Text Box 11">
          <a:extLst>
            <a:ext uri="{FF2B5EF4-FFF2-40B4-BE49-F238E27FC236}">
              <a16:creationId xmlns:a16="http://schemas.microsoft.com/office/drawing/2014/main" id="{A81AB7BD-595B-4FD7-80C4-51C2051C8AC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67" name="Text Box 12">
          <a:extLst>
            <a:ext uri="{FF2B5EF4-FFF2-40B4-BE49-F238E27FC236}">
              <a16:creationId xmlns:a16="http://schemas.microsoft.com/office/drawing/2014/main" id="{B523B026-5A0A-4961-9493-2E5E75EE835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68" name="Text Box 13">
          <a:extLst>
            <a:ext uri="{FF2B5EF4-FFF2-40B4-BE49-F238E27FC236}">
              <a16:creationId xmlns:a16="http://schemas.microsoft.com/office/drawing/2014/main" id="{F0C66B16-8697-467A-8225-2D86994BF1E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69" name="Text Box 14">
          <a:extLst>
            <a:ext uri="{FF2B5EF4-FFF2-40B4-BE49-F238E27FC236}">
              <a16:creationId xmlns:a16="http://schemas.microsoft.com/office/drawing/2014/main" id="{52220F40-D28E-4371-B171-7CB49556E6E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0" name="Text Box 15">
          <a:extLst>
            <a:ext uri="{FF2B5EF4-FFF2-40B4-BE49-F238E27FC236}">
              <a16:creationId xmlns:a16="http://schemas.microsoft.com/office/drawing/2014/main" id="{00B43D6B-9452-4F87-AF13-27805E3A3C2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1" name="Text Box 16">
          <a:extLst>
            <a:ext uri="{FF2B5EF4-FFF2-40B4-BE49-F238E27FC236}">
              <a16:creationId xmlns:a16="http://schemas.microsoft.com/office/drawing/2014/main" id="{C43BB641-AD90-4902-9F0B-8745B7DD775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2" name="Text Box 17">
          <a:extLst>
            <a:ext uri="{FF2B5EF4-FFF2-40B4-BE49-F238E27FC236}">
              <a16:creationId xmlns:a16="http://schemas.microsoft.com/office/drawing/2014/main" id="{29631D9F-A603-4F32-8B0E-101CEBA57A0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3" name="Text Box 7">
          <a:extLst>
            <a:ext uri="{FF2B5EF4-FFF2-40B4-BE49-F238E27FC236}">
              <a16:creationId xmlns:a16="http://schemas.microsoft.com/office/drawing/2014/main" id="{A2E61092-C872-41ED-A9C8-83F6BFB2FB8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4" name="Text Box 8">
          <a:extLst>
            <a:ext uri="{FF2B5EF4-FFF2-40B4-BE49-F238E27FC236}">
              <a16:creationId xmlns:a16="http://schemas.microsoft.com/office/drawing/2014/main" id="{897537B2-1042-42C6-8E11-2DD26B8FBAF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5" name="Text Box 9">
          <a:extLst>
            <a:ext uri="{FF2B5EF4-FFF2-40B4-BE49-F238E27FC236}">
              <a16:creationId xmlns:a16="http://schemas.microsoft.com/office/drawing/2014/main" id="{2C8EFFCE-120E-4F9A-A279-74F42DE3A96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6" name="Text Box 10">
          <a:extLst>
            <a:ext uri="{FF2B5EF4-FFF2-40B4-BE49-F238E27FC236}">
              <a16:creationId xmlns:a16="http://schemas.microsoft.com/office/drawing/2014/main" id="{23E8C00B-0C7D-4BA8-B30B-238A0EC851B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7" name="Text Box 11">
          <a:extLst>
            <a:ext uri="{FF2B5EF4-FFF2-40B4-BE49-F238E27FC236}">
              <a16:creationId xmlns:a16="http://schemas.microsoft.com/office/drawing/2014/main" id="{B1E38B7E-C9F5-4F10-B559-B95C1136A34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8" name="Text Box 12">
          <a:extLst>
            <a:ext uri="{FF2B5EF4-FFF2-40B4-BE49-F238E27FC236}">
              <a16:creationId xmlns:a16="http://schemas.microsoft.com/office/drawing/2014/main" id="{CF6EA5CF-6C8A-4020-9A94-15D0837C129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9" name="Text Box 13">
          <a:extLst>
            <a:ext uri="{FF2B5EF4-FFF2-40B4-BE49-F238E27FC236}">
              <a16:creationId xmlns:a16="http://schemas.microsoft.com/office/drawing/2014/main" id="{690F939B-2716-4FCE-B064-8BCBD76B85B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0" name="Text Box 14">
          <a:extLst>
            <a:ext uri="{FF2B5EF4-FFF2-40B4-BE49-F238E27FC236}">
              <a16:creationId xmlns:a16="http://schemas.microsoft.com/office/drawing/2014/main" id="{291A5BE5-9821-42EA-AE15-3AA84235D26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1" name="Text Box 15">
          <a:extLst>
            <a:ext uri="{FF2B5EF4-FFF2-40B4-BE49-F238E27FC236}">
              <a16:creationId xmlns:a16="http://schemas.microsoft.com/office/drawing/2014/main" id="{741D6365-9602-4DE6-AFAA-C89BA35FDFF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2" name="Text Box 16">
          <a:extLst>
            <a:ext uri="{FF2B5EF4-FFF2-40B4-BE49-F238E27FC236}">
              <a16:creationId xmlns:a16="http://schemas.microsoft.com/office/drawing/2014/main" id="{2BE76873-C35B-4F4E-89BE-69EC55BC9ED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3" name="Text Box 17">
          <a:extLst>
            <a:ext uri="{FF2B5EF4-FFF2-40B4-BE49-F238E27FC236}">
              <a16:creationId xmlns:a16="http://schemas.microsoft.com/office/drawing/2014/main" id="{1944B814-6B61-4FAA-B453-C47FA03A8F8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4" name="Text Box 6">
          <a:extLst>
            <a:ext uri="{FF2B5EF4-FFF2-40B4-BE49-F238E27FC236}">
              <a16:creationId xmlns:a16="http://schemas.microsoft.com/office/drawing/2014/main" id="{6121C6EA-EB08-468A-80CA-EE6D7F7BFF4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5" name="Text Box 7">
          <a:extLst>
            <a:ext uri="{FF2B5EF4-FFF2-40B4-BE49-F238E27FC236}">
              <a16:creationId xmlns:a16="http://schemas.microsoft.com/office/drawing/2014/main" id="{0143B8F2-AE9D-445B-BBB5-3A117F0ACC4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6" name="Text Box 8">
          <a:extLst>
            <a:ext uri="{FF2B5EF4-FFF2-40B4-BE49-F238E27FC236}">
              <a16:creationId xmlns:a16="http://schemas.microsoft.com/office/drawing/2014/main" id="{FEE727E6-998E-402B-BFA0-7B0A67E7084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7" name="Text Box 9">
          <a:extLst>
            <a:ext uri="{FF2B5EF4-FFF2-40B4-BE49-F238E27FC236}">
              <a16:creationId xmlns:a16="http://schemas.microsoft.com/office/drawing/2014/main" id="{F417DF63-BF74-4B82-BA34-0A92C7CC3DD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8" name="Text Box 10">
          <a:extLst>
            <a:ext uri="{FF2B5EF4-FFF2-40B4-BE49-F238E27FC236}">
              <a16:creationId xmlns:a16="http://schemas.microsoft.com/office/drawing/2014/main" id="{5CDE6E6B-91D5-4D71-952D-9FCB26C705F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9" name="Text Box 11">
          <a:extLst>
            <a:ext uri="{FF2B5EF4-FFF2-40B4-BE49-F238E27FC236}">
              <a16:creationId xmlns:a16="http://schemas.microsoft.com/office/drawing/2014/main" id="{B77429D9-87F8-4B71-BFEA-594AF17F4B3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0" name="Text Box 12">
          <a:extLst>
            <a:ext uri="{FF2B5EF4-FFF2-40B4-BE49-F238E27FC236}">
              <a16:creationId xmlns:a16="http://schemas.microsoft.com/office/drawing/2014/main" id="{07695F8C-F162-4203-BC0F-E06E3AA4B12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1" name="Text Box 13">
          <a:extLst>
            <a:ext uri="{FF2B5EF4-FFF2-40B4-BE49-F238E27FC236}">
              <a16:creationId xmlns:a16="http://schemas.microsoft.com/office/drawing/2014/main" id="{56201594-E94C-4080-87FB-8A0903BBDE6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2" name="Text Box 14">
          <a:extLst>
            <a:ext uri="{FF2B5EF4-FFF2-40B4-BE49-F238E27FC236}">
              <a16:creationId xmlns:a16="http://schemas.microsoft.com/office/drawing/2014/main" id="{1FFA6A17-38CB-4879-BAA1-6766EB210B5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3" name="Text Box 15">
          <a:extLst>
            <a:ext uri="{FF2B5EF4-FFF2-40B4-BE49-F238E27FC236}">
              <a16:creationId xmlns:a16="http://schemas.microsoft.com/office/drawing/2014/main" id="{3D226DE5-94F6-40C9-B0D1-9F26A965F34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4" name="Text Box 16">
          <a:extLst>
            <a:ext uri="{FF2B5EF4-FFF2-40B4-BE49-F238E27FC236}">
              <a16:creationId xmlns:a16="http://schemas.microsoft.com/office/drawing/2014/main" id="{C5C4963A-2B21-4EC7-9AC1-17D5E2F5990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5" name="Text Box 17">
          <a:extLst>
            <a:ext uri="{FF2B5EF4-FFF2-40B4-BE49-F238E27FC236}">
              <a16:creationId xmlns:a16="http://schemas.microsoft.com/office/drawing/2014/main" id="{A1731529-2B02-4CE8-BCE5-66EFE4BFB51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6" name="Text Box 6">
          <a:extLst>
            <a:ext uri="{FF2B5EF4-FFF2-40B4-BE49-F238E27FC236}">
              <a16:creationId xmlns:a16="http://schemas.microsoft.com/office/drawing/2014/main" id="{5EEEBAE0-B58C-4379-9F73-CDD17BD81A6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7" name="Text Box 7">
          <a:extLst>
            <a:ext uri="{FF2B5EF4-FFF2-40B4-BE49-F238E27FC236}">
              <a16:creationId xmlns:a16="http://schemas.microsoft.com/office/drawing/2014/main" id="{F87CF506-D255-4487-9695-1C735C5187B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8" name="Text Box 8">
          <a:extLst>
            <a:ext uri="{FF2B5EF4-FFF2-40B4-BE49-F238E27FC236}">
              <a16:creationId xmlns:a16="http://schemas.microsoft.com/office/drawing/2014/main" id="{3A46A965-CE50-4D83-8BB5-D952DC9600C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9" name="Text Box 9">
          <a:extLst>
            <a:ext uri="{FF2B5EF4-FFF2-40B4-BE49-F238E27FC236}">
              <a16:creationId xmlns:a16="http://schemas.microsoft.com/office/drawing/2014/main" id="{4E0FAD0E-61CF-468F-8E41-E50FE6C8633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0" name="Text Box 10">
          <a:extLst>
            <a:ext uri="{FF2B5EF4-FFF2-40B4-BE49-F238E27FC236}">
              <a16:creationId xmlns:a16="http://schemas.microsoft.com/office/drawing/2014/main" id="{25349674-98E1-45B4-90B7-0BAA9667929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1" name="Text Box 11">
          <a:extLst>
            <a:ext uri="{FF2B5EF4-FFF2-40B4-BE49-F238E27FC236}">
              <a16:creationId xmlns:a16="http://schemas.microsoft.com/office/drawing/2014/main" id="{F8D73697-1E7F-4628-AB6B-5B981818DAB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2" name="Text Box 12">
          <a:extLst>
            <a:ext uri="{FF2B5EF4-FFF2-40B4-BE49-F238E27FC236}">
              <a16:creationId xmlns:a16="http://schemas.microsoft.com/office/drawing/2014/main" id="{F6A7FF97-4DA8-4AFA-881E-07C6644BA3C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3" name="Text Box 13">
          <a:extLst>
            <a:ext uri="{FF2B5EF4-FFF2-40B4-BE49-F238E27FC236}">
              <a16:creationId xmlns:a16="http://schemas.microsoft.com/office/drawing/2014/main" id="{035C4A4A-58EA-45C2-9A0E-506EE88A479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4" name="Text Box 14">
          <a:extLst>
            <a:ext uri="{FF2B5EF4-FFF2-40B4-BE49-F238E27FC236}">
              <a16:creationId xmlns:a16="http://schemas.microsoft.com/office/drawing/2014/main" id="{A94F627D-9179-4258-8F2F-98077E05E92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5" name="Text Box 15">
          <a:extLst>
            <a:ext uri="{FF2B5EF4-FFF2-40B4-BE49-F238E27FC236}">
              <a16:creationId xmlns:a16="http://schemas.microsoft.com/office/drawing/2014/main" id="{3949E038-F438-44D7-81C4-BBDA24C8970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6" name="Text Box 16">
          <a:extLst>
            <a:ext uri="{FF2B5EF4-FFF2-40B4-BE49-F238E27FC236}">
              <a16:creationId xmlns:a16="http://schemas.microsoft.com/office/drawing/2014/main" id="{195F881B-1FF2-4C4F-A23C-7E9122885B5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7" name="Text Box 17">
          <a:extLst>
            <a:ext uri="{FF2B5EF4-FFF2-40B4-BE49-F238E27FC236}">
              <a16:creationId xmlns:a16="http://schemas.microsoft.com/office/drawing/2014/main" id="{EEEE4F0A-F155-43C3-9663-7F7E1E09ED1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8" name="Text Box 6">
          <a:extLst>
            <a:ext uri="{FF2B5EF4-FFF2-40B4-BE49-F238E27FC236}">
              <a16:creationId xmlns:a16="http://schemas.microsoft.com/office/drawing/2014/main" id="{8F9EB3DB-5FE2-454F-9E71-36E23066E2F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9" name="Text Box 7">
          <a:extLst>
            <a:ext uri="{FF2B5EF4-FFF2-40B4-BE49-F238E27FC236}">
              <a16:creationId xmlns:a16="http://schemas.microsoft.com/office/drawing/2014/main" id="{A1E3D50F-21E5-4C4E-B14D-4174A3ACAAE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0" name="Text Box 8">
          <a:extLst>
            <a:ext uri="{FF2B5EF4-FFF2-40B4-BE49-F238E27FC236}">
              <a16:creationId xmlns:a16="http://schemas.microsoft.com/office/drawing/2014/main" id="{4F117681-5D1E-42C8-96C6-15B821D011D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1" name="Text Box 9">
          <a:extLst>
            <a:ext uri="{FF2B5EF4-FFF2-40B4-BE49-F238E27FC236}">
              <a16:creationId xmlns:a16="http://schemas.microsoft.com/office/drawing/2014/main" id="{90CE184D-6F3A-4954-9647-02F20A856E2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2" name="Text Box 10">
          <a:extLst>
            <a:ext uri="{FF2B5EF4-FFF2-40B4-BE49-F238E27FC236}">
              <a16:creationId xmlns:a16="http://schemas.microsoft.com/office/drawing/2014/main" id="{B81EA241-7807-4739-BFFD-210844D2F32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3" name="Text Box 11">
          <a:extLst>
            <a:ext uri="{FF2B5EF4-FFF2-40B4-BE49-F238E27FC236}">
              <a16:creationId xmlns:a16="http://schemas.microsoft.com/office/drawing/2014/main" id="{4505C827-6189-4AF1-AEEE-A1C16E046CC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4" name="Text Box 12">
          <a:extLst>
            <a:ext uri="{FF2B5EF4-FFF2-40B4-BE49-F238E27FC236}">
              <a16:creationId xmlns:a16="http://schemas.microsoft.com/office/drawing/2014/main" id="{5EEB7BA0-4FA3-4C67-A159-92D46EB5B49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5" name="Text Box 13">
          <a:extLst>
            <a:ext uri="{FF2B5EF4-FFF2-40B4-BE49-F238E27FC236}">
              <a16:creationId xmlns:a16="http://schemas.microsoft.com/office/drawing/2014/main" id="{54609584-7C68-4078-AD4C-C8C88716D4B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6" name="Text Box 14">
          <a:extLst>
            <a:ext uri="{FF2B5EF4-FFF2-40B4-BE49-F238E27FC236}">
              <a16:creationId xmlns:a16="http://schemas.microsoft.com/office/drawing/2014/main" id="{2B8D2F6D-3650-4CD1-BB54-F503F46D4A5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7" name="Text Box 15">
          <a:extLst>
            <a:ext uri="{FF2B5EF4-FFF2-40B4-BE49-F238E27FC236}">
              <a16:creationId xmlns:a16="http://schemas.microsoft.com/office/drawing/2014/main" id="{E730D82A-EBEE-4BFF-8A40-3B5804A54EB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8" name="Text Box 16">
          <a:extLst>
            <a:ext uri="{FF2B5EF4-FFF2-40B4-BE49-F238E27FC236}">
              <a16:creationId xmlns:a16="http://schemas.microsoft.com/office/drawing/2014/main" id="{EAA1FF63-454F-4984-A83E-55423CDCB19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9" name="Text Box 17">
          <a:extLst>
            <a:ext uri="{FF2B5EF4-FFF2-40B4-BE49-F238E27FC236}">
              <a16:creationId xmlns:a16="http://schemas.microsoft.com/office/drawing/2014/main" id="{5C2BC839-9C08-4BD1-B3D4-4A3EE5B0712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20" name="Text Box 7">
          <a:extLst>
            <a:ext uri="{FF2B5EF4-FFF2-40B4-BE49-F238E27FC236}">
              <a16:creationId xmlns:a16="http://schemas.microsoft.com/office/drawing/2014/main" id="{E4743674-8B33-4E90-9310-028A09135E0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21" name="Text Box 8">
          <a:extLst>
            <a:ext uri="{FF2B5EF4-FFF2-40B4-BE49-F238E27FC236}">
              <a16:creationId xmlns:a16="http://schemas.microsoft.com/office/drawing/2014/main" id="{71B18EAC-AE0E-479E-B335-F86106408BA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22" name="Text Box 9">
          <a:extLst>
            <a:ext uri="{FF2B5EF4-FFF2-40B4-BE49-F238E27FC236}">
              <a16:creationId xmlns:a16="http://schemas.microsoft.com/office/drawing/2014/main" id="{7A9B2D36-06D4-46F5-95C8-C0960D82298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23" name="Text Box 10">
          <a:extLst>
            <a:ext uri="{FF2B5EF4-FFF2-40B4-BE49-F238E27FC236}">
              <a16:creationId xmlns:a16="http://schemas.microsoft.com/office/drawing/2014/main" id="{EE5CAB9A-46C4-4AC9-ADF1-79E893DBC4C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24" name="Text Box 11">
          <a:extLst>
            <a:ext uri="{FF2B5EF4-FFF2-40B4-BE49-F238E27FC236}">
              <a16:creationId xmlns:a16="http://schemas.microsoft.com/office/drawing/2014/main" id="{7F1A9E5C-8404-4CC4-9F5E-F3A31082618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25" name="Text Box 12">
          <a:extLst>
            <a:ext uri="{FF2B5EF4-FFF2-40B4-BE49-F238E27FC236}">
              <a16:creationId xmlns:a16="http://schemas.microsoft.com/office/drawing/2014/main" id="{F7B81C66-B680-4A0C-A7DE-A6BC51E6F14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26" name="Text Box 13">
          <a:extLst>
            <a:ext uri="{FF2B5EF4-FFF2-40B4-BE49-F238E27FC236}">
              <a16:creationId xmlns:a16="http://schemas.microsoft.com/office/drawing/2014/main" id="{59D6939A-F2EB-4142-970E-3C85EE8030E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27" name="Text Box 14">
          <a:extLst>
            <a:ext uri="{FF2B5EF4-FFF2-40B4-BE49-F238E27FC236}">
              <a16:creationId xmlns:a16="http://schemas.microsoft.com/office/drawing/2014/main" id="{16FC2639-22C4-417F-B351-65A45D2D6DB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28" name="Text Box 15">
          <a:extLst>
            <a:ext uri="{FF2B5EF4-FFF2-40B4-BE49-F238E27FC236}">
              <a16:creationId xmlns:a16="http://schemas.microsoft.com/office/drawing/2014/main" id="{F4F93B5B-F2EE-4322-B940-D513CCAE696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29" name="Text Box 16">
          <a:extLst>
            <a:ext uri="{FF2B5EF4-FFF2-40B4-BE49-F238E27FC236}">
              <a16:creationId xmlns:a16="http://schemas.microsoft.com/office/drawing/2014/main" id="{0987DF46-0EDF-44EE-9A71-EF634581B76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30" name="Text Box 17">
          <a:extLst>
            <a:ext uri="{FF2B5EF4-FFF2-40B4-BE49-F238E27FC236}">
              <a16:creationId xmlns:a16="http://schemas.microsoft.com/office/drawing/2014/main" id="{A30DCD8E-5B69-4DDD-9918-D1FDE935876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31" name="Text Box 6">
          <a:extLst>
            <a:ext uri="{FF2B5EF4-FFF2-40B4-BE49-F238E27FC236}">
              <a16:creationId xmlns:a16="http://schemas.microsoft.com/office/drawing/2014/main" id="{0095EDDD-7364-4FF4-80D4-FC052BAE0B1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32" name="Text Box 7">
          <a:extLst>
            <a:ext uri="{FF2B5EF4-FFF2-40B4-BE49-F238E27FC236}">
              <a16:creationId xmlns:a16="http://schemas.microsoft.com/office/drawing/2014/main" id="{C2CAC884-D8A2-4D46-8DD3-05D7DA1402D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33" name="Text Box 8">
          <a:extLst>
            <a:ext uri="{FF2B5EF4-FFF2-40B4-BE49-F238E27FC236}">
              <a16:creationId xmlns:a16="http://schemas.microsoft.com/office/drawing/2014/main" id="{5DC64CB1-5088-4B6B-8B52-1EC34409469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34" name="Text Box 9">
          <a:extLst>
            <a:ext uri="{FF2B5EF4-FFF2-40B4-BE49-F238E27FC236}">
              <a16:creationId xmlns:a16="http://schemas.microsoft.com/office/drawing/2014/main" id="{B921A116-4B12-4A25-A3CB-754DF987201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35" name="Text Box 10">
          <a:extLst>
            <a:ext uri="{FF2B5EF4-FFF2-40B4-BE49-F238E27FC236}">
              <a16:creationId xmlns:a16="http://schemas.microsoft.com/office/drawing/2014/main" id="{231F4A62-3C8D-4BBD-AD2C-8DCB9A5C383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36" name="Text Box 11">
          <a:extLst>
            <a:ext uri="{FF2B5EF4-FFF2-40B4-BE49-F238E27FC236}">
              <a16:creationId xmlns:a16="http://schemas.microsoft.com/office/drawing/2014/main" id="{FDEB51D8-DC89-495E-A5FF-593F3B5997F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37" name="Text Box 12">
          <a:extLst>
            <a:ext uri="{FF2B5EF4-FFF2-40B4-BE49-F238E27FC236}">
              <a16:creationId xmlns:a16="http://schemas.microsoft.com/office/drawing/2014/main" id="{45BC40FB-FA6C-423F-AEC3-241501281C7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38" name="Text Box 13">
          <a:extLst>
            <a:ext uri="{FF2B5EF4-FFF2-40B4-BE49-F238E27FC236}">
              <a16:creationId xmlns:a16="http://schemas.microsoft.com/office/drawing/2014/main" id="{4407470A-2BE2-48E0-A1EF-F84BECD10CD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39" name="Text Box 14">
          <a:extLst>
            <a:ext uri="{FF2B5EF4-FFF2-40B4-BE49-F238E27FC236}">
              <a16:creationId xmlns:a16="http://schemas.microsoft.com/office/drawing/2014/main" id="{607003F1-18FD-4249-904E-FC30E7B99B2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40" name="Text Box 15">
          <a:extLst>
            <a:ext uri="{FF2B5EF4-FFF2-40B4-BE49-F238E27FC236}">
              <a16:creationId xmlns:a16="http://schemas.microsoft.com/office/drawing/2014/main" id="{29FD4B7C-B2F9-4C4E-B83E-E4CFBB2A54C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41" name="Text Box 16">
          <a:extLst>
            <a:ext uri="{FF2B5EF4-FFF2-40B4-BE49-F238E27FC236}">
              <a16:creationId xmlns:a16="http://schemas.microsoft.com/office/drawing/2014/main" id="{0D1D05F7-39D3-4350-97C1-14DD27247C1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42" name="Text Box 17">
          <a:extLst>
            <a:ext uri="{FF2B5EF4-FFF2-40B4-BE49-F238E27FC236}">
              <a16:creationId xmlns:a16="http://schemas.microsoft.com/office/drawing/2014/main" id="{E7A43404-56A2-45BD-89BB-CA8D3DBF59A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43" name="Text Box 6">
          <a:extLst>
            <a:ext uri="{FF2B5EF4-FFF2-40B4-BE49-F238E27FC236}">
              <a16:creationId xmlns:a16="http://schemas.microsoft.com/office/drawing/2014/main" id="{6232E809-BAE6-440D-B7CB-7C39B87CDD7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44" name="Text Box 7">
          <a:extLst>
            <a:ext uri="{FF2B5EF4-FFF2-40B4-BE49-F238E27FC236}">
              <a16:creationId xmlns:a16="http://schemas.microsoft.com/office/drawing/2014/main" id="{1DD1E034-5A75-4D0D-956D-C53EE602233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45" name="Text Box 8">
          <a:extLst>
            <a:ext uri="{FF2B5EF4-FFF2-40B4-BE49-F238E27FC236}">
              <a16:creationId xmlns:a16="http://schemas.microsoft.com/office/drawing/2014/main" id="{3552B629-92AE-4DF8-A33E-9057A42FDF8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46" name="Text Box 9">
          <a:extLst>
            <a:ext uri="{FF2B5EF4-FFF2-40B4-BE49-F238E27FC236}">
              <a16:creationId xmlns:a16="http://schemas.microsoft.com/office/drawing/2014/main" id="{90FCEC3D-D662-4897-A818-5421236908D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47" name="Text Box 10">
          <a:extLst>
            <a:ext uri="{FF2B5EF4-FFF2-40B4-BE49-F238E27FC236}">
              <a16:creationId xmlns:a16="http://schemas.microsoft.com/office/drawing/2014/main" id="{E14E7864-24E8-4655-BACF-A4E1416573A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48" name="Text Box 11">
          <a:extLst>
            <a:ext uri="{FF2B5EF4-FFF2-40B4-BE49-F238E27FC236}">
              <a16:creationId xmlns:a16="http://schemas.microsoft.com/office/drawing/2014/main" id="{E5294C03-0CE2-49C9-B6F9-A15B0B26AF4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49" name="Text Box 12">
          <a:extLst>
            <a:ext uri="{FF2B5EF4-FFF2-40B4-BE49-F238E27FC236}">
              <a16:creationId xmlns:a16="http://schemas.microsoft.com/office/drawing/2014/main" id="{F5545EE0-07E8-4842-9BDE-8B18A3E9D40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50" name="Text Box 13">
          <a:extLst>
            <a:ext uri="{FF2B5EF4-FFF2-40B4-BE49-F238E27FC236}">
              <a16:creationId xmlns:a16="http://schemas.microsoft.com/office/drawing/2014/main" id="{360BD09B-20CF-4570-B537-0BBEA524E7B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51" name="Text Box 14">
          <a:extLst>
            <a:ext uri="{FF2B5EF4-FFF2-40B4-BE49-F238E27FC236}">
              <a16:creationId xmlns:a16="http://schemas.microsoft.com/office/drawing/2014/main" id="{9039D631-18F8-4083-A0B1-FEC3A0F9B50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52" name="Text Box 15">
          <a:extLst>
            <a:ext uri="{FF2B5EF4-FFF2-40B4-BE49-F238E27FC236}">
              <a16:creationId xmlns:a16="http://schemas.microsoft.com/office/drawing/2014/main" id="{CA8F07F2-1B84-40E0-A2F5-5E229A79ADD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53" name="Text Box 16">
          <a:extLst>
            <a:ext uri="{FF2B5EF4-FFF2-40B4-BE49-F238E27FC236}">
              <a16:creationId xmlns:a16="http://schemas.microsoft.com/office/drawing/2014/main" id="{4250D2C0-FE29-4423-B9F5-84BB2012167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54" name="Text Box 17">
          <a:extLst>
            <a:ext uri="{FF2B5EF4-FFF2-40B4-BE49-F238E27FC236}">
              <a16:creationId xmlns:a16="http://schemas.microsoft.com/office/drawing/2014/main" id="{01956A7C-7CC1-41C5-9B74-E45EA80E419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55" name="Text Box 6">
          <a:extLst>
            <a:ext uri="{FF2B5EF4-FFF2-40B4-BE49-F238E27FC236}">
              <a16:creationId xmlns:a16="http://schemas.microsoft.com/office/drawing/2014/main" id="{EDB995DD-9636-4FF4-8761-12784542151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56" name="Text Box 7">
          <a:extLst>
            <a:ext uri="{FF2B5EF4-FFF2-40B4-BE49-F238E27FC236}">
              <a16:creationId xmlns:a16="http://schemas.microsoft.com/office/drawing/2014/main" id="{91183B67-5E26-4A46-B5E0-0C5598D4445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57" name="Text Box 8">
          <a:extLst>
            <a:ext uri="{FF2B5EF4-FFF2-40B4-BE49-F238E27FC236}">
              <a16:creationId xmlns:a16="http://schemas.microsoft.com/office/drawing/2014/main" id="{E2A605A8-CDD8-44E7-8E69-EAC869117E8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58" name="Text Box 9">
          <a:extLst>
            <a:ext uri="{FF2B5EF4-FFF2-40B4-BE49-F238E27FC236}">
              <a16:creationId xmlns:a16="http://schemas.microsoft.com/office/drawing/2014/main" id="{733E3A3B-C8F0-4819-B3F6-1D51A80E762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59" name="Text Box 10">
          <a:extLst>
            <a:ext uri="{FF2B5EF4-FFF2-40B4-BE49-F238E27FC236}">
              <a16:creationId xmlns:a16="http://schemas.microsoft.com/office/drawing/2014/main" id="{F5EB3C4B-6E85-4101-A86E-1D3F851DFBE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60" name="Text Box 11">
          <a:extLst>
            <a:ext uri="{FF2B5EF4-FFF2-40B4-BE49-F238E27FC236}">
              <a16:creationId xmlns:a16="http://schemas.microsoft.com/office/drawing/2014/main" id="{6987143E-0E88-4623-B3E4-A8B3C97AFB2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61" name="Text Box 12">
          <a:extLst>
            <a:ext uri="{FF2B5EF4-FFF2-40B4-BE49-F238E27FC236}">
              <a16:creationId xmlns:a16="http://schemas.microsoft.com/office/drawing/2014/main" id="{85EE8225-686C-442D-A63E-79BD30DE2EB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62" name="Text Box 13">
          <a:extLst>
            <a:ext uri="{FF2B5EF4-FFF2-40B4-BE49-F238E27FC236}">
              <a16:creationId xmlns:a16="http://schemas.microsoft.com/office/drawing/2014/main" id="{2D71D255-64E9-4F3B-ADCD-866F3A719A5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63" name="Text Box 14">
          <a:extLst>
            <a:ext uri="{FF2B5EF4-FFF2-40B4-BE49-F238E27FC236}">
              <a16:creationId xmlns:a16="http://schemas.microsoft.com/office/drawing/2014/main" id="{704AF4B0-6D0A-4A4E-813A-FBE0EDF3D00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64" name="Text Box 15">
          <a:extLst>
            <a:ext uri="{FF2B5EF4-FFF2-40B4-BE49-F238E27FC236}">
              <a16:creationId xmlns:a16="http://schemas.microsoft.com/office/drawing/2014/main" id="{F0B30A62-18BC-4E4C-8E35-D10CBC2635A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65" name="Text Box 16">
          <a:extLst>
            <a:ext uri="{FF2B5EF4-FFF2-40B4-BE49-F238E27FC236}">
              <a16:creationId xmlns:a16="http://schemas.microsoft.com/office/drawing/2014/main" id="{CEFFA3DA-F0A4-427B-AC11-C53E30E317A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66" name="Text Box 17">
          <a:extLst>
            <a:ext uri="{FF2B5EF4-FFF2-40B4-BE49-F238E27FC236}">
              <a16:creationId xmlns:a16="http://schemas.microsoft.com/office/drawing/2014/main" id="{F8EFF297-8DCF-43B8-8028-F5859D2A076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67" name="Text Box 7">
          <a:extLst>
            <a:ext uri="{FF2B5EF4-FFF2-40B4-BE49-F238E27FC236}">
              <a16:creationId xmlns:a16="http://schemas.microsoft.com/office/drawing/2014/main" id="{825B0D22-8765-4DB9-88E5-8CBD03BCB62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68" name="Text Box 8">
          <a:extLst>
            <a:ext uri="{FF2B5EF4-FFF2-40B4-BE49-F238E27FC236}">
              <a16:creationId xmlns:a16="http://schemas.microsoft.com/office/drawing/2014/main" id="{3827D544-1EAA-4638-AF51-439E94AD002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69" name="Text Box 9">
          <a:extLst>
            <a:ext uri="{FF2B5EF4-FFF2-40B4-BE49-F238E27FC236}">
              <a16:creationId xmlns:a16="http://schemas.microsoft.com/office/drawing/2014/main" id="{4A1874D4-B1B1-4385-8B42-6C358D0FD01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70" name="Text Box 10">
          <a:extLst>
            <a:ext uri="{FF2B5EF4-FFF2-40B4-BE49-F238E27FC236}">
              <a16:creationId xmlns:a16="http://schemas.microsoft.com/office/drawing/2014/main" id="{05BEBE1E-B30E-4E39-8180-DFE5AC23B2A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71" name="Text Box 11">
          <a:extLst>
            <a:ext uri="{FF2B5EF4-FFF2-40B4-BE49-F238E27FC236}">
              <a16:creationId xmlns:a16="http://schemas.microsoft.com/office/drawing/2014/main" id="{FF8F187D-1EDF-43C1-8942-29ABD864DE3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72" name="Text Box 12">
          <a:extLst>
            <a:ext uri="{FF2B5EF4-FFF2-40B4-BE49-F238E27FC236}">
              <a16:creationId xmlns:a16="http://schemas.microsoft.com/office/drawing/2014/main" id="{F4247278-0A82-48A4-809A-B1DB2998AA4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73" name="Text Box 13">
          <a:extLst>
            <a:ext uri="{FF2B5EF4-FFF2-40B4-BE49-F238E27FC236}">
              <a16:creationId xmlns:a16="http://schemas.microsoft.com/office/drawing/2014/main" id="{6799CD83-7355-4816-9622-E8306E328B2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74" name="Text Box 14">
          <a:extLst>
            <a:ext uri="{FF2B5EF4-FFF2-40B4-BE49-F238E27FC236}">
              <a16:creationId xmlns:a16="http://schemas.microsoft.com/office/drawing/2014/main" id="{31A44E5F-DCEA-4A11-ABC7-8FA1736BE7A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75" name="Text Box 15">
          <a:extLst>
            <a:ext uri="{FF2B5EF4-FFF2-40B4-BE49-F238E27FC236}">
              <a16:creationId xmlns:a16="http://schemas.microsoft.com/office/drawing/2014/main" id="{2DAB4437-8304-408F-86DF-489C5015E47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76" name="Text Box 16">
          <a:extLst>
            <a:ext uri="{FF2B5EF4-FFF2-40B4-BE49-F238E27FC236}">
              <a16:creationId xmlns:a16="http://schemas.microsoft.com/office/drawing/2014/main" id="{3189C536-4DC1-417D-8D4A-6B631B4D8D0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77" name="Text Box 17">
          <a:extLst>
            <a:ext uri="{FF2B5EF4-FFF2-40B4-BE49-F238E27FC236}">
              <a16:creationId xmlns:a16="http://schemas.microsoft.com/office/drawing/2014/main" id="{7A20E1F3-41D2-4F05-807E-F4A7D01B5CC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78" name="Text Box 6">
          <a:extLst>
            <a:ext uri="{FF2B5EF4-FFF2-40B4-BE49-F238E27FC236}">
              <a16:creationId xmlns:a16="http://schemas.microsoft.com/office/drawing/2014/main" id="{09151BB5-B239-4386-AF0C-12337386DDF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79" name="Text Box 7">
          <a:extLst>
            <a:ext uri="{FF2B5EF4-FFF2-40B4-BE49-F238E27FC236}">
              <a16:creationId xmlns:a16="http://schemas.microsoft.com/office/drawing/2014/main" id="{2ED5E147-75F0-4FE8-A5DD-BEFF3A01467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80" name="Text Box 8">
          <a:extLst>
            <a:ext uri="{FF2B5EF4-FFF2-40B4-BE49-F238E27FC236}">
              <a16:creationId xmlns:a16="http://schemas.microsoft.com/office/drawing/2014/main" id="{9E616231-2CCF-4B81-9489-AF83D43FE5B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81" name="Text Box 9">
          <a:extLst>
            <a:ext uri="{FF2B5EF4-FFF2-40B4-BE49-F238E27FC236}">
              <a16:creationId xmlns:a16="http://schemas.microsoft.com/office/drawing/2014/main" id="{4FFB2146-B1EF-44C9-A3F4-7D94DB9436B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82" name="Text Box 10">
          <a:extLst>
            <a:ext uri="{FF2B5EF4-FFF2-40B4-BE49-F238E27FC236}">
              <a16:creationId xmlns:a16="http://schemas.microsoft.com/office/drawing/2014/main" id="{7DC6FB12-DCFA-4CE1-BD91-23C1883CFE1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83" name="Text Box 11">
          <a:extLst>
            <a:ext uri="{FF2B5EF4-FFF2-40B4-BE49-F238E27FC236}">
              <a16:creationId xmlns:a16="http://schemas.microsoft.com/office/drawing/2014/main" id="{64419944-8FB7-44FF-9F5E-3F1254C2CC0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84" name="Text Box 12">
          <a:extLst>
            <a:ext uri="{FF2B5EF4-FFF2-40B4-BE49-F238E27FC236}">
              <a16:creationId xmlns:a16="http://schemas.microsoft.com/office/drawing/2014/main" id="{D414852A-376F-4A7B-8428-FC901E30983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85" name="Text Box 13">
          <a:extLst>
            <a:ext uri="{FF2B5EF4-FFF2-40B4-BE49-F238E27FC236}">
              <a16:creationId xmlns:a16="http://schemas.microsoft.com/office/drawing/2014/main" id="{95E9DD1E-AB67-434C-88E3-5EE154A1EAB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86" name="Text Box 14">
          <a:extLst>
            <a:ext uri="{FF2B5EF4-FFF2-40B4-BE49-F238E27FC236}">
              <a16:creationId xmlns:a16="http://schemas.microsoft.com/office/drawing/2014/main" id="{DB789335-8901-4D6C-99EE-7420B59EB39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87" name="Text Box 15">
          <a:extLst>
            <a:ext uri="{FF2B5EF4-FFF2-40B4-BE49-F238E27FC236}">
              <a16:creationId xmlns:a16="http://schemas.microsoft.com/office/drawing/2014/main" id="{761B05C2-B20E-4F84-9145-211845937FA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88" name="Text Box 16">
          <a:extLst>
            <a:ext uri="{FF2B5EF4-FFF2-40B4-BE49-F238E27FC236}">
              <a16:creationId xmlns:a16="http://schemas.microsoft.com/office/drawing/2014/main" id="{856E850B-7716-489C-8D26-A01ECD8E0C3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89" name="Text Box 17">
          <a:extLst>
            <a:ext uri="{FF2B5EF4-FFF2-40B4-BE49-F238E27FC236}">
              <a16:creationId xmlns:a16="http://schemas.microsoft.com/office/drawing/2014/main" id="{09355548-2207-4199-A25E-51F17793F60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90" name="Text Box 6">
          <a:extLst>
            <a:ext uri="{FF2B5EF4-FFF2-40B4-BE49-F238E27FC236}">
              <a16:creationId xmlns:a16="http://schemas.microsoft.com/office/drawing/2014/main" id="{C6C9FADC-627D-4729-A2DF-64FDCB675AD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91" name="Text Box 7">
          <a:extLst>
            <a:ext uri="{FF2B5EF4-FFF2-40B4-BE49-F238E27FC236}">
              <a16:creationId xmlns:a16="http://schemas.microsoft.com/office/drawing/2014/main" id="{57B1DA7F-59EE-42C1-AE79-A67CE2115EE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92" name="Text Box 8">
          <a:extLst>
            <a:ext uri="{FF2B5EF4-FFF2-40B4-BE49-F238E27FC236}">
              <a16:creationId xmlns:a16="http://schemas.microsoft.com/office/drawing/2014/main" id="{447044D7-0884-449A-9F00-7281555C481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93" name="Text Box 9">
          <a:extLst>
            <a:ext uri="{FF2B5EF4-FFF2-40B4-BE49-F238E27FC236}">
              <a16:creationId xmlns:a16="http://schemas.microsoft.com/office/drawing/2014/main" id="{43AF0FA5-F9AB-443E-B767-DE25E28A78C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94" name="Text Box 10">
          <a:extLst>
            <a:ext uri="{FF2B5EF4-FFF2-40B4-BE49-F238E27FC236}">
              <a16:creationId xmlns:a16="http://schemas.microsoft.com/office/drawing/2014/main" id="{A5683A7D-471D-4D2F-8215-DF8697CC218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95" name="Text Box 11">
          <a:extLst>
            <a:ext uri="{FF2B5EF4-FFF2-40B4-BE49-F238E27FC236}">
              <a16:creationId xmlns:a16="http://schemas.microsoft.com/office/drawing/2014/main" id="{762C3E51-1181-4C3B-ABB3-5CBA2BDCAA8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96" name="Text Box 12">
          <a:extLst>
            <a:ext uri="{FF2B5EF4-FFF2-40B4-BE49-F238E27FC236}">
              <a16:creationId xmlns:a16="http://schemas.microsoft.com/office/drawing/2014/main" id="{066B13B1-12C9-4ABA-B43D-CA3E7D7943F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97" name="Text Box 13">
          <a:extLst>
            <a:ext uri="{FF2B5EF4-FFF2-40B4-BE49-F238E27FC236}">
              <a16:creationId xmlns:a16="http://schemas.microsoft.com/office/drawing/2014/main" id="{296795C6-85AA-4C02-9AFE-600EAEA2B03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98" name="Text Box 14">
          <a:extLst>
            <a:ext uri="{FF2B5EF4-FFF2-40B4-BE49-F238E27FC236}">
              <a16:creationId xmlns:a16="http://schemas.microsoft.com/office/drawing/2014/main" id="{E5EB6835-0F45-4908-A940-25E77314227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99" name="Text Box 15">
          <a:extLst>
            <a:ext uri="{FF2B5EF4-FFF2-40B4-BE49-F238E27FC236}">
              <a16:creationId xmlns:a16="http://schemas.microsoft.com/office/drawing/2014/main" id="{8E7263DB-F11E-476A-8FC9-8F72942E786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00" name="Text Box 16">
          <a:extLst>
            <a:ext uri="{FF2B5EF4-FFF2-40B4-BE49-F238E27FC236}">
              <a16:creationId xmlns:a16="http://schemas.microsoft.com/office/drawing/2014/main" id="{BD67FD64-0455-479E-8603-92CC3CA4CF9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01" name="Text Box 17">
          <a:extLst>
            <a:ext uri="{FF2B5EF4-FFF2-40B4-BE49-F238E27FC236}">
              <a16:creationId xmlns:a16="http://schemas.microsoft.com/office/drawing/2014/main" id="{63CD87BB-6987-4D02-AA0D-7B19F31BCBE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02" name="Text Box 6">
          <a:extLst>
            <a:ext uri="{FF2B5EF4-FFF2-40B4-BE49-F238E27FC236}">
              <a16:creationId xmlns:a16="http://schemas.microsoft.com/office/drawing/2014/main" id="{F5686005-36FE-40C6-9F0A-E123133FE2C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03" name="Text Box 7">
          <a:extLst>
            <a:ext uri="{FF2B5EF4-FFF2-40B4-BE49-F238E27FC236}">
              <a16:creationId xmlns:a16="http://schemas.microsoft.com/office/drawing/2014/main" id="{19DAB3EA-5124-4C35-BEBB-DA7FD20B675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04" name="Text Box 8">
          <a:extLst>
            <a:ext uri="{FF2B5EF4-FFF2-40B4-BE49-F238E27FC236}">
              <a16:creationId xmlns:a16="http://schemas.microsoft.com/office/drawing/2014/main" id="{3F845942-213E-4B33-8FB1-AC9069A8459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05" name="Text Box 9">
          <a:extLst>
            <a:ext uri="{FF2B5EF4-FFF2-40B4-BE49-F238E27FC236}">
              <a16:creationId xmlns:a16="http://schemas.microsoft.com/office/drawing/2014/main" id="{07207DF7-63A9-43E1-9694-F555A386D63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06" name="Text Box 10">
          <a:extLst>
            <a:ext uri="{FF2B5EF4-FFF2-40B4-BE49-F238E27FC236}">
              <a16:creationId xmlns:a16="http://schemas.microsoft.com/office/drawing/2014/main" id="{DDE73C0E-F7D7-4F9F-96E7-C15B657822B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07" name="Text Box 11">
          <a:extLst>
            <a:ext uri="{FF2B5EF4-FFF2-40B4-BE49-F238E27FC236}">
              <a16:creationId xmlns:a16="http://schemas.microsoft.com/office/drawing/2014/main" id="{3663EA01-9764-4B78-BF7D-88C3B655EF7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08" name="Text Box 12">
          <a:extLst>
            <a:ext uri="{FF2B5EF4-FFF2-40B4-BE49-F238E27FC236}">
              <a16:creationId xmlns:a16="http://schemas.microsoft.com/office/drawing/2014/main" id="{366F78F9-CAB3-4ECB-AC25-86BFC300424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09" name="Text Box 13">
          <a:extLst>
            <a:ext uri="{FF2B5EF4-FFF2-40B4-BE49-F238E27FC236}">
              <a16:creationId xmlns:a16="http://schemas.microsoft.com/office/drawing/2014/main" id="{05C72EBD-E8C7-4C61-AC5B-4D62D661A4D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10" name="Text Box 14">
          <a:extLst>
            <a:ext uri="{FF2B5EF4-FFF2-40B4-BE49-F238E27FC236}">
              <a16:creationId xmlns:a16="http://schemas.microsoft.com/office/drawing/2014/main" id="{D1994637-E1FA-4E90-A9F1-32900ECDDB7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11" name="Text Box 15">
          <a:extLst>
            <a:ext uri="{FF2B5EF4-FFF2-40B4-BE49-F238E27FC236}">
              <a16:creationId xmlns:a16="http://schemas.microsoft.com/office/drawing/2014/main" id="{0DD9D656-66A5-48EA-BEA5-B7491534C6D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12" name="Text Box 16">
          <a:extLst>
            <a:ext uri="{FF2B5EF4-FFF2-40B4-BE49-F238E27FC236}">
              <a16:creationId xmlns:a16="http://schemas.microsoft.com/office/drawing/2014/main" id="{D1D9B1E2-818A-487E-A1D5-800AD7A5B7D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13" name="Text Box 17">
          <a:extLst>
            <a:ext uri="{FF2B5EF4-FFF2-40B4-BE49-F238E27FC236}">
              <a16:creationId xmlns:a16="http://schemas.microsoft.com/office/drawing/2014/main" id="{5D9E4037-2ED1-4DA2-90BA-54A6EB0DE08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14" name="Text Box 7">
          <a:extLst>
            <a:ext uri="{FF2B5EF4-FFF2-40B4-BE49-F238E27FC236}">
              <a16:creationId xmlns:a16="http://schemas.microsoft.com/office/drawing/2014/main" id="{9008F903-2BB2-4727-B746-3FBA29ECE49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15" name="Text Box 8">
          <a:extLst>
            <a:ext uri="{FF2B5EF4-FFF2-40B4-BE49-F238E27FC236}">
              <a16:creationId xmlns:a16="http://schemas.microsoft.com/office/drawing/2014/main" id="{8EC50B92-FD55-4320-BC18-E75EB54D026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16" name="Text Box 9">
          <a:extLst>
            <a:ext uri="{FF2B5EF4-FFF2-40B4-BE49-F238E27FC236}">
              <a16:creationId xmlns:a16="http://schemas.microsoft.com/office/drawing/2014/main" id="{11523BC6-47F6-40DA-BC12-42F30CCD161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17" name="Text Box 10">
          <a:extLst>
            <a:ext uri="{FF2B5EF4-FFF2-40B4-BE49-F238E27FC236}">
              <a16:creationId xmlns:a16="http://schemas.microsoft.com/office/drawing/2014/main" id="{67691FC3-B160-463F-B183-BBD4B5EFC50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18" name="Text Box 11">
          <a:extLst>
            <a:ext uri="{FF2B5EF4-FFF2-40B4-BE49-F238E27FC236}">
              <a16:creationId xmlns:a16="http://schemas.microsoft.com/office/drawing/2014/main" id="{78489484-6340-4885-A358-73EACE4AD70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19" name="Text Box 12">
          <a:extLst>
            <a:ext uri="{FF2B5EF4-FFF2-40B4-BE49-F238E27FC236}">
              <a16:creationId xmlns:a16="http://schemas.microsoft.com/office/drawing/2014/main" id="{A3178F43-70EA-401C-BD27-85E7C064FFC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20" name="Text Box 13">
          <a:extLst>
            <a:ext uri="{FF2B5EF4-FFF2-40B4-BE49-F238E27FC236}">
              <a16:creationId xmlns:a16="http://schemas.microsoft.com/office/drawing/2014/main" id="{C0C12DC2-0A9A-4F00-B5C2-AEE6ABF0CD5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21" name="Text Box 14">
          <a:extLst>
            <a:ext uri="{FF2B5EF4-FFF2-40B4-BE49-F238E27FC236}">
              <a16:creationId xmlns:a16="http://schemas.microsoft.com/office/drawing/2014/main" id="{95375D34-05FA-4D42-BE69-B3F4BABF251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22" name="Text Box 15">
          <a:extLst>
            <a:ext uri="{FF2B5EF4-FFF2-40B4-BE49-F238E27FC236}">
              <a16:creationId xmlns:a16="http://schemas.microsoft.com/office/drawing/2014/main" id="{BAAC06FD-4659-4DD3-97C2-A310CB07C83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23" name="Text Box 16">
          <a:extLst>
            <a:ext uri="{FF2B5EF4-FFF2-40B4-BE49-F238E27FC236}">
              <a16:creationId xmlns:a16="http://schemas.microsoft.com/office/drawing/2014/main" id="{1612D1CA-6E6C-4B85-B533-EF134642437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24" name="Text Box 17">
          <a:extLst>
            <a:ext uri="{FF2B5EF4-FFF2-40B4-BE49-F238E27FC236}">
              <a16:creationId xmlns:a16="http://schemas.microsoft.com/office/drawing/2014/main" id="{01C01EB1-B170-4AA8-9867-780CD2BE67A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25" name="Text Box 6">
          <a:extLst>
            <a:ext uri="{FF2B5EF4-FFF2-40B4-BE49-F238E27FC236}">
              <a16:creationId xmlns:a16="http://schemas.microsoft.com/office/drawing/2014/main" id="{EE17D46B-25A4-4844-A5D6-15760A69E38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26" name="Text Box 7">
          <a:extLst>
            <a:ext uri="{FF2B5EF4-FFF2-40B4-BE49-F238E27FC236}">
              <a16:creationId xmlns:a16="http://schemas.microsoft.com/office/drawing/2014/main" id="{A80BC402-F287-4821-9888-483A838C031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27" name="Text Box 8">
          <a:extLst>
            <a:ext uri="{FF2B5EF4-FFF2-40B4-BE49-F238E27FC236}">
              <a16:creationId xmlns:a16="http://schemas.microsoft.com/office/drawing/2014/main" id="{0E3A9A15-959E-4CB1-9A3E-E9EE72A3151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28" name="Text Box 9">
          <a:extLst>
            <a:ext uri="{FF2B5EF4-FFF2-40B4-BE49-F238E27FC236}">
              <a16:creationId xmlns:a16="http://schemas.microsoft.com/office/drawing/2014/main" id="{3DBFFC9C-B6AE-4140-B701-485A4135806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29" name="Text Box 10">
          <a:extLst>
            <a:ext uri="{FF2B5EF4-FFF2-40B4-BE49-F238E27FC236}">
              <a16:creationId xmlns:a16="http://schemas.microsoft.com/office/drawing/2014/main" id="{BA9AF97A-9E07-44B0-BA7B-FDAA956AAB4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30" name="Text Box 11">
          <a:extLst>
            <a:ext uri="{FF2B5EF4-FFF2-40B4-BE49-F238E27FC236}">
              <a16:creationId xmlns:a16="http://schemas.microsoft.com/office/drawing/2014/main" id="{84BBCA0B-71C9-460F-9566-52015763EDD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31" name="Text Box 12">
          <a:extLst>
            <a:ext uri="{FF2B5EF4-FFF2-40B4-BE49-F238E27FC236}">
              <a16:creationId xmlns:a16="http://schemas.microsoft.com/office/drawing/2014/main" id="{667E578B-EB37-4315-9951-20F688C4281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32" name="Text Box 13">
          <a:extLst>
            <a:ext uri="{FF2B5EF4-FFF2-40B4-BE49-F238E27FC236}">
              <a16:creationId xmlns:a16="http://schemas.microsoft.com/office/drawing/2014/main" id="{E41ED36D-F6DC-4DFA-9A39-E8BAA18683A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33" name="Text Box 14">
          <a:extLst>
            <a:ext uri="{FF2B5EF4-FFF2-40B4-BE49-F238E27FC236}">
              <a16:creationId xmlns:a16="http://schemas.microsoft.com/office/drawing/2014/main" id="{0FBCB55B-E653-4DF4-AFC5-28A261F9480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34" name="Text Box 15">
          <a:extLst>
            <a:ext uri="{FF2B5EF4-FFF2-40B4-BE49-F238E27FC236}">
              <a16:creationId xmlns:a16="http://schemas.microsoft.com/office/drawing/2014/main" id="{96E64AAC-8DC8-462F-B482-979E112546F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35" name="Text Box 16">
          <a:extLst>
            <a:ext uri="{FF2B5EF4-FFF2-40B4-BE49-F238E27FC236}">
              <a16:creationId xmlns:a16="http://schemas.microsoft.com/office/drawing/2014/main" id="{2813D05F-20F4-45D5-8228-B68BB1A1002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36" name="Text Box 17">
          <a:extLst>
            <a:ext uri="{FF2B5EF4-FFF2-40B4-BE49-F238E27FC236}">
              <a16:creationId xmlns:a16="http://schemas.microsoft.com/office/drawing/2014/main" id="{221E3232-2C2A-46B2-8307-14417680C3F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37" name="Text Box 6">
          <a:extLst>
            <a:ext uri="{FF2B5EF4-FFF2-40B4-BE49-F238E27FC236}">
              <a16:creationId xmlns:a16="http://schemas.microsoft.com/office/drawing/2014/main" id="{A0BDA7FC-9BF5-49A3-BC2C-264BD0E6DF7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38" name="Text Box 7">
          <a:extLst>
            <a:ext uri="{FF2B5EF4-FFF2-40B4-BE49-F238E27FC236}">
              <a16:creationId xmlns:a16="http://schemas.microsoft.com/office/drawing/2014/main" id="{EAEE0495-8A94-4CBD-AC54-0610C1EDA8A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39" name="Text Box 8">
          <a:extLst>
            <a:ext uri="{FF2B5EF4-FFF2-40B4-BE49-F238E27FC236}">
              <a16:creationId xmlns:a16="http://schemas.microsoft.com/office/drawing/2014/main" id="{B24045E3-1B51-4182-98DD-3800931C293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40" name="Text Box 9">
          <a:extLst>
            <a:ext uri="{FF2B5EF4-FFF2-40B4-BE49-F238E27FC236}">
              <a16:creationId xmlns:a16="http://schemas.microsoft.com/office/drawing/2014/main" id="{726E4072-2E50-4142-8360-44A1C11218D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41" name="Text Box 10">
          <a:extLst>
            <a:ext uri="{FF2B5EF4-FFF2-40B4-BE49-F238E27FC236}">
              <a16:creationId xmlns:a16="http://schemas.microsoft.com/office/drawing/2014/main" id="{5D2B5749-8AC9-4397-91B0-52A4BAFA9F8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42" name="Text Box 11">
          <a:extLst>
            <a:ext uri="{FF2B5EF4-FFF2-40B4-BE49-F238E27FC236}">
              <a16:creationId xmlns:a16="http://schemas.microsoft.com/office/drawing/2014/main" id="{8684166B-B086-4F47-B49F-8D45D367100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43" name="Text Box 12">
          <a:extLst>
            <a:ext uri="{FF2B5EF4-FFF2-40B4-BE49-F238E27FC236}">
              <a16:creationId xmlns:a16="http://schemas.microsoft.com/office/drawing/2014/main" id="{E1135FD8-9A52-49D7-B2FF-497E4A2D974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44" name="Text Box 13">
          <a:extLst>
            <a:ext uri="{FF2B5EF4-FFF2-40B4-BE49-F238E27FC236}">
              <a16:creationId xmlns:a16="http://schemas.microsoft.com/office/drawing/2014/main" id="{CE278F50-A9B6-498D-AA5B-E6063355F00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45" name="Text Box 14">
          <a:extLst>
            <a:ext uri="{FF2B5EF4-FFF2-40B4-BE49-F238E27FC236}">
              <a16:creationId xmlns:a16="http://schemas.microsoft.com/office/drawing/2014/main" id="{3D9AAD1F-1D03-4976-AC00-CEB805AA4BE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46" name="Text Box 15">
          <a:extLst>
            <a:ext uri="{FF2B5EF4-FFF2-40B4-BE49-F238E27FC236}">
              <a16:creationId xmlns:a16="http://schemas.microsoft.com/office/drawing/2014/main" id="{A4EAA516-344A-4B68-AC6A-7C6757E8F17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47" name="Text Box 16">
          <a:extLst>
            <a:ext uri="{FF2B5EF4-FFF2-40B4-BE49-F238E27FC236}">
              <a16:creationId xmlns:a16="http://schemas.microsoft.com/office/drawing/2014/main" id="{565ED21E-DCBA-4F43-8CDC-978EADC40C2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48" name="Text Box 17">
          <a:extLst>
            <a:ext uri="{FF2B5EF4-FFF2-40B4-BE49-F238E27FC236}">
              <a16:creationId xmlns:a16="http://schemas.microsoft.com/office/drawing/2014/main" id="{9181D113-DABC-4520-9CFA-ACCC263CDBA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49" name="Text Box 6">
          <a:extLst>
            <a:ext uri="{FF2B5EF4-FFF2-40B4-BE49-F238E27FC236}">
              <a16:creationId xmlns:a16="http://schemas.microsoft.com/office/drawing/2014/main" id="{4080C756-D698-4CD8-BB90-87019DD839B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50" name="Text Box 7">
          <a:extLst>
            <a:ext uri="{FF2B5EF4-FFF2-40B4-BE49-F238E27FC236}">
              <a16:creationId xmlns:a16="http://schemas.microsoft.com/office/drawing/2014/main" id="{B5738EF0-AC51-4375-B328-1DD1C21D1C1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51" name="Text Box 8">
          <a:extLst>
            <a:ext uri="{FF2B5EF4-FFF2-40B4-BE49-F238E27FC236}">
              <a16:creationId xmlns:a16="http://schemas.microsoft.com/office/drawing/2014/main" id="{7C6CF20D-2A64-411E-B464-198BB69FE23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52" name="Text Box 9">
          <a:extLst>
            <a:ext uri="{FF2B5EF4-FFF2-40B4-BE49-F238E27FC236}">
              <a16:creationId xmlns:a16="http://schemas.microsoft.com/office/drawing/2014/main" id="{E1E8F016-4266-441E-B070-EDCDFC8C660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53" name="Text Box 10">
          <a:extLst>
            <a:ext uri="{FF2B5EF4-FFF2-40B4-BE49-F238E27FC236}">
              <a16:creationId xmlns:a16="http://schemas.microsoft.com/office/drawing/2014/main" id="{42FDEC6B-1444-4381-B670-B41ABE8A414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54" name="Text Box 11">
          <a:extLst>
            <a:ext uri="{FF2B5EF4-FFF2-40B4-BE49-F238E27FC236}">
              <a16:creationId xmlns:a16="http://schemas.microsoft.com/office/drawing/2014/main" id="{471EE58B-0F42-4D0D-B8B7-11D017CD770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55" name="Text Box 12">
          <a:extLst>
            <a:ext uri="{FF2B5EF4-FFF2-40B4-BE49-F238E27FC236}">
              <a16:creationId xmlns:a16="http://schemas.microsoft.com/office/drawing/2014/main" id="{7209822A-2343-4198-8D70-049AFF2C98B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56" name="Text Box 13">
          <a:extLst>
            <a:ext uri="{FF2B5EF4-FFF2-40B4-BE49-F238E27FC236}">
              <a16:creationId xmlns:a16="http://schemas.microsoft.com/office/drawing/2014/main" id="{856D1E65-A8AD-42D0-8C90-63A41F3C947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57" name="Text Box 14">
          <a:extLst>
            <a:ext uri="{FF2B5EF4-FFF2-40B4-BE49-F238E27FC236}">
              <a16:creationId xmlns:a16="http://schemas.microsoft.com/office/drawing/2014/main" id="{EB917DA1-1A2E-4A9B-9325-AB17E2FEF8F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58" name="Text Box 15">
          <a:extLst>
            <a:ext uri="{FF2B5EF4-FFF2-40B4-BE49-F238E27FC236}">
              <a16:creationId xmlns:a16="http://schemas.microsoft.com/office/drawing/2014/main" id="{51760223-0847-4B36-9E0A-9521C9E9734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59" name="Text Box 16">
          <a:extLst>
            <a:ext uri="{FF2B5EF4-FFF2-40B4-BE49-F238E27FC236}">
              <a16:creationId xmlns:a16="http://schemas.microsoft.com/office/drawing/2014/main" id="{95A294B1-3C32-4E02-9843-EBA6C4E2088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60" name="Text Box 17">
          <a:extLst>
            <a:ext uri="{FF2B5EF4-FFF2-40B4-BE49-F238E27FC236}">
              <a16:creationId xmlns:a16="http://schemas.microsoft.com/office/drawing/2014/main" id="{3D6106BD-3C6C-45B3-82AE-EB3FF0DD684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61" name="Text Box 7">
          <a:extLst>
            <a:ext uri="{FF2B5EF4-FFF2-40B4-BE49-F238E27FC236}">
              <a16:creationId xmlns:a16="http://schemas.microsoft.com/office/drawing/2014/main" id="{B77CEE83-21CE-403F-97DE-269C6421E3A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62" name="Text Box 8">
          <a:extLst>
            <a:ext uri="{FF2B5EF4-FFF2-40B4-BE49-F238E27FC236}">
              <a16:creationId xmlns:a16="http://schemas.microsoft.com/office/drawing/2014/main" id="{45E7A0D2-D201-41B1-BE23-10C0D0654A9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63" name="Text Box 9">
          <a:extLst>
            <a:ext uri="{FF2B5EF4-FFF2-40B4-BE49-F238E27FC236}">
              <a16:creationId xmlns:a16="http://schemas.microsoft.com/office/drawing/2014/main" id="{7B455735-2B30-4FEE-BA76-A0424093170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64" name="Text Box 10">
          <a:extLst>
            <a:ext uri="{FF2B5EF4-FFF2-40B4-BE49-F238E27FC236}">
              <a16:creationId xmlns:a16="http://schemas.microsoft.com/office/drawing/2014/main" id="{0D19B9DD-E2F9-4CD7-B2F9-780EA6C35BB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65" name="Text Box 11">
          <a:extLst>
            <a:ext uri="{FF2B5EF4-FFF2-40B4-BE49-F238E27FC236}">
              <a16:creationId xmlns:a16="http://schemas.microsoft.com/office/drawing/2014/main" id="{E67746F0-767D-4729-8187-91530A1A3F8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66" name="Text Box 12">
          <a:extLst>
            <a:ext uri="{FF2B5EF4-FFF2-40B4-BE49-F238E27FC236}">
              <a16:creationId xmlns:a16="http://schemas.microsoft.com/office/drawing/2014/main" id="{DEE639C8-2CE4-414A-AB48-C03E60714C9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67" name="Text Box 13">
          <a:extLst>
            <a:ext uri="{FF2B5EF4-FFF2-40B4-BE49-F238E27FC236}">
              <a16:creationId xmlns:a16="http://schemas.microsoft.com/office/drawing/2014/main" id="{1170501A-C767-4B31-9D55-0D627039ECD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68" name="Text Box 14">
          <a:extLst>
            <a:ext uri="{FF2B5EF4-FFF2-40B4-BE49-F238E27FC236}">
              <a16:creationId xmlns:a16="http://schemas.microsoft.com/office/drawing/2014/main" id="{96345A7E-AAFE-469C-929E-13972E2FBBB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69" name="Text Box 15">
          <a:extLst>
            <a:ext uri="{FF2B5EF4-FFF2-40B4-BE49-F238E27FC236}">
              <a16:creationId xmlns:a16="http://schemas.microsoft.com/office/drawing/2014/main" id="{3CEA83F5-CEC2-4D59-A87E-F005B30CEEC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70" name="Text Box 16">
          <a:extLst>
            <a:ext uri="{FF2B5EF4-FFF2-40B4-BE49-F238E27FC236}">
              <a16:creationId xmlns:a16="http://schemas.microsoft.com/office/drawing/2014/main" id="{75B55BDA-4F5F-49DB-9174-DF96352421F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71" name="Text Box 17">
          <a:extLst>
            <a:ext uri="{FF2B5EF4-FFF2-40B4-BE49-F238E27FC236}">
              <a16:creationId xmlns:a16="http://schemas.microsoft.com/office/drawing/2014/main" id="{11865F11-0A3F-411E-BA84-A2D89B236CF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72" name="Text Box 6">
          <a:extLst>
            <a:ext uri="{FF2B5EF4-FFF2-40B4-BE49-F238E27FC236}">
              <a16:creationId xmlns:a16="http://schemas.microsoft.com/office/drawing/2014/main" id="{8F2076AD-D4B0-43F2-9158-F8067454F2F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73" name="Text Box 7">
          <a:extLst>
            <a:ext uri="{FF2B5EF4-FFF2-40B4-BE49-F238E27FC236}">
              <a16:creationId xmlns:a16="http://schemas.microsoft.com/office/drawing/2014/main" id="{7A53841F-C348-468F-919F-551660980C6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74" name="Text Box 8">
          <a:extLst>
            <a:ext uri="{FF2B5EF4-FFF2-40B4-BE49-F238E27FC236}">
              <a16:creationId xmlns:a16="http://schemas.microsoft.com/office/drawing/2014/main" id="{A9319914-CEA8-4DA4-B4D4-C30B7E31726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75" name="Text Box 9">
          <a:extLst>
            <a:ext uri="{FF2B5EF4-FFF2-40B4-BE49-F238E27FC236}">
              <a16:creationId xmlns:a16="http://schemas.microsoft.com/office/drawing/2014/main" id="{2B5ECF21-4EC8-43F9-9A71-6A4E889ECB7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76" name="Text Box 10">
          <a:extLst>
            <a:ext uri="{FF2B5EF4-FFF2-40B4-BE49-F238E27FC236}">
              <a16:creationId xmlns:a16="http://schemas.microsoft.com/office/drawing/2014/main" id="{55E33CFB-14DA-4A94-A863-A89A84C9965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77" name="Text Box 11">
          <a:extLst>
            <a:ext uri="{FF2B5EF4-FFF2-40B4-BE49-F238E27FC236}">
              <a16:creationId xmlns:a16="http://schemas.microsoft.com/office/drawing/2014/main" id="{13136E49-C118-4286-9096-5D6D0607950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78" name="Text Box 12">
          <a:extLst>
            <a:ext uri="{FF2B5EF4-FFF2-40B4-BE49-F238E27FC236}">
              <a16:creationId xmlns:a16="http://schemas.microsoft.com/office/drawing/2014/main" id="{14BF81B2-983D-435A-9748-301D320E046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79" name="Text Box 13">
          <a:extLst>
            <a:ext uri="{FF2B5EF4-FFF2-40B4-BE49-F238E27FC236}">
              <a16:creationId xmlns:a16="http://schemas.microsoft.com/office/drawing/2014/main" id="{EB2CCB66-2F34-4384-83ED-E4B74B9FCA3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80" name="Text Box 14">
          <a:extLst>
            <a:ext uri="{FF2B5EF4-FFF2-40B4-BE49-F238E27FC236}">
              <a16:creationId xmlns:a16="http://schemas.microsoft.com/office/drawing/2014/main" id="{03B844B6-DAD3-494E-AF69-5BA7E40F7A2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81" name="Text Box 15">
          <a:extLst>
            <a:ext uri="{FF2B5EF4-FFF2-40B4-BE49-F238E27FC236}">
              <a16:creationId xmlns:a16="http://schemas.microsoft.com/office/drawing/2014/main" id="{3326DB8C-1138-4E96-8A06-2C52B2D2EE7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82" name="Text Box 16">
          <a:extLst>
            <a:ext uri="{FF2B5EF4-FFF2-40B4-BE49-F238E27FC236}">
              <a16:creationId xmlns:a16="http://schemas.microsoft.com/office/drawing/2014/main" id="{32F4A336-1908-4EAE-BABF-A11B3FA6754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83" name="Text Box 17">
          <a:extLst>
            <a:ext uri="{FF2B5EF4-FFF2-40B4-BE49-F238E27FC236}">
              <a16:creationId xmlns:a16="http://schemas.microsoft.com/office/drawing/2014/main" id="{98F9CB0C-A736-4591-9B5E-AA845389E33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84" name="Text Box 6">
          <a:extLst>
            <a:ext uri="{FF2B5EF4-FFF2-40B4-BE49-F238E27FC236}">
              <a16:creationId xmlns:a16="http://schemas.microsoft.com/office/drawing/2014/main" id="{C3E0CF15-C117-4E92-A9C8-40497B9673A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85" name="Text Box 7">
          <a:extLst>
            <a:ext uri="{FF2B5EF4-FFF2-40B4-BE49-F238E27FC236}">
              <a16:creationId xmlns:a16="http://schemas.microsoft.com/office/drawing/2014/main" id="{19FFB76A-8CB2-4E29-9430-99A85AD291C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86" name="Text Box 8">
          <a:extLst>
            <a:ext uri="{FF2B5EF4-FFF2-40B4-BE49-F238E27FC236}">
              <a16:creationId xmlns:a16="http://schemas.microsoft.com/office/drawing/2014/main" id="{DE50B97F-4D1C-4BD6-8A19-D6A83F9C43B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87" name="Text Box 9">
          <a:extLst>
            <a:ext uri="{FF2B5EF4-FFF2-40B4-BE49-F238E27FC236}">
              <a16:creationId xmlns:a16="http://schemas.microsoft.com/office/drawing/2014/main" id="{6F19C32A-9FFE-404B-8AF5-9DAB75D625D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88" name="Text Box 10">
          <a:extLst>
            <a:ext uri="{FF2B5EF4-FFF2-40B4-BE49-F238E27FC236}">
              <a16:creationId xmlns:a16="http://schemas.microsoft.com/office/drawing/2014/main" id="{8D3393DF-EAE4-41D1-A761-065BF71642A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89" name="Text Box 11">
          <a:extLst>
            <a:ext uri="{FF2B5EF4-FFF2-40B4-BE49-F238E27FC236}">
              <a16:creationId xmlns:a16="http://schemas.microsoft.com/office/drawing/2014/main" id="{65B48140-2D53-4C54-92C9-7A0D4E42E3A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90" name="Text Box 12">
          <a:extLst>
            <a:ext uri="{FF2B5EF4-FFF2-40B4-BE49-F238E27FC236}">
              <a16:creationId xmlns:a16="http://schemas.microsoft.com/office/drawing/2014/main" id="{F178C3CA-6CDD-4B3E-AB2F-2738F718C1E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91" name="Text Box 13">
          <a:extLst>
            <a:ext uri="{FF2B5EF4-FFF2-40B4-BE49-F238E27FC236}">
              <a16:creationId xmlns:a16="http://schemas.microsoft.com/office/drawing/2014/main" id="{4D2DDA73-AF82-47B3-9563-C99DB93E5CC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92" name="Text Box 14">
          <a:extLst>
            <a:ext uri="{FF2B5EF4-FFF2-40B4-BE49-F238E27FC236}">
              <a16:creationId xmlns:a16="http://schemas.microsoft.com/office/drawing/2014/main" id="{02B22EC7-866F-48E7-8013-0BF513971D0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93" name="Text Box 15">
          <a:extLst>
            <a:ext uri="{FF2B5EF4-FFF2-40B4-BE49-F238E27FC236}">
              <a16:creationId xmlns:a16="http://schemas.microsoft.com/office/drawing/2014/main" id="{E4ABF887-843A-4A0B-A826-8D6B9CB4AF1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94" name="Text Box 16">
          <a:extLst>
            <a:ext uri="{FF2B5EF4-FFF2-40B4-BE49-F238E27FC236}">
              <a16:creationId xmlns:a16="http://schemas.microsoft.com/office/drawing/2014/main" id="{A75F8293-ACD8-4D0A-A40E-5E13305068A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95" name="Text Box 17">
          <a:extLst>
            <a:ext uri="{FF2B5EF4-FFF2-40B4-BE49-F238E27FC236}">
              <a16:creationId xmlns:a16="http://schemas.microsoft.com/office/drawing/2014/main" id="{0D45259E-6E59-4AF2-B93E-1FF609F5FA2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96" name="Text Box 6">
          <a:extLst>
            <a:ext uri="{FF2B5EF4-FFF2-40B4-BE49-F238E27FC236}">
              <a16:creationId xmlns:a16="http://schemas.microsoft.com/office/drawing/2014/main" id="{3DDC2CAC-4405-40AA-AD06-36AD2F1F3B7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97" name="Text Box 7">
          <a:extLst>
            <a:ext uri="{FF2B5EF4-FFF2-40B4-BE49-F238E27FC236}">
              <a16:creationId xmlns:a16="http://schemas.microsoft.com/office/drawing/2014/main" id="{A69C3EC0-4DE1-423D-A5F1-CE603AA2D33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98" name="Text Box 8">
          <a:extLst>
            <a:ext uri="{FF2B5EF4-FFF2-40B4-BE49-F238E27FC236}">
              <a16:creationId xmlns:a16="http://schemas.microsoft.com/office/drawing/2014/main" id="{8B0C0841-E8A1-48F0-B2AD-0623FA18D1B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299" name="Text Box 9">
          <a:extLst>
            <a:ext uri="{FF2B5EF4-FFF2-40B4-BE49-F238E27FC236}">
              <a16:creationId xmlns:a16="http://schemas.microsoft.com/office/drawing/2014/main" id="{75E7F869-B9C7-47DE-82FA-043EF598C75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00" name="Text Box 10">
          <a:extLst>
            <a:ext uri="{FF2B5EF4-FFF2-40B4-BE49-F238E27FC236}">
              <a16:creationId xmlns:a16="http://schemas.microsoft.com/office/drawing/2014/main" id="{E152D56C-73B7-440A-8F1B-9A16FA9596F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01" name="Text Box 11">
          <a:extLst>
            <a:ext uri="{FF2B5EF4-FFF2-40B4-BE49-F238E27FC236}">
              <a16:creationId xmlns:a16="http://schemas.microsoft.com/office/drawing/2014/main" id="{E2D197C9-6A65-4725-B757-3BA6087BDDF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02" name="Text Box 12">
          <a:extLst>
            <a:ext uri="{FF2B5EF4-FFF2-40B4-BE49-F238E27FC236}">
              <a16:creationId xmlns:a16="http://schemas.microsoft.com/office/drawing/2014/main" id="{1CB861ED-A1A7-4A30-8C2C-4DF96A84527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03" name="Text Box 13">
          <a:extLst>
            <a:ext uri="{FF2B5EF4-FFF2-40B4-BE49-F238E27FC236}">
              <a16:creationId xmlns:a16="http://schemas.microsoft.com/office/drawing/2014/main" id="{37368302-E0DD-4A98-9F07-511D7F4A94A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04" name="Text Box 14">
          <a:extLst>
            <a:ext uri="{FF2B5EF4-FFF2-40B4-BE49-F238E27FC236}">
              <a16:creationId xmlns:a16="http://schemas.microsoft.com/office/drawing/2014/main" id="{52552643-9368-407A-8225-0A497DF0CB4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05" name="Text Box 15">
          <a:extLst>
            <a:ext uri="{FF2B5EF4-FFF2-40B4-BE49-F238E27FC236}">
              <a16:creationId xmlns:a16="http://schemas.microsoft.com/office/drawing/2014/main" id="{6B242379-CC21-4D83-A767-8B85A4D8905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06" name="Text Box 16">
          <a:extLst>
            <a:ext uri="{FF2B5EF4-FFF2-40B4-BE49-F238E27FC236}">
              <a16:creationId xmlns:a16="http://schemas.microsoft.com/office/drawing/2014/main" id="{377B4665-FFA9-4F65-A57A-2DDAF1FB71D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07" name="Text Box 17">
          <a:extLst>
            <a:ext uri="{FF2B5EF4-FFF2-40B4-BE49-F238E27FC236}">
              <a16:creationId xmlns:a16="http://schemas.microsoft.com/office/drawing/2014/main" id="{12348A38-A3D0-4A8C-96C3-61EF1FA2B4F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08" name="Text Box 7">
          <a:extLst>
            <a:ext uri="{FF2B5EF4-FFF2-40B4-BE49-F238E27FC236}">
              <a16:creationId xmlns:a16="http://schemas.microsoft.com/office/drawing/2014/main" id="{7C76B29C-82D2-4C3D-A89C-0CE26714854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09" name="Text Box 8">
          <a:extLst>
            <a:ext uri="{FF2B5EF4-FFF2-40B4-BE49-F238E27FC236}">
              <a16:creationId xmlns:a16="http://schemas.microsoft.com/office/drawing/2014/main" id="{DC3E524A-174E-40C9-9A83-3F3B05BFAA3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10" name="Text Box 9">
          <a:extLst>
            <a:ext uri="{FF2B5EF4-FFF2-40B4-BE49-F238E27FC236}">
              <a16:creationId xmlns:a16="http://schemas.microsoft.com/office/drawing/2014/main" id="{48DF3D6F-A6C4-4F18-BE61-543F531FBF0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11" name="Text Box 10">
          <a:extLst>
            <a:ext uri="{FF2B5EF4-FFF2-40B4-BE49-F238E27FC236}">
              <a16:creationId xmlns:a16="http://schemas.microsoft.com/office/drawing/2014/main" id="{64CD8557-E6A8-4013-A299-A4E258F7C42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12" name="Text Box 11">
          <a:extLst>
            <a:ext uri="{FF2B5EF4-FFF2-40B4-BE49-F238E27FC236}">
              <a16:creationId xmlns:a16="http://schemas.microsoft.com/office/drawing/2014/main" id="{50293422-8AB1-4962-A2A6-72473DC5D4D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13" name="Text Box 12">
          <a:extLst>
            <a:ext uri="{FF2B5EF4-FFF2-40B4-BE49-F238E27FC236}">
              <a16:creationId xmlns:a16="http://schemas.microsoft.com/office/drawing/2014/main" id="{9B6A8EC0-A97A-4EE0-AE29-26570FC12C5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14" name="Text Box 13">
          <a:extLst>
            <a:ext uri="{FF2B5EF4-FFF2-40B4-BE49-F238E27FC236}">
              <a16:creationId xmlns:a16="http://schemas.microsoft.com/office/drawing/2014/main" id="{98EB47C8-7B85-4A93-9B4B-54FD475CF46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15" name="Text Box 14">
          <a:extLst>
            <a:ext uri="{FF2B5EF4-FFF2-40B4-BE49-F238E27FC236}">
              <a16:creationId xmlns:a16="http://schemas.microsoft.com/office/drawing/2014/main" id="{86E21855-E0B7-4F25-AEBD-8EC570D3163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16" name="Text Box 15">
          <a:extLst>
            <a:ext uri="{FF2B5EF4-FFF2-40B4-BE49-F238E27FC236}">
              <a16:creationId xmlns:a16="http://schemas.microsoft.com/office/drawing/2014/main" id="{774BC9FF-770B-464C-B739-B716082D873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17" name="Text Box 16">
          <a:extLst>
            <a:ext uri="{FF2B5EF4-FFF2-40B4-BE49-F238E27FC236}">
              <a16:creationId xmlns:a16="http://schemas.microsoft.com/office/drawing/2014/main" id="{A532E25F-F156-4C67-B09F-148122F52F6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18" name="Text Box 17">
          <a:extLst>
            <a:ext uri="{FF2B5EF4-FFF2-40B4-BE49-F238E27FC236}">
              <a16:creationId xmlns:a16="http://schemas.microsoft.com/office/drawing/2014/main" id="{9285292D-B80F-4C38-B2E1-36E6CFB667F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19" name="Text Box 6">
          <a:extLst>
            <a:ext uri="{FF2B5EF4-FFF2-40B4-BE49-F238E27FC236}">
              <a16:creationId xmlns:a16="http://schemas.microsoft.com/office/drawing/2014/main" id="{2AD1CC01-352C-44B4-B8FE-81C4EE0D84F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20" name="Text Box 7">
          <a:extLst>
            <a:ext uri="{FF2B5EF4-FFF2-40B4-BE49-F238E27FC236}">
              <a16:creationId xmlns:a16="http://schemas.microsoft.com/office/drawing/2014/main" id="{6BB585DC-022D-442E-8114-DCE21B6C187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21" name="Text Box 8">
          <a:extLst>
            <a:ext uri="{FF2B5EF4-FFF2-40B4-BE49-F238E27FC236}">
              <a16:creationId xmlns:a16="http://schemas.microsoft.com/office/drawing/2014/main" id="{794E4A85-DFBC-4301-A098-AE2A9E06124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22" name="Text Box 9">
          <a:extLst>
            <a:ext uri="{FF2B5EF4-FFF2-40B4-BE49-F238E27FC236}">
              <a16:creationId xmlns:a16="http://schemas.microsoft.com/office/drawing/2014/main" id="{5BD16859-B433-4B55-BD1A-2943202420B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23" name="Text Box 10">
          <a:extLst>
            <a:ext uri="{FF2B5EF4-FFF2-40B4-BE49-F238E27FC236}">
              <a16:creationId xmlns:a16="http://schemas.microsoft.com/office/drawing/2014/main" id="{1493E25A-B1B7-44D7-AFDE-E0074A9C537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24" name="Text Box 11">
          <a:extLst>
            <a:ext uri="{FF2B5EF4-FFF2-40B4-BE49-F238E27FC236}">
              <a16:creationId xmlns:a16="http://schemas.microsoft.com/office/drawing/2014/main" id="{51E192B6-5725-4726-9044-66ABE3BBBDA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25" name="Text Box 12">
          <a:extLst>
            <a:ext uri="{FF2B5EF4-FFF2-40B4-BE49-F238E27FC236}">
              <a16:creationId xmlns:a16="http://schemas.microsoft.com/office/drawing/2014/main" id="{50592387-50BE-4B1E-8B4B-28F5645A33A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26" name="Text Box 13">
          <a:extLst>
            <a:ext uri="{FF2B5EF4-FFF2-40B4-BE49-F238E27FC236}">
              <a16:creationId xmlns:a16="http://schemas.microsoft.com/office/drawing/2014/main" id="{2F366D31-B287-4011-8653-F0CC7543C1B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27" name="Text Box 14">
          <a:extLst>
            <a:ext uri="{FF2B5EF4-FFF2-40B4-BE49-F238E27FC236}">
              <a16:creationId xmlns:a16="http://schemas.microsoft.com/office/drawing/2014/main" id="{0966C175-6985-42F8-A67E-ECB3C32EA24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28" name="Text Box 15">
          <a:extLst>
            <a:ext uri="{FF2B5EF4-FFF2-40B4-BE49-F238E27FC236}">
              <a16:creationId xmlns:a16="http://schemas.microsoft.com/office/drawing/2014/main" id="{350AD38C-287B-4C42-BBAA-CC70A967C68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29" name="Text Box 16">
          <a:extLst>
            <a:ext uri="{FF2B5EF4-FFF2-40B4-BE49-F238E27FC236}">
              <a16:creationId xmlns:a16="http://schemas.microsoft.com/office/drawing/2014/main" id="{00135A31-0097-43F4-9C69-8BD911E6F37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30" name="Text Box 17">
          <a:extLst>
            <a:ext uri="{FF2B5EF4-FFF2-40B4-BE49-F238E27FC236}">
              <a16:creationId xmlns:a16="http://schemas.microsoft.com/office/drawing/2014/main" id="{4D0DEFF3-D656-49D4-8CEF-EC4DBA206E3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31" name="Text Box 6">
          <a:extLst>
            <a:ext uri="{FF2B5EF4-FFF2-40B4-BE49-F238E27FC236}">
              <a16:creationId xmlns:a16="http://schemas.microsoft.com/office/drawing/2014/main" id="{769E22CF-96FE-4857-9E44-22EC7D5CE56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32" name="Text Box 7">
          <a:extLst>
            <a:ext uri="{FF2B5EF4-FFF2-40B4-BE49-F238E27FC236}">
              <a16:creationId xmlns:a16="http://schemas.microsoft.com/office/drawing/2014/main" id="{143A20DD-3355-469E-A3FC-2A8576026CB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33" name="Text Box 8">
          <a:extLst>
            <a:ext uri="{FF2B5EF4-FFF2-40B4-BE49-F238E27FC236}">
              <a16:creationId xmlns:a16="http://schemas.microsoft.com/office/drawing/2014/main" id="{525594EF-743C-423D-908A-C5746F324FD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34" name="Text Box 9">
          <a:extLst>
            <a:ext uri="{FF2B5EF4-FFF2-40B4-BE49-F238E27FC236}">
              <a16:creationId xmlns:a16="http://schemas.microsoft.com/office/drawing/2014/main" id="{7B208B38-19F3-4D4C-8446-294C80FAF78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35" name="Text Box 10">
          <a:extLst>
            <a:ext uri="{FF2B5EF4-FFF2-40B4-BE49-F238E27FC236}">
              <a16:creationId xmlns:a16="http://schemas.microsoft.com/office/drawing/2014/main" id="{2AAEB52F-9B33-4393-904F-1AB2CF9E430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36" name="Text Box 11">
          <a:extLst>
            <a:ext uri="{FF2B5EF4-FFF2-40B4-BE49-F238E27FC236}">
              <a16:creationId xmlns:a16="http://schemas.microsoft.com/office/drawing/2014/main" id="{CF3F172E-EC60-4CD1-A187-E97838B19DD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37" name="Text Box 12">
          <a:extLst>
            <a:ext uri="{FF2B5EF4-FFF2-40B4-BE49-F238E27FC236}">
              <a16:creationId xmlns:a16="http://schemas.microsoft.com/office/drawing/2014/main" id="{D67B2D6B-6FC1-4584-9E26-548101BC5D4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38" name="Text Box 13">
          <a:extLst>
            <a:ext uri="{FF2B5EF4-FFF2-40B4-BE49-F238E27FC236}">
              <a16:creationId xmlns:a16="http://schemas.microsoft.com/office/drawing/2014/main" id="{1F9A075A-A043-4A23-8303-79CBC696658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39" name="Text Box 14">
          <a:extLst>
            <a:ext uri="{FF2B5EF4-FFF2-40B4-BE49-F238E27FC236}">
              <a16:creationId xmlns:a16="http://schemas.microsoft.com/office/drawing/2014/main" id="{8619EDB8-0918-4CF0-8C31-B5B99475D54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40" name="Text Box 15">
          <a:extLst>
            <a:ext uri="{FF2B5EF4-FFF2-40B4-BE49-F238E27FC236}">
              <a16:creationId xmlns:a16="http://schemas.microsoft.com/office/drawing/2014/main" id="{EA6D79CE-A291-475B-8399-19E6EDEE621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41" name="Text Box 16">
          <a:extLst>
            <a:ext uri="{FF2B5EF4-FFF2-40B4-BE49-F238E27FC236}">
              <a16:creationId xmlns:a16="http://schemas.microsoft.com/office/drawing/2014/main" id="{F81757FD-01BD-436C-9828-A8DFB3495F7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42" name="Text Box 17">
          <a:extLst>
            <a:ext uri="{FF2B5EF4-FFF2-40B4-BE49-F238E27FC236}">
              <a16:creationId xmlns:a16="http://schemas.microsoft.com/office/drawing/2014/main" id="{651F882D-E198-4E34-AEFE-E42AC85E8DD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43" name="Text Box 6">
          <a:extLst>
            <a:ext uri="{FF2B5EF4-FFF2-40B4-BE49-F238E27FC236}">
              <a16:creationId xmlns:a16="http://schemas.microsoft.com/office/drawing/2014/main" id="{51FD3B11-2497-4F1B-8A0B-E45DA6C0252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44" name="Text Box 7">
          <a:extLst>
            <a:ext uri="{FF2B5EF4-FFF2-40B4-BE49-F238E27FC236}">
              <a16:creationId xmlns:a16="http://schemas.microsoft.com/office/drawing/2014/main" id="{85D4DB3F-0961-47EE-910F-49B536AEC50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45" name="Text Box 8">
          <a:extLst>
            <a:ext uri="{FF2B5EF4-FFF2-40B4-BE49-F238E27FC236}">
              <a16:creationId xmlns:a16="http://schemas.microsoft.com/office/drawing/2014/main" id="{F195F963-AFBA-4310-92E8-073EF8173E4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46" name="Text Box 9">
          <a:extLst>
            <a:ext uri="{FF2B5EF4-FFF2-40B4-BE49-F238E27FC236}">
              <a16:creationId xmlns:a16="http://schemas.microsoft.com/office/drawing/2014/main" id="{36C9933A-0482-42F3-AEF1-FBCBF724104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47" name="Text Box 10">
          <a:extLst>
            <a:ext uri="{FF2B5EF4-FFF2-40B4-BE49-F238E27FC236}">
              <a16:creationId xmlns:a16="http://schemas.microsoft.com/office/drawing/2014/main" id="{E8E3600A-577F-41C4-B467-EF15E3CFD59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48" name="Text Box 11">
          <a:extLst>
            <a:ext uri="{FF2B5EF4-FFF2-40B4-BE49-F238E27FC236}">
              <a16:creationId xmlns:a16="http://schemas.microsoft.com/office/drawing/2014/main" id="{4ED329FE-1464-490F-8D63-1BB0B6639C5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49" name="Text Box 12">
          <a:extLst>
            <a:ext uri="{FF2B5EF4-FFF2-40B4-BE49-F238E27FC236}">
              <a16:creationId xmlns:a16="http://schemas.microsoft.com/office/drawing/2014/main" id="{0021EAD4-17FF-4CBD-9E12-D284685EE17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50" name="Text Box 13">
          <a:extLst>
            <a:ext uri="{FF2B5EF4-FFF2-40B4-BE49-F238E27FC236}">
              <a16:creationId xmlns:a16="http://schemas.microsoft.com/office/drawing/2014/main" id="{60286953-5455-4146-AD00-AECDE52C5C3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51" name="Text Box 14">
          <a:extLst>
            <a:ext uri="{FF2B5EF4-FFF2-40B4-BE49-F238E27FC236}">
              <a16:creationId xmlns:a16="http://schemas.microsoft.com/office/drawing/2014/main" id="{3C60E924-F975-47A0-AD78-94F847A99A0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52" name="Text Box 15">
          <a:extLst>
            <a:ext uri="{FF2B5EF4-FFF2-40B4-BE49-F238E27FC236}">
              <a16:creationId xmlns:a16="http://schemas.microsoft.com/office/drawing/2014/main" id="{5A3BBE2D-0EE4-43FE-81B5-2879F36C045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53" name="Text Box 16">
          <a:extLst>
            <a:ext uri="{FF2B5EF4-FFF2-40B4-BE49-F238E27FC236}">
              <a16:creationId xmlns:a16="http://schemas.microsoft.com/office/drawing/2014/main" id="{3BC4D255-2796-4832-B784-469E134E668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54" name="Text Box 17">
          <a:extLst>
            <a:ext uri="{FF2B5EF4-FFF2-40B4-BE49-F238E27FC236}">
              <a16:creationId xmlns:a16="http://schemas.microsoft.com/office/drawing/2014/main" id="{F22CFE99-B079-4766-A201-0AB855F5024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55" name="Text Box 7">
          <a:extLst>
            <a:ext uri="{FF2B5EF4-FFF2-40B4-BE49-F238E27FC236}">
              <a16:creationId xmlns:a16="http://schemas.microsoft.com/office/drawing/2014/main" id="{EE8C63E8-461B-496D-A4B8-9116BD1BBBD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56" name="Text Box 8">
          <a:extLst>
            <a:ext uri="{FF2B5EF4-FFF2-40B4-BE49-F238E27FC236}">
              <a16:creationId xmlns:a16="http://schemas.microsoft.com/office/drawing/2014/main" id="{968A92F3-904A-4050-A039-F60F2286D00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57" name="Text Box 9">
          <a:extLst>
            <a:ext uri="{FF2B5EF4-FFF2-40B4-BE49-F238E27FC236}">
              <a16:creationId xmlns:a16="http://schemas.microsoft.com/office/drawing/2014/main" id="{CAC67A6A-C576-4426-A29C-5C797C8CB75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58" name="Text Box 10">
          <a:extLst>
            <a:ext uri="{FF2B5EF4-FFF2-40B4-BE49-F238E27FC236}">
              <a16:creationId xmlns:a16="http://schemas.microsoft.com/office/drawing/2014/main" id="{330A579E-BE2B-4F3B-B46B-396EE3A52A3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59" name="Text Box 11">
          <a:extLst>
            <a:ext uri="{FF2B5EF4-FFF2-40B4-BE49-F238E27FC236}">
              <a16:creationId xmlns:a16="http://schemas.microsoft.com/office/drawing/2014/main" id="{AAA3DC3D-A40F-4B02-AA85-EA7CB3FA9EA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60" name="Text Box 12">
          <a:extLst>
            <a:ext uri="{FF2B5EF4-FFF2-40B4-BE49-F238E27FC236}">
              <a16:creationId xmlns:a16="http://schemas.microsoft.com/office/drawing/2014/main" id="{8A68F542-0BA1-4738-B933-7D48DCD9961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61" name="Text Box 13">
          <a:extLst>
            <a:ext uri="{FF2B5EF4-FFF2-40B4-BE49-F238E27FC236}">
              <a16:creationId xmlns:a16="http://schemas.microsoft.com/office/drawing/2014/main" id="{3738BD0C-D80E-48C7-957C-AC64F56E683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62" name="Text Box 14">
          <a:extLst>
            <a:ext uri="{FF2B5EF4-FFF2-40B4-BE49-F238E27FC236}">
              <a16:creationId xmlns:a16="http://schemas.microsoft.com/office/drawing/2014/main" id="{FA2B921B-878D-4AD8-886A-0388F3D2F19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63" name="Text Box 15">
          <a:extLst>
            <a:ext uri="{FF2B5EF4-FFF2-40B4-BE49-F238E27FC236}">
              <a16:creationId xmlns:a16="http://schemas.microsoft.com/office/drawing/2014/main" id="{AB5E592D-EA2F-4491-8F6D-65C7B5009CD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64" name="Text Box 16">
          <a:extLst>
            <a:ext uri="{FF2B5EF4-FFF2-40B4-BE49-F238E27FC236}">
              <a16:creationId xmlns:a16="http://schemas.microsoft.com/office/drawing/2014/main" id="{4DE1DAB3-7C58-4E52-B99C-37D5BDA94CA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65" name="Text Box 17">
          <a:extLst>
            <a:ext uri="{FF2B5EF4-FFF2-40B4-BE49-F238E27FC236}">
              <a16:creationId xmlns:a16="http://schemas.microsoft.com/office/drawing/2014/main" id="{3F313F4A-1F0F-4E84-A632-DCB287F90EC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66" name="Text Box 6">
          <a:extLst>
            <a:ext uri="{FF2B5EF4-FFF2-40B4-BE49-F238E27FC236}">
              <a16:creationId xmlns:a16="http://schemas.microsoft.com/office/drawing/2014/main" id="{87C9CC05-4C9B-4CA2-B7B5-3D8052C1272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67" name="Text Box 7">
          <a:extLst>
            <a:ext uri="{FF2B5EF4-FFF2-40B4-BE49-F238E27FC236}">
              <a16:creationId xmlns:a16="http://schemas.microsoft.com/office/drawing/2014/main" id="{7221CA1B-8D91-4F6A-BB8B-7C46268F20D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68" name="Text Box 8">
          <a:extLst>
            <a:ext uri="{FF2B5EF4-FFF2-40B4-BE49-F238E27FC236}">
              <a16:creationId xmlns:a16="http://schemas.microsoft.com/office/drawing/2014/main" id="{FFADC03B-8C9F-4502-8344-469378327CC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69" name="Text Box 9">
          <a:extLst>
            <a:ext uri="{FF2B5EF4-FFF2-40B4-BE49-F238E27FC236}">
              <a16:creationId xmlns:a16="http://schemas.microsoft.com/office/drawing/2014/main" id="{8ADE584F-38AF-4C5C-AD58-FD26D21D6BD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70" name="Text Box 10">
          <a:extLst>
            <a:ext uri="{FF2B5EF4-FFF2-40B4-BE49-F238E27FC236}">
              <a16:creationId xmlns:a16="http://schemas.microsoft.com/office/drawing/2014/main" id="{AFFB2405-0660-4B12-9EA8-269A7CEB50A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71" name="Text Box 11">
          <a:extLst>
            <a:ext uri="{FF2B5EF4-FFF2-40B4-BE49-F238E27FC236}">
              <a16:creationId xmlns:a16="http://schemas.microsoft.com/office/drawing/2014/main" id="{702461F0-AA54-403A-93CA-EA0DCA622D6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72" name="Text Box 12">
          <a:extLst>
            <a:ext uri="{FF2B5EF4-FFF2-40B4-BE49-F238E27FC236}">
              <a16:creationId xmlns:a16="http://schemas.microsoft.com/office/drawing/2014/main" id="{CF0C5E36-2980-4F32-94B3-481F12862AB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73" name="Text Box 13">
          <a:extLst>
            <a:ext uri="{FF2B5EF4-FFF2-40B4-BE49-F238E27FC236}">
              <a16:creationId xmlns:a16="http://schemas.microsoft.com/office/drawing/2014/main" id="{0D43E33B-8E46-4B3A-8FC0-2FB6A3A6DFD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74" name="Text Box 14">
          <a:extLst>
            <a:ext uri="{FF2B5EF4-FFF2-40B4-BE49-F238E27FC236}">
              <a16:creationId xmlns:a16="http://schemas.microsoft.com/office/drawing/2014/main" id="{0584D931-CFB1-4A8D-B5EF-2665DDF50BC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75" name="Text Box 15">
          <a:extLst>
            <a:ext uri="{FF2B5EF4-FFF2-40B4-BE49-F238E27FC236}">
              <a16:creationId xmlns:a16="http://schemas.microsoft.com/office/drawing/2014/main" id="{C631BA63-566E-4E93-B57A-95A797F6751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76" name="Text Box 16">
          <a:extLst>
            <a:ext uri="{FF2B5EF4-FFF2-40B4-BE49-F238E27FC236}">
              <a16:creationId xmlns:a16="http://schemas.microsoft.com/office/drawing/2014/main" id="{D7A76BC6-D224-4848-B218-15FAA41CBE8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377" name="Text Box 17">
          <a:extLst>
            <a:ext uri="{FF2B5EF4-FFF2-40B4-BE49-F238E27FC236}">
              <a16:creationId xmlns:a16="http://schemas.microsoft.com/office/drawing/2014/main" id="{6F4FFE0C-AB88-4344-B64C-DCD3BCBD7CC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378" name="Text Box 6">
          <a:extLst>
            <a:ext uri="{FF2B5EF4-FFF2-40B4-BE49-F238E27FC236}">
              <a16:creationId xmlns:a16="http://schemas.microsoft.com/office/drawing/2014/main" id="{F113A33A-BB55-40A6-8D2D-CC916218CBB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379" name="Text Box 7">
          <a:extLst>
            <a:ext uri="{FF2B5EF4-FFF2-40B4-BE49-F238E27FC236}">
              <a16:creationId xmlns:a16="http://schemas.microsoft.com/office/drawing/2014/main" id="{EA542CBA-78E5-4D84-A0B4-490E7D8F618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380" name="Text Box 8">
          <a:extLst>
            <a:ext uri="{FF2B5EF4-FFF2-40B4-BE49-F238E27FC236}">
              <a16:creationId xmlns:a16="http://schemas.microsoft.com/office/drawing/2014/main" id="{A5BB4463-CED5-40E7-9C2E-1C5990376BC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381" name="Text Box 9">
          <a:extLst>
            <a:ext uri="{FF2B5EF4-FFF2-40B4-BE49-F238E27FC236}">
              <a16:creationId xmlns:a16="http://schemas.microsoft.com/office/drawing/2014/main" id="{402D05BE-91C1-421A-A1AC-214416790DD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382" name="Text Box 10">
          <a:extLst>
            <a:ext uri="{FF2B5EF4-FFF2-40B4-BE49-F238E27FC236}">
              <a16:creationId xmlns:a16="http://schemas.microsoft.com/office/drawing/2014/main" id="{AB4736EC-12A4-4B19-8FDD-CC7F929AE9B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383" name="Text Box 11">
          <a:extLst>
            <a:ext uri="{FF2B5EF4-FFF2-40B4-BE49-F238E27FC236}">
              <a16:creationId xmlns:a16="http://schemas.microsoft.com/office/drawing/2014/main" id="{B2B3A54C-A8A6-4494-AF10-089D5F21EB3E}"/>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384" name="Text Box 12">
          <a:extLst>
            <a:ext uri="{FF2B5EF4-FFF2-40B4-BE49-F238E27FC236}">
              <a16:creationId xmlns:a16="http://schemas.microsoft.com/office/drawing/2014/main" id="{07725CA8-1715-42AF-9E6C-895FF9DD1BB9}"/>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385" name="Text Box 13">
          <a:extLst>
            <a:ext uri="{FF2B5EF4-FFF2-40B4-BE49-F238E27FC236}">
              <a16:creationId xmlns:a16="http://schemas.microsoft.com/office/drawing/2014/main" id="{7C7778AC-C06C-40C6-AD31-7BFD32660124}"/>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386" name="Text Box 14">
          <a:extLst>
            <a:ext uri="{FF2B5EF4-FFF2-40B4-BE49-F238E27FC236}">
              <a16:creationId xmlns:a16="http://schemas.microsoft.com/office/drawing/2014/main" id="{CD876AAD-780A-45D7-9793-524E224D56E9}"/>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387" name="Text Box 15">
          <a:extLst>
            <a:ext uri="{FF2B5EF4-FFF2-40B4-BE49-F238E27FC236}">
              <a16:creationId xmlns:a16="http://schemas.microsoft.com/office/drawing/2014/main" id="{27680F4D-E3A4-4F9C-84FC-74422DABBDD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388" name="Text Box 16">
          <a:extLst>
            <a:ext uri="{FF2B5EF4-FFF2-40B4-BE49-F238E27FC236}">
              <a16:creationId xmlns:a16="http://schemas.microsoft.com/office/drawing/2014/main" id="{B3760F21-F6DA-48C4-AFD4-ADED970951E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389" name="Text Box 17">
          <a:extLst>
            <a:ext uri="{FF2B5EF4-FFF2-40B4-BE49-F238E27FC236}">
              <a16:creationId xmlns:a16="http://schemas.microsoft.com/office/drawing/2014/main" id="{EE413474-37FA-43EF-84AA-62363AC0E813}"/>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390" name="Text Box 6">
          <a:extLst>
            <a:ext uri="{FF2B5EF4-FFF2-40B4-BE49-F238E27FC236}">
              <a16:creationId xmlns:a16="http://schemas.microsoft.com/office/drawing/2014/main" id="{49F33515-9757-49BB-AD1C-54A0EC9F6923}"/>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391" name="Text Box 7">
          <a:extLst>
            <a:ext uri="{FF2B5EF4-FFF2-40B4-BE49-F238E27FC236}">
              <a16:creationId xmlns:a16="http://schemas.microsoft.com/office/drawing/2014/main" id="{FDBCC741-5E45-4399-91C9-73D2ECE86CD0}"/>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392" name="Text Box 8">
          <a:extLst>
            <a:ext uri="{FF2B5EF4-FFF2-40B4-BE49-F238E27FC236}">
              <a16:creationId xmlns:a16="http://schemas.microsoft.com/office/drawing/2014/main" id="{211F9411-4DF2-4497-8DA8-7CBF5C9B393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393" name="Text Box 9">
          <a:extLst>
            <a:ext uri="{FF2B5EF4-FFF2-40B4-BE49-F238E27FC236}">
              <a16:creationId xmlns:a16="http://schemas.microsoft.com/office/drawing/2014/main" id="{3C3517A1-6872-4BBC-BB23-12F1ECBC7003}"/>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394" name="Text Box 10">
          <a:extLst>
            <a:ext uri="{FF2B5EF4-FFF2-40B4-BE49-F238E27FC236}">
              <a16:creationId xmlns:a16="http://schemas.microsoft.com/office/drawing/2014/main" id="{681E858A-327C-4242-8F24-48FB264D946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395" name="Text Box 11">
          <a:extLst>
            <a:ext uri="{FF2B5EF4-FFF2-40B4-BE49-F238E27FC236}">
              <a16:creationId xmlns:a16="http://schemas.microsoft.com/office/drawing/2014/main" id="{CE8412C1-9764-43A7-AA47-1BBFE7212D89}"/>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396" name="Text Box 12">
          <a:extLst>
            <a:ext uri="{FF2B5EF4-FFF2-40B4-BE49-F238E27FC236}">
              <a16:creationId xmlns:a16="http://schemas.microsoft.com/office/drawing/2014/main" id="{5412BBDE-5199-4695-8E63-A71055F9F68C}"/>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397" name="Text Box 13">
          <a:extLst>
            <a:ext uri="{FF2B5EF4-FFF2-40B4-BE49-F238E27FC236}">
              <a16:creationId xmlns:a16="http://schemas.microsoft.com/office/drawing/2014/main" id="{3C5AEEB1-7DDF-4DF7-BA68-FDAA254B7E3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398" name="Text Box 14">
          <a:extLst>
            <a:ext uri="{FF2B5EF4-FFF2-40B4-BE49-F238E27FC236}">
              <a16:creationId xmlns:a16="http://schemas.microsoft.com/office/drawing/2014/main" id="{1A2040AE-C8E5-4A92-A6CC-D1E355982600}"/>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399" name="Text Box 15">
          <a:extLst>
            <a:ext uri="{FF2B5EF4-FFF2-40B4-BE49-F238E27FC236}">
              <a16:creationId xmlns:a16="http://schemas.microsoft.com/office/drawing/2014/main" id="{FE923E0E-CFB1-4D4A-AAD9-DAC96E45FC1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00" name="Text Box 16">
          <a:extLst>
            <a:ext uri="{FF2B5EF4-FFF2-40B4-BE49-F238E27FC236}">
              <a16:creationId xmlns:a16="http://schemas.microsoft.com/office/drawing/2014/main" id="{882857FD-3197-4F6A-8143-F5DC5EEC188E}"/>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01" name="Text Box 17">
          <a:extLst>
            <a:ext uri="{FF2B5EF4-FFF2-40B4-BE49-F238E27FC236}">
              <a16:creationId xmlns:a16="http://schemas.microsoft.com/office/drawing/2014/main" id="{2EA33D66-3ADF-4D7C-A4D7-D974CFB55A8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02" name="Text Box 7">
          <a:extLst>
            <a:ext uri="{FF2B5EF4-FFF2-40B4-BE49-F238E27FC236}">
              <a16:creationId xmlns:a16="http://schemas.microsoft.com/office/drawing/2014/main" id="{4B0C8475-24BC-47C4-9A81-6859CEC8657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03" name="Text Box 8">
          <a:extLst>
            <a:ext uri="{FF2B5EF4-FFF2-40B4-BE49-F238E27FC236}">
              <a16:creationId xmlns:a16="http://schemas.microsoft.com/office/drawing/2014/main" id="{D63F6264-B0B2-4CB1-B2E5-1D13A9E5A1F0}"/>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04" name="Text Box 9">
          <a:extLst>
            <a:ext uri="{FF2B5EF4-FFF2-40B4-BE49-F238E27FC236}">
              <a16:creationId xmlns:a16="http://schemas.microsoft.com/office/drawing/2014/main" id="{CDC065D2-1D97-4B7D-A397-822CA14C62FD}"/>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05" name="Text Box 10">
          <a:extLst>
            <a:ext uri="{FF2B5EF4-FFF2-40B4-BE49-F238E27FC236}">
              <a16:creationId xmlns:a16="http://schemas.microsoft.com/office/drawing/2014/main" id="{2EB5789F-CA7B-4152-9D9F-11B1103AFEB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06" name="Text Box 11">
          <a:extLst>
            <a:ext uri="{FF2B5EF4-FFF2-40B4-BE49-F238E27FC236}">
              <a16:creationId xmlns:a16="http://schemas.microsoft.com/office/drawing/2014/main" id="{8732DCC9-1AFC-42BF-A247-15C3A666519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07" name="Text Box 12">
          <a:extLst>
            <a:ext uri="{FF2B5EF4-FFF2-40B4-BE49-F238E27FC236}">
              <a16:creationId xmlns:a16="http://schemas.microsoft.com/office/drawing/2014/main" id="{542A3591-991C-4BCE-B69A-0A514F2BDAC9}"/>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08" name="Text Box 13">
          <a:extLst>
            <a:ext uri="{FF2B5EF4-FFF2-40B4-BE49-F238E27FC236}">
              <a16:creationId xmlns:a16="http://schemas.microsoft.com/office/drawing/2014/main" id="{C3AA701B-B758-4D6E-BC4B-AF004C8CBDA3}"/>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09" name="Text Box 14">
          <a:extLst>
            <a:ext uri="{FF2B5EF4-FFF2-40B4-BE49-F238E27FC236}">
              <a16:creationId xmlns:a16="http://schemas.microsoft.com/office/drawing/2014/main" id="{15E023CD-ACAB-41FE-9DCE-7B559B614BAD}"/>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10" name="Text Box 15">
          <a:extLst>
            <a:ext uri="{FF2B5EF4-FFF2-40B4-BE49-F238E27FC236}">
              <a16:creationId xmlns:a16="http://schemas.microsoft.com/office/drawing/2014/main" id="{3A9CF91D-4153-4673-BEE8-01A268A978EE}"/>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11" name="Text Box 16">
          <a:extLst>
            <a:ext uri="{FF2B5EF4-FFF2-40B4-BE49-F238E27FC236}">
              <a16:creationId xmlns:a16="http://schemas.microsoft.com/office/drawing/2014/main" id="{8862381A-AFCD-4AC8-9401-FE99C616C52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12" name="Text Box 17">
          <a:extLst>
            <a:ext uri="{FF2B5EF4-FFF2-40B4-BE49-F238E27FC236}">
              <a16:creationId xmlns:a16="http://schemas.microsoft.com/office/drawing/2014/main" id="{C5DAD41B-0216-402F-A58D-0B6949ABD27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13" name="Text Box 6">
          <a:extLst>
            <a:ext uri="{FF2B5EF4-FFF2-40B4-BE49-F238E27FC236}">
              <a16:creationId xmlns:a16="http://schemas.microsoft.com/office/drawing/2014/main" id="{66C233A1-F44D-4AA0-8E6D-CB2D66D7D136}"/>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14" name="Text Box 7">
          <a:extLst>
            <a:ext uri="{FF2B5EF4-FFF2-40B4-BE49-F238E27FC236}">
              <a16:creationId xmlns:a16="http://schemas.microsoft.com/office/drawing/2014/main" id="{8070F8AF-4B5E-40D1-A08E-F3D1F1FECC0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15" name="Text Box 8">
          <a:extLst>
            <a:ext uri="{FF2B5EF4-FFF2-40B4-BE49-F238E27FC236}">
              <a16:creationId xmlns:a16="http://schemas.microsoft.com/office/drawing/2014/main" id="{85C90576-EA15-4E99-B830-045E406AF3A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16" name="Text Box 9">
          <a:extLst>
            <a:ext uri="{FF2B5EF4-FFF2-40B4-BE49-F238E27FC236}">
              <a16:creationId xmlns:a16="http://schemas.microsoft.com/office/drawing/2014/main" id="{89E36505-E7EC-4989-B367-888BEDACA4C3}"/>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17" name="Text Box 10">
          <a:extLst>
            <a:ext uri="{FF2B5EF4-FFF2-40B4-BE49-F238E27FC236}">
              <a16:creationId xmlns:a16="http://schemas.microsoft.com/office/drawing/2014/main" id="{72C0D983-59AE-4B43-BEF2-B1B8162C8B0C}"/>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18" name="Text Box 11">
          <a:extLst>
            <a:ext uri="{FF2B5EF4-FFF2-40B4-BE49-F238E27FC236}">
              <a16:creationId xmlns:a16="http://schemas.microsoft.com/office/drawing/2014/main" id="{C0455CCD-7235-4619-9222-7ADBA5919DC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19" name="Text Box 12">
          <a:extLst>
            <a:ext uri="{FF2B5EF4-FFF2-40B4-BE49-F238E27FC236}">
              <a16:creationId xmlns:a16="http://schemas.microsoft.com/office/drawing/2014/main" id="{DE2D9DA7-BF39-4FF7-A8C5-D1E7D9CE90DD}"/>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20" name="Text Box 13">
          <a:extLst>
            <a:ext uri="{FF2B5EF4-FFF2-40B4-BE49-F238E27FC236}">
              <a16:creationId xmlns:a16="http://schemas.microsoft.com/office/drawing/2014/main" id="{26411755-9AEB-4505-A892-EE2E882ADEBC}"/>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21" name="Text Box 14">
          <a:extLst>
            <a:ext uri="{FF2B5EF4-FFF2-40B4-BE49-F238E27FC236}">
              <a16:creationId xmlns:a16="http://schemas.microsoft.com/office/drawing/2014/main" id="{919EB3C7-70B0-4CDD-89B2-946AAD93012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22" name="Text Box 15">
          <a:extLst>
            <a:ext uri="{FF2B5EF4-FFF2-40B4-BE49-F238E27FC236}">
              <a16:creationId xmlns:a16="http://schemas.microsoft.com/office/drawing/2014/main" id="{DFFCF2D0-4C55-47F6-9F40-899A4B167C00}"/>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23" name="Text Box 16">
          <a:extLst>
            <a:ext uri="{FF2B5EF4-FFF2-40B4-BE49-F238E27FC236}">
              <a16:creationId xmlns:a16="http://schemas.microsoft.com/office/drawing/2014/main" id="{BB2CDE2F-113E-470C-ACFA-51BD48F6DEF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24" name="Text Box 17">
          <a:extLst>
            <a:ext uri="{FF2B5EF4-FFF2-40B4-BE49-F238E27FC236}">
              <a16:creationId xmlns:a16="http://schemas.microsoft.com/office/drawing/2014/main" id="{E15C6B89-4E51-41F3-87AE-D2B64D1994A7}"/>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25" name="Text Box 6">
          <a:extLst>
            <a:ext uri="{FF2B5EF4-FFF2-40B4-BE49-F238E27FC236}">
              <a16:creationId xmlns:a16="http://schemas.microsoft.com/office/drawing/2014/main" id="{80054434-BB3F-44B1-8A9C-F562AB5ADB8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26" name="Text Box 7">
          <a:extLst>
            <a:ext uri="{FF2B5EF4-FFF2-40B4-BE49-F238E27FC236}">
              <a16:creationId xmlns:a16="http://schemas.microsoft.com/office/drawing/2014/main" id="{2F517C19-50E1-4F2E-A248-C6C0B34D5BD1}"/>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27" name="Text Box 8">
          <a:extLst>
            <a:ext uri="{FF2B5EF4-FFF2-40B4-BE49-F238E27FC236}">
              <a16:creationId xmlns:a16="http://schemas.microsoft.com/office/drawing/2014/main" id="{4BB28CA1-E936-4492-8DF0-1FEF27375006}"/>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28" name="Text Box 9">
          <a:extLst>
            <a:ext uri="{FF2B5EF4-FFF2-40B4-BE49-F238E27FC236}">
              <a16:creationId xmlns:a16="http://schemas.microsoft.com/office/drawing/2014/main" id="{55FD23CD-113E-4DFD-9FF8-B65B66AEFCE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29" name="Text Box 10">
          <a:extLst>
            <a:ext uri="{FF2B5EF4-FFF2-40B4-BE49-F238E27FC236}">
              <a16:creationId xmlns:a16="http://schemas.microsoft.com/office/drawing/2014/main" id="{3C87AABE-384E-4E08-B4AE-760E64FDC88E}"/>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30" name="Text Box 11">
          <a:extLst>
            <a:ext uri="{FF2B5EF4-FFF2-40B4-BE49-F238E27FC236}">
              <a16:creationId xmlns:a16="http://schemas.microsoft.com/office/drawing/2014/main" id="{76C87243-DDCE-4CFA-8D5A-418F50344A1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31" name="Text Box 12">
          <a:extLst>
            <a:ext uri="{FF2B5EF4-FFF2-40B4-BE49-F238E27FC236}">
              <a16:creationId xmlns:a16="http://schemas.microsoft.com/office/drawing/2014/main" id="{4C4BA120-E6FF-4CEC-8F8E-276AA2CBD37D}"/>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32" name="Text Box 13">
          <a:extLst>
            <a:ext uri="{FF2B5EF4-FFF2-40B4-BE49-F238E27FC236}">
              <a16:creationId xmlns:a16="http://schemas.microsoft.com/office/drawing/2014/main" id="{B9DF0FF4-9728-4D96-9A56-0E5534B7A913}"/>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33" name="Text Box 14">
          <a:extLst>
            <a:ext uri="{FF2B5EF4-FFF2-40B4-BE49-F238E27FC236}">
              <a16:creationId xmlns:a16="http://schemas.microsoft.com/office/drawing/2014/main" id="{B213ACFF-4C61-4D0B-AA9D-ABA864E802C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34" name="Text Box 15">
          <a:extLst>
            <a:ext uri="{FF2B5EF4-FFF2-40B4-BE49-F238E27FC236}">
              <a16:creationId xmlns:a16="http://schemas.microsoft.com/office/drawing/2014/main" id="{3A6C5BDA-BD78-43CD-97E0-72F48B604E6D}"/>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35" name="Text Box 16">
          <a:extLst>
            <a:ext uri="{FF2B5EF4-FFF2-40B4-BE49-F238E27FC236}">
              <a16:creationId xmlns:a16="http://schemas.microsoft.com/office/drawing/2014/main" id="{8B9E4C9E-3395-4127-A445-D5ED7CF6690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36" name="Text Box 17">
          <a:extLst>
            <a:ext uri="{FF2B5EF4-FFF2-40B4-BE49-F238E27FC236}">
              <a16:creationId xmlns:a16="http://schemas.microsoft.com/office/drawing/2014/main" id="{12E1B018-239B-445D-83D9-8240F602572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37" name="Text Box 6">
          <a:extLst>
            <a:ext uri="{FF2B5EF4-FFF2-40B4-BE49-F238E27FC236}">
              <a16:creationId xmlns:a16="http://schemas.microsoft.com/office/drawing/2014/main" id="{477AB978-F8FB-49DA-B5FA-78367144B123}"/>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38" name="Text Box 7">
          <a:extLst>
            <a:ext uri="{FF2B5EF4-FFF2-40B4-BE49-F238E27FC236}">
              <a16:creationId xmlns:a16="http://schemas.microsoft.com/office/drawing/2014/main" id="{5DC1D644-B4CB-41C8-A7E0-54D11CD4EFE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39" name="Text Box 8">
          <a:extLst>
            <a:ext uri="{FF2B5EF4-FFF2-40B4-BE49-F238E27FC236}">
              <a16:creationId xmlns:a16="http://schemas.microsoft.com/office/drawing/2014/main" id="{91B3925B-1F43-4D71-9405-D0A02753422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40" name="Text Box 9">
          <a:extLst>
            <a:ext uri="{FF2B5EF4-FFF2-40B4-BE49-F238E27FC236}">
              <a16:creationId xmlns:a16="http://schemas.microsoft.com/office/drawing/2014/main" id="{3B951FAF-DA33-4B0A-978B-8D14BBA045C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41" name="Text Box 10">
          <a:extLst>
            <a:ext uri="{FF2B5EF4-FFF2-40B4-BE49-F238E27FC236}">
              <a16:creationId xmlns:a16="http://schemas.microsoft.com/office/drawing/2014/main" id="{367B781F-5CF5-45AD-B4E5-F3E793BDF77C}"/>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42" name="Text Box 11">
          <a:extLst>
            <a:ext uri="{FF2B5EF4-FFF2-40B4-BE49-F238E27FC236}">
              <a16:creationId xmlns:a16="http://schemas.microsoft.com/office/drawing/2014/main" id="{45770686-5BDD-46B9-A92F-F0B1B4A6CC04}"/>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43" name="Text Box 12">
          <a:extLst>
            <a:ext uri="{FF2B5EF4-FFF2-40B4-BE49-F238E27FC236}">
              <a16:creationId xmlns:a16="http://schemas.microsoft.com/office/drawing/2014/main" id="{529E8109-EEDD-40FD-B3B4-02D9A3C48DC7}"/>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44" name="Text Box 13">
          <a:extLst>
            <a:ext uri="{FF2B5EF4-FFF2-40B4-BE49-F238E27FC236}">
              <a16:creationId xmlns:a16="http://schemas.microsoft.com/office/drawing/2014/main" id="{677C180A-A5E5-4615-A1DB-F93BBA238A4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45" name="Text Box 14">
          <a:extLst>
            <a:ext uri="{FF2B5EF4-FFF2-40B4-BE49-F238E27FC236}">
              <a16:creationId xmlns:a16="http://schemas.microsoft.com/office/drawing/2014/main" id="{4C1322C0-22A1-46A8-9864-1208708A0E93}"/>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46" name="Text Box 15">
          <a:extLst>
            <a:ext uri="{FF2B5EF4-FFF2-40B4-BE49-F238E27FC236}">
              <a16:creationId xmlns:a16="http://schemas.microsoft.com/office/drawing/2014/main" id="{42169599-9FBA-4D9B-A342-4C8B2D901D6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47" name="Text Box 16">
          <a:extLst>
            <a:ext uri="{FF2B5EF4-FFF2-40B4-BE49-F238E27FC236}">
              <a16:creationId xmlns:a16="http://schemas.microsoft.com/office/drawing/2014/main" id="{C6E568B9-841E-4BF1-8912-A082C7EA821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48" name="Text Box 17">
          <a:extLst>
            <a:ext uri="{FF2B5EF4-FFF2-40B4-BE49-F238E27FC236}">
              <a16:creationId xmlns:a16="http://schemas.microsoft.com/office/drawing/2014/main" id="{050438F7-F2AB-4FE8-9981-003825610230}"/>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49" name="Text Box 7">
          <a:extLst>
            <a:ext uri="{FF2B5EF4-FFF2-40B4-BE49-F238E27FC236}">
              <a16:creationId xmlns:a16="http://schemas.microsoft.com/office/drawing/2014/main" id="{1EE5AEEE-56C8-4E4B-8828-355E3C680BA3}"/>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50" name="Text Box 8">
          <a:extLst>
            <a:ext uri="{FF2B5EF4-FFF2-40B4-BE49-F238E27FC236}">
              <a16:creationId xmlns:a16="http://schemas.microsoft.com/office/drawing/2014/main" id="{14DA2D9B-C03F-4350-8E0B-C48A93DA72B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51" name="Text Box 9">
          <a:extLst>
            <a:ext uri="{FF2B5EF4-FFF2-40B4-BE49-F238E27FC236}">
              <a16:creationId xmlns:a16="http://schemas.microsoft.com/office/drawing/2014/main" id="{3441293F-5603-47FD-9082-CA47D603D74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52" name="Text Box 10">
          <a:extLst>
            <a:ext uri="{FF2B5EF4-FFF2-40B4-BE49-F238E27FC236}">
              <a16:creationId xmlns:a16="http://schemas.microsoft.com/office/drawing/2014/main" id="{51209E28-806E-4728-97BA-0DD0524CD176}"/>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53" name="Text Box 11">
          <a:extLst>
            <a:ext uri="{FF2B5EF4-FFF2-40B4-BE49-F238E27FC236}">
              <a16:creationId xmlns:a16="http://schemas.microsoft.com/office/drawing/2014/main" id="{B399410E-B7E8-45D5-B242-9E4611454329}"/>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54" name="Text Box 12">
          <a:extLst>
            <a:ext uri="{FF2B5EF4-FFF2-40B4-BE49-F238E27FC236}">
              <a16:creationId xmlns:a16="http://schemas.microsoft.com/office/drawing/2014/main" id="{D39E1277-3E5E-454B-85DC-0F2EA6C6341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55" name="Text Box 13">
          <a:extLst>
            <a:ext uri="{FF2B5EF4-FFF2-40B4-BE49-F238E27FC236}">
              <a16:creationId xmlns:a16="http://schemas.microsoft.com/office/drawing/2014/main" id="{7A039E3E-52C3-4C75-9086-0DB4A8481990}"/>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56" name="Text Box 14">
          <a:extLst>
            <a:ext uri="{FF2B5EF4-FFF2-40B4-BE49-F238E27FC236}">
              <a16:creationId xmlns:a16="http://schemas.microsoft.com/office/drawing/2014/main" id="{2CA3D903-A464-4B40-8F25-F8D5C1EB5A11}"/>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57" name="Text Box 15">
          <a:extLst>
            <a:ext uri="{FF2B5EF4-FFF2-40B4-BE49-F238E27FC236}">
              <a16:creationId xmlns:a16="http://schemas.microsoft.com/office/drawing/2014/main" id="{7BB66E02-0485-4D91-B343-13FE12169D4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58" name="Text Box 16">
          <a:extLst>
            <a:ext uri="{FF2B5EF4-FFF2-40B4-BE49-F238E27FC236}">
              <a16:creationId xmlns:a16="http://schemas.microsoft.com/office/drawing/2014/main" id="{F1ED184F-FB57-42CD-B52A-7C9AC23CB1F7}"/>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59" name="Text Box 17">
          <a:extLst>
            <a:ext uri="{FF2B5EF4-FFF2-40B4-BE49-F238E27FC236}">
              <a16:creationId xmlns:a16="http://schemas.microsoft.com/office/drawing/2014/main" id="{95154D83-F0EF-4FA0-AD7D-D3555CE8E92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60" name="Text Box 6">
          <a:extLst>
            <a:ext uri="{FF2B5EF4-FFF2-40B4-BE49-F238E27FC236}">
              <a16:creationId xmlns:a16="http://schemas.microsoft.com/office/drawing/2014/main" id="{5A0E82E0-A9FC-46FA-93BE-FA51CFBBC33C}"/>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61" name="Text Box 7">
          <a:extLst>
            <a:ext uri="{FF2B5EF4-FFF2-40B4-BE49-F238E27FC236}">
              <a16:creationId xmlns:a16="http://schemas.microsoft.com/office/drawing/2014/main" id="{142BDD8F-783C-4E3E-AEB4-16B235BBF297}"/>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62" name="Text Box 8">
          <a:extLst>
            <a:ext uri="{FF2B5EF4-FFF2-40B4-BE49-F238E27FC236}">
              <a16:creationId xmlns:a16="http://schemas.microsoft.com/office/drawing/2014/main" id="{CD8DAFFC-04F3-4F3F-994C-D5A0306D95C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63" name="Text Box 9">
          <a:extLst>
            <a:ext uri="{FF2B5EF4-FFF2-40B4-BE49-F238E27FC236}">
              <a16:creationId xmlns:a16="http://schemas.microsoft.com/office/drawing/2014/main" id="{DAFCCF25-8E44-4B56-89F0-D62C37D7893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64" name="Text Box 10">
          <a:extLst>
            <a:ext uri="{FF2B5EF4-FFF2-40B4-BE49-F238E27FC236}">
              <a16:creationId xmlns:a16="http://schemas.microsoft.com/office/drawing/2014/main" id="{62508A4D-54F7-4714-A6EB-EE43D129877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65" name="Text Box 11">
          <a:extLst>
            <a:ext uri="{FF2B5EF4-FFF2-40B4-BE49-F238E27FC236}">
              <a16:creationId xmlns:a16="http://schemas.microsoft.com/office/drawing/2014/main" id="{65F1CB62-654D-4304-B9CC-1CA45970E71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66" name="Text Box 12">
          <a:extLst>
            <a:ext uri="{FF2B5EF4-FFF2-40B4-BE49-F238E27FC236}">
              <a16:creationId xmlns:a16="http://schemas.microsoft.com/office/drawing/2014/main" id="{F84C3F25-9BA8-42B2-8049-47D13666FAEE}"/>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67" name="Text Box 13">
          <a:extLst>
            <a:ext uri="{FF2B5EF4-FFF2-40B4-BE49-F238E27FC236}">
              <a16:creationId xmlns:a16="http://schemas.microsoft.com/office/drawing/2014/main" id="{33E10C35-B8D7-4E01-920F-B70A79511B39}"/>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68" name="Text Box 14">
          <a:extLst>
            <a:ext uri="{FF2B5EF4-FFF2-40B4-BE49-F238E27FC236}">
              <a16:creationId xmlns:a16="http://schemas.microsoft.com/office/drawing/2014/main" id="{0850F896-DF33-4402-A8DD-68F9A796B1A4}"/>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69" name="Text Box 15">
          <a:extLst>
            <a:ext uri="{FF2B5EF4-FFF2-40B4-BE49-F238E27FC236}">
              <a16:creationId xmlns:a16="http://schemas.microsoft.com/office/drawing/2014/main" id="{57ADA605-6039-4B9C-A5F2-B6F07500EBFD}"/>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70" name="Text Box 16">
          <a:extLst>
            <a:ext uri="{FF2B5EF4-FFF2-40B4-BE49-F238E27FC236}">
              <a16:creationId xmlns:a16="http://schemas.microsoft.com/office/drawing/2014/main" id="{7A7AF10A-CFA7-40BE-8682-D3C5EFB3CE67}"/>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71" name="Text Box 17">
          <a:extLst>
            <a:ext uri="{FF2B5EF4-FFF2-40B4-BE49-F238E27FC236}">
              <a16:creationId xmlns:a16="http://schemas.microsoft.com/office/drawing/2014/main" id="{6862AC5F-75EE-447D-B932-6581CD999BA6}"/>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72" name="Text Box 6">
          <a:extLst>
            <a:ext uri="{FF2B5EF4-FFF2-40B4-BE49-F238E27FC236}">
              <a16:creationId xmlns:a16="http://schemas.microsoft.com/office/drawing/2014/main" id="{07C3A5C6-92FF-4A86-AA1B-43FEC9D15944}"/>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73" name="Text Box 7">
          <a:extLst>
            <a:ext uri="{FF2B5EF4-FFF2-40B4-BE49-F238E27FC236}">
              <a16:creationId xmlns:a16="http://schemas.microsoft.com/office/drawing/2014/main" id="{B4ECEE0E-2BCA-415A-A779-A87137C652B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74" name="Text Box 8">
          <a:extLst>
            <a:ext uri="{FF2B5EF4-FFF2-40B4-BE49-F238E27FC236}">
              <a16:creationId xmlns:a16="http://schemas.microsoft.com/office/drawing/2014/main" id="{E0B63077-B0D7-4DFF-9AE8-BE6BF021374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75" name="Text Box 9">
          <a:extLst>
            <a:ext uri="{FF2B5EF4-FFF2-40B4-BE49-F238E27FC236}">
              <a16:creationId xmlns:a16="http://schemas.microsoft.com/office/drawing/2014/main" id="{999B3C80-9A6E-4193-B9E4-DFD82C4F100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76" name="Text Box 10">
          <a:extLst>
            <a:ext uri="{FF2B5EF4-FFF2-40B4-BE49-F238E27FC236}">
              <a16:creationId xmlns:a16="http://schemas.microsoft.com/office/drawing/2014/main" id="{5B96F059-F393-4E0C-B0EC-D4145E6E154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77" name="Text Box 11">
          <a:extLst>
            <a:ext uri="{FF2B5EF4-FFF2-40B4-BE49-F238E27FC236}">
              <a16:creationId xmlns:a16="http://schemas.microsoft.com/office/drawing/2014/main" id="{9718656C-0479-40AE-85A9-0730AB55397E}"/>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78" name="Text Box 12">
          <a:extLst>
            <a:ext uri="{FF2B5EF4-FFF2-40B4-BE49-F238E27FC236}">
              <a16:creationId xmlns:a16="http://schemas.microsoft.com/office/drawing/2014/main" id="{E137A739-336E-4D28-ACF7-8F1A38246B7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79" name="Text Box 13">
          <a:extLst>
            <a:ext uri="{FF2B5EF4-FFF2-40B4-BE49-F238E27FC236}">
              <a16:creationId xmlns:a16="http://schemas.microsoft.com/office/drawing/2014/main" id="{5A91E3A1-6209-4D35-8109-2A103C38C31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80" name="Text Box 14">
          <a:extLst>
            <a:ext uri="{FF2B5EF4-FFF2-40B4-BE49-F238E27FC236}">
              <a16:creationId xmlns:a16="http://schemas.microsoft.com/office/drawing/2014/main" id="{9B7441D4-891E-45BF-BC95-C5DFBACCC65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81" name="Text Box 15">
          <a:extLst>
            <a:ext uri="{FF2B5EF4-FFF2-40B4-BE49-F238E27FC236}">
              <a16:creationId xmlns:a16="http://schemas.microsoft.com/office/drawing/2014/main" id="{7B02BA0E-24AF-4D4C-B73D-8258BA0460F3}"/>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82" name="Text Box 16">
          <a:extLst>
            <a:ext uri="{FF2B5EF4-FFF2-40B4-BE49-F238E27FC236}">
              <a16:creationId xmlns:a16="http://schemas.microsoft.com/office/drawing/2014/main" id="{4B422197-A490-414E-9F64-F12157F69D84}"/>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83" name="Text Box 17">
          <a:extLst>
            <a:ext uri="{FF2B5EF4-FFF2-40B4-BE49-F238E27FC236}">
              <a16:creationId xmlns:a16="http://schemas.microsoft.com/office/drawing/2014/main" id="{C207F6A2-DBB0-4DB5-B1F0-1D9CD610BAE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84" name="Text Box 6">
          <a:extLst>
            <a:ext uri="{FF2B5EF4-FFF2-40B4-BE49-F238E27FC236}">
              <a16:creationId xmlns:a16="http://schemas.microsoft.com/office/drawing/2014/main" id="{BC8D508B-E354-41FF-AABA-50D1FF3497A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85" name="Text Box 7">
          <a:extLst>
            <a:ext uri="{FF2B5EF4-FFF2-40B4-BE49-F238E27FC236}">
              <a16:creationId xmlns:a16="http://schemas.microsoft.com/office/drawing/2014/main" id="{AA4EA3E9-C1E7-4FC0-AA41-D232C168A07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86" name="Text Box 8">
          <a:extLst>
            <a:ext uri="{FF2B5EF4-FFF2-40B4-BE49-F238E27FC236}">
              <a16:creationId xmlns:a16="http://schemas.microsoft.com/office/drawing/2014/main" id="{0298DAEF-2717-400F-A44D-5FE3B5DB643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87" name="Text Box 9">
          <a:extLst>
            <a:ext uri="{FF2B5EF4-FFF2-40B4-BE49-F238E27FC236}">
              <a16:creationId xmlns:a16="http://schemas.microsoft.com/office/drawing/2014/main" id="{0C01683F-B6F7-4F82-895C-E1A122AB64E9}"/>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88" name="Text Box 10">
          <a:extLst>
            <a:ext uri="{FF2B5EF4-FFF2-40B4-BE49-F238E27FC236}">
              <a16:creationId xmlns:a16="http://schemas.microsoft.com/office/drawing/2014/main" id="{D7FC3898-9D6E-49D7-A25A-77160347A8B9}"/>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89" name="Text Box 11">
          <a:extLst>
            <a:ext uri="{FF2B5EF4-FFF2-40B4-BE49-F238E27FC236}">
              <a16:creationId xmlns:a16="http://schemas.microsoft.com/office/drawing/2014/main" id="{C9467A33-AB95-4944-9431-EA3CBE0C4D2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90" name="Text Box 12">
          <a:extLst>
            <a:ext uri="{FF2B5EF4-FFF2-40B4-BE49-F238E27FC236}">
              <a16:creationId xmlns:a16="http://schemas.microsoft.com/office/drawing/2014/main" id="{8334FD25-CABB-46DF-8FB2-A8FBE78FEB3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91" name="Text Box 13">
          <a:extLst>
            <a:ext uri="{FF2B5EF4-FFF2-40B4-BE49-F238E27FC236}">
              <a16:creationId xmlns:a16="http://schemas.microsoft.com/office/drawing/2014/main" id="{ED0C48C0-A87F-4EBF-AA5D-D9D5513ABB4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92" name="Text Box 14">
          <a:extLst>
            <a:ext uri="{FF2B5EF4-FFF2-40B4-BE49-F238E27FC236}">
              <a16:creationId xmlns:a16="http://schemas.microsoft.com/office/drawing/2014/main" id="{0D18007A-1835-4FF7-B7C0-02A6A56144A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93" name="Text Box 15">
          <a:extLst>
            <a:ext uri="{FF2B5EF4-FFF2-40B4-BE49-F238E27FC236}">
              <a16:creationId xmlns:a16="http://schemas.microsoft.com/office/drawing/2014/main" id="{F19BAC00-7C2C-4799-8EE1-EC319532F4A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94" name="Text Box 16">
          <a:extLst>
            <a:ext uri="{FF2B5EF4-FFF2-40B4-BE49-F238E27FC236}">
              <a16:creationId xmlns:a16="http://schemas.microsoft.com/office/drawing/2014/main" id="{FF0D9FE0-F134-4319-B83F-ECAAD61D0A0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95" name="Text Box 17">
          <a:extLst>
            <a:ext uri="{FF2B5EF4-FFF2-40B4-BE49-F238E27FC236}">
              <a16:creationId xmlns:a16="http://schemas.microsoft.com/office/drawing/2014/main" id="{9CAF8AB4-8162-405C-A7E2-5AB8A69E5651}"/>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96" name="Text Box 7">
          <a:extLst>
            <a:ext uri="{FF2B5EF4-FFF2-40B4-BE49-F238E27FC236}">
              <a16:creationId xmlns:a16="http://schemas.microsoft.com/office/drawing/2014/main" id="{F47FB1F5-2E66-4FEC-A797-B53F23488E84}"/>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97" name="Text Box 8">
          <a:extLst>
            <a:ext uri="{FF2B5EF4-FFF2-40B4-BE49-F238E27FC236}">
              <a16:creationId xmlns:a16="http://schemas.microsoft.com/office/drawing/2014/main" id="{DC6753F4-B049-46DC-80E1-40FBF64413D1}"/>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98" name="Text Box 9">
          <a:extLst>
            <a:ext uri="{FF2B5EF4-FFF2-40B4-BE49-F238E27FC236}">
              <a16:creationId xmlns:a16="http://schemas.microsoft.com/office/drawing/2014/main" id="{072A437A-05AC-4660-ADB2-C9AEF74E7D9E}"/>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499" name="Text Box 10">
          <a:extLst>
            <a:ext uri="{FF2B5EF4-FFF2-40B4-BE49-F238E27FC236}">
              <a16:creationId xmlns:a16="http://schemas.microsoft.com/office/drawing/2014/main" id="{AB121AAE-18E5-46A1-A770-67D0C9EA3377}"/>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00" name="Text Box 11">
          <a:extLst>
            <a:ext uri="{FF2B5EF4-FFF2-40B4-BE49-F238E27FC236}">
              <a16:creationId xmlns:a16="http://schemas.microsoft.com/office/drawing/2014/main" id="{6B4D6814-7DEB-4444-B954-DCC1EA636B1E}"/>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01" name="Text Box 12">
          <a:extLst>
            <a:ext uri="{FF2B5EF4-FFF2-40B4-BE49-F238E27FC236}">
              <a16:creationId xmlns:a16="http://schemas.microsoft.com/office/drawing/2014/main" id="{390C7733-072E-4470-8449-80C9942B1BE4}"/>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02" name="Text Box 13">
          <a:extLst>
            <a:ext uri="{FF2B5EF4-FFF2-40B4-BE49-F238E27FC236}">
              <a16:creationId xmlns:a16="http://schemas.microsoft.com/office/drawing/2014/main" id="{47C30866-7CAB-4DD5-8E87-D5572D074B7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03" name="Text Box 14">
          <a:extLst>
            <a:ext uri="{FF2B5EF4-FFF2-40B4-BE49-F238E27FC236}">
              <a16:creationId xmlns:a16="http://schemas.microsoft.com/office/drawing/2014/main" id="{F9BEE795-8084-47D4-A111-B720C251C0FE}"/>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04" name="Text Box 15">
          <a:extLst>
            <a:ext uri="{FF2B5EF4-FFF2-40B4-BE49-F238E27FC236}">
              <a16:creationId xmlns:a16="http://schemas.microsoft.com/office/drawing/2014/main" id="{4E50A0DF-608F-4189-A6F3-D5508A94C3A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05" name="Text Box 16">
          <a:extLst>
            <a:ext uri="{FF2B5EF4-FFF2-40B4-BE49-F238E27FC236}">
              <a16:creationId xmlns:a16="http://schemas.microsoft.com/office/drawing/2014/main" id="{945B999C-057D-4800-AB30-EE673844F91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06" name="Text Box 17">
          <a:extLst>
            <a:ext uri="{FF2B5EF4-FFF2-40B4-BE49-F238E27FC236}">
              <a16:creationId xmlns:a16="http://schemas.microsoft.com/office/drawing/2014/main" id="{4ED3E930-D81C-4E4A-A1BF-67E42FE3BBC7}"/>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07" name="Text Box 6">
          <a:extLst>
            <a:ext uri="{FF2B5EF4-FFF2-40B4-BE49-F238E27FC236}">
              <a16:creationId xmlns:a16="http://schemas.microsoft.com/office/drawing/2014/main" id="{551CA8B4-023C-4055-89C2-B3AF50D41043}"/>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08" name="Text Box 7">
          <a:extLst>
            <a:ext uri="{FF2B5EF4-FFF2-40B4-BE49-F238E27FC236}">
              <a16:creationId xmlns:a16="http://schemas.microsoft.com/office/drawing/2014/main" id="{85C50FF9-BEB0-42BE-8619-787EF8B02816}"/>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09" name="Text Box 8">
          <a:extLst>
            <a:ext uri="{FF2B5EF4-FFF2-40B4-BE49-F238E27FC236}">
              <a16:creationId xmlns:a16="http://schemas.microsoft.com/office/drawing/2014/main" id="{85DC708E-BBD9-4ABE-AD59-9A9000471A8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10" name="Text Box 9">
          <a:extLst>
            <a:ext uri="{FF2B5EF4-FFF2-40B4-BE49-F238E27FC236}">
              <a16:creationId xmlns:a16="http://schemas.microsoft.com/office/drawing/2014/main" id="{C668044E-D9C7-457F-9CE4-7C412F7065D4}"/>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11" name="Text Box 10">
          <a:extLst>
            <a:ext uri="{FF2B5EF4-FFF2-40B4-BE49-F238E27FC236}">
              <a16:creationId xmlns:a16="http://schemas.microsoft.com/office/drawing/2014/main" id="{7C97F291-98B1-4D1E-945C-E5E147D350B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12" name="Text Box 11">
          <a:extLst>
            <a:ext uri="{FF2B5EF4-FFF2-40B4-BE49-F238E27FC236}">
              <a16:creationId xmlns:a16="http://schemas.microsoft.com/office/drawing/2014/main" id="{3D69C1C0-559D-4E94-B751-C2E6CEC86100}"/>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13" name="Text Box 12">
          <a:extLst>
            <a:ext uri="{FF2B5EF4-FFF2-40B4-BE49-F238E27FC236}">
              <a16:creationId xmlns:a16="http://schemas.microsoft.com/office/drawing/2014/main" id="{FB35A140-A499-48E9-B9CE-B221DD62FC2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14" name="Text Box 13">
          <a:extLst>
            <a:ext uri="{FF2B5EF4-FFF2-40B4-BE49-F238E27FC236}">
              <a16:creationId xmlns:a16="http://schemas.microsoft.com/office/drawing/2014/main" id="{FD5F8C6E-7AED-4343-9B33-5E5B219F8077}"/>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15" name="Text Box 14">
          <a:extLst>
            <a:ext uri="{FF2B5EF4-FFF2-40B4-BE49-F238E27FC236}">
              <a16:creationId xmlns:a16="http://schemas.microsoft.com/office/drawing/2014/main" id="{EEFC595D-B01B-4E46-B01F-874DC42EE5D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16" name="Text Box 15">
          <a:extLst>
            <a:ext uri="{FF2B5EF4-FFF2-40B4-BE49-F238E27FC236}">
              <a16:creationId xmlns:a16="http://schemas.microsoft.com/office/drawing/2014/main" id="{A8F34E2C-9C1B-4434-B6D8-0011963BF7BE}"/>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17" name="Text Box 16">
          <a:extLst>
            <a:ext uri="{FF2B5EF4-FFF2-40B4-BE49-F238E27FC236}">
              <a16:creationId xmlns:a16="http://schemas.microsoft.com/office/drawing/2014/main" id="{219B7CBA-7AD8-4651-9A70-900B4B1611E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18" name="Text Box 17">
          <a:extLst>
            <a:ext uri="{FF2B5EF4-FFF2-40B4-BE49-F238E27FC236}">
              <a16:creationId xmlns:a16="http://schemas.microsoft.com/office/drawing/2014/main" id="{D9FE03F3-1620-4821-A4A2-335D9E392E1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19" name="Text Box 6">
          <a:extLst>
            <a:ext uri="{FF2B5EF4-FFF2-40B4-BE49-F238E27FC236}">
              <a16:creationId xmlns:a16="http://schemas.microsoft.com/office/drawing/2014/main" id="{5E658352-6ACA-4650-8E92-276DC242B60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20" name="Text Box 7">
          <a:extLst>
            <a:ext uri="{FF2B5EF4-FFF2-40B4-BE49-F238E27FC236}">
              <a16:creationId xmlns:a16="http://schemas.microsoft.com/office/drawing/2014/main" id="{BCFFC598-EA90-464A-90DC-EDB23AD7D366}"/>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21" name="Text Box 8">
          <a:extLst>
            <a:ext uri="{FF2B5EF4-FFF2-40B4-BE49-F238E27FC236}">
              <a16:creationId xmlns:a16="http://schemas.microsoft.com/office/drawing/2014/main" id="{5E2B7165-A812-4C17-AE80-36717328F22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22" name="Text Box 9">
          <a:extLst>
            <a:ext uri="{FF2B5EF4-FFF2-40B4-BE49-F238E27FC236}">
              <a16:creationId xmlns:a16="http://schemas.microsoft.com/office/drawing/2014/main" id="{31FAD98E-4207-430E-8B0D-8762315CA60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23" name="Text Box 10">
          <a:extLst>
            <a:ext uri="{FF2B5EF4-FFF2-40B4-BE49-F238E27FC236}">
              <a16:creationId xmlns:a16="http://schemas.microsoft.com/office/drawing/2014/main" id="{DF78A6E3-4915-45B2-BD11-6DC6506797B3}"/>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24" name="Text Box 11">
          <a:extLst>
            <a:ext uri="{FF2B5EF4-FFF2-40B4-BE49-F238E27FC236}">
              <a16:creationId xmlns:a16="http://schemas.microsoft.com/office/drawing/2014/main" id="{50802F32-8E45-4E82-B0C0-49E8B76229B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25" name="Text Box 12">
          <a:extLst>
            <a:ext uri="{FF2B5EF4-FFF2-40B4-BE49-F238E27FC236}">
              <a16:creationId xmlns:a16="http://schemas.microsoft.com/office/drawing/2014/main" id="{63BE4093-F226-45A1-9D05-C564AC1C39E3}"/>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26" name="Text Box 13">
          <a:extLst>
            <a:ext uri="{FF2B5EF4-FFF2-40B4-BE49-F238E27FC236}">
              <a16:creationId xmlns:a16="http://schemas.microsoft.com/office/drawing/2014/main" id="{BA5ED646-C87E-4584-A227-D641ABA37FF9}"/>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27" name="Text Box 14">
          <a:extLst>
            <a:ext uri="{FF2B5EF4-FFF2-40B4-BE49-F238E27FC236}">
              <a16:creationId xmlns:a16="http://schemas.microsoft.com/office/drawing/2014/main" id="{5C0DBB6C-6EA3-4BEE-BB95-4FE947BA7D3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28" name="Text Box 15">
          <a:extLst>
            <a:ext uri="{FF2B5EF4-FFF2-40B4-BE49-F238E27FC236}">
              <a16:creationId xmlns:a16="http://schemas.microsoft.com/office/drawing/2014/main" id="{6646E16A-3939-45B1-B284-981D5E5DCE16}"/>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29" name="Text Box 16">
          <a:extLst>
            <a:ext uri="{FF2B5EF4-FFF2-40B4-BE49-F238E27FC236}">
              <a16:creationId xmlns:a16="http://schemas.microsoft.com/office/drawing/2014/main" id="{EFC4DE6D-9FAB-4005-8CC3-369847CA82C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30" name="Text Box 17">
          <a:extLst>
            <a:ext uri="{FF2B5EF4-FFF2-40B4-BE49-F238E27FC236}">
              <a16:creationId xmlns:a16="http://schemas.microsoft.com/office/drawing/2014/main" id="{044C4EAB-8BFF-4318-9114-46CFDBD8FAF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31" name="Text Box 6">
          <a:extLst>
            <a:ext uri="{FF2B5EF4-FFF2-40B4-BE49-F238E27FC236}">
              <a16:creationId xmlns:a16="http://schemas.microsoft.com/office/drawing/2014/main" id="{02EB8EAF-AF61-41FB-8795-44AF047695EE}"/>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32" name="Text Box 7">
          <a:extLst>
            <a:ext uri="{FF2B5EF4-FFF2-40B4-BE49-F238E27FC236}">
              <a16:creationId xmlns:a16="http://schemas.microsoft.com/office/drawing/2014/main" id="{5D499B1F-B6A1-4CE6-9782-AB99A695288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33" name="Text Box 8">
          <a:extLst>
            <a:ext uri="{FF2B5EF4-FFF2-40B4-BE49-F238E27FC236}">
              <a16:creationId xmlns:a16="http://schemas.microsoft.com/office/drawing/2014/main" id="{4A6D538D-3B88-4EC7-A167-C3623E5BA01D}"/>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34" name="Text Box 9">
          <a:extLst>
            <a:ext uri="{FF2B5EF4-FFF2-40B4-BE49-F238E27FC236}">
              <a16:creationId xmlns:a16="http://schemas.microsoft.com/office/drawing/2014/main" id="{D3D03C28-66EF-4116-912C-29B6B653F744}"/>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35" name="Text Box 10">
          <a:extLst>
            <a:ext uri="{FF2B5EF4-FFF2-40B4-BE49-F238E27FC236}">
              <a16:creationId xmlns:a16="http://schemas.microsoft.com/office/drawing/2014/main" id="{168BCF58-B310-4D54-A490-3D40B6DEC2C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36" name="Text Box 11">
          <a:extLst>
            <a:ext uri="{FF2B5EF4-FFF2-40B4-BE49-F238E27FC236}">
              <a16:creationId xmlns:a16="http://schemas.microsoft.com/office/drawing/2014/main" id="{21FF2102-9D98-40B8-8389-9D669D61FBE1}"/>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37" name="Text Box 12">
          <a:extLst>
            <a:ext uri="{FF2B5EF4-FFF2-40B4-BE49-F238E27FC236}">
              <a16:creationId xmlns:a16="http://schemas.microsoft.com/office/drawing/2014/main" id="{593C8DBC-8ED4-4CA6-9C8A-00E268BF1F7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38" name="Text Box 13">
          <a:extLst>
            <a:ext uri="{FF2B5EF4-FFF2-40B4-BE49-F238E27FC236}">
              <a16:creationId xmlns:a16="http://schemas.microsoft.com/office/drawing/2014/main" id="{54D2C81F-E975-4C86-802F-03C2734B9DB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39" name="Text Box 14">
          <a:extLst>
            <a:ext uri="{FF2B5EF4-FFF2-40B4-BE49-F238E27FC236}">
              <a16:creationId xmlns:a16="http://schemas.microsoft.com/office/drawing/2014/main" id="{EA82D80F-474D-467B-9547-C6405A08DBA1}"/>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40" name="Text Box 15">
          <a:extLst>
            <a:ext uri="{FF2B5EF4-FFF2-40B4-BE49-F238E27FC236}">
              <a16:creationId xmlns:a16="http://schemas.microsoft.com/office/drawing/2014/main" id="{31FE6EF2-D46B-4BC8-8BBD-C72141C93B96}"/>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41" name="Text Box 16">
          <a:extLst>
            <a:ext uri="{FF2B5EF4-FFF2-40B4-BE49-F238E27FC236}">
              <a16:creationId xmlns:a16="http://schemas.microsoft.com/office/drawing/2014/main" id="{9FDBF17D-0423-4CE7-B564-859D2C6B536D}"/>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42" name="Text Box 17">
          <a:extLst>
            <a:ext uri="{FF2B5EF4-FFF2-40B4-BE49-F238E27FC236}">
              <a16:creationId xmlns:a16="http://schemas.microsoft.com/office/drawing/2014/main" id="{6319F7E4-A4EF-4C85-9888-C26AB65C7B61}"/>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43" name="Text Box 7">
          <a:extLst>
            <a:ext uri="{FF2B5EF4-FFF2-40B4-BE49-F238E27FC236}">
              <a16:creationId xmlns:a16="http://schemas.microsoft.com/office/drawing/2014/main" id="{F3D336C3-87C3-46B4-823E-80D0DE70D0B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44" name="Text Box 8">
          <a:extLst>
            <a:ext uri="{FF2B5EF4-FFF2-40B4-BE49-F238E27FC236}">
              <a16:creationId xmlns:a16="http://schemas.microsoft.com/office/drawing/2014/main" id="{64DDEC87-9892-4466-90E1-99C292B9DF33}"/>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45" name="Text Box 9">
          <a:extLst>
            <a:ext uri="{FF2B5EF4-FFF2-40B4-BE49-F238E27FC236}">
              <a16:creationId xmlns:a16="http://schemas.microsoft.com/office/drawing/2014/main" id="{B572418D-C767-4CA4-BCA4-43FAB4C41A2C}"/>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46" name="Text Box 10">
          <a:extLst>
            <a:ext uri="{FF2B5EF4-FFF2-40B4-BE49-F238E27FC236}">
              <a16:creationId xmlns:a16="http://schemas.microsoft.com/office/drawing/2014/main" id="{F7458D8A-6B10-4331-AB09-648BBDF0C96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47" name="Text Box 11">
          <a:extLst>
            <a:ext uri="{FF2B5EF4-FFF2-40B4-BE49-F238E27FC236}">
              <a16:creationId xmlns:a16="http://schemas.microsoft.com/office/drawing/2014/main" id="{A77201CC-7CF3-4F86-9EF7-61C44750ABA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48" name="Text Box 12">
          <a:extLst>
            <a:ext uri="{FF2B5EF4-FFF2-40B4-BE49-F238E27FC236}">
              <a16:creationId xmlns:a16="http://schemas.microsoft.com/office/drawing/2014/main" id="{5DE8C35E-7F07-4DAB-A3A9-9BAC527B2CD1}"/>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49" name="Text Box 13">
          <a:extLst>
            <a:ext uri="{FF2B5EF4-FFF2-40B4-BE49-F238E27FC236}">
              <a16:creationId xmlns:a16="http://schemas.microsoft.com/office/drawing/2014/main" id="{935AFAD2-B8CB-4A7D-B3A3-BE46CE1DAB6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50" name="Text Box 14">
          <a:extLst>
            <a:ext uri="{FF2B5EF4-FFF2-40B4-BE49-F238E27FC236}">
              <a16:creationId xmlns:a16="http://schemas.microsoft.com/office/drawing/2014/main" id="{7C299681-E41A-4CE5-B9C9-958D7BC3369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51" name="Text Box 15">
          <a:extLst>
            <a:ext uri="{FF2B5EF4-FFF2-40B4-BE49-F238E27FC236}">
              <a16:creationId xmlns:a16="http://schemas.microsoft.com/office/drawing/2014/main" id="{66649158-4A1F-4756-87DC-2378829E9FB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52" name="Text Box 16">
          <a:extLst>
            <a:ext uri="{FF2B5EF4-FFF2-40B4-BE49-F238E27FC236}">
              <a16:creationId xmlns:a16="http://schemas.microsoft.com/office/drawing/2014/main" id="{F10EA5D6-2A8B-49C1-A24A-23BB62A42F3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53" name="Text Box 17">
          <a:extLst>
            <a:ext uri="{FF2B5EF4-FFF2-40B4-BE49-F238E27FC236}">
              <a16:creationId xmlns:a16="http://schemas.microsoft.com/office/drawing/2014/main" id="{223DFD08-D170-4BD0-9F6E-ED3D7F05373D}"/>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54" name="Text Box 6">
          <a:extLst>
            <a:ext uri="{FF2B5EF4-FFF2-40B4-BE49-F238E27FC236}">
              <a16:creationId xmlns:a16="http://schemas.microsoft.com/office/drawing/2014/main" id="{6CBF64D5-E0F2-4459-9A64-A1CA95B705FD}"/>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55" name="Text Box 7">
          <a:extLst>
            <a:ext uri="{FF2B5EF4-FFF2-40B4-BE49-F238E27FC236}">
              <a16:creationId xmlns:a16="http://schemas.microsoft.com/office/drawing/2014/main" id="{3D873892-4298-43E8-96F0-C43749F0648C}"/>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56" name="Text Box 8">
          <a:extLst>
            <a:ext uri="{FF2B5EF4-FFF2-40B4-BE49-F238E27FC236}">
              <a16:creationId xmlns:a16="http://schemas.microsoft.com/office/drawing/2014/main" id="{41A09A4F-F09A-4055-82FE-DA61305C6821}"/>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57" name="Text Box 9">
          <a:extLst>
            <a:ext uri="{FF2B5EF4-FFF2-40B4-BE49-F238E27FC236}">
              <a16:creationId xmlns:a16="http://schemas.microsoft.com/office/drawing/2014/main" id="{5440FB1B-421F-4322-95AC-130DDBA68DC1}"/>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58" name="Text Box 10">
          <a:extLst>
            <a:ext uri="{FF2B5EF4-FFF2-40B4-BE49-F238E27FC236}">
              <a16:creationId xmlns:a16="http://schemas.microsoft.com/office/drawing/2014/main" id="{7C698073-2E06-4108-A8D3-B6B70472ED0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59" name="Text Box 11">
          <a:extLst>
            <a:ext uri="{FF2B5EF4-FFF2-40B4-BE49-F238E27FC236}">
              <a16:creationId xmlns:a16="http://schemas.microsoft.com/office/drawing/2014/main" id="{2A363C28-09B8-41E0-BBCE-18D0983D964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60" name="Text Box 12">
          <a:extLst>
            <a:ext uri="{FF2B5EF4-FFF2-40B4-BE49-F238E27FC236}">
              <a16:creationId xmlns:a16="http://schemas.microsoft.com/office/drawing/2014/main" id="{CB1B9EAA-B251-484C-B708-0352B93C9D36}"/>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61" name="Text Box 13">
          <a:extLst>
            <a:ext uri="{FF2B5EF4-FFF2-40B4-BE49-F238E27FC236}">
              <a16:creationId xmlns:a16="http://schemas.microsoft.com/office/drawing/2014/main" id="{9CE5F43E-DD85-4803-BE56-2FC53F418F3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62" name="Text Box 14">
          <a:extLst>
            <a:ext uri="{FF2B5EF4-FFF2-40B4-BE49-F238E27FC236}">
              <a16:creationId xmlns:a16="http://schemas.microsoft.com/office/drawing/2014/main" id="{FDC30630-126C-410A-8BEC-7D1EAF6B3F6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63" name="Text Box 15">
          <a:extLst>
            <a:ext uri="{FF2B5EF4-FFF2-40B4-BE49-F238E27FC236}">
              <a16:creationId xmlns:a16="http://schemas.microsoft.com/office/drawing/2014/main" id="{D1B09167-0D70-44F7-8F1E-5D40E556ED21}"/>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64" name="Text Box 16">
          <a:extLst>
            <a:ext uri="{FF2B5EF4-FFF2-40B4-BE49-F238E27FC236}">
              <a16:creationId xmlns:a16="http://schemas.microsoft.com/office/drawing/2014/main" id="{81FE3F75-9A77-4F04-AEDE-C26D2697FF80}"/>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65" name="Text Box 17">
          <a:extLst>
            <a:ext uri="{FF2B5EF4-FFF2-40B4-BE49-F238E27FC236}">
              <a16:creationId xmlns:a16="http://schemas.microsoft.com/office/drawing/2014/main" id="{46B1083F-6459-4620-B455-FD866BFF397E}"/>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66" name="Text Box 6">
          <a:extLst>
            <a:ext uri="{FF2B5EF4-FFF2-40B4-BE49-F238E27FC236}">
              <a16:creationId xmlns:a16="http://schemas.microsoft.com/office/drawing/2014/main" id="{DC14A8C8-3ED6-4950-B1F0-7C2231E8BC36}"/>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67" name="Text Box 7">
          <a:extLst>
            <a:ext uri="{FF2B5EF4-FFF2-40B4-BE49-F238E27FC236}">
              <a16:creationId xmlns:a16="http://schemas.microsoft.com/office/drawing/2014/main" id="{1EDF7D13-7142-4E34-91E7-9AAF5FE956CD}"/>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68" name="Text Box 8">
          <a:extLst>
            <a:ext uri="{FF2B5EF4-FFF2-40B4-BE49-F238E27FC236}">
              <a16:creationId xmlns:a16="http://schemas.microsoft.com/office/drawing/2014/main" id="{9195A31B-B19E-4B5C-A19D-84E2CA799AF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69" name="Text Box 9">
          <a:extLst>
            <a:ext uri="{FF2B5EF4-FFF2-40B4-BE49-F238E27FC236}">
              <a16:creationId xmlns:a16="http://schemas.microsoft.com/office/drawing/2014/main" id="{DEF1E4A4-CF5E-473A-AEC7-364D52E3E1D3}"/>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70" name="Text Box 10">
          <a:extLst>
            <a:ext uri="{FF2B5EF4-FFF2-40B4-BE49-F238E27FC236}">
              <a16:creationId xmlns:a16="http://schemas.microsoft.com/office/drawing/2014/main" id="{B03615C0-B13B-4941-95BD-FA63D72F785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71" name="Text Box 11">
          <a:extLst>
            <a:ext uri="{FF2B5EF4-FFF2-40B4-BE49-F238E27FC236}">
              <a16:creationId xmlns:a16="http://schemas.microsoft.com/office/drawing/2014/main" id="{547F111A-D322-452E-97BE-8CC23ECE7DC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72" name="Text Box 12">
          <a:extLst>
            <a:ext uri="{FF2B5EF4-FFF2-40B4-BE49-F238E27FC236}">
              <a16:creationId xmlns:a16="http://schemas.microsoft.com/office/drawing/2014/main" id="{75699AAE-BECB-4751-AAC7-D3B9C263ACF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73" name="Text Box 13">
          <a:extLst>
            <a:ext uri="{FF2B5EF4-FFF2-40B4-BE49-F238E27FC236}">
              <a16:creationId xmlns:a16="http://schemas.microsoft.com/office/drawing/2014/main" id="{CEF49378-A9A0-44ED-91A2-189DC72EFF47}"/>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74" name="Text Box 14">
          <a:extLst>
            <a:ext uri="{FF2B5EF4-FFF2-40B4-BE49-F238E27FC236}">
              <a16:creationId xmlns:a16="http://schemas.microsoft.com/office/drawing/2014/main" id="{76782830-DE85-4611-98A5-037F74C7F2D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75" name="Text Box 15">
          <a:extLst>
            <a:ext uri="{FF2B5EF4-FFF2-40B4-BE49-F238E27FC236}">
              <a16:creationId xmlns:a16="http://schemas.microsoft.com/office/drawing/2014/main" id="{23300890-0F8B-4F6D-882C-56D586CFF37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76" name="Text Box 16">
          <a:extLst>
            <a:ext uri="{FF2B5EF4-FFF2-40B4-BE49-F238E27FC236}">
              <a16:creationId xmlns:a16="http://schemas.microsoft.com/office/drawing/2014/main" id="{9A16295C-FF8D-4EEB-B166-66D2EE7DB61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77" name="Text Box 17">
          <a:extLst>
            <a:ext uri="{FF2B5EF4-FFF2-40B4-BE49-F238E27FC236}">
              <a16:creationId xmlns:a16="http://schemas.microsoft.com/office/drawing/2014/main" id="{506FA239-BE3F-4929-859A-F9290F32C80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78" name="Text Box 6">
          <a:extLst>
            <a:ext uri="{FF2B5EF4-FFF2-40B4-BE49-F238E27FC236}">
              <a16:creationId xmlns:a16="http://schemas.microsoft.com/office/drawing/2014/main" id="{7253F0C8-19AE-41C2-9B17-291C08354F41}"/>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79" name="Text Box 7">
          <a:extLst>
            <a:ext uri="{FF2B5EF4-FFF2-40B4-BE49-F238E27FC236}">
              <a16:creationId xmlns:a16="http://schemas.microsoft.com/office/drawing/2014/main" id="{C029534D-BDC0-426E-8CE4-6E0E979E637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80" name="Text Box 8">
          <a:extLst>
            <a:ext uri="{FF2B5EF4-FFF2-40B4-BE49-F238E27FC236}">
              <a16:creationId xmlns:a16="http://schemas.microsoft.com/office/drawing/2014/main" id="{D99B9727-F682-48E7-A52F-590257F28E2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81" name="Text Box 9">
          <a:extLst>
            <a:ext uri="{FF2B5EF4-FFF2-40B4-BE49-F238E27FC236}">
              <a16:creationId xmlns:a16="http://schemas.microsoft.com/office/drawing/2014/main" id="{FA2CF92E-98A8-48C2-B064-E037460943B1}"/>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82" name="Text Box 10">
          <a:extLst>
            <a:ext uri="{FF2B5EF4-FFF2-40B4-BE49-F238E27FC236}">
              <a16:creationId xmlns:a16="http://schemas.microsoft.com/office/drawing/2014/main" id="{B2D20E4C-F801-459F-A7D6-5F09DB70138D}"/>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83" name="Text Box 11">
          <a:extLst>
            <a:ext uri="{FF2B5EF4-FFF2-40B4-BE49-F238E27FC236}">
              <a16:creationId xmlns:a16="http://schemas.microsoft.com/office/drawing/2014/main" id="{28EF4F44-B3A2-414C-9B4D-B033123C6C13}"/>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84" name="Text Box 12">
          <a:extLst>
            <a:ext uri="{FF2B5EF4-FFF2-40B4-BE49-F238E27FC236}">
              <a16:creationId xmlns:a16="http://schemas.microsoft.com/office/drawing/2014/main" id="{84C7213A-82D4-4E9A-8F87-232182B33F69}"/>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85" name="Text Box 13">
          <a:extLst>
            <a:ext uri="{FF2B5EF4-FFF2-40B4-BE49-F238E27FC236}">
              <a16:creationId xmlns:a16="http://schemas.microsoft.com/office/drawing/2014/main" id="{3FAFDCC8-E5C2-4563-818E-71942AE507BE}"/>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86" name="Text Box 14">
          <a:extLst>
            <a:ext uri="{FF2B5EF4-FFF2-40B4-BE49-F238E27FC236}">
              <a16:creationId xmlns:a16="http://schemas.microsoft.com/office/drawing/2014/main" id="{2499E99B-89C2-4914-9543-9157D40BFC5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87" name="Text Box 15">
          <a:extLst>
            <a:ext uri="{FF2B5EF4-FFF2-40B4-BE49-F238E27FC236}">
              <a16:creationId xmlns:a16="http://schemas.microsoft.com/office/drawing/2014/main" id="{335D3CDC-2B70-4486-A721-DEDE5E403CA7}"/>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88" name="Text Box 16">
          <a:extLst>
            <a:ext uri="{FF2B5EF4-FFF2-40B4-BE49-F238E27FC236}">
              <a16:creationId xmlns:a16="http://schemas.microsoft.com/office/drawing/2014/main" id="{40062E0B-88AA-4877-AEF8-65CCF16DB3C3}"/>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89" name="Text Box 17">
          <a:extLst>
            <a:ext uri="{FF2B5EF4-FFF2-40B4-BE49-F238E27FC236}">
              <a16:creationId xmlns:a16="http://schemas.microsoft.com/office/drawing/2014/main" id="{C4D478FC-6871-4568-92C3-6416D91BD629}"/>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90" name="Text Box 7">
          <a:extLst>
            <a:ext uri="{FF2B5EF4-FFF2-40B4-BE49-F238E27FC236}">
              <a16:creationId xmlns:a16="http://schemas.microsoft.com/office/drawing/2014/main" id="{D8B28710-BB3F-4198-AECA-073CD29AE0D1}"/>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91" name="Text Box 8">
          <a:extLst>
            <a:ext uri="{FF2B5EF4-FFF2-40B4-BE49-F238E27FC236}">
              <a16:creationId xmlns:a16="http://schemas.microsoft.com/office/drawing/2014/main" id="{C53F63B7-D8D8-423A-BE7C-2C186708745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92" name="Text Box 9">
          <a:extLst>
            <a:ext uri="{FF2B5EF4-FFF2-40B4-BE49-F238E27FC236}">
              <a16:creationId xmlns:a16="http://schemas.microsoft.com/office/drawing/2014/main" id="{E779455D-1FB9-4135-80B9-17ABC32CAED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93" name="Text Box 10">
          <a:extLst>
            <a:ext uri="{FF2B5EF4-FFF2-40B4-BE49-F238E27FC236}">
              <a16:creationId xmlns:a16="http://schemas.microsoft.com/office/drawing/2014/main" id="{EFC84EF8-9D5A-4C6F-A331-28A62BD9022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94" name="Text Box 11">
          <a:extLst>
            <a:ext uri="{FF2B5EF4-FFF2-40B4-BE49-F238E27FC236}">
              <a16:creationId xmlns:a16="http://schemas.microsoft.com/office/drawing/2014/main" id="{7ED0FCD5-8E3C-48D4-A198-B421E6D9FF4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95" name="Text Box 12">
          <a:extLst>
            <a:ext uri="{FF2B5EF4-FFF2-40B4-BE49-F238E27FC236}">
              <a16:creationId xmlns:a16="http://schemas.microsoft.com/office/drawing/2014/main" id="{F4DF5EEE-4595-4BB6-A409-DF5CF0B74A60}"/>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96" name="Text Box 13">
          <a:extLst>
            <a:ext uri="{FF2B5EF4-FFF2-40B4-BE49-F238E27FC236}">
              <a16:creationId xmlns:a16="http://schemas.microsoft.com/office/drawing/2014/main" id="{B5F11F1C-9C00-47E5-9315-476F353551F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97" name="Text Box 14">
          <a:extLst>
            <a:ext uri="{FF2B5EF4-FFF2-40B4-BE49-F238E27FC236}">
              <a16:creationId xmlns:a16="http://schemas.microsoft.com/office/drawing/2014/main" id="{90A62636-1807-4DB3-BF53-536CA56DDF2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98" name="Text Box 15">
          <a:extLst>
            <a:ext uri="{FF2B5EF4-FFF2-40B4-BE49-F238E27FC236}">
              <a16:creationId xmlns:a16="http://schemas.microsoft.com/office/drawing/2014/main" id="{B4176FA9-BD79-4977-BB98-D134F941E9A0}"/>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599" name="Text Box 16">
          <a:extLst>
            <a:ext uri="{FF2B5EF4-FFF2-40B4-BE49-F238E27FC236}">
              <a16:creationId xmlns:a16="http://schemas.microsoft.com/office/drawing/2014/main" id="{09A3915D-B284-4569-85FF-1803EF45115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00" name="Text Box 17">
          <a:extLst>
            <a:ext uri="{FF2B5EF4-FFF2-40B4-BE49-F238E27FC236}">
              <a16:creationId xmlns:a16="http://schemas.microsoft.com/office/drawing/2014/main" id="{C746A0FF-0750-4A6A-BA67-E5DA74E1C1ED}"/>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01" name="Text Box 6">
          <a:extLst>
            <a:ext uri="{FF2B5EF4-FFF2-40B4-BE49-F238E27FC236}">
              <a16:creationId xmlns:a16="http://schemas.microsoft.com/office/drawing/2014/main" id="{B0085D5E-8924-4B57-9E45-A77C4C476FF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02" name="Text Box 7">
          <a:extLst>
            <a:ext uri="{FF2B5EF4-FFF2-40B4-BE49-F238E27FC236}">
              <a16:creationId xmlns:a16="http://schemas.microsoft.com/office/drawing/2014/main" id="{F90AE2FD-0A96-46DB-82A0-0BB660E63A4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03" name="Text Box 8">
          <a:extLst>
            <a:ext uri="{FF2B5EF4-FFF2-40B4-BE49-F238E27FC236}">
              <a16:creationId xmlns:a16="http://schemas.microsoft.com/office/drawing/2014/main" id="{5795C86A-4893-4C63-B0A3-E92822DF781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04" name="Text Box 9">
          <a:extLst>
            <a:ext uri="{FF2B5EF4-FFF2-40B4-BE49-F238E27FC236}">
              <a16:creationId xmlns:a16="http://schemas.microsoft.com/office/drawing/2014/main" id="{91AE6C2E-3B98-487F-8398-C8847B31CFE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05" name="Text Box 10">
          <a:extLst>
            <a:ext uri="{FF2B5EF4-FFF2-40B4-BE49-F238E27FC236}">
              <a16:creationId xmlns:a16="http://schemas.microsoft.com/office/drawing/2014/main" id="{1D697CF6-A3D5-43D7-964D-4EF3A6F71FD1}"/>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06" name="Text Box 11">
          <a:extLst>
            <a:ext uri="{FF2B5EF4-FFF2-40B4-BE49-F238E27FC236}">
              <a16:creationId xmlns:a16="http://schemas.microsoft.com/office/drawing/2014/main" id="{6C2C7F31-0188-4BD5-98A5-C0D12BDEA15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07" name="Text Box 12">
          <a:extLst>
            <a:ext uri="{FF2B5EF4-FFF2-40B4-BE49-F238E27FC236}">
              <a16:creationId xmlns:a16="http://schemas.microsoft.com/office/drawing/2014/main" id="{715FCC3D-C029-4A72-8002-DDC9BE3E474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08" name="Text Box 13">
          <a:extLst>
            <a:ext uri="{FF2B5EF4-FFF2-40B4-BE49-F238E27FC236}">
              <a16:creationId xmlns:a16="http://schemas.microsoft.com/office/drawing/2014/main" id="{4C893CD7-EA0D-4B32-8698-01D2A74E761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09" name="Text Box 14">
          <a:extLst>
            <a:ext uri="{FF2B5EF4-FFF2-40B4-BE49-F238E27FC236}">
              <a16:creationId xmlns:a16="http://schemas.microsoft.com/office/drawing/2014/main" id="{F0CA29A0-D7D1-420A-BEF9-BA46E208315C}"/>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10" name="Text Box 15">
          <a:extLst>
            <a:ext uri="{FF2B5EF4-FFF2-40B4-BE49-F238E27FC236}">
              <a16:creationId xmlns:a16="http://schemas.microsoft.com/office/drawing/2014/main" id="{949146D6-383F-436F-9E90-D30B0EC0B4C4}"/>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11" name="Text Box 16">
          <a:extLst>
            <a:ext uri="{FF2B5EF4-FFF2-40B4-BE49-F238E27FC236}">
              <a16:creationId xmlns:a16="http://schemas.microsoft.com/office/drawing/2014/main" id="{5C41BA50-9974-4E73-ABFE-5AF63DE02FF7}"/>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12" name="Text Box 17">
          <a:extLst>
            <a:ext uri="{FF2B5EF4-FFF2-40B4-BE49-F238E27FC236}">
              <a16:creationId xmlns:a16="http://schemas.microsoft.com/office/drawing/2014/main" id="{39B2420B-007C-4619-9AAB-74A20A4FC476}"/>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13" name="Text Box 6">
          <a:extLst>
            <a:ext uri="{FF2B5EF4-FFF2-40B4-BE49-F238E27FC236}">
              <a16:creationId xmlns:a16="http://schemas.microsoft.com/office/drawing/2014/main" id="{31E97126-499D-4C38-A97D-24D1D086746D}"/>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14" name="Text Box 7">
          <a:extLst>
            <a:ext uri="{FF2B5EF4-FFF2-40B4-BE49-F238E27FC236}">
              <a16:creationId xmlns:a16="http://schemas.microsoft.com/office/drawing/2014/main" id="{81AEEDE3-0EAC-4216-9664-81F8267D367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15" name="Text Box 8">
          <a:extLst>
            <a:ext uri="{FF2B5EF4-FFF2-40B4-BE49-F238E27FC236}">
              <a16:creationId xmlns:a16="http://schemas.microsoft.com/office/drawing/2014/main" id="{5C3F374A-B899-436C-A1A5-74488730540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16" name="Text Box 9">
          <a:extLst>
            <a:ext uri="{FF2B5EF4-FFF2-40B4-BE49-F238E27FC236}">
              <a16:creationId xmlns:a16="http://schemas.microsoft.com/office/drawing/2014/main" id="{3DFF3AB1-98B6-4726-86E1-6C098AA4F581}"/>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17" name="Text Box 10">
          <a:extLst>
            <a:ext uri="{FF2B5EF4-FFF2-40B4-BE49-F238E27FC236}">
              <a16:creationId xmlns:a16="http://schemas.microsoft.com/office/drawing/2014/main" id="{D1871027-7F82-4E7A-A69C-870658E941F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18" name="Text Box 11">
          <a:extLst>
            <a:ext uri="{FF2B5EF4-FFF2-40B4-BE49-F238E27FC236}">
              <a16:creationId xmlns:a16="http://schemas.microsoft.com/office/drawing/2014/main" id="{E40933C6-828D-4986-ACB8-ACCEB9C371D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19" name="Text Box 12">
          <a:extLst>
            <a:ext uri="{FF2B5EF4-FFF2-40B4-BE49-F238E27FC236}">
              <a16:creationId xmlns:a16="http://schemas.microsoft.com/office/drawing/2014/main" id="{402E2662-2F1B-4A08-86F1-715B7DB97F2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20" name="Text Box 13">
          <a:extLst>
            <a:ext uri="{FF2B5EF4-FFF2-40B4-BE49-F238E27FC236}">
              <a16:creationId xmlns:a16="http://schemas.microsoft.com/office/drawing/2014/main" id="{63837977-3043-4210-8459-DBF0E18559F9}"/>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21" name="Text Box 14">
          <a:extLst>
            <a:ext uri="{FF2B5EF4-FFF2-40B4-BE49-F238E27FC236}">
              <a16:creationId xmlns:a16="http://schemas.microsoft.com/office/drawing/2014/main" id="{F8B116D8-A37F-473F-864E-EF1A03349966}"/>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22" name="Text Box 15">
          <a:extLst>
            <a:ext uri="{FF2B5EF4-FFF2-40B4-BE49-F238E27FC236}">
              <a16:creationId xmlns:a16="http://schemas.microsoft.com/office/drawing/2014/main" id="{66836306-149B-43E3-A2A3-190D83679BF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23" name="Text Box 16">
          <a:extLst>
            <a:ext uri="{FF2B5EF4-FFF2-40B4-BE49-F238E27FC236}">
              <a16:creationId xmlns:a16="http://schemas.microsoft.com/office/drawing/2014/main" id="{9473396E-BC13-4FA0-B329-75B806B1A3F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24" name="Text Box 17">
          <a:extLst>
            <a:ext uri="{FF2B5EF4-FFF2-40B4-BE49-F238E27FC236}">
              <a16:creationId xmlns:a16="http://schemas.microsoft.com/office/drawing/2014/main" id="{81A03C7E-0229-4A15-81E4-847CF4F8A5F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25" name="Text Box 6">
          <a:extLst>
            <a:ext uri="{FF2B5EF4-FFF2-40B4-BE49-F238E27FC236}">
              <a16:creationId xmlns:a16="http://schemas.microsoft.com/office/drawing/2014/main" id="{8BEFD7BA-776E-4804-BD07-A64210F931E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26" name="Text Box 7">
          <a:extLst>
            <a:ext uri="{FF2B5EF4-FFF2-40B4-BE49-F238E27FC236}">
              <a16:creationId xmlns:a16="http://schemas.microsoft.com/office/drawing/2014/main" id="{4D5126D9-6004-4B40-AD61-C44870F21F9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27" name="Text Box 8">
          <a:extLst>
            <a:ext uri="{FF2B5EF4-FFF2-40B4-BE49-F238E27FC236}">
              <a16:creationId xmlns:a16="http://schemas.microsoft.com/office/drawing/2014/main" id="{3F773C48-3F40-4B26-B781-9A731C5E70F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28" name="Text Box 9">
          <a:extLst>
            <a:ext uri="{FF2B5EF4-FFF2-40B4-BE49-F238E27FC236}">
              <a16:creationId xmlns:a16="http://schemas.microsoft.com/office/drawing/2014/main" id="{EFF74DF5-A3AF-432C-90C3-D12A42EBE07E}"/>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29" name="Text Box 10">
          <a:extLst>
            <a:ext uri="{FF2B5EF4-FFF2-40B4-BE49-F238E27FC236}">
              <a16:creationId xmlns:a16="http://schemas.microsoft.com/office/drawing/2014/main" id="{1B6D119C-5B5A-49EB-B7A7-E5530DF80849}"/>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30" name="Text Box 11">
          <a:extLst>
            <a:ext uri="{FF2B5EF4-FFF2-40B4-BE49-F238E27FC236}">
              <a16:creationId xmlns:a16="http://schemas.microsoft.com/office/drawing/2014/main" id="{4EC1EA66-46D7-4D7A-AF17-127BD2F5FAD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31" name="Text Box 12">
          <a:extLst>
            <a:ext uri="{FF2B5EF4-FFF2-40B4-BE49-F238E27FC236}">
              <a16:creationId xmlns:a16="http://schemas.microsoft.com/office/drawing/2014/main" id="{DEC6104F-E7D0-49EB-B1B5-D8A59A1376A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32" name="Text Box 13">
          <a:extLst>
            <a:ext uri="{FF2B5EF4-FFF2-40B4-BE49-F238E27FC236}">
              <a16:creationId xmlns:a16="http://schemas.microsoft.com/office/drawing/2014/main" id="{9A90DA7C-7186-484C-AB09-98A527C48DF9}"/>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33" name="Text Box 14">
          <a:extLst>
            <a:ext uri="{FF2B5EF4-FFF2-40B4-BE49-F238E27FC236}">
              <a16:creationId xmlns:a16="http://schemas.microsoft.com/office/drawing/2014/main" id="{5A1D5DDC-A6E1-4518-BD60-AB0522EB0CA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34" name="Text Box 15">
          <a:extLst>
            <a:ext uri="{FF2B5EF4-FFF2-40B4-BE49-F238E27FC236}">
              <a16:creationId xmlns:a16="http://schemas.microsoft.com/office/drawing/2014/main" id="{8BC03105-0767-46D0-BCC2-5525098A236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35" name="Text Box 16">
          <a:extLst>
            <a:ext uri="{FF2B5EF4-FFF2-40B4-BE49-F238E27FC236}">
              <a16:creationId xmlns:a16="http://schemas.microsoft.com/office/drawing/2014/main" id="{B89CDF03-CEEC-4E07-974E-036C53180C50}"/>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36" name="Text Box 17">
          <a:extLst>
            <a:ext uri="{FF2B5EF4-FFF2-40B4-BE49-F238E27FC236}">
              <a16:creationId xmlns:a16="http://schemas.microsoft.com/office/drawing/2014/main" id="{7FB215CF-7089-4458-ADEC-22E2308A4176}"/>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37" name="Text Box 7">
          <a:extLst>
            <a:ext uri="{FF2B5EF4-FFF2-40B4-BE49-F238E27FC236}">
              <a16:creationId xmlns:a16="http://schemas.microsoft.com/office/drawing/2014/main" id="{E7DDAFB2-C2D1-4C9F-99E1-80415401DA66}"/>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38" name="Text Box 8">
          <a:extLst>
            <a:ext uri="{FF2B5EF4-FFF2-40B4-BE49-F238E27FC236}">
              <a16:creationId xmlns:a16="http://schemas.microsoft.com/office/drawing/2014/main" id="{EE99EC00-38AB-4E9A-A8CE-3DC7928C2D3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39" name="Text Box 9">
          <a:extLst>
            <a:ext uri="{FF2B5EF4-FFF2-40B4-BE49-F238E27FC236}">
              <a16:creationId xmlns:a16="http://schemas.microsoft.com/office/drawing/2014/main" id="{E182AF10-8951-482D-B3FE-F07FC335554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40" name="Text Box 10">
          <a:extLst>
            <a:ext uri="{FF2B5EF4-FFF2-40B4-BE49-F238E27FC236}">
              <a16:creationId xmlns:a16="http://schemas.microsoft.com/office/drawing/2014/main" id="{CF27758C-78A1-408F-B0D9-A7292DBA684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41" name="Text Box 11">
          <a:extLst>
            <a:ext uri="{FF2B5EF4-FFF2-40B4-BE49-F238E27FC236}">
              <a16:creationId xmlns:a16="http://schemas.microsoft.com/office/drawing/2014/main" id="{75A1C481-51A5-4ABB-8542-70150949208C}"/>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42" name="Text Box 12">
          <a:extLst>
            <a:ext uri="{FF2B5EF4-FFF2-40B4-BE49-F238E27FC236}">
              <a16:creationId xmlns:a16="http://schemas.microsoft.com/office/drawing/2014/main" id="{5EDAF55E-2D98-4ACA-8611-A74A0A9DB860}"/>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43" name="Text Box 13">
          <a:extLst>
            <a:ext uri="{FF2B5EF4-FFF2-40B4-BE49-F238E27FC236}">
              <a16:creationId xmlns:a16="http://schemas.microsoft.com/office/drawing/2014/main" id="{3DE38C63-25A7-4B83-B343-E3B98020CBE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44" name="Text Box 14">
          <a:extLst>
            <a:ext uri="{FF2B5EF4-FFF2-40B4-BE49-F238E27FC236}">
              <a16:creationId xmlns:a16="http://schemas.microsoft.com/office/drawing/2014/main" id="{6692004A-4045-487F-9C74-3D9CA128DC5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45" name="Text Box 15">
          <a:extLst>
            <a:ext uri="{FF2B5EF4-FFF2-40B4-BE49-F238E27FC236}">
              <a16:creationId xmlns:a16="http://schemas.microsoft.com/office/drawing/2014/main" id="{E7FE79A0-A48E-45A1-9404-10F12D549BCD}"/>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46" name="Text Box 16">
          <a:extLst>
            <a:ext uri="{FF2B5EF4-FFF2-40B4-BE49-F238E27FC236}">
              <a16:creationId xmlns:a16="http://schemas.microsoft.com/office/drawing/2014/main" id="{38113D9A-E331-4C55-AF09-D4055F9E0C69}"/>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47" name="Text Box 17">
          <a:extLst>
            <a:ext uri="{FF2B5EF4-FFF2-40B4-BE49-F238E27FC236}">
              <a16:creationId xmlns:a16="http://schemas.microsoft.com/office/drawing/2014/main" id="{5E023E23-F96B-4AF5-BE13-751875C4E41C}"/>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48" name="Text Box 6">
          <a:extLst>
            <a:ext uri="{FF2B5EF4-FFF2-40B4-BE49-F238E27FC236}">
              <a16:creationId xmlns:a16="http://schemas.microsoft.com/office/drawing/2014/main" id="{69E12CC5-C01A-4056-8282-B203DF9F048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49" name="Text Box 7">
          <a:extLst>
            <a:ext uri="{FF2B5EF4-FFF2-40B4-BE49-F238E27FC236}">
              <a16:creationId xmlns:a16="http://schemas.microsoft.com/office/drawing/2014/main" id="{F4D533A9-D96E-4093-99B4-31A9F45B6CDD}"/>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50" name="Text Box 8">
          <a:extLst>
            <a:ext uri="{FF2B5EF4-FFF2-40B4-BE49-F238E27FC236}">
              <a16:creationId xmlns:a16="http://schemas.microsoft.com/office/drawing/2014/main" id="{FDDB2F03-4D69-47A6-A0C1-A9BC24DEEF66}"/>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51" name="Text Box 9">
          <a:extLst>
            <a:ext uri="{FF2B5EF4-FFF2-40B4-BE49-F238E27FC236}">
              <a16:creationId xmlns:a16="http://schemas.microsoft.com/office/drawing/2014/main" id="{9CE43801-8A65-46DD-9211-62E2614F6EC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52" name="Text Box 10">
          <a:extLst>
            <a:ext uri="{FF2B5EF4-FFF2-40B4-BE49-F238E27FC236}">
              <a16:creationId xmlns:a16="http://schemas.microsoft.com/office/drawing/2014/main" id="{63743ED2-87BC-4A88-87CB-1A0E28F47217}"/>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53" name="Text Box 11">
          <a:extLst>
            <a:ext uri="{FF2B5EF4-FFF2-40B4-BE49-F238E27FC236}">
              <a16:creationId xmlns:a16="http://schemas.microsoft.com/office/drawing/2014/main" id="{600CD677-EC91-46CA-BDBD-49EAE2FA928D}"/>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54" name="Text Box 12">
          <a:extLst>
            <a:ext uri="{FF2B5EF4-FFF2-40B4-BE49-F238E27FC236}">
              <a16:creationId xmlns:a16="http://schemas.microsoft.com/office/drawing/2014/main" id="{0C1EE672-64E4-49A6-8566-A7ED0B76D44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55" name="Text Box 13">
          <a:extLst>
            <a:ext uri="{FF2B5EF4-FFF2-40B4-BE49-F238E27FC236}">
              <a16:creationId xmlns:a16="http://schemas.microsoft.com/office/drawing/2014/main" id="{AA7052AC-19FC-4978-A634-32BDD1FFF88E}"/>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56" name="Text Box 14">
          <a:extLst>
            <a:ext uri="{FF2B5EF4-FFF2-40B4-BE49-F238E27FC236}">
              <a16:creationId xmlns:a16="http://schemas.microsoft.com/office/drawing/2014/main" id="{E199FE64-072E-4592-B9AD-7D169284F890}"/>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57" name="Text Box 15">
          <a:extLst>
            <a:ext uri="{FF2B5EF4-FFF2-40B4-BE49-F238E27FC236}">
              <a16:creationId xmlns:a16="http://schemas.microsoft.com/office/drawing/2014/main" id="{DEE4CFD2-2A5F-4D64-8254-43A5340F02E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58" name="Text Box 16">
          <a:extLst>
            <a:ext uri="{FF2B5EF4-FFF2-40B4-BE49-F238E27FC236}">
              <a16:creationId xmlns:a16="http://schemas.microsoft.com/office/drawing/2014/main" id="{137EDD43-9389-4C82-AE0E-7122918D2BA9}"/>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59" name="Text Box 17">
          <a:extLst>
            <a:ext uri="{FF2B5EF4-FFF2-40B4-BE49-F238E27FC236}">
              <a16:creationId xmlns:a16="http://schemas.microsoft.com/office/drawing/2014/main" id="{C4419F5B-46D1-428C-9026-4874BBF9D626}"/>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60" name="Text Box 6">
          <a:extLst>
            <a:ext uri="{FF2B5EF4-FFF2-40B4-BE49-F238E27FC236}">
              <a16:creationId xmlns:a16="http://schemas.microsoft.com/office/drawing/2014/main" id="{7FA4E811-A352-424F-AC3A-0886404FC903}"/>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61" name="Text Box 7">
          <a:extLst>
            <a:ext uri="{FF2B5EF4-FFF2-40B4-BE49-F238E27FC236}">
              <a16:creationId xmlns:a16="http://schemas.microsoft.com/office/drawing/2014/main" id="{3E5CDD02-0AF3-4390-9FF6-21C27DCE5CF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62" name="Text Box 8">
          <a:extLst>
            <a:ext uri="{FF2B5EF4-FFF2-40B4-BE49-F238E27FC236}">
              <a16:creationId xmlns:a16="http://schemas.microsoft.com/office/drawing/2014/main" id="{53213BE3-E57D-4C79-A1C5-529121054646}"/>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63" name="Text Box 9">
          <a:extLst>
            <a:ext uri="{FF2B5EF4-FFF2-40B4-BE49-F238E27FC236}">
              <a16:creationId xmlns:a16="http://schemas.microsoft.com/office/drawing/2014/main" id="{B7380B47-5394-4A8E-891A-E03FC513D08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64" name="Text Box 10">
          <a:extLst>
            <a:ext uri="{FF2B5EF4-FFF2-40B4-BE49-F238E27FC236}">
              <a16:creationId xmlns:a16="http://schemas.microsoft.com/office/drawing/2014/main" id="{BFF10DA1-DFCB-4A5E-8740-7F73A9AE290C}"/>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65" name="Text Box 11">
          <a:extLst>
            <a:ext uri="{FF2B5EF4-FFF2-40B4-BE49-F238E27FC236}">
              <a16:creationId xmlns:a16="http://schemas.microsoft.com/office/drawing/2014/main" id="{35E54460-889E-4CD3-91E1-E4456A1C1647}"/>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66" name="Text Box 12">
          <a:extLst>
            <a:ext uri="{FF2B5EF4-FFF2-40B4-BE49-F238E27FC236}">
              <a16:creationId xmlns:a16="http://schemas.microsoft.com/office/drawing/2014/main" id="{82B372B7-A040-4B4A-9FC3-7D0BA0E87219}"/>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67" name="Text Box 13">
          <a:extLst>
            <a:ext uri="{FF2B5EF4-FFF2-40B4-BE49-F238E27FC236}">
              <a16:creationId xmlns:a16="http://schemas.microsoft.com/office/drawing/2014/main" id="{3149E743-9ABA-41AF-A2E4-30BE045822D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68" name="Text Box 14">
          <a:extLst>
            <a:ext uri="{FF2B5EF4-FFF2-40B4-BE49-F238E27FC236}">
              <a16:creationId xmlns:a16="http://schemas.microsoft.com/office/drawing/2014/main" id="{8359773A-8297-4A70-92D7-F55A89A87414}"/>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69" name="Text Box 15">
          <a:extLst>
            <a:ext uri="{FF2B5EF4-FFF2-40B4-BE49-F238E27FC236}">
              <a16:creationId xmlns:a16="http://schemas.microsoft.com/office/drawing/2014/main" id="{851F8E8F-53C9-4902-81BB-B0EA41DC7A54}"/>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70" name="Text Box 16">
          <a:extLst>
            <a:ext uri="{FF2B5EF4-FFF2-40B4-BE49-F238E27FC236}">
              <a16:creationId xmlns:a16="http://schemas.microsoft.com/office/drawing/2014/main" id="{7F306E12-F0DB-4E56-AAB8-2F6AB2FC403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71" name="Text Box 17">
          <a:extLst>
            <a:ext uri="{FF2B5EF4-FFF2-40B4-BE49-F238E27FC236}">
              <a16:creationId xmlns:a16="http://schemas.microsoft.com/office/drawing/2014/main" id="{27699A69-B50A-4FF6-A10F-15BE925AABB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72" name="Text Box 6">
          <a:extLst>
            <a:ext uri="{FF2B5EF4-FFF2-40B4-BE49-F238E27FC236}">
              <a16:creationId xmlns:a16="http://schemas.microsoft.com/office/drawing/2014/main" id="{E697BC4E-2277-4AEB-88A9-E9834B8C25F1}"/>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73" name="Text Box 7">
          <a:extLst>
            <a:ext uri="{FF2B5EF4-FFF2-40B4-BE49-F238E27FC236}">
              <a16:creationId xmlns:a16="http://schemas.microsoft.com/office/drawing/2014/main" id="{0A8CCC5F-2184-4BE4-9670-EC0CE47147F7}"/>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74" name="Text Box 8">
          <a:extLst>
            <a:ext uri="{FF2B5EF4-FFF2-40B4-BE49-F238E27FC236}">
              <a16:creationId xmlns:a16="http://schemas.microsoft.com/office/drawing/2014/main" id="{2D4D4ED5-053C-4B3D-8C7A-1502CC8A1044}"/>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75" name="Text Box 9">
          <a:extLst>
            <a:ext uri="{FF2B5EF4-FFF2-40B4-BE49-F238E27FC236}">
              <a16:creationId xmlns:a16="http://schemas.microsoft.com/office/drawing/2014/main" id="{9270E638-C3E7-4789-BD58-1683CB9BE6D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76" name="Text Box 10">
          <a:extLst>
            <a:ext uri="{FF2B5EF4-FFF2-40B4-BE49-F238E27FC236}">
              <a16:creationId xmlns:a16="http://schemas.microsoft.com/office/drawing/2014/main" id="{80535E7D-47E4-490D-A53B-9CF2B115D066}"/>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77" name="Text Box 11">
          <a:extLst>
            <a:ext uri="{FF2B5EF4-FFF2-40B4-BE49-F238E27FC236}">
              <a16:creationId xmlns:a16="http://schemas.microsoft.com/office/drawing/2014/main" id="{5FD6E5D7-78A9-4D74-AE57-193E9072645D}"/>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78" name="Text Box 12">
          <a:extLst>
            <a:ext uri="{FF2B5EF4-FFF2-40B4-BE49-F238E27FC236}">
              <a16:creationId xmlns:a16="http://schemas.microsoft.com/office/drawing/2014/main" id="{CAF7D8FA-88A3-4559-A281-A68C1A0E3AA1}"/>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79" name="Text Box 13">
          <a:extLst>
            <a:ext uri="{FF2B5EF4-FFF2-40B4-BE49-F238E27FC236}">
              <a16:creationId xmlns:a16="http://schemas.microsoft.com/office/drawing/2014/main" id="{BC137894-0C3C-4605-8A68-EA53F7BBCBC0}"/>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80" name="Text Box 14">
          <a:extLst>
            <a:ext uri="{FF2B5EF4-FFF2-40B4-BE49-F238E27FC236}">
              <a16:creationId xmlns:a16="http://schemas.microsoft.com/office/drawing/2014/main" id="{E070CF37-0E52-43C3-9F11-725AAF38200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81" name="Text Box 15">
          <a:extLst>
            <a:ext uri="{FF2B5EF4-FFF2-40B4-BE49-F238E27FC236}">
              <a16:creationId xmlns:a16="http://schemas.microsoft.com/office/drawing/2014/main" id="{402F55A8-F388-4F97-8E83-D823D51B4D30}"/>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82" name="Text Box 16">
          <a:extLst>
            <a:ext uri="{FF2B5EF4-FFF2-40B4-BE49-F238E27FC236}">
              <a16:creationId xmlns:a16="http://schemas.microsoft.com/office/drawing/2014/main" id="{E3FA4169-4523-4EA7-B536-08CE3C5F671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83" name="Text Box 17">
          <a:extLst>
            <a:ext uri="{FF2B5EF4-FFF2-40B4-BE49-F238E27FC236}">
              <a16:creationId xmlns:a16="http://schemas.microsoft.com/office/drawing/2014/main" id="{38420065-AAA5-4603-8875-9B65344D53B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84" name="Text Box 7">
          <a:extLst>
            <a:ext uri="{FF2B5EF4-FFF2-40B4-BE49-F238E27FC236}">
              <a16:creationId xmlns:a16="http://schemas.microsoft.com/office/drawing/2014/main" id="{FFE359A7-ECC4-43BC-ACFE-B8150F25B57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85" name="Text Box 8">
          <a:extLst>
            <a:ext uri="{FF2B5EF4-FFF2-40B4-BE49-F238E27FC236}">
              <a16:creationId xmlns:a16="http://schemas.microsoft.com/office/drawing/2014/main" id="{D757A33D-4B71-4649-8612-5B613838A48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86" name="Text Box 9">
          <a:extLst>
            <a:ext uri="{FF2B5EF4-FFF2-40B4-BE49-F238E27FC236}">
              <a16:creationId xmlns:a16="http://schemas.microsoft.com/office/drawing/2014/main" id="{0169FB96-2036-4D3E-9110-2D242DC4AC2C}"/>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87" name="Text Box 10">
          <a:extLst>
            <a:ext uri="{FF2B5EF4-FFF2-40B4-BE49-F238E27FC236}">
              <a16:creationId xmlns:a16="http://schemas.microsoft.com/office/drawing/2014/main" id="{1D6D970C-4A16-484C-AD5E-314E1B02812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88" name="Text Box 11">
          <a:extLst>
            <a:ext uri="{FF2B5EF4-FFF2-40B4-BE49-F238E27FC236}">
              <a16:creationId xmlns:a16="http://schemas.microsoft.com/office/drawing/2014/main" id="{A594FB08-87AB-4081-88A9-E34BA976582C}"/>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89" name="Text Box 12">
          <a:extLst>
            <a:ext uri="{FF2B5EF4-FFF2-40B4-BE49-F238E27FC236}">
              <a16:creationId xmlns:a16="http://schemas.microsoft.com/office/drawing/2014/main" id="{A71FA161-AAA2-48E8-9237-7DDED706216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90" name="Text Box 13">
          <a:extLst>
            <a:ext uri="{FF2B5EF4-FFF2-40B4-BE49-F238E27FC236}">
              <a16:creationId xmlns:a16="http://schemas.microsoft.com/office/drawing/2014/main" id="{825505FA-85C6-4942-A8C4-E030ECEDAFEE}"/>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91" name="Text Box 14">
          <a:extLst>
            <a:ext uri="{FF2B5EF4-FFF2-40B4-BE49-F238E27FC236}">
              <a16:creationId xmlns:a16="http://schemas.microsoft.com/office/drawing/2014/main" id="{844D94C7-175C-4434-87B0-513A76B6D069}"/>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92" name="Text Box 15">
          <a:extLst>
            <a:ext uri="{FF2B5EF4-FFF2-40B4-BE49-F238E27FC236}">
              <a16:creationId xmlns:a16="http://schemas.microsoft.com/office/drawing/2014/main" id="{68106FAF-F161-496E-A18B-9C9307C609A3}"/>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93" name="Text Box 16">
          <a:extLst>
            <a:ext uri="{FF2B5EF4-FFF2-40B4-BE49-F238E27FC236}">
              <a16:creationId xmlns:a16="http://schemas.microsoft.com/office/drawing/2014/main" id="{9AD932C1-0259-4304-B111-39831B627AF1}"/>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94" name="Text Box 17">
          <a:extLst>
            <a:ext uri="{FF2B5EF4-FFF2-40B4-BE49-F238E27FC236}">
              <a16:creationId xmlns:a16="http://schemas.microsoft.com/office/drawing/2014/main" id="{C18E0C63-10F5-4C10-9659-A880DC7C2B5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95" name="Text Box 6">
          <a:extLst>
            <a:ext uri="{FF2B5EF4-FFF2-40B4-BE49-F238E27FC236}">
              <a16:creationId xmlns:a16="http://schemas.microsoft.com/office/drawing/2014/main" id="{D286165F-696D-4509-9625-84C207D94E46}"/>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96" name="Text Box 7">
          <a:extLst>
            <a:ext uri="{FF2B5EF4-FFF2-40B4-BE49-F238E27FC236}">
              <a16:creationId xmlns:a16="http://schemas.microsoft.com/office/drawing/2014/main" id="{A72BA93F-5E22-4E14-912C-9A4E8891617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97" name="Text Box 8">
          <a:extLst>
            <a:ext uri="{FF2B5EF4-FFF2-40B4-BE49-F238E27FC236}">
              <a16:creationId xmlns:a16="http://schemas.microsoft.com/office/drawing/2014/main" id="{5A2C3566-44A8-497E-947B-6F6F94B6440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98" name="Text Box 9">
          <a:extLst>
            <a:ext uri="{FF2B5EF4-FFF2-40B4-BE49-F238E27FC236}">
              <a16:creationId xmlns:a16="http://schemas.microsoft.com/office/drawing/2014/main" id="{A8CADADE-2329-4874-88D8-3B8B7A4B354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699" name="Text Box 10">
          <a:extLst>
            <a:ext uri="{FF2B5EF4-FFF2-40B4-BE49-F238E27FC236}">
              <a16:creationId xmlns:a16="http://schemas.microsoft.com/office/drawing/2014/main" id="{7A81D885-FC7D-4ED3-8C03-6938AAC26A10}"/>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00" name="Text Box 11">
          <a:extLst>
            <a:ext uri="{FF2B5EF4-FFF2-40B4-BE49-F238E27FC236}">
              <a16:creationId xmlns:a16="http://schemas.microsoft.com/office/drawing/2014/main" id="{6D1A8C6A-3ECE-4A04-9DD2-DFF1DBAC5A47}"/>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01" name="Text Box 12">
          <a:extLst>
            <a:ext uri="{FF2B5EF4-FFF2-40B4-BE49-F238E27FC236}">
              <a16:creationId xmlns:a16="http://schemas.microsoft.com/office/drawing/2014/main" id="{AB95B35B-B83D-4F14-B839-757F39ACD53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02" name="Text Box 13">
          <a:extLst>
            <a:ext uri="{FF2B5EF4-FFF2-40B4-BE49-F238E27FC236}">
              <a16:creationId xmlns:a16="http://schemas.microsoft.com/office/drawing/2014/main" id="{717C2F06-F3BB-42F7-BC46-ED3012F1E334}"/>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03" name="Text Box 14">
          <a:extLst>
            <a:ext uri="{FF2B5EF4-FFF2-40B4-BE49-F238E27FC236}">
              <a16:creationId xmlns:a16="http://schemas.microsoft.com/office/drawing/2014/main" id="{219AC3A1-F556-49A0-9572-D1A424BF50C7}"/>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04" name="Text Box 15">
          <a:extLst>
            <a:ext uri="{FF2B5EF4-FFF2-40B4-BE49-F238E27FC236}">
              <a16:creationId xmlns:a16="http://schemas.microsoft.com/office/drawing/2014/main" id="{6DF84175-6134-42EC-97FF-2AEDE0ADD50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05" name="Text Box 16">
          <a:extLst>
            <a:ext uri="{FF2B5EF4-FFF2-40B4-BE49-F238E27FC236}">
              <a16:creationId xmlns:a16="http://schemas.microsoft.com/office/drawing/2014/main" id="{878ACCAF-AB4D-427E-A0A4-33688F0CF33E}"/>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06" name="Text Box 17">
          <a:extLst>
            <a:ext uri="{FF2B5EF4-FFF2-40B4-BE49-F238E27FC236}">
              <a16:creationId xmlns:a16="http://schemas.microsoft.com/office/drawing/2014/main" id="{F7345D8E-B012-4DF1-BFCF-33EFB4396070}"/>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07" name="Text Box 6">
          <a:extLst>
            <a:ext uri="{FF2B5EF4-FFF2-40B4-BE49-F238E27FC236}">
              <a16:creationId xmlns:a16="http://schemas.microsoft.com/office/drawing/2014/main" id="{2B59EF0C-64D3-4846-9E99-D36DC3DF07F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08" name="Text Box 7">
          <a:extLst>
            <a:ext uri="{FF2B5EF4-FFF2-40B4-BE49-F238E27FC236}">
              <a16:creationId xmlns:a16="http://schemas.microsoft.com/office/drawing/2014/main" id="{113B18B4-1626-4309-A662-CBD3EB2CE34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09" name="Text Box 8">
          <a:extLst>
            <a:ext uri="{FF2B5EF4-FFF2-40B4-BE49-F238E27FC236}">
              <a16:creationId xmlns:a16="http://schemas.microsoft.com/office/drawing/2014/main" id="{C5798186-E6EE-479A-883C-32956F3DD73C}"/>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10" name="Text Box 9">
          <a:extLst>
            <a:ext uri="{FF2B5EF4-FFF2-40B4-BE49-F238E27FC236}">
              <a16:creationId xmlns:a16="http://schemas.microsoft.com/office/drawing/2014/main" id="{E8CC70ED-A196-4DB3-BB00-96C10F8129F4}"/>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11" name="Text Box 10">
          <a:extLst>
            <a:ext uri="{FF2B5EF4-FFF2-40B4-BE49-F238E27FC236}">
              <a16:creationId xmlns:a16="http://schemas.microsoft.com/office/drawing/2014/main" id="{780D48F1-514E-47C2-A506-6CE5CECCDA31}"/>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12" name="Text Box 11">
          <a:extLst>
            <a:ext uri="{FF2B5EF4-FFF2-40B4-BE49-F238E27FC236}">
              <a16:creationId xmlns:a16="http://schemas.microsoft.com/office/drawing/2014/main" id="{C07E109A-FF8C-406C-A1B5-3C84A04E6D43}"/>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13" name="Text Box 12">
          <a:extLst>
            <a:ext uri="{FF2B5EF4-FFF2-40B4-BE49-F238E27FC236}">
              <a16:creationId xmlns:a16="http://schemas.microsoft.com/office/drawing/2014/main" id="{C8B8AF94-6727-4828-88EA-87C656BC31E3}"/>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14" name="Text Box 13">
          <a:extLst>
            <a:ext uri="{FF2B5EF4-FFF2-40B4-BE49-F238E27FC236}">
              <a16:creationId xmlns:a16="http://schemas.microsoft.com/office/drawing/2014/main" id="{496FECE2-1BEA-49AC-AD44-390B3916B786}"/>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15" name="Text Box 14">
          <a:extLst>
            <a:ext uri="{FF2B5EF4-FFF2-40B4-BE49-F238E27FC236}">
              <a16:creationId xmlns:a16="http://schemas.microsoft.com/office/drawing/2014/main" id="{89DAC1E8-5766-4E26-B1FB-0FF384504C50}"/>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16" name="Text Box 15">
          <a:extLst>
            <a:ext uri="{FF2B5EF4-FFF2-40B4-BE49-F238E27FC236}">
              <a16:creationId xmlns:a16="http://schemas.microsoft.com/office/drawing/2014/main" id="{3F533927-8398-4A48-8424-1E5DC30355B8}"/>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17" name="Text Box 16">
          <a:extLst>
            <a:ext uri="{FF2B5EF4-FFF2-40B4-BE49-F238E27FC236}">
              <a16:creationId xmlns:a16="http://schemas.microsoft.com/office/drawing/2014/main" id="{04B4E83A-1D04-4EDB-BC28-851F180BEBE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18" name="Text Box 17">
          <a:extLst>
            <a:ext uri="{FF2B5EF4-FFF2-40B4-BE49-F238E27FC236}">
              <a16:creationId xmlns:a16="http://schemas.microsoft.com/office/drawing/2014/main" id="{C0EE930B-DDF7-4C30-B817-664BDCDBAFD4}"/>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19" name="Text Box 6">
          <a:extLst>
            <a:ext uri="{FF2B5EF4-FFF2-40B4-BE49-F238E27FC236}">
              <a16:creationId xmlns:a16="http://schemas.microsoft.com/office/drawing/2014/main" id="{A1A99613-0754-4A65-9FE9-62BB39616D40}"/>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20" name="Text Box 7">
          <a:extLst>
            <a:ext uri="{FF2B5EF4-FFF2-40B4-BE49-F238E27FC236}">
              <a16:creationId xmlns:a16="http://schemas.microsoft.com/office/drawing/2014/main" id="{3C4017B0-C756-4D3D-92EE-C08C59C08D2C}"/>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21" name="Text Box 8">
          <a:extLst>
            <a:ext uri="{FF2B5EF4-FFF2-40B4-BE49-F238E27FC236}">
              <a16:creationId xmlns:a16="http://schemas.microsoft.com/office/drawing/2014/main" id="{D0B83359-73E5-44E4-BE79-34D59178CF39}"/>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22" name="Text Box 9">
          <a:extLst>
            <a:ext uri="{FF2B5EF4-FFF2-40B4-BE49-F238E27FC236}">
              <a16:creationId xmlns:a16="http://schemas.microsoft.com/office/drawing/2014/main" id="{A41D6DF9-F0E2-4D0D-BD7C-1E0CF3B146AD}"/>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23" name="Text Box 10">
          <a:extLst>
            <a:ext uri="{FF2B5EF4-FFF2-40B4-BE49-F238E27FC236}">
              <a16:creationId xmlns:a16="http://schemas.microsoft.com/office/drawing/2014/main" id="{D472FF54-A425-4976-8648-63F30573405C}"/>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24" name="Text Box 11">
          <a:extLst>
            <a:ext uri="{FF2B5EF4-FFF2-40B4-BE49-F238E27FC236}">
              <a16:creationId xmlns:a16="http://schemas.microsoft.com/office/drawing/2014/main" id="{9AFA1C5A-CC11-47C2-BCC9-C262F404876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25" name="Text Box 12">
          <a:extLst>
            <a:ext uri="{FF2B5EF4-FFF2-40B4-BE49-F238E27FC236}">
              <a16:creationId xmlns:a16="http://schemas.microsoft.com/office/drawing/2014/main" id="{8242535A-31AA-489D-ACBA-AC6BD585087E}"/>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26" name="Text Box 13">
          <a:extLst>
            <a:ext uri="{FF2B5EF4-FFF2-40B4-BE49-F238E27FC236}">
              <a16:creationId xmlns:a16="http://schemas.microsoft.com/office/drawing/2014/main" id="{D1F17DA2-03D7-48C7-A029-D37A15914E4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27" name="Text Box 14">
          <a:extLst>
            <a:ext uri="{FF2B5EF4-FFF2-40B4-BE49-F238E27FC236}">
              <a16:creationId xmlns:a16="http://schemas.microsoft.com/office/drawing/2014/main" id="{F7650CA0-627B-4C6E-9AF0-B78D60E6A0FE}"/>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28" name="Text Box 15">
          <a:extLst>
            <a:ext uri="{FF2B5EF4-FFF2-40B4-BE49-F238E27FC236}">
              <a16:creationId xmlns:a16="http://schemas.microsoft.com/office/drawing/2014/main" id="{BBE9BBA8-3CBB-4AF9-B196-04AEF093E76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29" name="Text Box 16">
          <a:extLst>
            <a:ext uri="{FF2B5EF4-FFF2-40B4-BE49-F238E27FC236}">
              <a16:creationId xmlns:a16="http://schemas.microsoft.com/office/drawing/2014/main" id="{D8A22E0B-4170-4281-9E4E-43B0701E679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30" name="Text Box 17">
          <a:extLst>
            <a:ext uri="{FF2B5EF4-FFF2-40B4-BE49-F238E27FC236}">
              <a16:creationId xmlns:a16="http://schemas.microsoft.com/office/drawing/2014/main" id="{AF477EEC-0A84-439E-98C5-FBF0F10123DF}"/>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31" name="Text Box 7">
          <a:extLst>
            <a:ext uri="{FF2B5EF4-FFF2-40B4-BE49-F238E27FC236}">
              <a16:creationId xmlns:a16="http://schemas.microsoft.com/office/drawing/2014/main" id="{4B530CD6-E385-4ABB-8ECB-C56AEA2598A0}"/>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32" name="Text Box 8">
          <a:extLst>
            <a:ext uri="{FF2B5EF4-FFF2-40B4-BE49-F238E27FC236}">
              <a16:creationId xmlns:a16="http://schemas.microsoft.com/office/drawing/2014/main" id="{62B528E2-9036-4A6A-A976-5F46B6615244}"/>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33" name="Text Box 9">
          <a:extLst>
            <a:ext uri="{FF2B5EF4-FFF2-40B4-BE49-F238E27FC236}">
              <a16:creationId xmlns:a16="http://schemas.microsoft.com/office/drawing/2014/main" id="{A051119F-C78F-4C54-B417-6CACF3E55DC7}"/>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34" name="Text Box 10">
          <a:extLst>
            <a:ext uri="{FF2B5EF4-FFF2-40B4-BE49-F238E27FC236}">
              <a16:creationId xmlns:a16="http://schemas.microsoft.com/office/drawing/2014/main" id="{A4ECBA09-2546-4EB3-BF14-CFBE2DD0CB1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35" name="Text Box 11">
          <a:extLst>
            <a:ext uri="{FF2B5EF4-FFF2-40B4-BE49-F238E27FC236}">
              <a16:creationId xmlns:a16="http://schemas.microsoft.com/office/drawing/2014/main" id="{8EFE27C2-BC2D-4E07-BB88-B7EB52F9CB2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36" name="Text Box 12">
          <a:extLst>
            <a:ext uri="{FF2B5EF4-FFF2-40B4-BE49-F238E27FC236}">
              <a16:creationId xmlns:a16="http://schemas.microsoft.com/office/drawing/2014/main" id="{B9360D3F-047F-4E24-9CD8-C4CECC8B3FC5}"/>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37" name="Text Box 13">
          <a:extLst>
            <a:ext uri="{FF2B5EF4-FFF2-40B4-BE49-F238E27FC236}">
              <a16:creationId xmlns:a16="http://schemas.microsoft.com/office/drawing/2014/main" id="{173E5626-F48A-4BA1-A886-8C2BDE0D385E}"/>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38" name="Text Box 14">
          <a:extLst>
            <a:ext uri="{FF2B5EF4-FFF2-40B4-BE49-F238E27FC236}">
              <a16:creationId xmlns:a16="http://schemas.microsoft.com/office/drawing/2014/main" id="{0E959F0A-A9E7-4F17-9610-6A0CBAC8995D}"/>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39" name="Text Box 15">
          <a:extLst>
            <a:ext uri="{FF2B5EF4-FFF2-40B4-BE49-F238E27FC236}">
              <a16:creationId xmlns:a16="http://schemas.microsoft.com/office/drawing/2014/main" id="{DDC7FFC6-49AA-4B87-B504-DD2867C1EECA}"/>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40" name="Text Box 16">
          <a:extLst>
            <a:ext uri="{FF2B5EF4-FFF2-40B4-BE49-F238E27FC236}">
              <a16:creationId xmlns:a16="http://schemas.microsoft.com/office/drawing/2014/main" id="{C6B4A672-903F-4A60-B8E2-4015429CF001}"/>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41" name="Text Box 17">
          <a:extLst>
            <a:ext uri="{FF2B5EF4-FFF2-40B4-BE49-F238E27FC236}">
              <a16:creationId xmlns:a16="http://schemas.microsoft.com/office/drawing/2014/main" id="{53DCD62D-DC5D-4D96-AA68-FB552391382B}"/>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42" name="Text Box 6">
          <a:extLst>
            <a:ext uri="{FF2B5EF4-FFF2-40B4-BE49-F238E27FC236}">
              <a16:creationId xmlns:a16="http://schemas.microsoft.com/office/drawing/2014/main" id="{71D7BE35-BB86-4F63-827E-3D9C7FB97194}"/>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43" name="Text Box 7">
          <a:extLst>
            <a:ext uri="{FF2B5EF4-FFF2-40B4-BE49-F238E27FC236}">
              <a16:creationId xmlns:a16="http://schemas.microsoft.com/office/drawing/2014/main" id="{39253443-9ED2-4A12-B346-086010255067}"/>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44" name="Text Box 8">
          <a:extLst>
            <a:ext uri="{FF2B5EF4-FFF2-40B4-BE49-F238E27FC236}">
              <a16:creationId xmlns:a16="http://schemas.microsoft.com/office/drawing/2014/main" id="{ADE38B07-9ECA-475D-AC4D-F2DE431D5EA2}"/>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45" name="Text Box 9">
          <a:extLst>
            <a:ext uri="{FF2B5EF4-FFF2-40B4-BE49-F238E27FC236}">
              <a16:creationId xmlns:a16="http://schemas.microsoft.com/office/drawing/2014/main" id="{53D03F5B-B924-440A-A082-989FBA42B7A6}"/>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46" name="Text Box 10">
          <a:extLst>
            <a:ext uri="{FF2B5EF4-FFF2-40B4-BE49-F238E27FC236}">
              <a16:creationId xmlns:a16="http://schemas.microsoft.com/office/drawing/2014/main" id="{E29BAA8B-3C0B-4982-8B29-22BDE3879713}"/>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47" name="Text Box 11">
          <a:extLst>
            <a:ext uri="{FF2B5EF4-FFF2-40B4-BE49-F238E27FC236}">
              <a16:creationId xmlns:a16="http://schemas.microsoft.com/office/drawing/2014/main" id="{95923B4C-8D46-45CE-AE36-DDADFFB4DA7E}"/>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48" name="Text Box 12">
          <a:extLst>
            <a:ext uri="{FF2B5EF4-FFF2-40B4-BE49-F238E27FC236}">
              <a16:creationId xmlns:a16="http://schemas.microsoft.com/office/drawing/2014/main" id="{665AB431-1BAC-4815-ADD7-3AF3BBA7B1F9}"/>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49" name="Text Box 13">
          <a:extLst>
            <a:ext uri="{FF2B5EF4-FFF2-40B4-BE49-F238E27FC236}">
              <a16:creationId xmlns:a16="http://schemas.microsoft.com/office/drawing/2014/main" id="{618C511C-A038-47D5-AAC9-57EDF4F61671}"/>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25</xdr:row>
      <xdr:rowOff>146901</xdr:rowOff>
    </xdr:to>
    <xdr:sp macro="" textlink="">
      <xdr:nvSpPr>
        <xdr:cNvPr id="750" name="Text Box 14">
          <a:extLst>
            <a:ext uri="{FF2B5EF4-FFF2-40B4-BE49-F238E27FC236}">
              <a16:creationId xmlns:a16="http://schemas.microsoft.com/office/drawing/2014/main" id="{071868B5-38CB-4BDB-B546-35715B2D239C}"/>
            </a:ext>
          </a:extLst>
        </xdr:cNvPr>
        <xdr:cNvSpPr txBox="1">
          <a:spLocks noChangeArrowheads="1"/>
        </xdr:cNvSpPr>
      </xdr:nvSpPr>
      <xdr:spPr bwMode="auto">
        <a:xfrm>
          <a:off x="3399905" y="3142211"/>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51" name="Text Box 6">
          <a:extLst>
            <a:ext uri="{FF2B5EF4-FFF2-40B4-BE49-F238E27FC236}">
              <a16:creationId xmlns:a16="http://schemas.microsoft.com/office/drawing/2014/main" id="{87754960-C406-4D17-9CC5-FB2335E3A3D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52" name="Text Box 7">
          <a:extLst>
            <a:ext uri="{FF2B5EF4-FFF2-40B4-BE49-F238E27FC236}">
              <a16:creationId xmlns:a16="http://schemas.microsoft.com/office/drawing/2014/main" id="{50906AEA-84FA-4CF2-8F6C-655679A0878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53" name="Text Box 8">
          <a:extLst>
            <a:ext uri="{FF2B5EF4-FFF2-40B4-BE49-F238E27FC236}">
              <a16:creationId xmlns:a16="http://schemas.microsoft.com/office/drawing/2014/main" id="{0F8C2775-3153-476A-98E0-2517786F3C6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54" name="Text Box 9">
          <a:extLst>
            <a:ext uri="{FF2B5EF4-FFF2-40B4-BE49-F238E27FC236}">
              <a16:creationId xmlns:a16="http://schemas.microsoft.com/office/drawing/2014/main" id="{32ED73DC-D774-4ED9-BF9D-F1DBABB6B0D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55" name="Text Box 10">
          <a:extLst>
            <a:ext uri="{FF2B5EF4-FFF2-40B4-BE49-F238E27FC236}">
              <a16:creationId xmlns:a16="http://schemas.microsoft.com/office/drawing/2014/main" id="{71D8EA88-98D4-4AE3-8AC7-64E2B8D6F72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56" name="Text Box 11">
          <a:extLst>
            <a:ext uri="{FF2B5EF4-FFF2-40B4-BE49-F238E27FC236}">
              <a16:creationId xmlns:a16="http://schemas.microsoft.com/office/drawing/2014/main" id="{63D8B705-C997-42C1-92B6-E26016CA3FE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57" name="Text Box 12">
          <a:extLst>
            <a:ext uri="{FF2B5EF4-FFF2-40B4-BE49-F238E27FC236}">
              <a16:creationId xmlns:a16="http://schemas.microsoft.com/office/drawing/2014/main" id="{7FFDA044-B480-479E-98C4-A1D928274C7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58" name="Text Box 13">
          <a:extLst>
            <a:ext uri="{FF2B5EF4-FFF2-40B4-BE49-F238E27FC236}">
              <a16:creationId xmlns:a16="http://schemas.microsoft.com/office/drawing/2014/main" id="{13867115-32F5-4613-B04F-74051E01489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59" name="Text Box 14">
          <a:extLst>
            <a:ext uri="{FF2B5EF4-FFF2-40B4-BE49-F238E27FC236}">
              <a16:creationId xmlns:a16="http://schemas.microsoft.com/office/drawing/2014/main" id="{FF868B9E-861E-466E-9890-0C6C7D665F0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60" name="Text Box 15">
          <a:extLst>
            <a:ext uri="{FF2B5EF4-FFF2-40B4-BE49-F238E27FC236}">
              <a16:creationId xmlns:a16="http://schemas.microsoft.com/office/drawing/2014/main" id="{E6516E1A-80A5-4172-AB67-066B6091BF3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61" name="Text Box 16">
          <a:extLst>
            <a:ext uri="{FF2B5EF4-FFF2-40B4-BE49-F238E27FC236}">
              <a16:creationId xmlns:a16="http://schemas.microsoft.com/office/drawing/2014/main" id="{0050C9D1-A848-43DD-95E2-5428E43589C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62" name="Text Box 17">
          <a:extLst>
            <a:ext uri="{FF2B5EF4-FFF2-40B4-BE49-F238E27FC236}">
              <a16:creationId xmlns:a16="http://schemas.microsoft.com/office/drawing/2014/main" id="{98F491CC-6390-416F-97C9-5F6084B25B7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63" name="Text Box 6">
          <a:extLst>
            <a:ext uri="{FF2B5EF4-FFF2-40B4-BE49-F238E27FC236}">
              <a16:creationId xmlns:a16="http://schemas.microsoft.com/office/drawing/2014/main" id="{44F7C032-6675-4B83-9851-5F5A5D56E06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64" name="Text Box 7">
          <a:extLst>
            <a:ext uri="{FF2B5EF4-FFF2-40B4-BE49-F238E27FC236}">
              <a16:creationId xmlns:a16="http://schemas.microsoft.com/office/drawing/2014/main" id="{D6F784D1-51C5-4DE2-B668-B25BD4E9FD4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65" name="Text Box 8">
          <a:extLst>
            <a:ext uri="{FF2B5EF4-FFF2-40B4-BE49-F238E27FC236}">
              <a16:creationId xmlns:a16="http://schemas.microsoft.com/office/drawing/2014/main" id="{BD794945-56DA-45A0-9C04-F155F4BB134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66" name="Text Box 9">
          <a:extLst>
            <a:ext uri="{FF2B5EF4-FFF2-40B4-BE49-F238E27FC236}">
              <a16:creationId xmlns:a16="http://schemas.microsoft.com/office/drawing/2014/main" id="{5E100B94-13E0-4F59-9C52-4086AF086EB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67" name="Text Box 10">
          <a:extLst>
            <a:ext uri="{FF2B5EF4-FFF2-40B4-BE49-F238E27FC236}">
              <a16:creationId xmlns:a16="http://schemas.microsoft.com/office/drawing/2014/main" id="{A86CB7A1-143F-4B36-95FA-BBB29FCB3D3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68" name="Text Box 11">
          <a:extLst>
            <a:ext uri="{FF2B5EF4-FFF2-40B4-BE49-F238E27FC236}">
              <a16:creationId xmlns:a16="http://schemas.microsoft.com/office/drawing/2014/main" id="{D4B6729E-2F3E-4272-8BDB-F969F100ADD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69" name="Text Box 12">
          <a:extLst>
            <a:ext uri="{FF2B5EF4-FFF2-40B4-BE49-F238E27FC236}">
              <a16:creationId xmlns:a16="http://schemas.microsoft.com/office/drawing/2014/main" id="{155D23CD-B59E-4F89-8291-48AF003B59D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70" name="Text Box 13">
          <a:extLst>
            <a:ext uri="{FF2B5EF4-FFF2-40B4-BE49-F238E27FC236}">
              <a16:creationId xmlns:a16="http://schemas.microsoft.com/office/drawing/2014/main" id="{640A8EB9-6EDB-4D37-886D-7766EB2FF96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71" name="Text Box 14">
          <a:extLst>
            <a:ext uri="{FF2B5EF4-FFF2-40B4-BE49-F238E27FC236}">
              <a16:creationId xmlns:a16="http://schemas.microsoft.com/office/drawing/2014/main" id="{11EDDFB1-3202-4D5D-BA02-C5E23E019D9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72" name="Text Box 15">
          <a:extLst>
            <a:ext uri="{FF2B5EF4-FFF2-40B4-BE49-F238E27FC236}">
              <a16:creationId xmlns:a16="http://schemas.microsoft.com/office/drawing/2014/main" id="{BABC52B5-B5C1-4B59-A596-298433DDC9A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73" name="Text Box 16">
          <a:extLst>
            <a:ext uri="{FF2B5EF4-FFF2-40B4-BE49-F238E27FC236}">
              <a16:creationId xmlns:a16="http://schemas.microsoft.com/office/drawing/2014/main" id="{64D7F531-0014-42C3-AA72-93B31DD8ECC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74" name="Text Box 17">
          <a:extLst>
            <a:ext uri="{FF2B5EF4-FFF2-40B4-BE49-F238E27FC236}">
              <a16:creationId xmlns:a16="http://schemas.microsoft.com/office/drawing/2014/main" id="{4DF43F87-A727-4545-99C7-EE6BAEE70BA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75" name="Text Box 7">
          <a:extLst>
            <a:ext uri="{FF2B5EF4-FFF2-40B4-BE49-F238E27FC236}">
              <a16:creationId xmlns:a16="http://schemas.microsoft.com/office/drawing/2014/main" id="{3F033147-4E03-4870-BD90-B889534B3E3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76" name="Text Box 8">
          <a:extLst>
            <a:ext uri="{FF2B5EF4-FFF2-40B4-BE49-F238E27FC236}">
              <a16:creationId xmlns:a16="http://schemas.microsoft.com/office/drawing/2014/main" id="{EFF94BD3-24E1-4BD3-A190-96343C194B3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77" name="Text Box 9">
          <a:extLst>
            <a:ext uri="{FF2B5EF4-FFF2-40B4-BE49-F238E27FC236}">
              <a16:creationId xmlns:a16="http://schemas.microsoft.com/office/drawing/2014/main" id="{FD7A50FE-C981-432E-B963-8B01979F55D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78" name="Text Box 10">
          <a:extLst>
            <a:ext uri="{FF2B5EF4-FFF2-40B4-BE49-F238E27FC236}">
              <a16:creationId xmlns:a16="http://schemas.microsoft.com/office/drawing/2014/main" id="{A834AA56-8A49-4922-920B-2ED3C5CFD66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79" name="Text Box 11">
          <a:extLst>
            <a:ext uri="{FF2B5EF4-FFF2-40B4-BE49-F238E27FC236}">
              <a16:creationId xmlns:a16="http://schemas.microsoft.com/office/drawing/2014/main" id="{A4145EED-5758-4DCC-8393-C9B987EA1C5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80" name="Text Box 12">
          <a:extLst>
            <a:ext uri="{FF2B5EF4-FFF2-40B4-BE49-F238E27FC236}">
              <a16:creationId xmlns:a16="http://schemas.microsoft.com/office/drawing/2014/main" id="{5FCE8F97-E96F-48B8-83DE-0CA912A445A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81" name="Text Box 13">
          <a:extLst>
            <a:ext uri="{FF2B5EF4-FFF2-40B4-BE49-F238E27FC236}">
              <a16:creationId xmlns:a16="http://schemas.microsoft.com/office/drawing/2014/main" id="{72717FBF-8EC4-4D83-9FCF-9FFBD0A5B4F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82" name="Text Box 14">
          <a:extLst>
            <a:ext uri="{FF2B5EF4-FFF2-40B4-BE49-F238E27FC236}">
              <a16:creationId xmlns:a16="http://schemas.microsoft.com/office/drawing/2014/main" id="{51423314-E0BB-4E03-9B9A-BE6CA7A97DB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83" name="Text Box 15">
          <a:extLst>
            <a:ext uri="{FF2B5EF4-FFF2-40B4-BE49-F238E27FC236}">
              <a16:creationId xmlns:a16="http://schemas.microsoft.com/office/drawing/2014/main" id="{297FB4E2-3DEB-44DF-9144-71F47874053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84" name="Text Box 16">
          <a:extLst>
            <a:ext uri="{FF2B5EF4-FFF2-40B4-BE49-F238E27FC236}">
              <a16:creationId xmlns:a16="http://schemas.microsoft.com/office/drawing/2014/main" id="{17AEF057-A2F4-41AE-B2C1-7A56BE8521B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85" name="Text Box 17">
          <a:extLst>
            <a:ext uri="{FF2B5EF4-FFF2-40B4-BE49-F238E27FC236}">
              <a16:creationId xmlns:a16="http://schemas.microsoft.com/office/drawing/2014/main" id="{7A339BB6-B36C-49DD-990E-2F4857B8B57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86" name="Text Box 6">
          <a:extLst>
            <a:ext uri="{FF2B5EF4-FFF2-40B4-BE49-F238E27FC236}">
              <a16:creationId xmlns:a16="http://schemas.microsoft.com/office/drawing/2014/main" id="{5395CA11-7EBE-468E-89BE-780725B3D1B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87" name="Text Box 7">
          <a:extLst>
            <a:ext uri="{FF2B5EF4-FFF2-40B4-BE49-F238E27FC236}">
              <a16:creationId xmlns:a16="http://schemas.microsoft.com/office/drawing/2014/main" id="{09820029-2FA1-4842-A2DB-535ACD4B932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88" name="Text Box 8">
          <a:extLst>
            <a:ext uri="{FF2B5EF4-FFF2-40B4-BE49-F238E27FC236}">
              <a16:creationId xmlns:a16="http://schemas.microsoft.com/office/drawing/2014/main" id="{2A71AE86-C225-4F18-AA89-BBDACE808B3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89" name="Text Box 9">
          <a:extLst>
            <a:ext uri="{FF2B5EF4-FFF2-40B4-BE49-F238E27FC236}">
              <a16:creationId xmlns:a16="http://schemas.microsoft.com/office/drawing/2014/main" id="{93ACFAF3-151F-471A-B897-025541DAD92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90" name="Text Box 10">
          <a:extLst>
            <a:ext uri="{FF2B5EF4-FFF2-40B4-BE49-F238E27FC236}">
              <a16:creationId xmlns:a16="http://schemas.microsoft.com/office/drawing/2014/main" id="{BD5600E9-A43F-4E80-A6F7-24A0B581EFC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91" name="Text Box 11">
          <a:extLst>
            <a:ext uri="{FF2B5EF4-FFF2-40B4-BE49-F238E27FC236}">
              <a16:creationId xmlns:a16="http://schemas.microsoft.com/office/drawing/2014/main" id="{B163B925-406A-4325-9C5B-7282AEB75DC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92" name="Text Box 12">
          <a:extLst>
            <a:ext uri="{FF2B5EF4-FFF2-40B4-BE49-F238E27FC236}">
              <a16:creationId xmlns:a16="http://schemas.microsoft.com/office/drawing/2014/main" id="{7CEA5E3A-56C5-4991-876C-27FAC7B09D6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93" name="Text Box 13">
          <a:extLst>
            <a:ext uri="{FF2B5EF4-FFF2-40B4-BE49-F238E27FC236}">
              <a16:creationId xmlns:a16="http://schemas.microsoft.com/office/drawing/2014/main" id="{2A64170C-7564-4E74-B701-8E5CFB4B6FC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94" name="Text Box 14">
          <a:extLst>
            <a:ext uri="{FF2B5EF4-FFF2-40B4-BE49-F238E27FC236}">
              <a16:creationId xmlns:a16="http://schemas.microsoft.com/office/drawing/2014/main" id="{ECC2CB61-13D8-4A2B-B072-5FA902A6DB2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95" name="Text Box 15">
          <a:extLst>
            <a:ext uri="{FF2B5EF4-FFF2-40B4-BE49-F238E27FC236}">
              <a16:creationId xmlns:a16="http://schemas.microsoft.com/office/drawing/2014/main" id="{17120826-8F81-49CC-AEF7-A1D517BCE30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96" name="Text Box 16">
          <a:extLst>
            <a:ext uri="{FF2B5EF4-FFF2-40B4-BE49-F238E27FC236}">
              <a16:creationId xmlns:a16="http://schemas.microsoft.com/office/drawing/2014/main" id="{F2FC78EA-E911-48F1-8389-4713E32A9A5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97" name="Text Box 17">
          <a:extLst>
            <a:ext uri="{FF2B5EF4-FFF2-40B4-BE49-F238E27FC236}">
              <a16:creationId xmlns:a16="http://schemas.microsoft.com/office/drawing/2014/main" id="{3A7F5600-E6ED-435F-9790-3D0B77AF883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98" name="Text Box 6">
          <a:extLst>
            <a:ext uri="{FF2B5EF4-FFF2-40B4-BE49-F238E27FC236}">
              <a16:creationId xmlns:a16="http://schemas.microsoft.com/office/drawing/2014/main" id="{FB532E6D-52D4-4CBC-96AA-F8E07AED37D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799" name="Text Box 7">
          <a:extLst>
            <a:ext uri="{FF2B5EF4-FFF2-40B4-BE49-F238E27FC236}">
              <a16:creationId xmlns:a16="http://schemas.microsoft.com/office/drawing/2014/main" id="{3E787FF3-16EF-4863-9155-31FEA0E1DF0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00" name="Text Box 8">
          <a:extLst>
            <a:ext uri="{FF2B5EF4-FFF2-40B4-BE49-F238E27FC236}">
              <a16:creationId xmlns:a16="http://schemas.microsoft.com/office/drawing/2014/main" id="{37C54A06-6A23-4C1E-902A-8EF0B7C4E2C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01" name="Text Box 9">
          <a:extLst>
            <a:ext uri="{FF2B5EF4-FFF2-40B4-BE49-F238E27FC236}">
              <a16:creationId xmlns:a16="http://schemas.microsoft.com/office/drawing/2014/main" id="{1C5910BB-8E78-4C94-BD03-990DDDD84D8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02" name="Text Box 10">
          <a:extLst>
            <a:ext uri="{FF2B5EF4-FFF2-40B4-BE49-F238E27FC236}">
              <a16:creationId xmlns:a16="http://schemas.microsoft.com/office/drawing/2014/main" id="{75E146F7-4994-41B1-B3A5-F8F8D2986F4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03" name="Text Box 11">
          <a:extLst>
            <a:ext uri="{FF2B5EF4-FFF2-40B4-BE49-F238E27FC236}">
              <a16:creationId xmlns:a16="http://schemas.microsoft.com/office/drawing/2014/main" id="{FE45211B-A4E1-4319-9E6D-3BB1A568D0D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04" name="Text Box 12">
          <a:extLst>
            <a:ext uri="{FF2B5EF4-FFF2-40B4-BE49-F238E27FC236}">
              <a16:creationId xmlns:a16="http://schemas.microsoft.com/office/drawing/2014/main" id="{0E97C6F3-BD54-41CE-911D-64564F4C481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05" name="Text Box 13">
          <a:extLst>
            <a:ext uri="{FF2B5EF4-FFF2-40B4-BE49-F238E27FC236}">
              <a16:creationId xmlns:a16="http://schemas.microsoft.com/office/drawing/2014/main" id="{6A027C92-46DA-47F3-843C-0D9B4AD4CB9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06" name="Text Box 14">
          <a:extLst>
            <a:ext uri="{FF2B5EF4-FFF2-40B4-BE49-F238E27FC236}">
              <a16:creationId xmlns:a16="http://schemas.microsoft.com/office/drawing/2014/main" id="{BCAA2C89-FCFF-4610-95EC-DF31338F59E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07" name="Text Box 15">
          <a:extLst>
            <a:ext uri="{FF2B5EF4-FFF2-40B4-BE49-F238E27FC236}">
              <a16:creationId xmlns:a16="http://schemas.microsoft.com/office/drawing/2014/main" id="{9C776D5B-60DF-4C00-B2DA-8F57688B687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08" name="Text Box 16">
          <a:extLst>
            <a:ext uri="{FF2B5EF4-FFF2-40B4-BE49-F238E27FC236}">
              <a16:creationId xmlns:a16="http://schemas.microsoft.com/office/drawing/2014/main" id="{0AC4BDA2-6326-4F5C-B70C-184A305D6A9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09" name="Text Box 17">
          <a:extLst>
            <a:ext uri="{FF2B5EF4-FFF2-40B4-BE49-F238E27FC236}">
              <a16:creationId xmlns:a16="http://schemas.microsoft.com/office/drawing/2014/main" id="{2BCBD02A-6BD0-447E-9E1C-132D5776799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10" name="Text Box 6">
          <a:extLst>
            <a:ext uri="{FF2B5EF4-FFF2-40B4-BE49-F238E27FC236}">
              <a16:creationId xmlns:a16="http://schemas.microsoft.com/office/drawing/2014/main" id="{CF170D0D-9256-479F-B7B5-930A82E1952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11" name="Text Box 7">
          <a:extLst>
            <a:ext uri="{FF2B5EF4-FFF2-40B4-BE49-F238E27FC236}">
              <a16:creationId xmlns:a16="http://schemas.microsoft.com/office/drawing/2014/main" id="{869B0AC0-B7C8-476E-8780-1E8C4D62917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12" name="Text Box 8">
          <a:extLst>
            <a:ext uri="{FF2B5EF4-FFF2-40B4-BE49-F238E27FC236}">
              <a16:creationId xmlns:a16="http://schemas.microsoft.com/office/drawing/2014/main" id="{C6A86C39-E006-496C-9691-CE65733B748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13" name="Text Box 9">
          <a:extLst>
            <a:ext uri="{FF2B5EF4-FFF2-40B4-BE49-F238E27FC236}">
              <a16:creationId xmlns:a16="http://schemas.microsoft.com/office/drawing/2014/main" id="{629F6B56-E514-4B22-B68F-3D5166EE029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14" name="Text Box 10">
          <a:extLst>
            <a:ext uri="{FF2B5EF4-FFF2-40B4-BE49-F238E27FC236}">
              <a16:creationId xmlns:a16="http://schemas.microsoft.com/office/drawing/2014/main" id="{46F666BF-B31A-429F-8FB2-29213F39CE8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15" name="Text Box 11">
          <a:extLst>
            <a:ext uri="{FF2B5EF4-FFF2-40B4-BE49-F238E27FC236}">
              <a16:creationId xmlns:a16="http://schemas.microsoft.com/office/drawing/2014/main" id="{020438CC-2013-44E7-A561-2A8C6702498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16" name="Text Box 12">
          <a:extLst>
            <a:ext uri="{FF2B5EF4-FFF2-40B4-BE49-F238E27FC236}">
              <a16:creationId xmlns:a16="http://schemas.microsoft.com/office/drawing/2014/main" id="{98FD0E46-3E01-46F4-9378-10E3779984B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17" name="Text Box 13">
          <a:extLst>
            <a:ext uri="{FF2B5EF4-FFF2-40B4-BE49-F238E27FC236}">
              <a16:creationId xmlns:a16="http://schemas.microsoft.com/office/drawing/2014/main" id="{A19819B2-12EA-46B8-8CA0-8B5EFC72C86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18" name="Text Box 14">
          <a:extLst>
            <a:ext uri="{FF2B5EF4-FFF2-40B4-BE49-F238E27FC236}">
              <a16:creationId xmlns:a16="http://schemas.microsoft.com/office/drawing/2014/main" id="{ABA3EACA-5DD9-4D8D-B386-A21298A8DE5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19" name="Text Box 15">
          <a:extLst>
            <a:ext uri="{FF2B5EF4-FFF2-40B4-BE49-F238E27FC236}">
              <a16:creationId xmlns:a16="http://schemas.microsoft.com/office/drawing/2014/main" id="{BB59B5C4-BBEE-4CAD-A5AC-8692776A81E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20" name="Text Box 16">
          <a:extLst>
            <a:ext uri="{FF2B5EF4-FFF2-40B4-BE49-F238E27FC236}">
              <a16:creationId xmlns:a16="http://schemas.microsoft.com/office/drawing/2014/main" id="{2ED28F56-9837-402F-B04A-15480365CE0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21" name="Text Box 17">
          <a:extLst>
            <a:ext uri="{FF2B5EF4-FFF2-40B4-BE49-F238E27FC236}">
              <a16:creationId xmlns:a16="http://schemas.microsoft.com/office/drawing/2014/main" id="{B299EE2F-AE14-4510-A4F9-576F30DA60A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22" name="Text Box 7">
          <a:extLst>
            <a:ext uri="{FF2B5EF4-FFF2-40B4-BE49-F238E27FC236}">
              <a16:creationId xmlns:a16="http://schemas.microsoft.com/office/drawing/2014/main" id="{7C8FA60B-9ED9-45EF-AA64-084B2A140E1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23" name="Text Box 8">
          <a:extLst>
            <a:ext uri="{FF2B5EF4-FFF2-40B4-BE49-F238E27FC236}">
              <a16:creationId xmlns:a16="http://schemas.microsoft.com/office/drawing/2014/main" id="{5BCC88A3-1E16-484E-9F3F-58A06A04FE9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24" name="Text Box 9">
          <a:extLst>
            <a:ext uri="{FF2B5EF4-FFF2-40B4-BE49-F238E27FC236}">
              <a16:creationId xmlns:a16="http://schemas.microsoft.com/office/drawing/2014/main" id="{25B4783F-1786-411C-9066-3E1AACE1844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25" name="Text Box 10">
          <a:extLst>
            <a:ext uri="{FF2B5EF4-FFF2-40B4-BE49-F238E27FC236}">
              <a16:creationId xmlns:a16="http://schemas.microsoft.com/office/drawing/2014/main" id="{874C0FC7-67FA-4949-9551-2C4279A8237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26" name="Text Box 11">
          <a:extLst>
            <a:ext uri="{FF2B5EF4-FFF2-40B4-BE49-F238E27FC236}">
              <a16:creationId xmlns:a16="http://schemas.microsoft.com/office/drawing/2014/main" id="{9AE75D22-3772-4D8D-BDD4-7541C80D928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27" name="Text Box 12">
          <a:extLst>
            <a:ext uri="{FF2B5EF4-FFF2-40B4-BE49-F238E27FC236}">
              <a16:creationId xmlns:a16="http://schemas.microsoft.com/office/drawing/2014/main" id="{EBF649E8-EF22-4537-86E4-A02B0F5D71A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28" name="Text Box 13">
          <a:extLst>
            <a:ext uri="{FF2B5EF4-FFF2-40B4-BE49-F238E27FC236}">
              <a16:creationId xmlns:a16="http://schemas.microsoft.com/office/drawing/2014/main" id="{435BD3AC-72D7-4ED5-BDB2-FFD32FB51FD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29" name="Text Box 14">
          <a:extLst>
            <a:ext uri="{FF2B5EF4-FFF2-40B4-BE49-F238E27FC236}">
              <a16:creationId xmlns:a16="http://schemas.microsoft.com/office/drawing/2014/main" id="{C7B6398F-51C9-4462-ABE8-C83E5AFBF99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30" name="Text Box 15">
          <a:extLst>
            <a:ext uri="{FF2B5EF4-FFF2-40B4-BE49-F238E27FC236}">
              <a16:creationId xmlns:a16="http://schemas.microsoft.com/office/drawing/2014/main" id="{998E1CBC-D5C6-4E87-8992-ABA20C03D2D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31" name="Text Box 16">
          <a:extLst>
            <a:ext uri="{FF2B5EF4-FFF2-40B4-BE49-F238E27FC236}">
              <a16:creationId xmlns:a16="http://schemas.microsoft.com/office/drawing/2014/main" id="{C065C1DC-6888-4C2B-88E5-99EB90D97DB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32" name="Text Box 17">
          <a:extLst>
            <a:ext uri="{FF2B5EF4-FFF2-40B4-BE49-F238E27FC236}">
              <a16:creationId xmlns:a16="http://schemas.microsoft.com/office/drawing/2014/main" id="{8A0A9D77-5941-4983-8D97-D5FE155754F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33" name="Text Box 6">
          <a:extLst>
            <a:ext uri="{FF2B5EF4-FFF2-40B4-BE49-F238E27FC236}">
              <a16:creationId xmlns:a16="http://schemas.microsoft.com/office/drawing/2014/main" id="{AAB1BBA7-2467-4AA6-862F-9436C55B881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34" name="Text Box 7">
          <a:extLst>
            <a:ext uri="{FF2B5EF4-FFF2-40B4-BE49-F238E27FC236}">
              <a16:creationId xmlns:a16="http://schemas.microsoft.com/office/drawing/2014/main" id="{07B60F80-F797-4D04-B42B-87C4E4D93A0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35" name="Text Box 8">
          <a:extLst>
            <a:ext uri="{FF2B5EF4-FFF2-40B4-BE49-F238E27FC236}">
              <a16:creationId xmlns:a16="http://schemas.microsoft.com/office/drawing/2014/main" id="{E1E5B618-FD10-4BC3-A301-0608FFC8651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36" name="Text Box 9">
          <a:extLst>
            <a:ext uri="{FF2B5EF4-FFF2-40B4-BE49-F238E27FC236}">
              <a16:creationId xmlns:a16="http://schemas.microsoft.com/office/drawing/2014/main" id="{4BE8F3D1-5500-479F-B074-8588DBD052F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37" name="Text Box 10">
          <a:extLst>
            <a:ext uri="{FF2B5EF4-FFF2-40B4-BE49-F238E27FC236}">
              <a16:creationId xmlns:a16="http://schemas.microsoft.com/office/drawing/2014/main" id="{647B99D1-36AA-4849-BA1D-7357EADF911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38" name="Text Box 11">
          <a:extLst>
            <a:ext uri="{FF2B5EF4-FFF2-40B4-BE49-F238E27FC236}">
              <a16:creationId xmlns:a16="http://schemas.microsoft.com/office/drawing/2014/main" id="{A0CAB75D-7C9B-4AFE-81F2-95F8608110A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39" name="Text Box 12">
          <a:extLst>
            <a:ext uri="{FF2B5EF4-FFF2-40B4-BE49-F238E27FC236}">
              <a16:creationId xmlns:a16="http://schemas.microsoft.com/office/drawing/2014/main" id="{43A074C8-D26D-41BF-9186-9CFE85DFF84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40" name="Text Box 13">
          <a:extLst>
            <a:ext uri="{FF2B5EF4-FFF2-40B4-BE49-F238E27FC236}">
              <a16:creationId xmlns:a16="http://schemas.microsoft.com/office/drawing/2014/main" id="{C5B56881-C591-4A57-8C7D-E4507CA47C9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41" name="Text Box 14">
          <a:extLst>
            <a:ext uri="{FF2B5EF4-FFF2-40B4-BE49-F238E27FC236}">
              <a16:creationId xmlns:a16="http://schemas.microsoft.com/office/drawing/2014/main" id="{D6D5027B-78EE-45EF-8012-BF44C8BAE86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42" name="Text Box 15">
          <a:extLst>
            <a:ext uri="{FF2B5EF4-FFF2-40B4-BE49-F238E27FC236}">
              <a16:creationId xmlns:a16="http://schemas.microsoft.com/office/drawing/2014/main" id="{25D9DC58-E8D3-4B15-A0A0-658ADF014FB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43" name="Text Box 16">
          <a:extLst>
            <a:ext uri="{FF2B5EF4-FFF2-40B4-BE49-F238E27FC236}">
              <a16:creationId xmlns:a16="http://schemas.microsoft.com/office/drawing/2014/main" id="{228FB13E-E4E0-4C18-AE5B-A3F35F60ECE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44" name="Text Box 17">
          <a:extLst>
            <a:ext uri="{FF2B5EF4-FFF2-40B4-BE49-F238E27FC236}">
              <a16:creationId xmlns:a16="http://schemas.microsoft.com/office/drawing/2014/main" id="{9BE3FD3C-CACD-4808-86E7-9C0BB1A8DBB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45" name="Text Box 6">
          <a:extLst>
            <a:ext uri="{FF2B5EF4-FFF2-40B4-BE49-F238E27FC236}">
              <a16:creationId xmlns:a16="http://schemas.microsoft.com/office/drawing/2014/main" id="{49ECB587-5630-4E68-8C5B-0D54C041417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46" name="Text Box 7">
          <a:extLst>
            <a:ext uri="{FF2B5EF4-FFF2-40B4-BE49-F238E27FC236}">
              <a16:creationId xmlns:a16="http://schemas.microsoft.com/office/drawing/2014/main" id="{8531620A-72B3-4041-849C-2D853309AE8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47" name="Text Box 8">
          <a:extLst>
            <a:ext uri="{FF2B5EF4-FFF2-40B4-BE49-F238E27FC236}">
              <a16:creationId xmlns:a16="http://schemas.microsoft.com/office/drawing/2014/main" id="{A8035700-8DA1-4AE2-BF48-415C7FF7807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48" name="Text Box 9">
          <a:extLst>
            <a:ext uri="{FF2B5EF4-FFF2-40B4-BE49-F238E27FC236}">
              <a16:creationId xmlns:a16="http://schemas.microsoft.com/office/drawing/2014/main" id="{6E21CCE5-F8A2-40C4-BACF-887BB058406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49" name="Text Box 10">
          <a:extLst>
            <a:ext uri="{FF2B5EF4-FFF2-40B4-BE49-F238E27FC236}">
              <a16:creationId xmlns:a16="http://schemas.microsoft.com/office/drawing/2014/main" id="{75BCA536-1CAC-4D7A-BB54-721031AFA18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50" name="Text Box 11">
          <a:extLst>
            <a:ext uri="{FF2B5EF4-FFF2-40B4-BE49-F238E27FC236}">
              <a16:creationId xmlns:a16="http://schemas.microsoft.com/office/drawing/2014/main" id="{4319E8ED-3D8A-4728-8966-D4CE6BA2880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51" name="Text Box 12">
          <a:extLst>
            <a:ext uri="{FF2B5EF4-FFF2-40B4-BE49-F238E27FC236}">
              <a16:creationId xmlns:a16="http://schemas.microsoft.com/office/drawing/2014/main" id="{BF65008D-E80C-493B-A943-28945E1E1DC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52" name="Text Box 13">
          <a:extLst>
            <a:ext uri="{FF2B5EF4-FFF2-40B4-BE49-F238E27FC236}">
              <a16:creationId xmlns:a16="http://schemas.microsoft.com/office/drawing/2014/main" id="{1B4152BB-FF1E-4D4D-8645-6B457582C97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53" name="Text Box 14">
          <a:extLst>
            <a:ext uri="{FF2B5EF4-FFF2-40B4-BE49-F238E27FC236}">
              <a16:creationId xmlns:a16="http://schemas.microsoft.com/office/drawing/2014/main" id="{FE999EB6-2B99-42CA-84C2-4504F5B53B6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54" name="Text Box 15">
          <a:extLst>
            <a:ext uri="{FF2B5EF4-FFF2-40B4-BE49-F238E27FC236}">
              <a16:creationId xmlns:a16="http://schemas.microsoft.com/office/drawing/2014/main" id="{D36401A1-7E93-4BC2-8A0D-83633A30536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55" name="Text Box 16">
          <a:extLst>
            <a:ext uri="{FF2B5EF4-FFF2-40B4-BE49-F238E27FC236}">
              <a16:creationId xmlns:a16="http://schemas.microsoft.com/office/drawing/2014/main" id="{C09BCD09-9A47-43E7-A70A-A724077126D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56" name="Text Box 17">
          <a:extLst>
            <a:ext uri="{FF2B5EF4-FFF2-40B4-BE49-F238E27FC236}">
              <a16:creationId xmlns:a16="http://schemas.microsoft.com/office/drawing/2014/main" id="{300451FF-528A-4401-8C14-0830BC866D3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57" name="Text Box 6">
          <a:extLst>
            <a:ext uri="{FF2B5EF4-FFF2-40B4-BE49-F238E27FC236}">
              <a16:creationId xmlns:a16="http://schemas.microsoft.com/office/drawing/2014/main" id="{4D2F1343-5DC7-4BF4-A21A-21DDCAAE61A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58" name="Text Box 7">
          <a:extLst>
            <a:ext uri="{FF2B5EF4-FFF2-40B4-BE49-F238E27FC236}">
              <a16:creationId xmlns:a16="http://schemas.microsoft.com/office/drawing/2014/main" id="{D467F81A-E86E-456E-B06C-AEBA15FEC55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59" name="Text Box 8">
          <a:extLst>
            <a:ext uri="{FF2B5EF4-FFF2-40B4-BE49-F238E27FC236}">
              <a16:creationId xmlns:a16="http://schemas.microsoft.com/office/drawing/2014/main" id="{6B1C37F4-E2E7-42FC-8C3A-F5604606040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60" name="Text Box 9">
          <a:extLst>
            <a:ext uri="{FF2B5EF4-FFF2-40B4-BE49-F238E27FC236}">
              <a16:creationId xmlns:a16="http://schemas.microsoft.com/office/drawing/2014/main" id="{00769653-4193-41FC-8EE9-52B1819B343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61" name="Text Box 10">
          <a:extLst>
            <a:ext uri="{FF2B5EF4-FFF2-40B4-BE49-F238E27FC236}">
              <a16:creationId xmlns:a16="http://schemas.microsoft.com/office/drawing/2014/main" id="{02845E60-9AF7-4D1D-93A1-3EA1F83F899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62" name="Text Box 11">
          <a:extLst>
            <a:ext uri="{FF2B5EF4-FFF2-40B4-BE49-F238E27FC236}">
              <a16:creationId xmlns:a16="http://schemas.microsoft.com/office/drawing/2014/main" id="{21506D96-036E-45BC-8DC0-2D74BF916B6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63" name="Text Box 12">
          <a:extLst>
            <a:ext uri="{FF2B5EF4-FFF2-40B4-BE49-F238E27FC236}">
              <a16:creationId xmlns:a16="http://schemas.microsoft.com/office/drawing/2014/main" id="{8F31965A-B64C-4EC7-A83B-EF79900E885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64" name="Text Box 13">
          <a:extLst>
            <a:ext uri="{FF2B5EF4-FFF2-40B4-BE49-F238E27FC236}">
              <a16:creationId xmlns:a16="http://schemas.microsoft.com/office/drawing/2014/main" id="{259FAB0A-57D8-4EED-859D-12C17008554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65" name="Text Box 14">
          <a:extLst>
            <a:ext uri="{FF2B5EF4-FFF2-40B4-BE49-F238E27FC236}">
              <a16:creationId xmlns:a16="http://schemas.microsoft.com/office/drawing/2014/main" id="{1A1FAA22-8754-4A13-9A8D-7A09E8D0F66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66" name="Text Box 15">
          <a:extLst>
            <a:ext uri="{FF2B5EF4-FFF2-40B4-BE49-F238E27FC236}">
              <a16:creationId xmlns:a16="http://schemas.microsoft.com/office/drawing/2014/main" id="{7B27C773-9A56-4E1B-971F-1901100F5E7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67" name="Text Box 16">
          <a:extLst>
            <a:ext uri="{FF2B5EF4-FFF2-40B4-BE49-F238E27FC236}">
              <a16:creationId xmlns:a16="http://schemas.microsoft.com/office/drawing/2014/main" id="{1601EFA1-3544-4E40-89FF-F5A459AF373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68" name="Text Box 17">
          <a:extLst>
            <a:ext uri="{FF2B5EF4-FFF2-40B4-BE49-F238E27FC236}">
              <a16:creationId xmlns:a16="http://schemas.microsoft.com/office/drawing/2014/main" id="{3FC4FF0D-FE1C-463E-9E96-892D99E271A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69" name="Text Box 7">
          <a:extLst>
            <a:ext uri="{FF2B5EF4-FFF2-40B4-BE49-F238E27FC236}">
              <a16:creationId xmlns:a16="http://schemas.microsoft.com/office/drawing/2014/main" id="{772BF468-1B50-4039-B1EE-48FE59609D5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70" name="Text Box 8">
          <a:extLst>
            <a:ext uri="{FF2B5EF4-FFF2-40B4-BE49-F238E27FC236}">
              <a16:creationId xmlns:a16="http://schemas.microsoft.com/office/drawing/2014/main" id="{881CABAA-C96F-487A-99F6-339DCD8564E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71" name="Text Box 9">
          <a:extLst>
            <a:ext uri="{FF2B5EF4-FFF2-40B4-BE49-F238E27FC236}">
              <a16:creationId xmlns:a16="http://schemas.microsoft.com/office/drawing/2014/main" id="{28A10488-7CD5-43AA-866C-FA725C97079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72" name="Text Box 10">
          <a:extLst>
            <a:ext uri="{FF2B5EF4-FFF2-40B4-BE49-F238E27FC236}">
              <a16:creationId xmlns:a16="http://schemas.microsoft.com/office/drawing/2014/main" id="{83A26A3C-67FE-485B-AB0A-631D317014A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73" name="Text Box 11">
          <a:extLst>
            <a:ext uri="{FF2B5EF4-FFF2-40B4-BE49-F238E27FC236}">
              <a16:creationId xmlns:a16="http://schemas.microsoft.com/office/drawing/2014/main" id="{2B3F5D2E-4929-432E-A9B7-B347492F1C3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74" name="Text Box 12">
          <a:extLst>
            <a:ext uri="{FF2B5EF4-FFF2-40B4-BE49-F238E27FC236}">
              <a16:creationId xmlns:a16="http://schemas.microsoft.com/office/drawing/2014/main" id="{4928CD32-368F-4E04-B268-88111441076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75" name="Text Box 13">
          <a:extLst>
            <a:ext uri="{FF2B5EF4-FFF2-40B4-BE49-F238E27FC236}">
              <a16:creationId xmlns:a16="http://schemas.microsoft.com/office/drawing/2014/main" id="{5A9EFFFC-A306-47B7-A5E7-0191CFF9E90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76" name="Text Box 14">
          <a:extLst>
            <a:ext uri="{FF2B5EF4-FFF2-40B4-BE49-F238E27FC236}">
              <a16:creationId xmlns:a16="http://schemas.microsoft.com/office/drawing/2014/main" id="{6C1C13B9-2AE2-4A05-910A-E1B26544297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77" name="Text Box 15">
          <a:extLst>
            <a:ext uri="{FF2B5EF4-FFF2-40B4-BE49-F238E27FC236}">
              <a16:creationId xmlns:a16="http://schemas.microsoft.com/office/drawing/2014/main" id="{CB430102-7E40-457E-95D5-44D8AB0E6AA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78" name="Text Box 16">
          <a:extLst>
            <a:ext uri="{FF2B5EF4-FFF2-40B4-BE49-F238E27FC236}">
              <a16:creationId xmlns:a16="http://schemas.microsoft.com/office/drawing/2014/main" id="{A2AE2D36-98AA-4A5A-A02F-A758F134AC3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79" name="Text Box 17">
          <a:extLst>
            <a:ext uri="{FF2B5EF4-FFF2-40B4-BE49-F238E27FC236}">
              <a16:creationId xmlns:a16="http://schemas.microsoft.com/office/drawing/2014/main" id="{4980F9C9-543D-4A3C-8BE7-E0A93FAC807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80" name="Text Box 6">
          <a:extLst>
            <a:ext uri="{FF2B5EF4-FFF2-40B4-BE49-F238E27FC236}">
              <a16:creationId xmlns:a16="http://schemas.microsoft.com/office/drawing/2014/main" id="{2DAB8167-0F12-4435-91A6-38E3C607441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81" name="Text Box 7">
          <a:extLst>
            <a:ext uri="{FF2B5EF4-FFF2-40B4-BE49-F238E27FC236}">
              <a16:creationId xmlns:a16="http://schemas.microsoft.com/office/drawing/2014/main" id="{98EF367D-223E-42EC-87F0-7D6CB389D70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82" name="Text Box 8">
          <a:extLst>
            <a:ext uri="{FF2B5EF4-FFF2-40B4-BE49-F238E27FC236}">
              <a16:creationId xmlns:a16="http://schemas.microsoft.com/office/drawing/2014/main" id="{E68580D6-0B95-4195-86C0-3145D0FCEAF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83" name="Text Box 9">
          <a:extLst>
            <a:ext uri="{FF2B5EF4-FFF2-40B4-BE49-F238E27FC236}">
              <a16:creationId xmlns:a16="http://schemas.microsoft.com/office/drawing/2014/main" id="{2F3322F0-A1B3-4797-A5FD-00F0BD40183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84" name="Text Box 10">
          <a:extLst>
            <a:ext uri="{FF2B5EF4-FFF2-40B4-BE49-F238E27FC236}">
              <a16:creationId xmlns:a16="http://schemas.microsoft.com/office/drawing/2014/main" id="{7B86BEB3-05BC-4650-892F-FF9741C758E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85" name="Text Box 11">
          <a:extLst>
            <a:ext uri="{FF2B5EF4-FFF2-40B4-BE49-F238E27FC236}">
              <a16:creationId xmlns:a16="http://schemas.microsoft.com/office/drawing/2014/main" id="{88E99BE9-1FA6-4F3A-8D39-B31BC4F2235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86" name="Text Box 12">
          <a:extLst>
            <a:ext uri="{FF2B5EF4-FFF2-40B4-BE49-F238E27FC236}">
              <a16:creationId xmlns:a16="http://schemas.microsoft.com/office/drawing/2014/main" id="{0FE6A582-DA7D-498A-91D0-9C85AE39436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87" name="Text Box 13">
          <a:extLst>
            <a:ext uri="{FF2B5EF4-FFF2-40B4-BE49-F238E27FC236}">
              <a16:creationId xmlns:a16="http://schemas.microsoft.com/office/drawing/2014/main" id="{3FF922FA-AB38-4E2A-9636-E5082A3394C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88" name="Text Box 14">
          <a:extLst>
            <a:ext uri="{FF2B5EF4-FFF2-40B4-BE49-F238E27FC236}">
              <a16:creationId xmlns:a16="http://schemas.microsoft.com/office/drawing/2014/main" id="{FDDE1BF3-FCBB-4F27-919D-A1372BFBAA7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89" name="Text Box 15">
          <a:extLst>
            <a:ext uri="{FF2B5EF4-FFF2-40B4-BE49-F238E27FC236}">
              <a16:creationId xmlns:a16="http://schemas.microsoft.com/office/drawing/2014/main" id="{E8E75D79-1DF3-4754-8DD9-0A5B3AFFCA4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90" name="Text Box 16">
          <a:extLst>
            <a:ext uri="{FF2B5EF4-FFF2-40B4-BE49-F238E27FC236}">
              <a16:creationId xmlns:a16="http://schemas.microsoft.com/office/drawing/2014/main" id="{B770C9FA-67EA-4172-9F84-0FECD8EBA8C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91" name="Text Box 17">
          <a:extLst>
            <a:ext uri="{FF2B5EF4-FFF2-40B4-BE49-F238E27FC236}">
              <a16:creationId xmlns:a16="http://schemas.microsoft.com/office/drawing/2014/main" id="{3202D412-DBC8-4437-B75B-C7FA44F30EE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92" name="Text Box 6">
          <a:extLst>
            <a:ext uri="{FF2B5EF4-FFF2-40B4-BE49-F238E27FC236}">
              <a16:creationId xmlns:a16="http://schemas.microsoft.com/office/drawing/2014/main" id="{8C5F357F-56F0-43E2-9A39-A9B04916925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93" name="Text Box 7">
          <a:extLst>
            <a:ext uri="{FF2B5EF4-FFF2-40B4-BE49-F238E27FC236}">
              <a16:creationId xmlns:a16="http://schemas.microsoft.com/office/drawing/2014/main" id="{890F5DE4-8F96-4B50-89F9-E6779B97456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94" name="Text Box 8">
          <a:extLst>
            <a:ext uri="{FF2B5EF4-FFF2-40B4-BE49-F238E27FC236}">
              <a16:creationId xmlns:a16="http://schemas.microsoft.com/office/drawing/2014/main" id="{129C0799-6B3B-4397-9F76-60AF8147072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95" name="Text Box 9">
          <a:extLst>
            <a:ext uri="{FF2B5EF4-FFF2-40B4-BE49-F238E27FC236}">
              <a16:creationId xmlns:a16="http://schemas.microsoft.com/office/drawing/2014/main" id="{14E67BE9-6C0A-4DFD-A9C0-B5020625365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96" name="Text Box 10">
          <a:extLst>
            <a:ext uri="{FF2B5EF4-FFF2-40B4-BE49-F238E27FC236}">
              <a16:creationId xmlns:a16="http://schemas.microsoft.com/office/drawing/2014/main" id="{D528E5DE-3E47-46C0-931F-C09A2A4EE12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97" name="Text Box 11">
          <a:extLst>
            <a:ext uri="{FF2B5EF4-FFF2-40B4-BE49-F238E27FC236}">
              <a16:creationId xmlns:a16="http://schemas.microsoft.com/office/drawing/2014/main" id="{AC00AD87-B77C-4321-84F6-B1D0B5231FC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98" name="Text Box 12">
          <a:extLst>
            <a:ext uri="{FF2B5EF4-FFF2-40B4-BE49-F238E27FC236}">
              <a16:creationId xmlns:a16="http://schemas.microsoft.com/office/drawing/2014/main" id="{5987F740-B146-472C-8F2E-5BA929FB531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899" name="Text Box 13">
          <a:extLst>
            <a:ext uri="{FF2B5EF4-FFF2-40B4-BE49-F238E27FC236}">
              <a16:creationId xmlns:a16="http://schemas.microsoft.com/office/drawing/2014/main" id="{DD5363B8-2237-4C7E-ABC3-54DB4338D24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00" name="Text Box 14">
          <a:extLst>
            <a:ext uri="{FF2B5EF4-FFF2-40B4-BE49-F238E27FC236}">
              <a16:creationId xmlns:a16="http://schemas.microsoft.com/office/drawing/2014/main" id="{C8BB3050-0777-4138-B470-09E27339E02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01" name="Text Box 15">
          <a:extLst>
            <a:ext uri="{FF2B5EF4-FFF2-40B4-BE49-F238E27FC236}">
              <a16:creationId xmlns:a16="http://schemas.microsoft.com/office/drawing/2014/main" id="{D394443F-9D7F-466E-B8CD-35BC477858C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02" name="Text Box 16">
          <a:extLst>
            <a:ext uri="{FF2B5EF4-FFF2-40B4-BE49-F238E27FC236}">
              <a16:creationId xmlns:a16="http://schemas.microsoft.com/office/drawing/2014/main" id="{330BE7C9-10B1-4216-84A2-6FD5CE79186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03" name="Text Box 17">
          <a:extLst>
            <a:ext uri="{FF2B5EF4-FFF2-40B4-BE49-F238E27FC236}">
              <a16:creationId xmlns:a16="http://schemas.microsoft.com/office/drawing/2014/main" id="{D4831A87-9B08-4995-B41F-F2816EA242F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04" name="Text Box 6">
          <a:extLst>
            <a:ext uri="{FF2B5EF4-FFF2-40B4-BE49-F238E27FC236}">
              <a16:creationId xmlns:a16="http://schemas.microsoft.com/office/drawing/2014/main" id="{1575D300-4B4E-4798-99BC-07BAC34F1A7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05" name="Text Box 7">
          <a:extLst>
            <a:ext uri="{FF2B5EF4-FFF2-40B4-BE49-F238E27FC236}">
              <a16:creationId xmlns:a16="http://schemas.microsoft.com/office/drawing/2014/main" id="{EA392E89-81D8-4A66-86F0-CE0EA186741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06" name="Text Box 8">
          <a:extLst>
            <a:ext uri="{FF2B5EF4-FFF2-40B4-BE49-F238E27FC236}">
              <a16:creationId xmlns:a16="http://schemas.microsoft.com/office/drawing/2014/main" id="{5821A9A6-F003-46E1-B1F6-33A999B9E87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07" name="Text Box 9">
          <a:extLst>
            <a:ext uri="{FF2B5EF4-FFF2-40B4-BE49-F238E27FC236}">
              <a16:creationId xmlns:a16="http://schemas.microsoft.com/office/drawing/2014/main" id="{463F9247-6711-4A71-A12F-ED3C94A9942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08" name="Text Box 10">
          <a:extLst>
            <a:ext uri="{FF2B5EF4-FFF2-40B4-BE49-F238E27FC236}">
              <a16:creationId xmlns:a16="http://schemas.microsoft.com/office/drawing/2014/main" id="{3ADE9E33-8E3B-4E26-A658-DD980AC1AF4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09" name="Text Box 11">
          <a:extLst>
            <a:ext uri="{FF2B5EF4-FFF2-40B4-BE49-F238E27FC236}">
              <a16:creationId xmlns:a16="http://schemas.microsoft.com/office/drawing/2014/main" id="{7204402E-1D62-497A-84EC-3C126FE9740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10" name="Text Box 12">
          <a:extLst>
            <a:ext uri="{FF2B5EF4-FFF2-40B4-BE49-F238E27FC236}">
              <a16:creationId xmlns:a16="http://schemas.microsoft.com/office/drawing/2014/main" id="{49CB889D-8694-480E-BC93-C5693985271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11" name="Text Box 13">
          <a:extLst>
            <a:ext uri="{FF2B5EF4-FFF2-40B4-BE49-F238E27FC236}">
              <a16:creationId xmlns:a16="http://schemas.microsoft.com/office/drawing/2014/main" id="{6E836B7F-67EF-4555-9A01-6FC5CED865C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12" name="Text Box 14">
          <a:extLst>
            <a:ext uri="{FF2B5EF4-FFF2-40B4-BE49-F238E27FC236}">
              <a16:creationId xmlns:a16="http://schemas.microsoft.com/office/drawing/2014/main" id="{9A8AEF83-C8B5-4ACB-98F8-D0E4530D9D2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13" name="Text Box 15">
          <a:extLst>
            <a:ext uri="{FF2B5EF4-FFF2-40B4-BE49-F238E27FC236}">
              <a16:creationId xmlns:a16="http://schemas.microsoft.com/office/drawing/2014/main" id="{EE41B828-75D7-4C95-B92B-9CBFC47921D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14" name="Text Box 16">
          <a:extLst>
            <a:ext uri="{FF2B5EF4-FFF2-40B4-BE49-F238E27FC236}">
              <a16:creationId xmlns:a16="http://schemas.microsoft.com/office/drawing/2014/main" id="{BBADC9C1-D6EF-421A-9439-C5A23014397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15" name="Text Box 17">
          <a:extLst>
            <a:ext uri="{FF2B5EF4-FFF2-40B4-BE49-F238E27FC236}">
              <a16:creationId xmlns:a16="http://schemas.microsoft.com/office/drawing/2014/main" id="{3D4D30EA-87D3-4A4D-96C7-C841631E710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16" name="Text Box 7">
          <a:extLst>
            <a:ext uri="{FF2B5EF4-FFF2-40B4-BE49-F238E27FC236}">
              <a16:creationId xmlns:a16="http://schemas.microsoft.com/office/drawing/2014/main" id="{A8689E89-B452-4BB9-BCFA-9CFB63A93EF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17" name="Text Box 8">
          <a:extLst>
            <a:ext uri="{FF2B5EF4-FFF2-40B4-BE49-F238E27FC236}">
              <a16:creationId xmlns:a16="http://schemas.microsoft.com/office/drawing/2014/main" id="{3C532D5E-6217-4A91-B01A-46648B1E1A3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18" name="Text Box 9">
          <a:extLst>
            <a:ext uri="{FF2B5EF4-FFF2-40B4-BE49-F238E27FC236}">
              <a16:creationId xmlns:a16="http://schemas.microsoft.com/office/drawing/2014/main" id="{9FFFC310-3BBF-40BB-A8F1-DE7E31CAF99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19" name="Text Box 10">
          <a:extLst>
            <a:ext uri="{FF2B5EF4-FFF2-40B4-BE49-F238E27FC236}">
              <a16:creationId xmlns:a16="http://schemas.microsoft.com/office/drawing/2014/main" id="{979DACC5-31F9-4F2A-ACFF-4FEF9A29D14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20" name="Text Box 11">
          <a:extLst>
            <a:ext uri="{FF2B5EF4-FFF2-40B4-BE49-F238E27FC236}">
              <a16:creationId xmlns:a16="http://schemas.microsoft.com/office/drawing/2014/main" id="{6A9E7154-9298-4EDA-9211-2AD0132364F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21" name="Text Box 12">
          <a:extLst>
            <a:ext uri="{FF2B5EF4-FFF2-40B4-BE49-F238E27FC236}">
              <a16:creationId xmlns:a16="http://schemas.microsoft.com/office/drawing/2014/main" id="{0B572F1E-BBB9-4A83-A0AC-BABBD0DDEF5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22" name="Text Box 13">
          <a:extLst>
            <a:ext uri="{FF2B5EF4-FFF2-40B4-BE49-F238E27FC236}">
              <a16:creationId xmlns:a16="http://schemas.microsoft.com/office/drawing/2014/main" id="{F9636E05-F33F-4384-AF5E-7E596CDC9AD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23" name="Text Box 14">
          <a:extLst>
            <a:ext uri="{FF2B5EF4-FFF2-40B4-BE49-F238E27FC236}">
              <a16:creationId xmlns:a16="http://schemas.microsoft.com/office/drawing/2014/main" id="{54ECFE8B-619D-4953-AFEB-A6C4E73D717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24" name="Text Box 15">
          <a:extLst>
            <a:ext uri="{FF2B5EF4-FFF2-40B4-BE49-F238E27FC236}">
              <a16:creationId xmlns:a16="http://schemas.microsoft.com/office/drawing/2014/main" id="{CAAFBC92-31D8-4ABA-B46F-B5D51AC17A0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25" name="Text Box 16">
          <a:extLst>
            <a:ext uri="{FF2B5EF4-FFF2-40B4-BE49-F238E27FC236}">
              <a16:creationId xmlns:a16="http://schemas.microsoft.com/office/drawing/2014/main" id="{7F63BEE2-C3B9-421C-9F7D-8CE2A043B81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26" name="Text Box 17">
          <a:extLst>
            <a:ext uri="{FF2B5EF4-FFF2-40B4-BE49-F238E27FC236}">
              <a16:creationId xmlns:a16="http://schemas.microsoft.com/office/drawing/2014/main" id="{FE1045D5-52FC-4BA2-BF6F-93776F9CA5D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27" name="Text Box 6">
          <a:extLst>
            <a:ext uri="{FF2B5EF4-FFF2-40B4-BE49-F238E27FC236}">
              <a16:creationId xmlns:a16="http://schemas.microsoft.com/office/drawing/2014/main" id="{A59E91C8-E57C-4E63-9B36-A02CFBA1804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28" name="Text Box 7">
          <a:extLst>
            <a:ext uri="{FF2B5EF4-FFF2-40B4-BE49-F238E27FC236}">
              <a16:creationId xmlns:a16="http://schemas.microsoft.com/office/drawing/2014/main" id="{69429B2E-1B00-452B-BE42-23F517C1B8D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29" name="Text Box 8">
          <a:extLst>
            <a:ext uri="{FF2B5EF4-FFF2-40B4-BE49-F238E27FC236}">
              <a16:creationId xmlns:a16="http://schemas.microsoft.com/office/drawing/2014/main" id="{345A7CCF-1052-47B9-AF8E-D152F0357A3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30" name="Text Box 9">
          <a:extLst>
            <a:ext uri="{FF2B5EF4-FFF2-40B4-BE49-F238E27FC236}">
              <a16:creationId xmlns:a16="http://schemas.microsoft.com/office/drawing/2014/main" id="{ACE21FD5-7EE7-4BE0-BF34-F0623EB88A8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31" name="Text Box 10">
          <a:extLst>
            <a:ext uri="{FF2B5EF4-FFF2-40B4-BE49-F238E27FC236}">
              <a16:creationId xmlns:a16="http://schemas.microsoft.com/office/drawing/2014/main" id="{D3E6A8AE-0B5E-4B33-92B6-B38C3646242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32" name="Text Box 11">
          <a:extLst>
            <a:ext uri="{FF2B5EF4-FFF2-40B4-BE49-F238E27FC236}">
              <a16:creationId xmlns:a16="http://schemas.microsoft.com/office/drawing/2014/main" id="{FE0E94B0-F870-4756-9594-513D6242A91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33" name="Text Box 12">
          <a:extLst>
            <a:ext uri="{FF2B5EF4-FFF2-40B4-BE49-F238E27FC236}">
              <a16:creationId xmlns:a16="http://schemas.microsoft.com/office/drawing/2014/main" id="{70513B60-C734-4CB9-9266-E51E71D902C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34" name="Text Box 13">
          <a:extLst>
            <a:ext uri="{FF2B5EF4-FFF2-40B4-BE49-F238E27FC236}">
              <a16:creationId xmlns:a16="http://schemas.microsoft.com/office/drawing/2014/main" id="{D7C11C70-6F01-4198-B315-BF7DFF62EF4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35" name="Text Box 14">
          <a:extLst>
            <a:ext uri="{FF2B5EF4-FFF2-40B4-BE49-F238E27FC236}">
              <a16:creationId xmlns:a16="http://schemas.microsoft.com/office/drawing/2014/main" id="{69E6D416-BAD1-4E7A-8281-A827D81C790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36" name="Text Box 15">
          <a:extLst>
            <a:ext uri="{FF2B5EF4-FFF2-40B4-BE49-F238E27FC236}">
              <a16:creationId xmlns:a16="http://schemas.microsoft.com/office/drawing/2014/main" id="{8B94E6BE-BFDB-45C9-8C72-6B25FD703FE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37" name="Text Box 16">
          <a:extLst>
            <a:ext uri="{FF2B5EF4-FFF2-40B4-BE49-F238E27FC236}">
              <a16:creationId xmlns:a16="http://schemas.microsoft.com/office/drawing/2014/main" id="{8ADA06E8-59F1-4E29-B77F-468E9A3A59D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38" name="Text Box 17">
          <a:extLst>
            <a:ext uri="{FF2B5EF4-FFF2-40B4-BE49-F238E27FC236}">
              <a16:creationId xmlns:a16="http://schemas.microsoft.com/office/drawing/2014/main" id="{37E5D625-3A27-43D7-A113-C8B29BB1204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39" name="Text Box 6">
          <a:extLst>
            <a:ext uri="{FF2B5EF4-FFF2-40B4-BE49-F238E27FC236}">
              <a16:creationId xmlns:a16="http://schemas.microsoft.com/office/drawing/2014/main" id="{B1E7016D-3C44-400E-9E60-28CCC65925E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40" name="Text Box 7">
          <a:extLst>
            <a:ext uri="{FF2B5EF4-FFF2-40B4-BE49-F238E27FC236}">
              <a16:creationId xmlns:a16="http://schemas.microsoft.com/office/drawing/2014/main" id="{59CF293F-293D-4F93-A8D4-A163E5D5B6B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41" name="Text Box 8">
          <a:extLst>
            <a:ext uri="{FF2B5EF4-FFF2-40B4-BE49-F238E27FC236}">
              <a16:creationId xmlns:a16="http://schemas.microsoft.com/office/drawing/2014/main" id="{CF575E0B-E25A-4CAC-B166-8064412AA4F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42" name="Text Box 9">
          <a:extLst>
            <a:ext uri="{FF2B5EF4-FFF2-40B4-BE49-F238E27FC236}">
              <a16:creationId xmlns:a16="http://schemas.microsoft.com/office/drawing/2014/main" id="{45A94C64-04F0-4F96-A924-08D10840BBF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43" name="Text Box 10">
          <a:extLst>
            <a:ext uri="{FF2B5EF4-FFF2-40B4-BE49-F238E27FC236}">
              <a16:creationId xmlns:a16="http://schemas.microsoft.com/office/drawing/2014/main" id="{94BE4FFE-B38C-45F2-A103-145E26BF621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44" name="Text Box 11">
          <a:extLst>
            <a:ext uri="{FF2B5EF4-FFF2-40B4-BE49-F238E27FC236}">
              <a16:creationId xmlns:a16="http://schemas.microsoft.com/office/drawing/2014/main" id="{EC172ABB-A20F-478B-A331-C0C41B94307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45" name="Text Box 12">
          <a:extLst>
            <a:ext uri="{FF2B5EF4-FFF2-40B4-BE49-F238E27FC236}">
              <a16:creationId xmlns:a16="http://schemas.microsoft.com/office/drawing/2014/main" id="{28CB3B4E-7F9D-4C5A-9627-DD45B08EDAE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46" name="Text Box 13">
          <a:extLst>
            <a:ext uri="{FF2B5EF4-FFF2-40B4-BE49-F238E27FC236}">
              <a16:creationId xmlns:a16="http://schemas.microsoft.com/office/drawing/2014/main" id="{43B5E495-B155-42E7-8E71-B78E734735B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47" name="Text Box 14">
          <a:extLst>
            <a:ext uri="{FF2B5EF4-FFF2-40B4-BE49-F238E27FC236}">
              <a16:creationId xmlns:a16="http://schemas.microsoft.com/office/drawing/2014/main" id="{901FAC5A-9ECD-4E39-9D66-AD85CDC0614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48" name="Text Box 15">
          <a:extLst>
            <a:ext uri="{FF2B5EF4-FFF2-40B4-BE49-F238E27FC236}">
              <a16:creationId xmlns:a16="http://schemas.microsoft.com/office/drawing/2014/main" id="{4542C5CA-4A39-4018-A7CC-6C45C11F104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49" name="Text Box 16">
          <a:extLst>
            <a:ext uri="{FF2B5EF4-FFF2-40B4-BE49-F238E27FC236}">
              <a16:creationId xmlns:a16="http://schemas.microsoft.com/office/drawing/2014/main" id="{3DEA17F5-3E65-45A2-AC16-1A419945E5D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50" name="Text Box 17">
          <a:extLst>
            <a:ext uri="{FF2B5EF4-FFF2-40B4-BE49-F238E27FC236}">
              <a16:creationId xmlns:a16="http://schemas.microsoft.com/office/drawing/2014/main" id="{DDDF5832-F9E2-4AD0-8B6D-D62CD9AE1EF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51" name="Text Box 6">
          <a:extLst>
            <a:ext uri="{FF2B5EF4-FFF2-40B4-BE49-F238E27FC236}">
              <a16:creationId xmlns:a16="http://schemas.microsoft.com/office/drawing/2014/main" id="{D9ABF563-738C-424D-A0E5-D293C41B56A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52" name="Text Box 7">
          <a:extLst>
            <a:ext uri="{FF2B5EF4-FFF2-40B4-BE49-F238E27FC236}">
              <a16:creationId xmlns:a16="http://schemas.microsoft.com/office/drawing/2014/main" id="{BE3129B2-6CAB-441A-AEE0-3BB9B98017A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53" name="Text Box 8">
          <a:extLst>
            <a:ext uri="{FF2B5EF4-FFF2-40B4-BE49-F238E27FC236}">
              <a16:creationId xmlns:a16="http://schemas.microsoft.com/office/drawing/2014/main" id="{00270BF1-62B2-44EA-89C7-275AB4101F2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54" name="Text Box 9">
          <a:extLst>
            <a:ext uri="{FF2B5EF4-FFF2-40B4-BE49-F238E27FC236}">
              <a16:creationId xmlns:a16="http://schemas.microsoft.com/office/drawing/2014/main" id="{8219AA8D-10F4-478B-B76A-14FA4D250AF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55" name="Text Box 10">
          <a:extLst>
            <a:ext uri="{FF2B5EF4-FFF2-40B4-BE49-F238E27FC236}">
              <a16:creationId xmlns:a16="http://schemas.microsoft.com/office/drawing/2014/main" id="{7251AA81-5845-444A-BA5F-5BC4C8DBF62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56" name="Text Box 11">
          <a:extLst>
            <a:ext uri="{FF2B5EF4-FFF2-40B4-BE49-F238E27FC236}">
              <a16:creationId xmlns:a16="http://schemas.microsoft.com/office/drawing/2014/main" id="{11B4B1F6-DB52-4390-8FBE-A0350FF46B3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57" name="Text Box 12">
          <a:extLst>
            <a:ext uri="{FF2B5EF4-FFF2-40B4-BE49-F238E27FC236}">
              <a16:creationId xmlns:a16="http://schemas.microsoft.com/office/drawing/2014/main" id="{36A12DF5-FDA4-4B45-82C9-377024A7691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58" name="Text Box 13">
          <a:extLst>
            <a:ext uri="{FF2B5EF4-FFF2-40B4-BE49-F238E27FC236}">
              <a16:creationId xmlns:a16="http://schemas.microsoft.com/office/drawing/2014/main" id="{A367FBFF-C350-4288-8C63-6A3742AF4C0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59" name="Text Box 14">
          <a:extLst>
            <a:ext uri="{FF2B5EF4-FFF2-40B4-BE49-F238E27FC236}">
              <a16:creationId xmlns:a16="http://schemas.microsoft.com/office/drawing/2014/main" id="{269A5432-3167-4E8A-8047-1D64A0799A8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60" name="Text Box 15">
          <a:extLst>
            <a:ext uri="{FF2B5EF4-FFF2-40B4-BE49-F238E27FC236}">
              <a16:creationId xmlns:a16="http://schemas.microsoft.com/office/drawing/2014/main" id="{6B5A9E4F-5E76-4983-A846-E176DC9BDDA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61" name="Text Box 16">
          <a:extLst>
            <a:ext uri="{FF2B5EF4-FFF2-40B4-BE49-F238E27FC236}">
              <a16:creationId xmlns:a16="http://schemas.microsoft.com/office/drawing/2014/main" id="{223FD98B-5579-46CD-B37E-C6120C54F69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62" name="Text Box 17">
          <a:extLst>
            <a:ext uri="{FF2B5EF4-FFF2-40B4-BE49-F238E27FC236}">
              <a16:creationId xmlns:a16="http://schemas.microsoft.com/office/drawing/2014/main" id="{BD17DCE8-BDCE-4974-8E52-E6FDA46F5FC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63" name="Text Box 7">
          <a:extLst>
            <a:ext uri="{FF2B5EF4-FFF2-40B4-BE49-F238E27FC236}">
              <a16:creationId xmlns:a16="http://schemas.microsoft.com/office/drawing/2014/main" id="{A7217A36-A3A7-4CFB-9DC3-6EAF4F44E68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64" name="Text Box 8">
          <a:extLst>
            <a:ext uri="{FF2B5EF4-FFF2-40B4-BE49-F238E27FC236}">
              <a16:creationId xmlns:a16="http://schemas.microsoft.com/office/drawing/2014/main" id="{D169C09C-9FA4-4981-94A2-2E011F1050A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65" name="Text Box 9">
          <a:extLst>
            <a:ext uri="{FF2B5EF4-FFF2-40B4-BE49-F238E27FC236}">
              <a16:creationId xmlns:a16="http://schemas.microsoft.com/office/drawing/2014/main" id="{8279312D-9327-468B-93A4-651B9A362C9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66" name="Text Box 10">
          <a:extLst>
            <a:ext uri="{FF2B5EF4-FFF2-40B4-BE49-F238E27FC236}">
              <a16:creationId xmlns:a16="http://schemas.microsoft.com/office/drawing/2014/main" id="{4C901A44-1EC4-4E61-9FE2-2B346A78F15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67" name="Text Box 11">
          <a:extLst>
            <a:ext uri="{FF2B5EF4-FFF2-40B4-BE49-F238E27FC236}">
              <a16:creationId xmlns:a16="http://schemas.microsoft.com/office/drawing/2014/main" id="{06CB456D-AA05-4EAD-909C-B212274351B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68" name="Text Box 12">
          <a:extLst>
            <a:ext uri="{FF2B5EF4-FFF2-40B4-BE49-F238E27FC236}">
              <a16:creationId xmlns:a16="http://schemas.microsoft.com/office/drawing/2014/main" id="{2088DE95-0826-4FF1-9790-C31DD4F4780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69" name="Text Box 13">
          <a:extLst>
            <a:ext uri="{FF2B5EF4-FFF2-40B4-BE49-F238E27FC236}">
              <a16:creationId xmlns:a16="http://schemas.microsoft.com/office/drawing/2014/main" id="{E720CF82-98A7-4896-BDF6-1192C6CA234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70" name="Text Box 14">
          <a:extLst>
            <a:ext uri="{FF2B5EF4-FFF2-40B4-BE49-F238E27FC236}">
              <a16:creationId xmlns:a16="http://schemas.microsoft.com/office/drawing/2014/main" id="{FA56D122-2B5E-489D-916D-94E65C0D472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71" name="Text Box 15">
          <a:extLst>
            <a:ext uri="{FF2B5EF4-FFF2-40B4-BE49-F238E27FC236}">
              <a16:creationId xmlns:a16="http://schemas.microsoft.com/office/drawing/2014/main" id="{38D3B287-0A1B-44D0-AA49-8C89EAFFE32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72" name="Text Box 16">
          <a:extLst>
            <a:ext uri="{FF2B5EF4-FFF2-40B4-BE49-F238E27FC236}">
              <a16:creationId xmlns:a16="http://schemas.microsoft.com/office/drawing/2014/main" id="{F0E30A41-76C2-41D4-8D5D-79480B6BAC2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73" name="Text Box 17">
          <a:extLst>
            <a:ext uri="{FF2B5EF4-FFF2-40B4-BE49-F238E27FC236}">
              <a16:creationId xmlns:a16="http://schemas.microsoft.com/office/drawing/2014/main" id="{E1D4A231-9B05-47A7-A973-E5E97001D05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74" name="Text Box 6">
          <a:extLst>
            <a:ext uri="{FF2B5EF4-FFF2-40B4-BE49-F238E27FC236}">
              <a16:creationId xmlns:a16="http://schemas.microsoft.com/office/drawing/2014/main" id="{769DC25F-FFB8-43E6-98A0-511E3322E4E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75" name="Text Box 7">
          <a:extLst>
            <a:ext uri="{FF2B5EF4-FFF2-40B4-BE49-F238E27FC236}">
              <a16:creationId xmlns:a16="http://schemas.microsoft.com/office/drawing/2014/main" id="{6FFB1D89-8AF4-424E-BD2E-F3C645EC661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76" name="Text Box 8">
          <a:extLst>
            <a:ext uri="{FF2B5EF4-FFF2-40B4-BE49-F238E27FC236}">
              <a16:creationId xmlns:a16="http://schemas.microsoft.com/office/drawing/2014/main" id="{3E960280-8EE1-4486-B8B3-A47C6F47CF2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77" name="Text Box 9">
          <a:extLst>
            <a:ext uri="{FF2B5EF4-FFF2-40B4-BE49-F238E27FC236}">
              <a16:creationId xmlns:a16="http://schemas.microsoft.com/office/drawing/2014/main" id="{3DA01840-0D09-4316-8A80-9E27008DDB7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78" name="Text Box 10">
          <a:extLst>
            <a:ext uri="{FF2B5EF4-FFF2-40B4-BE49-F238E27FC236}">
              <a16:creationId xmlns:a16="http://schemas.microsoft.com/office/drawing/2014/main" id="{834B6B12-60C9-4E85-9E13-B54E6ED2A7E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79" name="Text Box 11">
          <a:extLst>
            <a:ext uri="{FF2B5EF4-FFF2-40B4-BE49-F238E27FC236}">
              <a16:creationId xmlns:a16="http://schemas.microsoft.com/office/drawing/2014/main" id="{959B1D74-1ADE-49D6-BCD3-04978F00B26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80" name="Text Box 12">
          <a:extLst>
            <a:ext uri="{FF2B5EF4-FFF2-40B4-BE49-F238E27FC236}">
              <a16:creationId xmlns:a16="http://schemas.microsoft.com/office/drawing/2014/main" id="{2AA5A30A-B3C7-4211-A178-CCE1F54FCB0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81" name="Text Box 13">
          <a:extLst>
            <a:ext uri="{FF2B5EF4-FFF2-40B4-BE49-F238E27FC236}">
              <a16:creationId xmlns:a16="http://schemas.microsoft.com/office/drawing/2014/main" id="{C29680A1-DB25-4625-AD6D-D14C413C05E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82" name="Text Box 14">
          <a:extLst>
            <a:ext uri="{FF2B5EF4-FFF2-40B4-BE49-F238E27FC236}">
              <a16:creationId xmlns:a16="http://schemas.microsoft.com/office/drawing/2014/main" id="{61F7988B-ACF1-4305-8A4E-029ABDBEC1F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83" name="Text Box 15">
          <a:extLst>
            <a:ext uri="{FF2B5EF4-FFF2-40B4-BE49-F238E27FC236}">
              <a16:creationId xmlns:a16="http://schemas.microsoft.com/office/drawing/2014/main" id="{432F75F0-9486-4D3B-AC7D-7D11DC23AAF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84" name="Text Box 16">
          <a:extLst>
            <a:ext uri="{FF2B5EF4-FFF2-40B4-BE49-F238E27FC236}">
              <a16:creationId xmlns:a16="http://schemas.microsoft.com/office/drawing/2014/main" id="{F2A92DE6-AC42-4CCE-A2B6-715B3B3AA57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85" name="Text Box 17">
          <a:extLst>
            <a:ext uri="{FF2B5EF4-FFF2-40B4-BE49-F238E27FC236}">
              <a16:creationId xmlns:a16="http://schemas.microsoft.com/office/drawing/2014/main" id="{823DB11B-6D3A-4D90-BF00-95DFC2146E0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86" name="Text Box 6">
          <a:extLst>
            <a:ext uri="{FF2B5EF4-FFF2-40B4-BE49-F238E27FC236}">
              <a16:creationId xmlns:a16="http://schemas.microsoft.com/office/drawing/2014/main" id="{4CADA05D-293B-48C4-BB00-5042B0B888E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87" name="Text Box 7">
          <a:extLst>
            <a:ext uri="{FF2B5EF4-FFF2-40B4-BE49-F238E27FC236}">
              <a16:creationId xmlns:a16="http://schemas.microsoft.com/office/drawing/2014/main" id="{C604D957-9321-4307-B750-DB255C8EBBF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88" name="Text Box 8">
          <a:extLst>
            <a:ext uri="{FF2B5EF4-FFF2-40B4-BE49-F238E27FC236}">
              <a16:creationId xmlns:a16="http://schemas.microsoft.com/office/drawing/2014/main" id="{31141368-4E31-4727-8875-9883B1488C6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89" name="Text Box 9">
          <a:extLst>
            <a:ext uri="{FF2B5EF4-FFF2-40B4-BE49-F238E27FC236}">
              <a16:creationId xmlns:a16="http://schemas.microsoft.com/office/drawing/2014/main" id="{36DFAFF0-3F2B-4DFD-BA02-E5605FCA54F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90" name="Text Box 10">
          <a:extLst>
            <a:ext uri="{FF2B5EF4-FFF2-40B4-BE49-F238E27FC236}">
              <a16:creationId xmlns:a16="http://schemas.microsoft.com/office/drawing/2014/main" id="{0327A69D-395B-41F0-8528-37D00A7AE6E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91" name="Text Box 11">
          <a:extLst>
            <a:ext uri="{FF2B5EF4-FFF2-40B4-BE49-F238E27FC236}">
              <a16:creationId xmlns:a16="http://schemas.microsoft.com/office/drawing/2014/main" id="{94105F58-8AF7-4491-A5E7-16267012AF3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92" name="Text Box 12">
          <a:extLst>
            <a:ext uri="{FF2B5EF4-FFF2-40B4-BE49-F238E27FC236}">
              <a16:creationId xmlns:a16="http://schemas.microsoft.com/office/drawing/2014/main" id="{8CA91F26-EFBF-46B4-A09B-F724B4FF0BE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93" name="Text Box 13">
          <a:extLst>
            <a:ext uri="{FF2B5EF4-FFF2-40B4-BE49-F238E27FC236}">
              <a16:creationId xmlns:a16="http://schemas.microsoft.com/office/drawing/2014/main" id="{5213523F-F446-41EC-BFAB-C1E19E52029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94" name="Text Box 14">
          <a:extLst>
            <a:ext uri="{FF2B5EF4-FFF2-40B4-BE49-F238E27FC236}">
              <a16:creationId xmlns:a16="http://schemas.microsoft.com/office/drawing/2014/main" id="{C66BF4FC-74F6-4E0E-8597-6C1E6EF8D4B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95" name="Text Box 15">
          <a:extLst>
            <a:ext uri="{FF2B5EF4-FFF2-40B4-BE49-F238E27FC236}">
              <a16:creationId xmlns:a16="http://schemas.microsoft.com/office/drawing/2014/main" id="{F6DE3E10-563F-4172-B7FF-32337342F1F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96" name="Text Box 16">
          <a:extLst>
            <a:ext uri="{FF2B5EF4-FFF2-40B4-BE49-F238E27FC236}">
              <a16:creationId xmlns:a16="http://schemas.microsoft.com/office/drawing/2014/main" id="{2778E2C2-71CC-4C39-9D5F-480A3F0724B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97" name="Text Box 17">
          <a:extLst>
            <a:ext uri="{FF2B5EF4-FFF2-40B4-BE49-F238E27FC236}">
              <a16:creationId xmlns:a16="http://schemas.microsoft.com/office/drawing/2014/main" id="{E71D02F3-80B9-459B-A953-8D411ED6824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98" name="Text Box 6">
          <a:extLst>
            <a:ext uri="{FF2B5EF4-FFF2-40B4-BE49-F238E27FC236}">
              <a16:creationId xmlns:a16="http://schemas.microsoft.com/office/drawing/2014/main" id="{3A4DB32F-C05F-4F30-8F25-9D9D16636D7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999" name="Text Box 7">
          <a:extLst>
            <a:ext uri="{FF2B5EF4-FFF2-40B4-BE49-F238E27FC236}">
              <a16:creationId xmlns:a16="http://schemas.microsoft.com/office/drawing/2014/main" id="{1FB4850B-D8BB-4615-AD21-A40F937CEEC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00" name="Text Box 8">
          <a:extLst>
            <a:ext uri="{FF2B5EF4-FFF2-40B4-BE49-F238E27FC236}">
              <a16:creationId xmlns:a16="http://schemas.microsoft.com/office/drawing/2014/main" id="{CEBA9465-BBBC-4B10-ABED-973D64E5616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01" name="Text Box 9">
          <a:extLst>
            <a:ext uri="{FF2B5EF4-FFF2-40B4-BE49-F238E27FC236}">
              <a16:creationId xmlns:a16="http://schemas.microsoft.com/office/drawing/2014/main" id="{28615848-3DCD-4EB6-A206-EFAB8AA3CCF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02" name="Text Box 10">
          <a:extLst>
            <a:ext uri="{FF2B5EF4-FFF2-40B4-BE49-F238E27FC236}">
              <a16:creationId xmlns:a16="http://schemas.microsoft.com/office/drawing/2014/main" id="{284553C6-7531-426A-83AF-B841295AE24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03" name="Text Box 11">
          <a:extLst>
            <a:ext uri="{FF2B5EF4-FFF2-40B4-BE49-F238E27FC236}">
              <a16:creationId xmlns:a16="http://schemas.microsoft.com/office/drawing/2014/main" id="{4A1D7D54-4947-4EBD-841D-FB1435C2318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04" name="Text Box 12">
          <a:extLst>
            <a:ext uri="{FF2B5EF4-FFF2-40B4-BE49-F238E27FC236}">
              <a16:creationId xmlns:a16="http://schemas.microsoft.com/office/drawing/2014/main" id="{2D1F2875-0FCD-4AD0-ADA6-FA763BFA15C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05" name="Text Box 13">
          <a:extLst>
            <a:ext uri="{FF2B5EF4-FFF2-40B4-BE49-F238E27FC236}">
              <a16:creationId xmlns:a16="http://schemas.microsoft.com/office/drawing/2014/main" id="{B4DC1027-F47A-41A3-8FB5-1F3C318ACA2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06" name="Text Box 14">
          <a:extLst>
            <a:ext uri="{FF2B5EF4-FFF2-40B4-BE49-F238E27FC236}">
              <a16:creationId xmlns:a16="http://schemas.microsoft.com/office/drawing/2014/main" id="{DBF7E086-595B-4E7A-9F63-7BC3AB2DA0E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07" name="Text Box 15">
          <a:extLst>
            <a:ext uri="{FF2B5EF4-FFF2-40B4-BE49-F238E27FC236}">
              <a16:creationId xmlns:a16="http://schemas.microsoft.com/office/drawing/2014/main" id="{4D39D134-6403-466B-B080-A8A6DEB4206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08" name="Text Box 16">
          <a:extLst>
            <a:ext uri="{FF2B5EF4-FFF2-40B4-BE49-F238E27FC236}">
              <a16:creationId xmlns:a16="http://schemas.microsoft.com/office/drawing/2014/main" id="{990E212E-1208-4A41-BBC2-06C418F3990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09" name="Text Box 17">
          <a:extLst>
            <a:ext uri="{FF2B5EF4-FFF2-40B4-BE49-F238E27FC236}">
              <a16:creationId xmlns:a16="http://schemas.microsoft.com/office/drawing/2014/main" id="{90D72DC1-764F-41D5-B879-F1E20668929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10" name="Text Box 7">
          <a:extLst>
            <a:ext uri="{FF2B5EF4-FFF2-40B4-BE49-F238E27FC236}">
              <a16:creationId xmlns:a16="http://schemas.microsoft.com/office/drawing/2014/main" id="{AC1CD3D0-06CD-4EBC-95C8-747AD6F5421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11" name="Text Box 8">
          <a:extLst>
            <a:ext uri="{FF2B5EF4-FFF2-40B4-BE49-F238E27FC236}">
              <a16:creationId xmlns:a16="http://schemas.microsoft.com/office/drawing/2014/main" id="{0F726142-51AC-41E6-A40B-33609147587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12" name="Text Box 9">
          <a:extLst>
            <a:ext uri="{FF2B5EF4-FFF2-40B4-BE49-F238E27FC236}">
              <a16:creationId xmlns:a16="http://schemas.microsoft.com/office/drawing/2014/main" id="{7218190C-18EA-4C66-A846-33C8ED56351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13" name="Text Box 10">
          <a:extLst>
            <a:ext uri="{FF2B5EF4-FFF2-40B4-BE49-F238E27FC236}">
              <a16:creationId xmlns:a16="http://schemas.microsoft.com/office/drawing/2014/main" id="{46112F09-1C1D-4940-A04E-8056D1BC3CE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14" name="Text Box 11">
          <a:extLst>
            <a:ext uri="{FF2B5EF4-FFF2-40B4-BE49-F238E27FC236}">
              <a16:creationId xmlns:a16="http://schemas.microsoft.com/office/drawing/2014/main" id="{D06509CC-EF3E-4006-BBDB-25E27FD93E5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15" name="Text Box 12">
          <a:extLst>
            <a:ext uri="{FF2B5EF4-FFF2-40B4-BE49-F238E27FC236}">
              <a16:creationId xmlns:a16="http://schemas.microsoft.com/office/drawing/2014/main" id="{A2AF6DAC-3F6C-4E19-9224-F4B8E39BA52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16" name="Text Box 13">
          <a:extLst>
            <a:ext uri="{FF2B5EF4-FFF2-40B4-BE49-F238E27FC236}">
              <a16:creationId xmlns:a16="http://schemas.microsoft.com/office/drawing/2014/main" id="{F99640E5-D959-4002-B5E7-E419A6A84BD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17" name="Text Box 14">
          <a:extLst>
            <a:ext uri="{FF2B5EF4-FFF2-40B4-BE49-F238E27FC236}">
              <a16:creationId xmlns:a16="http://schemas.microsoft.com/office/drawing/2014/main" id="{99AC35CE-EA21-4F0B-AB27-6CA1970F29F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18" name="Text Box 15">
          <a:extLst>
            <a:ext uri="{FF2B5EF4-FFF2-40B4-BE49-F238E27FC236}">
              <a16:creationId xmlns:a16="http://schemas.microsoft.com/office/drawing/2014/main" id="{2F1FB16D-82FD-4738-83B4-8A69D3EDCCE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19" name="Text Box 16">
          <a:extLst>
            <a:ext uri="{FF2B5EF4-FFF2-40B4-BE49-F238E27FC236}">
              <a16:creationId xmlns:a16="http://schemas.microsoft.com/office/drawing/2014/main" id="{F009FB47-1BFA-40A2-A090-F92EE19145E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20" name="Text Box 17">
          <a:extLst>
            <a:ext uri="{FF2B5EF4-FFF2-40B4-BE49-F238E27FC236}">
              <a16:creationId xmlns:a16="http://schemas.microsoft.com/office/drawing/2014/main" id="{0614CCBF-87E1-4CBB-ABE0-83AABF480D8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21" name="Text Box 6">
          <a:extLst>
            <a:ext uri="{FF2B5EF4-FFF2-40B4-BE49-F238E27FC236}">
              <a16:creationId xmlns:a16="http://schemas.microsoft.com/office/drawing/2014/main" id="{5B4083A6-BB10-43D3-9296-342FC69773D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22" name="Text Box 7">
          <a:extLst>
            <a:ext uri="{FF2B5EF4-FFF2-40B4-BE49-F238E27FC236}">
              <a16:creationId xmlns:a16="http://schemas.microsoft.com/office/drawing/2014/main" id="{4A5D319A-4302-4702-B10C-E10DA27E274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23" name="Text Box 8">
          <a:extLst>
            <a:ext uri="{FF2B5EF4-FFF2-40B4-BE49-F238E27FC236}">
              <a16:creationId xmlns:a16="http://schemas.microsoft.com/office/drawing/2014/main" id="{51C56549-A01F-46D7-8DA5-FC151E9BF22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24" name="Text Box 9">
          <a:extLst>
            <a:ext uri="{FF2B5EF4-FFF2-40B4-BE49-F238E27FC236}">
              <a16:creationId xmlns:a16="http://schemas.microsoft.com/office/drawing/2014/main" id="{8C7FA639-757B-4513-B556-0A4F2238138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25" name="Text Box 10">
          <a:extLst>
            <a:ext uri="{FF2B5EF4-FFF2-40B4-BE49-F238E27FC236}">
              <a16:creationId xmlns:a16="http://schemas.microsoft.com/office/drawing/2014/main" id="{66342825-F354-4B73-B278-6B4CA3BC08F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26" name="Text Box 11">
          <a:extLst>
            <a:ext uri="{FF2B5EF4-FFF2-40B4-BE49-F238E27FC236}">
              <a16:creationId xmlns:a16="http://schemas.microsoft.com/office/drawing/2014/main" id="{71372774-9409-43EB-BE92-D857181A866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27" name="Text Box 12">
          <a:extLst>
            <a:ext uri="{FF2B5EF4-FFF2-40B4-BE49-F238E27FC236}">
              <a16:creationId xmlns:a16="http://schemas.microsoft.com/office/drawing/2014/main" id="{376E56C6-D0F9-4238-91DC-CD52B4B2AA3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28" name="Text Box 13">
          <a:extLst>
            <a:ext uri="{FF2B5EF4-FFF2-40B4-BE49-F238E27FC236}">
              <a16:creationId xmlns:a16="http://schemas.microsoft.com/office/drawing/2014/main" id="{70B7E569-733D-4631-9CE2-D895CCF1C95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29" name="Text Box 14">
          <a:extLst>
            <a:ext uri="{FF2B5EF4-FFF2-40B4-BE49-F238E27FC236}">
              <a16:creationId xmlns:a16="http://schemas.microsoft.com/office/drawing/2014/main" id="{BD3B171E-49BF-41E0-A64C-5990B8B3957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30" name="Text Box 15">
          <a:extLst>
            <a:ext uri="{FF2B5EF4-FFF2-40B4-BE49-F238E27FC236}">
              <a16:creationId xmlns:a16="http://schemas.microsoft.com/office/drawing/2014/main" id="{5A33424F-F0AE-483C-AB74-78F9C5289E0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31" name="Text Box 16">
          <a:extLst>
            <a:ext uri="{FF2B5EF4-FFF2-40B4-BE49-F238E27FC236}">
              <a16:creationId xmlns:a16="http://schemas.microsoft.com/office/drawing/2014/main" id="{9AD996B7-FD63-429C-80BD-86BD991FA1D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32" name="Text Box 17">
          <a:extLst>
            <a:ext uri="{FF2B5EF4-FFF2-40B4-BE49-F238E27FC236}">
              <a16:creationId xmlns:a16="http://schemas.microsoft.com/office/drawing/2014/main" id="{5A356B49-E1E0-4890-938F-A02DC3EA6ED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33" name="Text Box 6">
          <a:extLst>
            <a:ext uri="{FF2B5EF4-FFF2-40B4-BE49-F238E27FC236}">
              <a16:creationId xmlns:a16="http://schemas.microsoft.com/office/drawing/2014/main" id="{EEEC8AB4-9513-4DD3-AE65-C0E93B21416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34" name="Text Box 7">
          <a:extLst>
            <a:ext uri="{FF2B5EF4-FFF2-40B4-BE49-F238E27FC236}">
              <a16:creationId xmlns:a16="http://schemas.microsoft.com/office/drawing/2014/main" id="{DD28819A-B295-4288-906E-B59A438A611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35" name="Text Box 8">
          <a:extLst>
            <a:ext uri="{FF2B5EF4-FFF2-40B4-BE49-F238E27FC236}">
              <a16:creationId xmlns:a16="http://schemas.microsoft.com/office/drawing/2014/main" id="{7764161C-3F46-41BB-AAA3-84D5C075211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36" name="Text Box 9">
          <a:extLst>
            <a:ext uri="{FF2B5EF4-FFF2-40B4-BE49-F238E27FC236}">
              <a16:creationId xmlns:a16="http://schemas.microsoft.com/office/drawing/2014/main" id="{3765937B-1FF7-4F0E-8CF7-C4EE324407B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37" name="Text Box 10">
          <a:extLst>
            <a:ext uri="{FF2B5EF4-FFF2-40B4-BE49-F238E27FC236}">
              <a16:creationId xmlns:a16="http://schemas.microsoft.com/office/drawing/2014/main" id="{E52DE545-E08B-4AA9-92D8-F6DCD692880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38" name="Text Box 11">
          <a:extLst>
            <a:ext uri="{FF2B5EF4-FFF2-40B4-BE49-F238E27FC236}">
              <a16:creationId xmlns:a16="http://schemas.microsoft.com/office/drawing/2014/main" id="{DB5E1477-EDBD-4DD1-8A54-65AAA5C5D8F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39" name="Text Box 12">
          <a:extLst>
            <a:ext uri="{FF2B5EF4-FFF2-40B4-BE49-F238E27FC236}">
              <a16:creationId xmlns:a16="http://schemas.microsoft.com/office/drawing/2014/main" id="{B77630D3-5509-49F2-8283-1C87275D296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40" name="Text Box 13">
          <a:extLst>
            <a:ext uri="{FF2B5EF4-FFF2-40B4-BE49-F238E27FC236}">
              <a16:creationId xmlns:a16="http://schemas.microsoft.com/office/drawing/2014/main" id="{B32AD77B-5267-47A3-9E81-E1158CC2288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41" name="Text Box 14">
          <a:extLst>
            <a:ext uri="{FF2B5EF4-FFF2-40B4-BE49-F238E27FC236}">
              <a16:creationId xmlns:a16="http://schemas.microsoft.com/office/drawing/2014/main" id="{D5D2675E-9BCE-4291-8AA1-0691FDE9C37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42" name="Text Box 15">
          <a:extLst>
            <a:ext uri="{FF2B5EF4-FFF2-40B4-BE49-F238E27FC236}">
              <a16:creationId xmlns:a16="http://schemas.microsoft.com/office/drawing/2014/main" id="{3E8208F3-0B59-40A2-A7D7-CA15C8FDD04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43" name="Text Box 16">
          <a:extLst>
            <a:ext uri="{FF2B5EF4-FFF2-40B4-BE49-F238E27FC236}">
              <a16:creationId xmlns:a16="http://schemas.microsoft.com/office/drawing/2014/main" id="{DA263F5B-E85A-468E-BA26-A35410D02D3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44" name="Text Box 17">
          <a:extLst>
            <a:ext uri="{FF2B5EF4-FFF2-40B4-BE49-F238E27FC236}">
              <a16:creationId xmlns:a16="http://schemas.microsoft.com/office/drawing/2014/main" id="{6A7ED398-863E-40E5-AEA4-E42502981C4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45" name="Text Box 6">
          <a:extLst>
            <a:ext uri="{FF2B5EF4-FFF2-40B4-BE49-F238E27FC236}">
              <a16:creationId xmlns:a16="http://schemas.microsoft.com/office/drawing/2014/main" id="{DB081AD1-7D93-464B-85D3-DE633140424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46" name="Text Box 7">
          <a:extLst>
            <a:ext uri="{FF2B5EF4-FFF2-40B4-BE49-F238E27FC236}">
              <a16:creationId xmlns:a16="http://schemas.microsoft.com/office/drawing/2014/main" id="{1E5B657C-EDC3-4A0D-8B19-8B001A45462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47" name="Text Box 8">
          <a:extLst>
            <a:ext uri="{FF2B5EF4-FFF2-40B4-BE49-F238E27FC236}">
              <a16:creationId xmlns:a16="http://schemas.microsoft.com/office/drawing/2014/main" id="{A3FC530D-0777-43B3-A1D2-7073647C09F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48" name="Text Box 9">
          <a:extLst>
            <a:ext uri="{FF2B5EF4-FFF2-40B4-BE49-F238E27FC236}">
              <a16:creationId xmlns:a16="http://schemas.microsoft.com/office/drawing/2014/main" id="{6CC772E7-A3CD-4A3D-91A9-B05DD572C49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49" name="Text Box 10">
          <a:extLst>
            <a:ext uri="{FF2B5EF4-FFF2-40B4-BE49-F238E27FC236}">
              <a16:creationId xmlns:a16="http://schemas.microsoft.com/office/drawing/2014/main" id="{F1ADB5CB-2BCF-4A8C-BFDB-C009A9F4354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50" name="Text Box 11">
          <a:extLst>
            <a:ext uri="{FF2B5EF4-FFF2-40B4-BE49-F238E27FC236}">
              <a16:creationId xmlns:a16="http://schemas.microsoft.com/office/drawing/2014/main" id="{A091B1E6-51ED-41A7-B0D5-40FDB28C484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51" name="Text Box 12">
          <a:extLst>
            <a:ext uri="{FF2B5EF4-FFF2-40B4-BE49-F238E27FC236}">
              <a16:creationId xmlns:a16="http://schemas.microsoft.com/office/drawing/2014/main" id="{C8F17E2D-2497-4779-91A9-95D7D6C5D89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52" name="Text Box 13">
          <a:extLst>
            <a:ext uri="{FF2B5EF4-FFF2-40B4-BE49-F238E27FC236}">
              <a16:creationId xmlns:a16="http://schemas.microsoft.com/office/drawing/2014/main" id="{5D4D88A8-2BED-4813-B411-735D8440B9C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53" name="Text Box 14">
          <a:extLst>
            <a:ext uri="{FF2B5EF4-FFF2-40B4-BE49-F238E27FC236}">
              <a16:creationId xmlns:a16="http://schemas.microsoft.com/office/drawing/2014/main" id="{1B564CB4-70A4-46FB-B712-B92B61C5E85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54" name="Text Box 15">
          <a:extLst>
            <a:ext uri="{FF2B5EF4-FFF2-40B4-BE49-F238E27FC236}">
              <a16:creationId xmlns:a16="http://schemas.microsoft.com/office/drawing/2014/main" id="{D4237A05-B29C-4D03-A87F-B804FF42524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55" name="Text Box 16">
          <a:extLst>
            <a:ext uri="{FF2B5EF4-FFF2-40B4-BE49-F238E27FC236}">
              <a16:creationId xmlns:a16="http://schemas.microsoft.com/office/drawing/2014/main" id="{8C0849D7-5D4A-4F71-BB9A-9CC676B09F6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56" name="Text Box 17">
          <a:extLst>
            <a:ext uri="{FF2B5EF4-FFF2-40B4-BE49-F238E27FC236}">
              <a16:creationId xmlns:a16="http://schemas.microsoft.com/office/drawing/2014/main" id="{9A4636BD-AB42-4880-8049-AFC216B22A4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57" name="Text Box 7">
          <a:extLst>
            <a:ext uri="{FF2B5EF4-FFF2-40B4-BE49-F238E27FC236}">
              <a16:creationId xmlns:a16="http://schemas.microsoft.com/office/drawing/2014/main" id="{CA991F58-07C2-472B-AAEF-5FF7532681E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58" name="Text Box 8">
          <a:extLst>
            <a:ext uri="{FF2B5EF4-FFF2-40B4-BE49-F238E27FC236}">
              <a16:creationId xmlns:a16="http://schemas.microsoft.com/office/drawing/2014/main" id="{0BB71671-58EE-4708-8E0C-2A48A4D9055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59" name="Text Box 9">
          <a:extLst>
            <a:ext uri="{FF2B5EF4-FFF2-40B4-BE49-F238E27FC236}">
              <a16:creationId xmlns:a16="http://schemas.microsoft.com/office/drawing/2014/main" id="{66384D94-1632-42C3-A65A-D859CFFA168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60" name="Text Box 10">
          <a:extLst>
            <a:ext uri="{FF2B5EF4-FFF2-40B4-BE49-F238E27FC236}">
              <a16:creationId xmlns:a16="http://schemas.microsoft.com/office/drawing/2014/main" id="{576289FE-BB10-42B7-9F96-D772DDD6989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61" name="Text Box 11">
          <a:extLst>
            <a:ext uri="{FF2B5EF4-FFF2-40B4-BE49-F238E27FC236}">
              <a16:creationId xmlns:a16="http://schemas.microsoft.com/office/drawing/2014/main" id="{764E64D1-DD62-4F9D-9F23-6C10E54CB27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62" name="Text Box 12">
          <a:extLst>
            <a:ext uri="{FF2B5EF4-FFF2-40B4-BE49-F238E27FC236}">
              <a16:creationId xmlns:a16="http://schemas.microsoft.com/office/drawing/2014/main" id="{85D26EC7-5BE8-4F7F-B98B-FBD2118E443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63" name="Text Box 13">
          <a:extLst>
            <a:ext uri="{FF2B5EF4-FFF2-40B4-BE49-F238E27FC236}">
              <a16:creationId xmlns:a16="http://schemas.microsoft.com/office/drawing/2014/main" id="{B0844823-7D92-4354-A4B3-3C99842D7D1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64" name="Text Box 14">
          <a:extLst>
            <a:ext uri="{FF2B5EF4-FFF2-40B4-BE49-F238E27FC236}">
              <a16:creationId xmlns:a16="http://schemas.microsoft.com/office/drawing/2014/main" id="{6074B944-A24A-4214-B8E8-FB04FDEA1C3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65" name="Text Box 15">
          <a:extLst>
            <a:ext uri="{FF2B5EF4-FFF2-40B4-BE49-F238E27FC236}">
              <a16:creationId xmlns:a16="http://schemas.microsoft.com/office/drawing/2014/main" id="{9018F947-466D-4C81-8291-8856D26415F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66" name="Text Box 16">
          <a:extLst>
            <a:ext uri="{FF2B5EF4-FFF2-40B4-BE49-F238E27FC236}">
              <a16:creationId xmlns:a16="http://schemas.microsoft.com/office/drawing/2014/main" id="{4C352D87-4892-4202-B262-3FAE6B87498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67" name="Text Box 17">
          <a:extLst>
            <a:ext uri="{FF2B5EF4-FFF2-40B4-BE49-F238E27FC236}">
              <a16:creationId xmlns:a16="http://schemas.microsoft.com/office/drawing/2014/main" id="{3E23E2C0-2698-4585-A010-10428DB22D3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68" name="Text Box 6">
          <a:extLst>
            <a:ext uri="{FF2B5EF4-FFF2-40B4-BE49-F238E27FC236}">
              <a16:creationId xmlns:a16="http://schemas.microsoft.com/office/drawing/2014/main" id="{7E3104EA-EE99-4651-8227-A9F43557BF3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69" name="Text Box 7">
          <a:extLst>
            <a:ext uri="{FF2B5EF4-FFF2-40B4-BE49-F238E27FC236}">
              <a16:creationId xmlns:a16="http://schemas.microsoft.com/office/drawing/2014/main" id="{7A9A3625-048D-485F-B0A1-A6D826B522B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70" name="Text Box 8">
          <a:extLst>
            <a:ext uri="{FF2B5EF4-FFF2-40B4-BE49-F238E27FC236}">
              <a16:creationId xmlns:a16="http://schemas.microsoft.com/office/drawing/2014/main" id="{22F35BAA-51C3-425F-98E4-22B98BCBA5E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71" name="Text Box 9">
          <a:extLst>
            <a:ext uri="{FF2B5EF4-FFF2-40B4-BE49-F238E27FC236}">
              <a16:creationId xmlns:a16="http://schemas.microsoft.com/office/drawing/2014/main" id="{BC9A1F99-DAD4-4F52-8EC1-F4403778636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72" name="Text Box 10">
          <a:extLst>
            <a:ext uri="{FF2B5EF4-FFF2-40B4-BE49-F238E27FC236}">
              <a16:creationId xmlns:a16="http://schemas.microsoft.com/office/drawing/2014/main" id="{18881DDE-74B2-4CBB-A9B6-7359E6532A2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73" name="Text Box 11">
          <a:extLst>
            <a:ext uri="{FF2B5EF4-FFF2-40B4-BE49-F238E27FC236}">
              <a16:creationId xmlns:a16="http://schemas.microsoft.com/office/drawing/2014/main" id="{FDFCE229-F813-448D-8EBA-FF618462743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74" name="Text Box 12">
          <a:extLst>
            <a:ext uri="{FF2B5EF4-FFF2-40B4-BE49-F238E27FC236}">
              <a16:creationId xmlns:a16="http://schemas.microsoft.com/office/drawing/2014/main" id="{CC4B0562-5A9B-488E-8B55-5764436A802E}"/>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75" name="Text Box 13">
          <a:extLst>
            <a:ext uri="{FF2B5EF4-FFF2-40B4-BE49-F238E27FC236}">
              <a16:creationId xmlns:a16="http://schemas.microsoft.com/office/drawing/2014/main" id="{A5A81CAE-BB05-4156-BC59-B174F6DFA0B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76" name="Text Box 14">
          <a:extLst>
            <a:ext uri="{FF2B5EF4-FFF2-40B4-BE49-F238E27FC236}">
              <a16:creationId xmlns:a16="http://schemas.microsoft.com/office/drawing/2014/main" id="{CDC454F2-F5FA-4768-9A22-3183C634C4D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77" name="Text Box 15">
          <a:extLst>
            <a:ext uri="{FF2B5EF4-FFF2-40B4-BE49-F238E27FC236}">
              <a16:creationId xmlns:a16="http://schemas.microsoft.com/office/drawing/2014/main" id="{199B8A2E-2805-43F3-BFC5-C259CD69D1C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78" name="Text Box 16">
          <a:extLst>
            <a:ext uri="{FF2B5EF4-FFF2-40B4-BE49-F238E27FC236}">
              <a16:creationId xmlns:a16="http://schemas.microsoft.com/office/drawing/2014/main" id="{F71C1D71-AAFA-4D70-9117-F03ACE46F24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79" name="Text Box 17">
          <a:extLst>
            <a:ext uri="{FF2B5EF4-FFF2-40B4-BE49-F238E27FC236}">
              <a16:creationId xmlns:a16="http://schemas.microsoft.com/office/drawing/2014/main" id="{43286D4F-3854-42B4-A121-C3BDBB8B99A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80" name="Text Box 6">
          <a:extLst>
            <a:ext uri="{FF2B5EF4-FFF2-40B4-BE49-F238E27FC236}">
              <a16:creationId xmlns:a16="http://schemas.microsoft.com/office/drawing/2014/main" id="{3A53B35F-75FC-4055-8E96-069982E615F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81" name="Text Box 7">
          <a:extLst>
            <a:ext uri="{FF2B5EF4-FFF2-40B4-BE49-F238E27FC236}">
              <a16:creationId xmlns:a16="http://schemas.microsoft.com/office/drawing/2014/main" id="{D3D55D9D-A264-4E9F-896C-F431DED82D7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82" name="Text Box 8">
          <a:extLst>
            <a:ext uri="{FF2B5EF4-FFF2-40B4-BE49-F238E27FC236}">
              <a16:creationId xmlns:a16="http://schemas.microsoft.com/office/drawing/2014/main" id="{6D0BCAFA-F59C-475D-9756-5D763D03D51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83" name="Text Box 9">
          <a:extLst>
            <a:ext uri="{FF2B5EF4-FFF2-40B4-BE49-F238E27FC236}">
              <a16:creationId xmlns:a16="http://schemas.microsoft.com/office/drawing/2014/main" id="{4371D52B-048D-467E-B4DF-60120AD9C50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84" name="Text Box 10">
          <a:extLst>
            <a:ext uri="{FF2B5EF4-FFF2-40B4-BE49-F238E27FC236}">
              <a16:creationId xmlns:a16="http://schemas.microsoft.com/office/drawing/2014/main" id="{076540D3-9BDF-438A-BC9C-D20001D8FB32}"/>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85" name="Text Box 11">
          <a:extLst>
            <a:ext uri="{FF2B5EF4-FFF2-40B4-BE49-F238E27FC236}">
              <a16:creationId xmlns:a16="http://schemas.microsoft.com/office/drawing/2014/main" id="{68077DD7-9BA8-42D7-957B-5CB6AE1C6E9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86" name="Text Box 12">
          <a:extLst>
            <a:ext uri="{FF2B5EF4-FFF2-40B4-BE49-F238E27FC236}">
              <a16:creationId xmlns:a16="http://schemas.microsoft.com/office/drawing/2014/main" id="{85F87EED-F39B-4D2F-B4CA-D297C9A0C85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87" name="Text Box 13">
          <a:extLst>
            <a:ext uri="{FF2B5EF4-FFF2-40B4-BE49-F238E27FC236}">
              <a16:creationId xmlns:a16="http://schemas.microsoft.com/office/drawing/2014/main" id="{8CC7205B-F9C4-4ABF-96FF-F3D243D9A7B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88" name="Text Box 14">
          <a:extLst>
            <a:ext uri="{FF2B5EF4-FFF2-40B4-BE49-F238E27FC236}">
              <a16:creationId xmlns:a16="http://schemas.microsoft.com/office/drawing/2014/main" id="{E41ACD57-8A2E-401E-9D43-4869CC37A8C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89" name="Text Box 15">
          <a:extLst>
            <a:ext uri="{FF2B5EF4-FFF2-40B4-BE49-F238E27FC236}">
              <a16:creationId xmlns:a16="http://schemas.microsoft.com/office/drawing/2014/main" id="{524D770F-A631-4627-8EEA-FF1E6BA530A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90" name="Text Box 16">
          <a:extLst>
            <a:ext uri="{FF2B5EF4-FFF2-40B4-BE49-F238E27FC236}">
              <a16:creationId xmlns:a16="http://schemas.microsoft.com/office/drawing/2014/main" id="{C16F00EC-896D-4744-94B7-18293D58855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91" name="Text Box 17">
          <a:extLst>
            <a:ext uri="{FF2B5EF4-FFF2-40B4-BE49-F238E27FC236}">
              <a16:creationId xmlns:a16="http://schemas.microsoft.com/office/drawing/2014/main" id="{8CB9C47E-298A-455E-90BE-8B3D4F21640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92" name="Text Box 6">
          <a:extLst>
            <a:ext uri="{FF2B5EF4-FFF2-40B4-BE49-F238E27FC236}">
              <a16:creationId xmlns:a16="http://schemas.microsoft.com/office/drawing/2014/main" id="{40975272-2987-45C4-BE60-D46A7B66398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93" name="Text Box 7">
          <a:extLst>
            <a:ext uri="{FF2B5EF4-FFF2-40B4-BE49-F238E27FC236}">
              <a16:creationId xmlns:a16="http://schemas.microsoft.com/office/drawing/2014/main" id="{77798438-062B-4656-8053-DE20E22955C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94" name="Text Box 8">
          <a:extLst>
            <a:ext uri="{FF2B5EF4-FFF2-40B4-BE49-F238E27FC236}">
              <a16:creationId xmlns:a16="http://schemas.microsoft.com/office/drawing/2014/main" id="{5B135E36-909E-4E1B-9C35-94127ED63FE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95" name="Text Box 9">
          <a:extLst>
            <a:ext uri="{FF2B5EF4-FFF2-40B4-BE49-F238E27FC236}">
              <a16:creationId xmlns:a16="http://schemas.microsoft.com/office/drawing/2014/main" id="{3FD10619-C425-4D80-999B-A5DD306B234F}"/>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96" name="Text Box 10">
          <a:extLst>
            <a:ext uri="{FF2B5EF4-FFF2-40B4-BE49-F238E27FC236}">
              <a16:creationId xmlns:a16="http://schemas.microsoft.com/office/drawing/2014/main" id="{D98E614A-13C1-4D77-A16D-5B53650A7AE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97" name="Text Box 11">
          <a:extLst>
            <a:ext uri="{FF2B5EF4-FFF2-40B4-BE49-F238E27FC236}">
              <a16:creationId xmlns:a16="http://schemas.microsoft.com/office/drawing/2014/main" id="{60170388-E272-40AA-B182-7688D7CBD05A}"/>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98" name="Text Box 12">
          <a:extLst>
            <a:ext uri="{FF2B5EF4-FFF2-40B4-BE49-F238E27FC236}">
              <a16:creationId xmlns:a16="http://schemas.microsoft.com/office/drawing/2014/main" id="{65E9D326-3E12-4618-BA5D-1F95D598DD7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099" name="Text Box 13">
          <a:extLst>
            <a:ext uri="{FF2B5EF4-FFF2-40B4-BE49-F238E27FC236}">
              <a16:creationId xmlns:a16="http://schemas.microsoft.com/office/drawing/2014/main" id="{82E9291A-A17D-410B-80F4-107B72BCE48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00" name="Text Box 14">
          <a:extLst>
            <a:ext uri="{FF2B5EF4-FFF2-40B4-BE49-F238E27FC236}">
              <a16:creationId xmlns:a16="http://schemas.microsoft.com/office/drawing/2014/main" id="{0AE108E4-C200-4403-AD39-19CCB9D047F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01" name="Text Box 15">
          <a:extLst>
            <a:ext uri="{FF2B5EF4-FFF2-40B4-BE49-F238E27FC236}">
              <a16:creationId xmlns:a16="http://schemas.microsoft.com/office/drawing/2014/main" id="{7FCA7511-AA68-44D4-9E69-ECF6A59B252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02" name="Text Box 16">
          <a:extLst>
            <a:ext uri="{FF2B5EF4-FFF2-40B4-BE49-F238E27FC236}">
              <a16:creationId xmlns:a16="http://schemas.microsoft.com/office/drawing/2014/main" id="{BBB924FE-6C2C-4355-A837-39A611DCEB4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03" name="Text Box 17">
          <a:extLst>
            <a:ext uri="{FF2B5EF4-FFF2-40B4-BE49-F238E27FC236}">
              <a16:creationId xmlns:a16="http://schemas.microsoft.com/office/drawing/2014/main" id="{0DA1C321-0C7B-4214-8C8F-24F390E4AEF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04" name="Text Box 7">
          <a:extLst>
            <a:ext uri="{FF2B5EF4-FFF2-40B4-BE49-F238E27FC236}">
              <a16:creationId xmlns:a16="http://schemas.microsoft.com/office/drawing/2014/main" id="{2FB35D5A-6982-405E-81B7-FF847E6AA18D}"/>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05" name="Text Box 8">
          <a:extLst>
            <a:ext uri="{FF2B5EF4-FFF2-40B4-BE49-F238E27FC236}">
              <a16:creationId xmlns:a16="http://schemas.microsoft.com/office/drawing/2014/main" id="{387027BE-6E91-4B3C-9A51-8E01C526FF41}"/>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06" name="Text Box 9">
          <a:extLst>
            <a:ext uri="{FF2B5EF4-FFF2-40B4-BE49-F238E27FC236}">
              <a16:creationId xmlns:a16="http://schemas.microsoft.com/office/drawing/2014/main" id="{F96CDC51-9958-4F03-8D42-C6CA05280BE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07" name="Text Box 10">
          <a:extLst>
            <a:ext uri="{FF2B5EF4-FFF2-40B4-BE49-F238E27FC236}">
              <a16:creationId xmlns:a16="http://schemas.microsoft.com/office/drawing/2014/main" id="{F98D289F-D32F-4BE0-83F5-E970248F15F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08" name="Text Box 11">
          <a:extLst>
            <a:ext uri="{FF2B5EF4-FFF2-40B4-BE49-F238E27FC236}">
              <a16:creationId xmlns:a16="http://schemas.microsoft.com/office/drawing/2014/main" id="{5F83C2FC-5BBB-45A3-932D-0C796ABB559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09" name="Text Box 12">
          <a:extLst>
            <a:ext uri="{FF2B5EF4-FFF2-40B4-BE49-F238E27FC236}">
              <a16:creationId xmlns:a16="http://schemas.microsoft.com/office/drawing/2014/main" id="{BDE78B1A-FCED-4BCE-872D-3891C18A520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10" name="Text Box 13">
          <a:extLst>
            <a:ext uri="{FF2B5EF4-FFF2-40B4-BE49-F238E27FC236}">
              <a16:creationId xmlns:a16="http://schemas.microsoft.com/office/drawing/2014/main" id="{2A7A9C66-7A13-4655-B313-58011E723729}"/>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11" name="Text Box 14">
          <a:extLst>
            <a:ext uri="{FF2B5EF4-FFF2-40B4-BE49-F238E27FC236}">
              <a16:creationId xmlns:a16="http://schemas.microsoft.com/office/drawing/2014/main" id="{9F4D4C44-6A9E-41F6-9285-245F69997DB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12" name="Text Box 15">
          <a:extLst>
            <a:ext uri="{FF2B5EF4-FFF2-40B4-BE49-F238E27FC236}">
              <a16:creationId xmlns:a16="http://schemas.microsoft.com/office/drawing/2014/main" id="{9D8D116F-29C9-4202-9415-1BD4D025283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13" name="Text Box 16">
          <a:extLst>
            <a:ext uri="{FF2B5EF4-FFF2-40B4-BE49-F238E27FC236}">
              <a16:creationId xmlns:a16="http://schemas.microsoft.com/office/drawing/2014/main" id="{33D2B87A-C0F6-483E-B4A6-4B9DD5CF8838}"/>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14" name="Text Box 17">
          <a:extLst>
            <a:ext uri="{FF2B5EF4-FFF2-40B4-BE49-F238E27FC236}">
              <a16:creationId xmlns:a16="http://schemas.microsoft.com/office/drawing/2014/main" id="{4035F4DF-83AA-4560-BF76-A8B5710FC90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15" name="Text Box 6">
          <a:extLst>
            <a:ext uri="{FF2B5EF4-FFF2-40B4-BE49-F238E27FC236}">
              <a16:creationId xmlns:a16="http://schemas.microsoft.com/office/drawing/2014/main" id="{47B1470B-2F07-470A-8D46-E45C5FAAB55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16" name="Text Box 7">
          <a:extLst>
            <a:ext uri="{FF2B5EF4-FFF2-40B4-BE49-F238E27FC236}">
              <a16:creationId xmlns:a16="http://schemas.microsoft.com/office/drawing/2014/main" id="{8FE7F891-A7FC-4E4D-92DC-01CF2EA60A6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17" name="Text Box 8">
          <a:extLst>
            <a:ext uri="{FF2B5EF4-FFF2-40B4-BE49-F238E27FC236}">
              <a16:creationId xmlns:a16="http://schemas.microsoft.com/office/drawing/2014/main" id="{6505A9A9-92BB-4D8F-8C10-C6B14323BFD6}"/>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18" name="Text Box 9">
          <a:extLst>
            <a:ext uri="{FF2B5EF4-FFF2-40B4-BE49-F238E27FC236}">
              <a16:creationId xmlns:a16="http://schemas.microsoft.com/office/drawing/2014/main" id="{42BBD3F2-742B-451E-8A68-779567FBC3C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19" name="Text Box 10">
          <a:extLst>
            <a:ext uri="{FF2B5EF4-FFF2-40B4-BE49-F238E27FC236}">
              <a16:creationId xmlns:a16="http://schemas.microsoft.com/office/drawing/2014/main" id="{93D2CA17-251D-4B63-B0A8-CFD976DEDCB5}"/>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20" name="Text Box 11">
          <a:extLst>
            <a:ext uri="{FF2B5EF4-FFF2-40B4-BE49-F238E27FC236}">
              <a16:creationId xmlns:a16="http://schemas.microsoft.com/office/drawing/2014/main" id="{9A56EE5E-CFFE-4AFE-8A9E-986F523ACAA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21" name="Text Box 12">
          <a:extLst>
            <a:ext uri="{FF2B5EF4-FFF2-40B4-BE49-F238E27FC236}">
              <a16:creationId xmlns:a16="http://schemas.microsoft.com/office/drawing/2014/main" id="{DF5C70DD-8570-4302-92BB-C439565C3824}"/>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22" name="Text Box 13">
          <a:extLst>
            <a:ext uri="{FF2B5EF4-FFF2-40B4-BE49-F238E27FC236}">
              <a16:creationId xmlns:a16="http://schemas.microsoft.com/office/drawing/2014/main" id="{E4009EDE-21FC-45B0-8388-2CD6081362EB}"/>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23" name="Text Box 14">
          <a:extLst>
            <a:ext uri="{FF2B5EF4-FFF2-40B4-BE49-F238E27FC236}">
              <a16:creationId xmlns:a16="http://schemas.microsoft.com/office/drawing/2014/main" id="{4BC4A762-66F3-42E4-B2BB-8BA8989EFBAC}"/>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24" name="Text Box 15">
          <a:extLst>
            <a:ext uri="{FF2B5EF4-FFF2-40B4-BE49-F238E27FC236}">
              <a16:creationId xmlns:a16="http://schemas.microsoft.com/office/drawing/2014/main" id="{A3DDE54F-6932-4AA1-979A-91A515C4AF80}"/>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25" name="Text Box 16">
          <a:extLst>
            <a:ext uri="{FF2B5EF4-FFF2-40B4-BE49-F238E27FC236}">
              <a16:creationId xmlns:a16="http://schemas.microsoft.com/office/drawing/2014/main" id="{A5306230-ED57-435A-84C8-7DE71B7F63C3}"/>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85725</xdr:colOff>
      <xdr:row>24</xdr:row>
      <xdr:rowOff>653512</xdr:rowOff>
    </xdr:to>
    <xdr:sp macro="" textlink="">
      <xdr:nvSpPr>
        <xdr:cNvPr id="1126" name="Text Box 17">
          <a:extLst>
            <a:ext uri="{FF2B5EF4-FFF2-40B4-BE49-F238E27FC236}">
              <a16:creationId xmlns:a16="http://schemas.microsoft.com/office/drawing/2014/main" id="{2E332599-4E5F-460B-999C-7EFFC62A19E7}"/>
            </a:ext>
          </a:extLst>
        </xdr:cNvPr>
        <xdr:cNvSpPr txBox="1">
          <a:spLocks noChangeArrowheads="1"/>
        </xdr:cNvSpPr>
      </xdr:nvSpPr>
      <xdr:spPr bwMode="auto">
        <a:xfrm>
          <a:off x="3399905" y="3142211"/>
          <a:ext cx="85725" cy="112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21</xdr:row>
      <xdr:rowOff>0</xdr:rowOff>
    </xdr:from>
    <xdr:ext cx="85725" cy="1411821"/>
    <xdr:sp macro="" textlink="">
      <xdr:nvSpPr>
        <xdr:cNvPr id="1127" name="Text Box 6">
          <a:extLst>
            <a:ext uri="{FF2B5EF4-FFF2-40B4-BE49-F238E27FC236}">
              <a16:creationId xmlns:a16="http://schemas.microsoft.com/office/drawing/2014/main" id="{383A8623-F06E-42C7-B081-8B15796C29C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28" name="Text Box 7">
          <a:extLst>
            <a:ext uri="{FF2B5EF4-FFF2-40B4-BE49-F238E27FC236}">
              <a16:creationId xmlns:a16="http://schemas.microsoft.com/office/drawing/2014/main" id="{975EB5EF-EED1-479D-8747-303D802FDA2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29" name="Text Box 8">
          <a:extLst>
            <a:ext uri="{FF2B5EF4-FFF2-40B4-BE49-F238E27FC236}">
              <a16:creationId xmlns:a16="http://schemas.microsoft.com/office/drawing/2014/main" id="{4186E63A-50E3-49BB-B34F-362445F84DB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30" name="Text Box 9">
          <a:extLst>
            <a:ext uri="{FF2B5EF4-FFF2-40B4-BE49-F238E27FC236}">
              <a16:creationId xmlns:a16="http://schemas.microsoft.com/office/drawing/2014/main" id="{5015B0F0-18E6-4CD0-8A3C-25578B98219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31" name="Text Box 10">
          <a:extLst>
            <a:ext uri="{FF2B5EF4-FFF2-40B4-BE49-F238E27FC236}">
              <a16:creationId xmlns:a16="http://schemas.microsoft.com/office/drawing/2014/main" id="{C2C68740-3CBC-4F73-ABED-42552FC3E8F3}"/>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32" name="Text Box 11">
          <a:extLst>
            <a:ext uri="{FF2B5EF4-FFF2-40B4-BE49-F238E27FC236}">
              <a16:creationId xmlns:a16="http://schemas.microsoft.com/office/drawing/2014/main" id="{E5555BC0-C384-400C-A9C5-56C476CC99D4}"/>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33" name="Text Box 12">
          <a:extLst>
            <a:ext uri="{FF2B5EF4-FFF2-40B4-BE49-F238E27FC236}">
              <a16:creationId xmlns:a16="http://schemas.microsoft.com/office/drawing/2014/main" id="{77A2008A-167B-475D-8A5D-0B3224031B7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34" name="Text Box 13">
          <a:extLst>
            <a:ext uri="{FF2B5EF4-FFF2-40B4-BE49-F238E27FC236}">
              <a16:creationId xmlns:a16="http://schemas.microsoft.com/office/drawing/2014/main" id="{37C86CBF-4710-45AF-A3C8-068AFC466BC6}"/>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35" name="Text Box 14">
          <a:extLst>
            <a:ext uri="{FF2B5EF4-FFF2-40B4-BE49-F238E27FC236}">
              <a16:creationId xmlns:a16="http://schemas.microsoft.com/office/drawing/2014/main" id="{BDE6FB43-F20A-4F24-B2D7-79CE898B71B3}"/>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36" name="Text Box 15">
          <a:extLst>
            <a:ext uri="{FF2B5EF4-FFF2-40B4-BE49-F238E27FC236}">
              <a16:creationId xmlns:a16="http://schemas.microsoft.com/office/drawing/2014/main" id="{ECD6E013-52D1-4256-BC3A-4CDAEA62BA1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37" name="Text Box 16">
          <a:extLst>
            <a:ext uri="{FF2B5EF4-FFF2-40B4-BE49-F238E27FC236}">
              <a16:creationId xmlns:a16="http://schemas.microsoft.com/office/drawing/2014/main" id="{FAC86880-4316-401A-BE68-E30CF190307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38" name="Text Box 17">
          <a:extLst>
            <a:ext uri="{FF2B5EF4-FFF2-40B4-BE49-F238E27FC236}">
              <a16:creationId xmlns:a16="http://schemas.microsoft.com/office/drawing/2014/main" id="{198995E8-EA91-407E-96A2-52195FBB56AF}"/>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39" name="Text Box 6">
          <a:extLst>
            <a:ext uri="{FF2B5EF4-FFF2-40B4-BE49-F238E27FC236}">
              <a16:creationId xmlns:a16="http://schemas.microsoft.com/office/drawing/2014/main" id="{2B916DC6-405F-4764-90C3-3D79F5921A5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40" name="Text Box 7">
          <a:extLst>
            <a:ext uri="{FF2B5EF4-FFF2-40B4-BE49-F238E27FC236}">
              <a16:creationId xmlns:a16="http://schemas.microsoft.com/office/drawing/2014/main" id="{41A71D51-4407-466F-8E01-F22C5F07EC7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41" name="Text Box 8">
          <a:extLst>
            <a:ext uri="{FF2B5EF4-FFF2-40B4-BE49-F238E27FC236}">
              <a16:creationId xmlns:a16="http://schemas.microsoft.com/office/drawing/2014/main" id="{9424CF52-B5CB-435C-817C-489FFF0EABB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42" name="Text Box 9">
          <a:extLst>
            <a:ext uri="{FF2B5EF4-FFF2-40B4-BE49-F238E27FC236}">
              <a16:creationId xmlns:a16="http://schemas.microsoft.com/office/drawing/2014/main" id="{5B6C0C2E-83D4-4B3B-9E4D-5F319E7BBBF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43" name="Text Box 10">
          <a:extLst>
            <a:ext uri="{FF2B5EF4-FFF2-40B4-BE49-F238E27FC236}">
              <a16:creationId xmlns:a16="http://schemas.microsoft.com/office/drawing/2014/main" id="{AF533D24-5C19-4181-BDF6-DE5B005D415F}"/>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44" name="Text Box 11">
          <a:extLst>
            <a:ext uri="{FF2B5EF4-FFF2-40B4-BE49-F238E27FC236}">
              <a16:creationId xmlns:a16="http://schemas.microsoft.com/office/drawing/2014/main" id="{ADC287D5-4DA3-47C0-9CA1-EA5808BDD84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45" name="Text Box 12">
          <a:extLst>
            <a:ext uri="{FF2B5EF4-FFF2-40B4-BE49-F238E27FC236}">
              <a16:creationId xmlns:a16="http://schemas.microsoft.com/office/drawing/2014/main" id="{B9704D8F-62FD-4919-B307-69F7675630BF}"/>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46" name="Text Box 13">
          <a:extLst>
            <a:ext uri="{FF2B5EF4-FFF2-40B4-BE49-F238E27FC236}">
              <a16:creationId xmlns:a16="http://schemas.microsoft.com/office/drawing/2014/main" id="{6E92D516-97CC-493F-A44C-7699B97F773B}"/>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47" name="Text Box 14">
          <a:extLst>
            <a:ext uri="{FF2B5EF4-FFF2-40B4-BE49-F238E27FC236}">
              <a16:creationId xmlns:a16="http://schemas.microsoft.com/office/drawing/2014/main" id="{FB4B7516-E821-4A38-B029-0216F9CA1639}"/>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48" name="Text Box 15">
          <a:extLst>
            <a:ext uri="{FF2B5EF4-FFF2-40B4-BE49-F238E27FC236}">
              <a16:creationId xmlns:a16="http://schemas.microsoft.com/office/drawing/2014/main" id="{B04861E0-10F5-4994-9701-EE8EF5E2585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49" name="Text Box 16">
          <a:extLst>
            <a:ext uri="{FF2B5EF4-FFF2-40B4-BE49-F238E27FC236}">
              <a16:creationId xmlns:a16="http://schemas.microsoft.com/office/drawing/2014/main" id="{5CFC6054-FF0B-4C03-B504-0F13B1AC063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50" name="Text Box 17">
          <a:extLst>
            <a:ext uri="{FF2B5EF4-FFF2-40B4-BE49-F238E27FC236}">
              <a16:creationId xmlns:a16="http://schemas.microsoft.com/office/drawing/2014/main" id="{C4DEC222-401F-450C-9414-B0CD5A6855B4}"/>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51" name="Text Box 7">
          <a:extLst>
            <a:ext uri="{FF2B5EF4-FFF2-40B4-BE49-F238E27FC236}">
              <a16:creationId xmlns:a16="http://schemas.microsoft.com/office/drawing/2014/main" id="{97B256C5-8633-46CE-BD92-943C8D42D919}"/>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52" name="Text Box 8">
          <a:extLst>
            <a:ext uri="{FF2B5EF4-FFF2-40B4-BE49-F238E27FC236}">
              <a16:creationId xmlns:a16="http://schemas.microsoft.com/office/drawing/2014/main" id="{BB7FCB16-F91C-4504-9801-1AB580C788D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53" name="Text Box 9">
          <a:extLst>
            <a:ext uri="{FF2B5EF4-FFF2-40B4-BE49-F238E27FC236}">
              <a16:creationId xmlns:a16="http://schemas.microsoft.com/office/drawing/2014/main" id="{2951CF0A-5045-47E0-A7A5-6B499A0555BB}"/>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54" name="Text Box 10">
          <a:extLst>
            <a:ext uri="{FF2B5EF4-FFF2-40B4-BE49-F238E27FC236}">
              <a16:creationId xmlns:a16="http://schemas.microsoft.com/office/drawing/2014/main" id="{CE8F1B1D-0C66-4DC3-94F6-25BC5CB2F976}"/>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55" name="Text Box 11">
          <a:extLst>
            <a:ext uri="{FF2B5EF4-FFF2-40B4-BE49-F238E27FC236}">
              <a16:creationId xmlns:a16="http://schemas.microsoft.com/office/drawing/2014/main" id="{BFC091DE-A3EC-4300-8026-360D25529C3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56" name="Text Box 12">
          <a:extLst>
            <a:ext uri="{FF2B5EF4-FFF2-40B4-BE49-F238E27FC236}">
              <a16:creationId xmlns:a16="http://schemas.microsoft.com/office/drawing/2014/main" id="{2CBAF0EC-4C77-4FB2-A7EE-C93E0A02D78C}"/>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57" name="Text Box 13">
          <a:extLst>
            <a:ext uri="{FF2B5EF4-FFF2-40B4-BE49-F238E27FC236}">
              <a16:creationId xmlns:a16="http://schemas.microsoft.com/office/drawing/2014/main" id="{6FA2562D-6418-4D35-A319-A964DC305F7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58" name="Text Box 14">
          <a:extLst>
            <a:ext uri="{FF2B5EF4-FFF2-40B4-BE49-F238E27FC236}">
              <a16:creationId xmlns:a16="http://schemas.microsoft.com/office/drawing/2014/main" id="{8CD34DC2-679A-4C45-88DC-A3EC3D536EB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59" name="Text Box 15">
          <a:extLst>
            <a:ext uri="{FF2B5EF4-FFF2-40B4-BE49-F238E27FC236}">
              <a16:creationId xmlns:a16="http://schemas.microsoft.com/office/drawing/2014/main" id="{90A2BA87-8A22-42CF-BC5C-65507C885D99}"/>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60" name="Text Box 16">
          <a:extLst>
            <a:ext uri="{FF2B5EF4-FFF2-40B4-BE49-F238E27FC236}">
              <a16:creationId xmlns:a16="http://schemas.microsoft.com/office/drawing/2014/main" id="{E421E867-9174-4D85-93C3-BE0CB7FBA2BB}"/>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61" name="Text Box 17">
          <a:extLst>
            <a:ext uri="{FF2B5EF4-FFF2-40B4-BE49-F238E27FC236}">
              <a16:creationId xmlns:a16="http://schemas.microsoft.com/office/drawing/2014/main" id="{5E3E3E7C-8720-4E12-B453-93F6C5556FF9}"/>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62" name="Text Box 6">
          <a:extLst>
            <a:ext uri="{FF2B5EF4-FFF2-40B4-BE49-F238E27FC236}">
              <a16:creationId xmlns:a16="http://schemas.microsoft.com/office/drawing/2014/main" id="{332014AE-CB0A-413A-B419-ACF5A674359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63" name="Text Box 7">
          <a:extLst>
            <a:ext uri="{FF2B5EF4-FFF2-40B4-BE49-F238E27FC236}">
              <a16:creationId xmlns:a16="http://schemas.microsoft.com/office/drawing/2014/main" id="{FA3B59BF-73E4-4C30-A9E3-1E7BC380FBDF}"/>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64" name="Text Box 8">
          <a:extLst>
            <a:ext uri="{FF2B5EF4-FFF2-40B4-BE49-F238E27FC236}">
              <a16:creationId xmlns:a16="http://schemas.microsoft.com/office/drawing/2014/main" id="{A323809C-6FBE-4CA1-8319-F90AE1E37D9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65" name="Text Box 9">
          <a:extLst>
            <a:ext uri="{FF2B5EF4-FFF2-40B4-BE49-F238E27FC236}">
              <a16:creationId xmlns:a16="http://schemas.microsoft.com/office/drawing/2014/main" id="{68FB32DD-ACA8-4C7D-8CB9-6CF73AF308F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66" name="Text Box 10">
          <a:extLst>
            <a:ext uri="{FF2B5EF4-FFF2-40B4-BE49-F238E27FC236}">
              <a16:creationId xmlns:a16="http://schemas.microsoft.com/office/drawing/2014/main" id="{83B6F10D-6C59-4973-926F-DD564EDF576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67" name="Text Box 11">
          <a:extLst>
            <a:ext uri="{FF2B5EF4-FFF2-40B4-BE49-F238E27FC236}">
              <a16:creationId xmlns:a16="http://schemas.microsoft.com/office/drawing/2014/main" id="{9A235CAE-7F0E-4ED6-9CD0-253C1335FC1E}"/>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68" name="Text Box 12">
          <a:extLst>
            <a:ext uri="{FF2B5EF4-FFF2-40B4-BE49-F238E27FC236}">
              <a16:creationId xmlns:a16="http://schemas.microsoft.com/office/drawing/2014/main" id="{E84D444D-8E1D-455B-AB06-1504392E6C7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69" name="Text Box 13">
          <a:extLst>
            <a:ext uri="{FF2B5EF4-FFF2-40B4-BE49-F238E27FC236}">
              <a16:creationId xmlns:a16="http://schemas.microsoft.com/office/drawing/2014/main" id="{D5DD1BE4-0052-46B5-BA2E-D23A629CFA2B}"/>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70" name="Text Box 14">
          <a:extLst>
            <a:ext uri="{FF2B5EF4-FFF2-40B4-BE49-F238E27FC236}">
              <a16:creationId xmlns:a16="http://schemas.microsoft.com/office/drawing/2014/main" id="{54FD7F9B-C155-41D7-9CB3-F2CEA45E5AB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71" name="Text Box 15">
          <a:extLst>
            <a:ext uri="{FF2B5EF4-FFF2-40B4-BE49-F238E27FC236}">
              <a16:creationId xmlns:a16="http://schemas.microsoft.com/office/drawing/2014/main" id="{7826593A-5B70-42BD-A323-BDF9BCDA24A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72" name="Text Box 16">
          <a:extLst>
            <a:ext uri="{FF2B5EF4-FFF2-40B4-BE49-F238E27FC236}">
              <a16:creationId xmlns:a16="http://schemas.microsoft.com/office/drawing/2014/main" id="{CB1EBDF4-517A-4088-834C-17818124482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73" name="Text Box 17">
          <a:extLst>
            <a:ext uri="{FF2B5EF4-FFF2-40B4-BE49-F238E27FC236}">
              <a16:creationId xmlns:a16="http://schemas.microsoft.com/office/drawing/2014/main" id="{DCF0C3A3-6492-4563-9430-EDFDAB915986}"/>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74" name="Text Box 6">
          <a:extLst>
            <a:ext uri="{FF2B5EF4-FFF2-40B4-BE49-F238E27FC236}">
              <a16:creationId xmlns:a16="http://schemas.microsoft.com/office/drawing/2014/main" id="{20F8BBA7-5CFD-4016-A27C-4184553B6FD6}"/>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75" name="Text Box 7">
          <a:extLst>
            <a:ext uri="{FF2B5EF4-FFF2-40B4-BE49-F238E27FC236}">
              <a16:creationId xmlns:a16="http://schemas.microsoft.com/office/drawing/2014/main" id="{9BD89C87-989C-457A-9354-6531AC13D483}"/>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76" name="Text Box 8">
          <a:extLst>
            <a:ext uri="{FF2B5EF4-FFF2-40B4-BE49-F238E27FC236}">
              <a16:creationId xmlns:a16="http://schemas.microsoft.com/office/drawing/2014/main" id="{3F91E36E-D190-428E-BAF2-7337883631B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77" name="Text Box 9">
          <a:extLst>
            <a:ext uri="{FF2B5EF4-FFF2-40B4-BE49-F238E27FC236}">
              <a16:creationId xmlns:a16="http://schemas.microsoft.com/office/drawing/2014/main" id="{B28D745E-7420-4920-B27F-DB6DBEDB6E46}"/>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78" name="Text Box 10">
          <a:extLst>
            <a:ext uri="{FF2B5EF4-FFF2-40B4-BE49-F238E27FC236}">
              <a16:creationId xmlns:a16="http://schemas.microsoft.com/office/drawing/2014/main" id="{D50D0984-C512-4500-8279-74DB310D3E9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79" name="Text Box 11">
          <a:extLst>
            <a:ext uri="{FF2B5EF4-FFF2-40B4-BE49-F238E27FC236}">
              <a16:creationId xmlns:a16="http://schemas.microsoft.com/office/drawing/2014/main" id="{487973A5-F9DA-461A-A0DE-907BD6E532D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80" name="Text Box 12">
          <a:extLst>
            <a:ext uri="{FF2B5EF4-FFF2-40B4-BE49-F238E27FC236}">
              <a16:creationId xmlns:a16="http://schemas.microsoft.com/office/drawing/2014/main" id="{C85C9FC6-1954-41DF-A27D-384DE7C609DF}"/>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81" name="Text Box 13">
          <a:extLst>
            <a:ext uri="{FF2B5EF4-FFF2-40B4-BE49-F238E27FC236}">
              <a16:creationId xmlns:a16="http://schemas.microsoft.com/office/drawing/2014/main" id="{65B8E97E-2299-4D6F-B72F-83B155F877E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82" name="Text Box 14">
          <a:extLst>
            <a:ext uri="{FF2B5EF4-FFF2-40B4-BE49-F238E27FC236}">
              <a16:creationId xmlns:a16="http://schemas.microsoft.com/office/drawing/2014/main" id="{D2ACD9FE-F571-44AB-B106-79F6A89DD6C3}"/>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83" name="Text Box 15">
          <a:extLst>
            <a:ext uri="{FF2B5EF4-FFF2-40B4-BE49-F238E27FC236}">
              <a16:creationId xmlns:a16="http://schemas.microsoft.com/office/drawing/2014/main" id="{33AEFD37-BFDC-4765-924D-F3A32DA1C829}"/>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84" name="Text Box 16">
          <a:extLst>
            <a:ext uri="{FF2B5EF4-FFF2-40B4-BE49-F238E27FC236}">
              <a16:creationId xmlns:a16="http://schemas.microsoft.com/office/drawing/2014/main" id="{7994F7DB-18BE-42F1-889F-7B1BE1ABBD83}"/>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85" name="Text Box 17">
          <a:extLst>
            <a:ext uri="{FF2B5EF4-FFF2-40B4-BE49-F238E27FC236}">
              <a16:creationId xmlns:a16="http://schemas.microsoft.com/office/drawing/2014/main" id="{3343EF9C-A8FB-48F2-9B79-87D17A16DD3C}"/>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86" name="Text Box 6">
          <a:extLst>
            <a:ext uri="{FF2B5EF4-FFF2-40B4-BE49-F238E27FC236}">
              <a16:creationId xmlns:a16="http://schemas.microsoft.com/office/drawing/2014/main" id="{B54EE7B9-BD4D-444F-9902-031D488C2EA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87" name="Text Box 7">
          <a:extLst>
            <a:ext uri="{FF2B5EF4-FFF2-40B4-BE49-F238E27FC236}">
              <a16:creationId xmlns:a16="http://schemas.microsoft.com/office/drawing/2014/main" id="{E446EBFC-64B5-414C-950D-CC4DF173C47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88" name="Text Box 8">
          <a:extLst>
            <a:ext uri="{FF2B5EF4-FFF2-40B4-BE49-F238E27FC236}">
              <a16:creationId xmlns:a16="http://schemas.microsoft.com/office/drawing/2014/main" id="{55B5DFE6-309C-4939-B56E-FB6C9BFE7F14}"/>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89" name="Text Box 9">
          <a:extLst>
            <a:ext uri="{FF2B5EF4-FFF2-40B4-BE49-F238E27FC236}">
              <a16:creationId xmlns:a16="http://schemas.microsoft.com/office/drawing/2014/main" id="{D836DA9F-0781-4EEA-A7DB-7659BA566586}"/>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90" name="Text Box 10">
          <a:extLst>
            <a:ext uri="{FF2B5EF4-FFF2-40B4-BE49-F238E27FC236}">
              <a16:creationId xmlns:a16="http://schemas.microsoft.com/office/drawing/2014/main" id="{39840A6A-A8CA-421D-9221-24041CF9CE89}"/>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91" name="Text Box 11">
          <a:extLst>
            <a:ext uri="{FF2B5EF4-FFF2-40B4-BE49-F238E27FC236}">
              <a16:creationId xmlns:a16="http://schemas.microsoft.com/office/drawing/2014/main" id="{C1B3706E-E304-4D04-9FF5-021C6F59B3F6}"/>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92" name="Text Box 12">
          <a:extLst>
            <a:ext uri="{FF2B5EF4-FFF2-40B4-BE49-F238E27FC236}">
              <a16:creationId xmlns:a16="http://schemas.microsoft.com/office/drawing/2014/main" id="{0FD4B8E9-9276-4F47-9743-1B708395FFA3}"/>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93" name="Text Box 13">
          <a:extLst>
            <a:ext uri="{FF2B5EF4-FFF2-40B4-BE49-F238E27FC236}">
              <a16:creationId xmlns:a16="http://schemas.microsoft.com/office/drawing/2014/main" id="{1798AA74-DB55-4D2F-8B13-560E96206B8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94" name="Text Box 14">
          <a:extLst>
            <a:ext uri="{FF2B5EF4-FFF2-40B4-BE49-F238E27FC236}">
              <a16:creationId xmlns:a16="http://schemas.microsoft.com/office/drawing/2014/main" id="{CFA196E0-F7A6-41B0-8786-71D39F8A02A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95" name="Text Box 15">
          <a:extLst>
            <a:ext uri="{FF2B5EF4-FFF2-40B4-BE49-F238E27FC236}">
              <a16:creationId xmlns:a16="http://schemas.microsoft.com/office/drawing/2014/main" id="{698759BB-8CBB-452A-9E7F-C82E474B3464}"/>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96" name="Text Box 16">
          <a:extLst>
            <a:ext uri="{FF2B5EF4-FFF2-40B4-BE49-F238E27FC236}">
              <a16:creationId xmlns:a16="http://schemas.microsoft.com/office/drawing/2014/main" id="{05360824-ADD5-42F1-8491-D8B4F4A5C309}"/>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97" name="Text Box 17">
          <a:extLst>
            <a:ext uri="{FF2B5EF4-FFF2-40B4-BE49-F238E27FC236}">
              <a16:creationId xmlns:a16="http://schemas.microsoft.com/office/drawing/2014/main" id="{9922CFF4-B003-4CD3-8167-DCE870A43234}"/>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98" name="Text Box 7">
          <a:extLst>
            <a:ext uri="{FF2B5EF4-FFF2-40B4-BE49-F238E27FC236}">
              <a16:creationId xmlns:a16="http://schemas.microsoft.com/office/drawing/2014/main" id="{76376DFD-509A-427D-ACF0-212C0D2971AC}"/>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199" name="Text Box 8">
          <a:extLst>
            <a:ext uri="{FF2B5EF4-FFF2-40B4-BE49-F238E27FC236}">
              <a16:creationId xmlns:a16="http://schemas.microsoft.com/office/drawing/2014/main" id="{64EE8711-201C-4738-863C-5914CF7D353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00" name="Text Box 9">
          <a:extLst>
            <a:ext uri="{FF2B5EF4-FFF2-40B4-BE49-F238E27FC236}">
              <a16:creationId xmlns:a16="http://schemas.microsoft.com/office/drawing/2014/main" id="{E3F859DA-010A-4BD9-94D6-7B37195E378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01" name="Text Box 10">
          <a:extLst>
            <a:ext uri="{FF2B5EF4-FFF2-40B4-BE49-F238E27FC236}">
              <a16:creationId xmlns:a16="http://schemas.microsoft.com/office/drawing/2014/main" id="{F21CDD91-308D-4918-9CA4-E25BAA47A22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02" name="Text Box 11">
          <a:extLst>
            <a:ext uri="{FF2B5EF4-FFF2-40B4-BE49-F238E27FC236}">
              <a16:creationId xmlns:a16="http://schemas.microsoft.com/office/drawing/2014/main" id="{656064BD-A471-43B8-8C94-68CB752D056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03" name="Text Box 12">
          <a:extLst>
            <a:ext uri="{FF2B5EF4-FFF2-40B4-BE49-F238E27FC236}">
              <a16:creationId xmlns:a16="http://schemas.microsoft.com/office/drawing/2014/main" id="{C05C0421-A2DB-4D39-A299-B8279230EED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04" name="Text Box 13">
          <a:extLst>
            <a:ext uri="{FF2B5EF4-FFF2-40B4-BE49-F238E27FC236}">
              <a16:creationId xmlns:a16="http://schemas.microsoft.com/office/drawing/2014/main" id="{850B6D93-71EC-42F1-85DA-37DF736EE9E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05" name="Text Box 14">
          <a:extLst>
            <a:ext uri="{FF2B5EF4-FFF2-40B4-BE49-F238E27FC236}">
              <a16:creationId xmlns:a16="http://schemas.microsoft.com/office/drawing/2014/main" id="{714FE647-EC2B-4EB0-A82B-7B73D2B830FF}"/>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06" name="Text Box 15">
          <a:extLst>
            <a:ext uri="{FF2B5EF4-FFF2-40B4-BE49-F238E27FC236}">
              <a16:creationId xmlns:a16="http://schemas.microsoft.com/office/drawing/2014/main" id="{9C6554B4-2309-4985-9BE6-DCC27B71A8A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07" name="Text Box 16">
          <a:extLst>
            <a:ext uri="{FF2B5EF4-FFF2-40B4-BE49-F238E27FC236}">
              <a16:creationId xmlns:a16="http://schemas.microsoft.com/office/drawing/2014/main" id="{866CDD3C-AAC8-44D3-8AEC-92280D3902DB}"/>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08" name="Text Box 17">
          <a:extLst>
            <a:ext uri="{FF2B5EF4-FFF2-40B4-BE49-F238E27FC236}">
              <a16:creationId xmlns:a16="http://schemas.microsoft.com/office/drawing/2014/main" id="{6A9F97FF-7C61-4569-985D-6DA9F099C3EE}"/>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09" name="Text Box 6">
          <a:extLst>
            <a:ext uri="{FF2B5EF4-FFF2-40B4-BE49-F238E27FC236}">
              <a16:creationId xmlns:a16="http://schemas.microsoft.com/office/drawing/2014/main" id="{942E1707-FD14-46E1-93B9-318555834E7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10" name="Text Box 7">
          <a:extLst>
            <a:ext uri="{FF2B5EF4-FFF2-40B4-BE49-F238E27FC236}">
              <a16:creationId xmlns:a16="http://schemas.microsoft.com/office/drawing/2014/main" id="{DB92FBBB-0CA6-467A-A5CC-E0CAD5B8111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11" name="Text Box 8">
          <a:extLst>
            <a:ext uri="{FF2B5EF4-FFF2-40B4-BE49-F238E27FC236}">
              <a16:creationId xmlns:a16="http://schemas.microsoft.com/office/drawing/2014/main" id="{6814D224-255B-4772-B34D-1693E0E77DAB}"/>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12" name="Text Box 9">
          <a:extLst>
            <a:ext uri="{FF2B5EF4-FFF2-40B4-BE49-F238E27FC236}">
              <a16:creationId xmlns:a16="http://schemas.microsoft.com/office/drawing/2014/main" id="{453FE080-3F3C-445A-BBE2-A153C22662D9}"/>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13" name="Text Box 10">
          <a:extLst>
            <a:ext uri="{FF2B5EF4-FFF2-40B4-BE49-F238E27FC236}">
              <a16:creationId xmlns:a16="http://schemas.microsoft.com/office/drawing/2014/main" id="{8502C046-8F0D-4EDA-9787-755BCCC35CC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14" name="Text Box 11">
          <a:extLst>
            <a:ext uri="{FF2B5EF4-FFF2-40B4-BE49-F238E27FC236}">
              <a16:creationId xmlns:a16="http://schemas.microsoft.com/office/drawing/2014/main" id="{0BD3D4DD-09E5-405B-ABDC-421FFC2AF044}"/>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15" name="Text Box 12">
          <a:extLst>
            <a:ext uri="{FF2B5EF4-FFF2-40B4-BE49-F238E27FC236}">
              <a16:creationId xmlns:a16="http://schemas.microsoft.com/office/drawing/2014/main" id="{344E409D-463A-4BB9-87F7-318154A8C04B}"/>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16" name="Text Box 13">
          <a:extLst>
            <a:ext uri="{FF2B5EF4-FFF2-40B4-BE49-F238E27FC236}">
              <a16:creationId xmlns:a16="http://schemas.microsoft.com/office/drawing/2014/main" id="{A4E6BA2F-E102-4917-8342-53C3A3AB789E}"/>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17" name="Text Box 14">
          <a:extLst>
            <a:ext uri="{FF2B5EF4-FFF2-40B4-BE49-F238E27FC236}">
              <a16:creationId xmlns:a16="http://schemas.microsoft.com/office/drawing/2014/main" id="{64228BF6-08DD-4661-A206-57485D3647D6}"/>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18" name="Text Box 15">
          <a:extLst>
            <a:ext uri="{FF2B5EF4-FFF2-40B4-BE49-F238E27FC236}">
              <a16:creationId xmlns:a16="http://schemas.microsoft.com/office/drawing/2014/main" id="{32D90AFC-31EA-420F-BD66-851CD08CA86C}"/>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19" name="Text Box 16">
          <a:extLst>
            <a:ext uri="{FF2B5EF4-FFF2-40B4-BE49-F238E27FC236}">
              <a16:creationId xmlns:a16="http://schemas.microsoft.com/office/drawing/2014/main" id="{E7F2F3B7-F3E6-4552-9609-97053E36DE4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20" name="Text Box 17">
          <a:extLst>
            <a:ext uri="{FF2B5EF4-FFF2-40B4-BE49-F238E27FC236}">
              <a16:creationId xmlns:a16="http://schemas.microsoft.com/office/drawing/2014/main" id="{169711DC-B46E-4528-B78C-4AB0409F415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21" name="Text Box 6">
          <a:extLst>
            <a:ext uri="{FF2B5EF4-FFF2-40B4-BE49-F238E27FC236}">
              <a16:creationId xmlns:a16="http://schemas.microsoft.com/office/drawing/2014/main" id="{968C6618-2996-457D-84F3-2611E72009B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22" name="Text Box 7">
          <a:extLst>
            <a:ext uri="{FF2B5EF4-FFF2-40B4-BE49-F238E27FC236}">
              <a16:creationId xmlns:a16="http://schemas.microsoft.com/office/drawing/2014/main" id="{C0A2A9F3-C624-4892-BA23-17516A69DA3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23" name="Text Box 8">
          <a:extLst>
            <a:ext uri="{FF2B5EF4-FFF2-40B4-BE49-F238E27FC236}">
              <a16:creationId xmlns:a16="http://schemas.microsoft.com/office/drawing/2014/main" id="{012E82FC-98B3-4903-B6EF-B5B30C66486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24" name="Text Box 9">
          <a:extLst>
            <a:ext uri="{FF2B5EF4-FFF2-40B4-BE49-F238E27FC236}">
              <a16:creationId xmlns:a16="http://schemas.microsoft.com/office/drawing/2014/main" id="{D7F4096D-5AE4-4244-8107-F99990A7286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25" name="Text Box 10">
          <a:extLst>
            <a:ext uri="{FF2B5EF4-FFF2-40B4-BE49-F238E27FC236}">
              <a16:creationId xmlns:a16="http://schemas.microsoft.com/office/drawing/2014/main" id="{E74AFBF1-1CEB-4AA5-AC56-36844A0B9E1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26" name="Text Box 11">
          <a:extLst>
            <a:ext uri="{FF2B5EF4-FFF2-40B4-BE49-F238E27FC236}">
              <a16:creationId xmlns:a16="http://schemas.microsoft.com/office/drawing/2014/main" id="{61E9BFAB-42A8-46D1-9846-1EE9608FC60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27" name="Text Box 12">
          <a:extLst>
            <a:ext uri="{FF2B5EF4-FFF2-40B4-BE49-F238E27FC236}">
              <a16:creationId xmlns:a16="http://schemas.microsoft.com/office/drawing/2014/main" id="{42948F9D-A1F3-468B-9831-185E7554321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28" name="Text Box 13">
          <a:extLst>
            <a:ext uri="{FF2B5EF4-FFF2-40B4-BE49-F238E27FC236}">
              <a16:creationId xmlns:a16="http://schemas.microsoft.com/office/drawing/2014/main" id="{201672CB-D68B-47AB-A9C6-88417935BC0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29" name="Text Box 14">
          <a:extLst>
            <a:ext uri="{FF2B5EF4-FFF2-40B4-BE49-F238E27FC236}">
              <a16:creationId xmlns:a16="http://schemas.microsoft.com/office/drawing/2014/main" id="{D3A8A1A8-B794-4A75-B3D4-48D7F54A300B}"/>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30" name="Text Box 15">
          <a:extLst>
            <a:ext uri="{FF2B5EF4-FFF2-40B4-BE49-F238E27FC236}">
              <a16:creationId xmlns:a16="http://schemas.microsoft.com/office/drawing/2014/main" id="{7911F8C9-C343-4CC2-A894-422C77B9625E}"/>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31" name="Text Box 16">
          <a:extLst>
            <a:ext uri="{FF2B5EF4-FFF2-40B4-BE49-F238E27FC236}">
              <a16:creationId xmlns:a16="http://schemas.microsoft.com/office/drawing/2014/main" id="{B678CF90-FFB6-44BC-92FF-13BED881EFC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32" name="Text Box 17">
          <a:extLst>
            <a:ext uri="{FF2B5EF4-FFF2-40B4-BE49-F238E27FC236}">
              <a16:creationId xmlns:a16="http://schemas.microsoft.com/office/drawing/2014/main" id="{072EB366-FAEE-4469-965D-89891EF17C0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33" name="Text Box 6">
          <a:extLst>
            <a:ext uri="{FF2B5EF4-FFF2-40B4-BE49-F238E27FC236}">
              <a16:creationId xmlns:a16="http://schemas.microsoft.com/office/drawing/2014/main" id="{08421324-5744-4D25-9D93-4640D25FFBC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34" name="Text Box 7">
          <a:extLst>
            <a:ext uri="{FF2B5EF4-FFF2-40B4-BE49-F238E27FC236}">
              <a16:creationId xmlns:a16="http://schemas.microsoft.com/office/drawing/2014/main" id="{5891B895-2443-4E27-8B46-534F4844F554}"/>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35" name="Text Box 8">
          <a:extLst>
            <a:ext uri="{FF2B5EF4-FFF2-40B4-BE49-F238E27FC236}">
              <a16:creationId xmlns:a16="http://schemas.microsoft.com/office/drawing/2014/main" id="{50E3EEF8-461E-4A9D-B086-F54CC0D21C6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36" name="Text Box 9">
          <a:extLst>
            <a:ext uri="{FF2B5EF4-FFF2-40B4-BE49-F238E27FC236}">
              <a16:creationId xmlns:a16="http://schemas.microsoft.com/office/drawing/2014/main" id="{3D8BB8C7-5196-4DDA-804C-70126A88B659}"/>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37" name="Text Box 10">
          <a:extLst>
            <a:ext uri="{FF2B5EF4-FFF2-40B4-BE49-F238E27FC236}">
              <a16:creationId xmlns:a16="http://schemas.microsoft.com/office/drawing/2014/main" id="{DD8EF691-BB7F-4EFF-84F1-7480C7A8430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38" name="Text Box 11">
          <a:extLst>
            <a:ext uri="{FF2B5EF4-FFF2-40B4-BE49-F238E27FC236}">
              <a16:creationId xmlns:a16="http://schemas.microsoft.com/office/drawing/2014/main" id="{D72209ED-544B-4BF1-953B-CB383DC7741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39" name="Text Box 12">
          <a:extLst>
            <a:ext uri="{FF2B5EF4-FFF2-40B4-BE49-F238E27FC236}">
              <a16:creationId xmlns:a16="http://schemas.microsoft.com/office/drawing/2014/main" id="{1A3A42C3-1A6E-4B27-A608-116724108FB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40" name="Text Box 13">
          <a:extLst>
            <a:ext uri="{FF2B5EF4-FFF2-40B4-BE49-F238E27FC236}">
              <a16:creationId xmlns:a16="http://schemas.microsoft.com/office/drawing/2014/main" id="{87C94528-365E-4FF4-BF3F-0D30094D943C}"/>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41" name="Text Box 14">
          <a:extLst>
            <a:ext uri="{FF2B5EF4-FFF2-40B4-BE49-F238E27FC236}">
              <a16:creationId xmlns:a16="http://schemas.microsoft.com/office/drawing/2014/main" id="{4170FCF9-44F3-4F8A-B6FD-0F7C16217A73}"/>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42" name="Text Box 15">
          <a:extLst>
            <a:ext uri="{FF2B5EF4-FFF2-40B4-BE49-F238E27FC236}">
              <a16:creationId xmlns:a16="http://schemas.microsoft.com/office/drawing/2014/main" id="{1FC932D7-5CDC-4591-BF45-9D80A43192B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43" name="Text Box 16">
          <a:extLst>
            <a:ext uri="{FF2B5EF4-FFF2-40B4-BE49-F238E27FC236}">
              <a16:creationId xmlns:a16="http://schemas.microsoft.com/office/drawing/2014/main" id="{3CD972F7-76E5-417E-9092-7FD9F5F408CE}"/>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44" name="Text Box 17">
          <a:extLst>
            <a:ext uri="{FF2B5EF4-FFF2-40B4-BE49-F238E27FC236}">
              <a16:creationId xmlns:a16="http://schemas.microsoft.com/office/drawing/2014/main" id="{1F6D1899-100D-4075-A6B7-5D1116407636}"/>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45" name="Text Box 7">
          <a:extLst>
            <a:ext uri="{FF2B5EF4-FFF2-40B4-BE49-F238E27FC236}">
              <a16:creationId xmlns:a16="http://schemas.microsoft.com/office/drawing/2014/main" id="{A902325C-3A90-454C-A628-87B38F128C9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46" name="Text Box 8">
          <a:extLst>
            <a:ext uri="{FF2B5EF4-FFF2-40B4-BE49-F238E27FC236}">
              <a16:creationId xmlns:a16="http://schemas.microsoft.com/office/drawing/2014/main" id="{E4A90DBF-1CA8-4619-8094-EF3C10E61849}"/>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47" name="Text Box 9">
          <a:extLst>
            <a:ext uri="{FF2B5EF4-FFF2-40B4-BE49-F238E27FC236}">
              <a16:creationId xmlns:a16="http://schemas.microsoft.com/office/drawing/2014/main" id="{130BF18B-D00E-49C3-A4F2-B0A0BB07B39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48" name="Text Box 10">
          <a:extLst>
            <a:ext uri="{FF2B5EF4-FFF2-40B4-BE49-F238E27FC236}">
              <a16:creationId xmlns:a16="http://schemas.microsoft.com/office/drawing/2014/main" id="{A80CD6F2-D883-464C-B116-865480A8CFB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49" name="Text Box 11">
          <a:extLst>
            <a:ext uri="{FF2B5EF4-FFF2-40B4-BE49-F238E27FC236}">
              <a16:creationId xmlns:a16="http://schemas.microsoft.com/office/drawing/2014/main" id="{806FB8BA-B0DD-4597-996A-95E7CD537B1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50" name="Text Box 12">
          <a:extLst>
            <a:ext uri="{FF2B5EF4-FFF2-40B4-BE49-F238E27FC236}">
              <a16:creationId xmlns:a16="http://schemas.microsoft.com/office/drawing/2014/main" id="{1C7C1614-370C-4816-BEAD-2C323364D35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51" name="Text Box 13">
          <a:extLst>
            <a:ext uri="{FF2B5EF4-FFF2-40B4-BE49-F238E27FC236}">
              <a16:creationId xmlns:a16="http://schemas.microsoft.com/office/drawing/2014/main" id="{B77E38A7-0B80-46A3-85C9-F4436ED476B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52" name="Text Box 14">
          <a:extLst>
            <a:ext uri="{FF2B5EF4-FFF2-40B4-BE49-F238E27FC236}">
              <a16:creationId xmlns:a16="http://schemas.microsoft.com/office/drawing/2014/main" id="{236F66DF-04DE-45FD-A911-A8085D512D1E}"/>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53" name="Text Box 15">
          <a:extLst>
            <a:ext uri="{FF2B5EF4-FFF2-40B4-BE49-F238E27FC236}">
              <a16:creationId xmlns:a16="http://schemas.microsoft.com/office/drawing/2014/main" id="{213508D5-2BFD-4464-83EA-9C0343ECE5D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54" name="Text Box 16">
          <a:extLst>
            <a:ext uri="{FF2B5EF4-FFF2-40B4-BE49-F238E27FC236}">
              <a16:creationId xmlns:a16="http://schemas.microsoft.com/office/drawing/2014/main" id="{F912FD91-E92F-42BB-9AAF-C0DE4B10698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55" name="Text Box 17">
          <a:extLst>
            <a:ext uri="{FF2B5EF4-FFF2-40B4-BE49-F238E27FC236}">
              <a16:creationId xmlns:a16="http://schemas.microsoft.com/office/drawing/2014/main" id="{6504A88E-72CA-438F-B81C-8564C3D0604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56" name="Text Box 6">
          <a:extLst>
            <a:ext uri="{FF2B5EF4-FFF2-40B4-BE49-F238E27FC236}">
              <a16:creationId xmlns:a16="http://schemas.microsoft.com/office/drawing/2014/main" id="{0258FCA0-008B-428A-AC8E-EE8F79C79C0C}"/>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57" name="Text Box 7">
          <a:extLst>
            <a:ext uri="{FF2B5EF4-FFF2-40B4-BE49-F238E27FC236}">
              <a16:creationId xmlns:a16="http://schemas.microsoft.com/office/drawing/2014/main" id="{276D8D38-1FA1-4E47-9A22-134099807C54}"/>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58" name="Text Box 8">
          <a:extLst>
            <a:ext uri="{FF2B5EF4-FFF2-40B4-BE49-F238E27FC236}">
              <a16:creationId xmlns:a16="http://schemas.microsoft.com/office/drawing/2014/main" id="{6123F5EA-CA2D-4227-A454-4CD6AF68CF3B}"/>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59" name="Text Box 9">
          <a:extLst>
            <a:ext uri="{FF2B5EF4-FFF2-40B4-BE49-F238E27FC236}">
              <a16:creationId xmlns:a16="http://schemas.microsoft.com/office/drawing/2014/main" id="{6D8D6916-01DB-4E5C-9CFD-6799EF9BD87F}"/>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60" name="Text Box 10">
          <a:extLst>
            <a:ext uri="{FF2B5EF4-FFF2-40B4-BE49-F238E27FC236}">
              <a16:creationId xmlns:a16="http://schemas.microsoft.com/office/drawing/2014/main" id="{495072BE-201D-4AFA-A0B2-DB32B5F3094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61" name="Text Box 11">
          <a:extLst>
            <a:ext uri="{FF2B5EF4-FFF2-40B4-BE49-F238E27FC236}">
              <a16:creationId xmlns:a16="http://schemas.microsoft.com/office/drawing/2014/main" id="{947C16A8-2FA0-4B96-89D7-6B1CDB111CF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62" name="Text Box 12">
          <a:extLst>
            <a:ext uri="{FF2B5EF4-FFF2-40B4-BE49-F238E27FC236}">
              <a16:creationId xmlns:a16="http://schemas.microsoft.com/office/drawing/2014/main" id="{3A5E548E-FAB2-4E6E-879E-5FE9511F0F8F}"/>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63" name="Text Box 13">
          <a:extLst>
            <a:ext uri="{FF2B5EF4-FFF2-40B4-BE49-F238E27FC236}">
              <a16:creationId xmlns:a16="http://schemas.microsoft.com/office/drawing/2014/main" id="{12014AF0-493C-4549-8272-D296065FF77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64" name="Text Box 14">
          <a:extLst>
            <a:ext uri="{FF2B5EF4-FFF2-40B4-BE49-F238E27FC236}">
              <a16:creationId xmlns:a16="http://schemas.microsoft.com/office/drawing/2014/main" id="{5326DA22-4E26-4A41-B7CE-96F9845F941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65" name="Text Box 15">
          <a:extLst>
            <a:ext uri="{FF2B5EF4-FFF2-40B4-BE49-F238E27FC236}">
              <a16:creationId xmlns:a16="http://schemas.microsoft.com/office/drawing/2014/main" id="{82EB5114-1902-49DC-AE0C-D843232E0BBE}"/>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66" name="Text Box 16">
          <a:extLst>
            <a:ext uri="{FF2B5EF4-FFF2-40B4-BE49-F238E27FC236}">
              <a16:creationId xmlns:a16="http://schemas.microsoft.com/office/drawing/2014/main" id="{F3D3DDB6-2DCB-4A0F-983E-E360A7B986A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67" name="Text Box 17">
          <a:extLst>
            <a:ext uri="{FF2B5EF4-FFF2-40B4-BE49-F238E27FC236}">
              <a16:creationId xmlns:a16="http://schemas.microsoft.com/office/drawing/2014/main" id="{9BE9B6A7-DC65-4A22-889C-922F9D0743A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68" name="Text Box 6">
          <a:extLst>
            <a:ext uri="{FF2B5EF4-FFF2-40B4-BE49-F238E27FC236}">
              <a16:creationId xmlns:a16="http://schemas.microsoft.com/office/drawing/2014/main" id="{69F11406-6EE1-4BCB-97F9-2B2FB3D11C1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69" name="Text Box 7">
          <a:extLst>
            <a:ext uri="{FF2B5EF4-FFF2-40B4-BE49-F238E27FC236}">
              <a16:creationId xmlns:a16="http://schemas.microsoft.com/office/drawing/2014/main" id="{794C0F95-43E7-4572-A184-E9EC95487BC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70" name="Text Box 8">
          <a:extLst>
            <a:ext uri="{FF2B5EF4-FFF2-40B4-BE49-F238E27FC236}">
              <a16:creationId xmlns:a16="http://schemas.microsoft.com/office/drawing/2014/main" id="{90BF651F-A012-43DB-BD6D-740818A5295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71" name="Text Box 9">
          <a:extLst>
            <a:ext uri="{FF2B5EF4-FFF2-40B4-BE49-F238E27FC236}">
              <a16:creationId xmlns:a16="http://schemas.microsoft.com/office/drawing/2014/main" id="{8113523C-CE85-480D-9132-654F04DEAEB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72" name="Text Box 10">
          <a:extLst>
            <a:ext uri="{FF2B5EF4-FFF2-40B4-BE49-F238E27FC236}">
              <a16:creationId xmlns:a16="http://schemas.microsoft.com/office/drawing/2014/main" id="{D4313DD5-8260-4618-8A4E-42A67E9EFC5F}"/>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73" name="Text Box 11">
          <a:extLst>
            <a:ext uri="{FF2B5EF4-FFF2-40B4-BE49-F238E27FC236}">
              <a16:creationId xmlns:a16="http://schemas.microsoft.com/office/drawing/2014/main" id="{41AEC619-785A-47FB-AC6F-4A6AE0485163}"/>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74" name="Text Box 12">
          <a:extLst>
            <a:ext uri="{FF2B5EF4-FFF2-40B4-BE49-F238E27FC236}">
              <a16:creationId xmlns:a16="http://schemas.microsoft.com/office/drawing/2014/main" id="{64357122-CC5C-490E-B54E-BF7203E3782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75" name="Text Box 13">
          <a:extLst>
            <a:ext uri="{FF2B5EF4-FFF2-40B4-BE49-F238E27FC236}">
              <a16:creationId xmlns:a16="http://schemas.microsoft.com/office/drawing/2014/main" id="{B22800DD-AB7E-4B52-BC26-F584515A273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76" name="Text Box 14">
          <a:extLst>
            <a:ext uri="{FF2B5EF4-FFF2-40B4-BE49-F238E27FC236}">
              <a16:creationId xmlns:a16="http://schemas.microsoft.com/office/drawing/2014/main" id="{B75A2E74-9E4A-45FD-9B57-AF891ACB4D39}"/>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77" name="Text Box 15">
          <a:extLst>
            <a:ext uri="{FF2B5EF4-FFF2-40B4-BE49-F238E27FC236}">
              <a16:creationId xmlns:a16="http://schemas.microsoft.com/office/drawing/2014/main" id="{089BE8C7-E0A8-45AD-BE89-F7EF3F8043D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78" name="Text Box 16">
          <a:extLst>
            <a:ext uri="{FF2B5EF4-FFF2-40B4-BE49-F238E27FC236}">
              <a16:creationId xmlns:a16="http://schemas.microsoft.com/office/drawing/2014/main" id="{38BE6539-4E60-4067-9506-B24B2746D1FC}"/>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79" name="Text Box 17">
          <a:extLst>
            <a:ext uri="{FF2B5EF4-FFF2-40B4-BE49-F238E27FC236}">
              <a16:creationId xmlns:a16="http://schemas.microsoft.com/office/drawing/2014/main" id="{3B25F1DF-705D-4083-9C3D-1AE1B46C2BF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80" name="Text Box 6">
          <a:extLst>
            <a:ext uri="{FF2B5EF4-FFF2-40B4-BE49-F238E27FC236}">
              <a16:creationId xmlns:a16="http://schemas.microsoft.com/office/drawing/2014/main" id="{D696E2EB-ADE3-40C8-A1B0-A29762CBE07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81" name="Text Box 7">
          <a:extLst>
            <a:ext uri="{FF2B5EF4-FFF2-40B4-BE49-F238E27FC236}">
              <a16:creationId xmlns:a16="http://schemas.microsoft.com/office/drawing/2014/main" id="{D20F4F10-3E6C-4EA9-AF3C-FE114D7DC7A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82" name="Text Box 8">
          <a:extLst>
            <a:ext uri="{FF2B5EF4-FFF2-40B4-BE49-F238E27FC236}">
              <a16:creationId xmlns:a16="http://schemas.microsoft.com/office/drawing/2014/main" id="{95E3788D-5661-4A3B-87FF-9201530D39E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83" name="Text Box 9">
          <a:extLst>
            <a:ext uri="{FF2B5EF4-FFF2-40B4-BE49-F238E27FC236}">
              <a16:creationId xmlns:a16="http://schemas.microsoft.com/office/drawing/2014/main" id="{0FFADE32-149D-4B26-BCA2-385AAE2B80C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84" name="Text Box 10">
          <a:extLst>
            <a:ext uri="{FF2B5EF4-FFF2-40B4-BE49-F238E27FC236}">
              <a16:creationId xmlns:a16="http://schemas.microsoft.com/office/drawing/2014/main" id="{AF26DA4F-A48F-431F-96BA-349DE8893CD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85" name="Text Box 11">
          <a:extLst>
            <a:ext uri="{FF2B5EF4-FFF2-40B4-BE49-F238E27FC236}">
              <a16:creationId xmlns:a16="http://schemas.microsoft.com/office/drawing/2014/main" id="{474F2A94-88AA-4154-AFD4-6AD8A3BD7DE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86" name="Text Box 12">
          <a:extLst>
            <a:ext uri="{FF2B5EF4-FFF2-40B4-BE49-F238E27FC236}">
              <a16:creationId xmlns:a16="http://schemas.microsoft.com/office/drawing/2014/main" id="{579C368F-4ECF-43BB-A115-4D2990D5325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87" name="Text Box 13">
          <a:extLst>
            <a:ext uri="{FF2B5EF4-FFF2-40B4-BE49-F238E27FC236}">
              <a16:creationId xmlns:a16="http://schemas.microsoft.com/office/drawing/2014/main" id="{D3F83E7B-29F2-4ACA-9F1E-DB92B80CA8B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88" name="Text Box 14">
          <a:extLst>
            <a:ext uri="{FF2B5EF4-FFF2-40B4-BE49-F238E27FC236}">
              <a16:creationId xmlns:a16="http://schemas.microsoft.com/office/drawing/2014/main" id="{6FD35A07-8CCA-409C-8409-8F58594C11A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89" name="Text Box 15">
          <a:extLst>
            <a:ext uri="{FF2B5EF4-FFF2-40B4-BE49-F238E27FC236}">
              <a16:creationId xmlns:a16="http://schemas.microsoft.com/office/drawing/2014/main" id="{A99D7C81-3B78-4C35-AEEF-10D5A80B8C2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90" name="Text Box 16">
          <a:extLst>
            <a:ext uri="{FF2B5EF4-FFF2-40B4-BE49-F238E27FC236}">
              <a16:creationId xmlns:a16="http://schemas.microsoft.com/office/drawing/2014/main" id="{6B3E9902-1245-4922-A0A3-83CA62A6835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91" name="Text Box 17">
          <a:extLst>
            <a:ext uri="{FF2B5EF4-FFF2-40B4-BE49-F238E27FC236}">
              <a16:creationId xmlns:a16="http://schemas.microsoft.com/office/drawing/2014/main" id="{0438BA6D-F865-45EE-BAD6-FFD7844FCA03}"/>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92" name="Text Box 7">
          <a:extLst>
            <a:ext uri="{FF2B5EF4-FFF2-40B4-BE49-F238E27FC236}">
              <a16:creationId xmlns:a16="http://schemas.microsoft.com/office/drawing/2014/main" id="{F50F6F0E-340D-46D4-A658-A2DAB9E5A834}"/>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93" name="Text Box 8">
          <a:extLst>
            <a:ext uri="{FF2B5EF4-FFF2-40B4-BE49-F238E27FC236}">
              <a16:creationId xmlns:a16="http://schemas.microsoft.com/office/drawing/2014/main" id="{7DF5E6B6-7169-48E6-A223-8D3CDDDAB2BC}"/>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94" name="Text Box 9">
          <a:extLst>
            <a:ext uri="{FF2B5EF4-FFF2-40B4-BE49-F238E27FC236}">
              <a16:creationId xmlns:a16="http://schemas.microsoft.com/office/drawing/2014/main" id="{3B855FC1-0508-4470-BE96-0F0C02036F4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95" name="Text Box 10">
          <a:extLst>
            <a:ext uri="{FF2B5EF4-FFF2-40B4-BE49-F238E27FC236}">
              <a16:creationId xmlns:a16="http://schemas.microsoft.com/office/drawing/2014/main" id="{26B29BDA-FB40-4B4B-9EAD-6AD103051B66}"/>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96" name="Text Box 11">
          <a:extLst>
            <a:ext uri="{FF2B5EF4-FFF2-40B4-BE49-F238E27FC236}">
              <a16:creationId xmlns:a16="http://schemas.microsoft.com/office/drawing/2014/main" id="{A9BFF1AF-17D8-4679-8949-DB60D87AF366}"/>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97" name="Text Box 12">
          <a:extLst>
            <a:ext uri="{FF2B5EF4-FFF2-40B4-BE49-F238E27FC236}">
              <a16:creationId xmlns:a16="http://schemas.microsoft.com/office/drawing/2014/main" id="{C6BB680E-D867-4B22-A899-375001B94E6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98" name="Text Box 13">
          <a:extLst>
            <a:ext uri="{FF2B5EF4-FFF2-40B4-BE49-F238E27FC236}">
              <a16:creationId xmlns:a16="http://schemas.microsoft.com/office/drawing/2014/main" id="{1B5CBCBA-7068-4AEE-A62D-BE256A0B784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299" name="Text Box 14">
          <a:extLst>
            <a:ext uri="{FF2B5EF4-FFF2-40B4-BE49-F238E27FC236}">
              <a16:creationId xmlns:a16="http://schemas.microsoft.com/office/drawing/2014/main" id="{032D72C8-4B3D-4732-9D4E-A8C9D80D1DA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00" name="Text Box 15">
          <a:extLst>
            <a:ext uri="{FF2B5EF4-FFF2-40B4-BE49-F238E27FC236}">
              <a16:creationId xmlns:a16="http://schemas.microsoft.com/office/drawing/2014/main" id="{93FD17CD-CFDB-4E6B-8E1A-2CE7B6845EBE}"/>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01" name="Text Box 16">
          <a:extLst>
            <a:ext uri="{FF2B5EF4-FFF2-40B4-BE49-F238E27FC236}">
              <a16:creationId xmlns:a16="http://schemas.microsoft.com/office/drawing/2014/main" id="{AEE7CFAE-0261-44F3-A391-081850ED9F3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02" name="Text Box 17">
          <a:extLst>
            <a:ext uri="{FF2B5EF4-FFF2-40B4-BE49-F238E27FC236}">
              <a16:creationId xmlns:a16="http://schemas.microsoft.com/office/drawing/2014/main" id="{9EED1059-1748-4B6E-A5B8-017B447BEE5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03" name="Text Box 6">
          <a:extLst>
            <a:ext uri="{FF2B5EF4-FFF2-40B4-BE49-F238E27FC236}">
              <a16:creationId xmlns:a16="http://schemas.microsoft.com/office/drawing/2014/main" id="{0E4D8C47-1F0D-4909-B462-AFDE6890177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04" name="Text Box 7">
          <a:extLst>
            <a:ext uri="{FF2B5EF4-FFF2-40B4-BE49-F238E27FC236}">
              <a16:creationId xmlns:a16="http://schemas.microsoft.com/office/drawing/2014/main" id="{787E8E52-C79C-4EA0-A2CD-DB85B2EDC9E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05" name="Text Box 8">
          <a:extLst>
            <a:ext uri="{FF2B5EF4-FFF2-40B4-BE49-F238E27FC236}">
              <a16:creationId xmlns:a16="http://schemas.microsoft.com/office/drawing/2014/main" id="{A67A054F-934C-4764-B18F-9F56875261E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06" name="Text Box 9">
          <a:extLst>
            <a:ext uri="{FF2B5EF4-FFF2-40B4-BE49-F238E27FC236}">
              <a16:creationId xmlns:a16="http://schemas.microsoft.com/office/drawing/2014/main" id="{4236E6D0-51B5-4A66-8DF6-4E7F37E56074}"/>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07" name="Text Box 10">
          <a:extLst>
            <a:ext uri="{FF2B5EF4-FFF2-40B4-BE49-F238E27FC236}">
              <a16:creationId xmlns:a16="http://schemas.microsoft.com/office/drawing/2014/main" id="{39E232BE-AC78-4071-8E5A-D4745AE46C7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08" name="Text Box 11">
          <a:extLst>
            <a:ext uri="{FF2B5EF4-FFF2-40B4-BE49-F238E27FC236}">
              <a16:creationId xmlns:a16="http://schemas.microsoft.com/office/drawing/2014/main" id="{D39C22CD-7217-4E46-902E-1F11E80ABFB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09" name="Text Box 12">
          <a:extLst>
            <a:ext uri="{FF2B5EF4-FFF2-40B4-BE49-F238E27FC236}">
              <a16:creationId xmlns:a16="http://schemas.microsoft.com/office/drawing/2014/main" id="{9770A24D-5168-4E04-85E3-FEE97A09732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10" name="Text Box 13">
          <a:extLst>
            <a:ext uri="{FF2B5EF4-FFF2-40B4-BE49-F238E27FC236}">
              <a16:creationId xmlns:a16="http://schemas.microsoft.com/office/drawing/2014/main" id="{EB0FF8F9-B03C-4792-AA29-26281214A5E3}"/>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11" name="Text Box 14">
          <a:extLst>
            <a:ext uri="{FF2B5EF4-FFF2-40B4-BE49-F238E27FC236}">
              <a16:creationId xmlns:a16="http://schemas.microsoft.com/office/drawing/2014/main" id="{40FD1688-F125-4FED-B95E-C5E2E85B50A9}"/>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12" name="Text Box 15">
          <a:extLst>
            <a:ext uri="{FF2B5EF4-FFF2-40B4-BE49-F238E27FC236}">
              <a16:creationId xmlns:a16="http://schemas.microsoft.com/office/drawing/2014/main" id="{55287321-F28A-45B6-9BFC-BB7B667C4C1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13" name="Text Box 16">
          <a:extLst>
            <a:ext uri="{FF2B5EF4-FFF2-40B4-BE49-F238E27FC236}">
              <a16:creationId xmlns:a16="http://schemas.microsoft.com/office/drawing/2014/main" id="{884AB6EB-77AF-443A-8F8F-0DEAE7C50F1C}"/>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14" name="Text Box 17">
          <a:extLst>
            <a:ext uri="{FF2B5EF4-FFF2-40B4-BE49-F238E27FC236}">
              <a16:creationId xmlns:a16="http://schemas.microsoft.com/office/drawing/2014/main" id="{8B732E07-426C-429B-8537-55E7BC3A1C6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15" name="Text Box 6">
          <a:extLst>
            <a:ext uri="{FF2B5EF4-FFF2-40B4-BE49-F238E27FC236}">
              <a16:creationId xmlns:a16="http://schemas.microsoft.com/office/drawing/2014/main" id="{827224A3-DE1F-4C5B-9F37-16875F4834C3}"/>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16" name="Text Box 7">
          <a:extLst>
            <a:ext uri="{FF2B5EF4-FFF2-40B4-BE49-F238E27FC236}">
              <a16:creationId xmlns:a16="http://schemas.microsoft.com/office/drawing/2014/main" id="{103838FB-5920-41AB-926E-B0F18788AA3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17" name="Text Box 8">
          <a:extLst>
            <a:ext uri="{FF2B5EF4-FFF2-40B4-BE49-F238E27FC236}">
              <a16:creationId xmlns:a16="http://schemas.microsoft.com/office/drawing/2014/main" id="{AA0EC103-D5EF-4CAC-8F31-1E59691B2849}"/>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18" name="Text Box 9">
          <a:extLst>
            <a:ext uri="{FF2B5EF4-FFF2-40B4-BE49-F238E27FC236}">
              <a16:creationId xmlns:a16="http://schemas.microsoft.com/office/drawing/2014/main" id="{4D966E6F-0745-46CF-8575-63D7BA5165A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19" name="Text Box 10">
          <a:extLst>
            <a:ext uri="{FF2B5EF4-FFF2-40B4-BE49-F238E27FC236}">
              <a16:creationId xmlns:a16="http://schemas.microsoft.com/office/drawing/2014/main" id="{34F7D667-7C8A-4223-A9F6-AE14CA20F20F}"/>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20" name="Text Box 11">
          <a:extLst>
            <a:ext uri="{FF2B5EF4-FFF2-40B4-BE49-F238E27FC236}">
              <a16:creationId xmlns:a16="http://schemas.microsoft.com/office/drawing/2014/main" id="{16215BAD-6891-4B21-9482-E935E5B68E6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21" name="Text Box 12">
          <a:extLst>
            <a:ext uri="{FF2B5EF4-FFF2-40B4-BE49-F238E27FC236}">
              <a16:creationId xmlns:a16="http://schemas.microsoft.com/office/drawing/2014/main" id="{242983E7-92AD-4377-890D-0D4376AD8F6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22" name="Text Box 13">
          <a:extLst>
            <a:ext uri="{FF2B5EF4-FFF2-40B4-BE49-F238E27FC236}">
              <a16:creationId xmlns:a16="http://schemas.microsoft.com/office/drawing/2014/main" id="{B76FC56A-FB93-4857-84E7-1A4B6987622F}"/>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23" name="Text Box 14">
          <a:extLst>
            <a:ext uri="{FF2B5EF4-FFF2-40B4-BE49-F238E27FC236}">
              <a16:creationId xmlns:a16="http://schemas.microsoft.com/office/drawing/2014/main" id="{EE5985E7-1C0F-4AED-952A-1A93FA61D86F}"/>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24" name="Text Box 15">
          <a:extLst>
            <a:ext uri="{FF2B5EF4-FFF2-40B4-BE49-F238E27FC236}">
              <a16:creationId xmlns:a16="http://schemas.microsoft.com/office/drawing/2014/main" id="{2AEAA3E4-6732-4528-9A9A-AE1E7B6045E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25" name="Text Box 16">
          <a:extLst>
            <a:ext uri="{FF2B5EF4-FFF2-40B4-BE49-F238E27FC236}">
              <a16:creationId xmlns:a16="http://schemas.microsoft.com/office/drawing/2014/main" id="{E0DBD7D1-1046-4D78-91DC-AEE4EC5C2DAB}"/>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26" name="Text Box 17">
          <a:extLst>
            <a:ext uri="{FF2B5EF4-FFF2-40B4-BE49-F238E27FC236}">
              <a16:creationId xmlns:a16="http://schemas.microsoft.com/office/drawing/2014/main" id="{5F586413-46B8-4879-8A7E-488BD79B8B6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27" name="Text Box 6">
          <a:extLst>
            <a:ext uri="{FF2B5EF4-FFF2-40B4-BE49-F238E27FC236}">
              <a16:creationId xmlns:a16="http://schemas.microsoft.com/office/drawing/2014/main" id="{794C639C-A1E7-4DCD-B52B-93EB186D244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28" name="Text Box 7">
          <a:extLst>
            <a:ext uri="{FF2B5EF4-FFF2-40B4-BE49-F238E27FC236}">
              <a16:creationId xmlns:a16="http://schemas.microsoft.com/office/drawing/2014/main" id="{7E226140-C61F-4C73-B626-8F45648E1E9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29" name="Text Box 8">
          <a:extLst>
            <a:ext uri="{FF2B5EF4-FFF2-40B4-BE49-F238E27FC236}">
              <a16:creationId xmlns:a16="http://schemas.microsoft.com/office/drawing/2014/main" id="{39266692-FD23-4CCF-AD56-6CF6D93B7D6E}"/>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30" name="Text Box 9">
          <a:extLst>
            <a:ext uri="{FF2B5EF4-FFF2-40B4-BE49-F238E27FC236}">
              <a16:creationId xmlns:a16="http://schemas.microsoft.com/office/drawing/2014/main" id="{C822711B-CE00-4601-9FBF-F73B8C9E4B9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31" name="Text Box 10">
          <a:extLst>
            <a:ext uri="{FF2B5EF4-FFF2-40B4-BE49-F238E27FC236}">
              <a16:creationId xmlns:a16="http://schemas.microsoft.com/office/drawing/2014/main" id="{D0A9BF70-54BB-401B-8D48-2D5B5EBA5F8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32" name="Text Box 11">
          <a:extLst>
            <a:ext uri="{FF2B5EF4-FFF2-40B4-BE49-F238E27FC236}">
              <a16:creationId xmlns:a16="http://schemas.microsoft.com/office/drawing/2014/main" id="{4B12AF75-45E2-4F8A-8967-C1106BDA487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33" name="Text Box 12">
          <a:extLst>
            <a:ext uri="{FF2B5EF4-FFF2-40B4-BE49-F238E27FC236}">
              <a16:creationId xmlns:a16="http://schemas.microsoft.com/office/drawing/2014/main" id="{F1AD0305-DE69-405F-8FB2-861270A2575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34" name="Text Box 13">
          <a:extLst>
            <a:ext uri="{FF2B5EF4-FFF2-40B4-BE49-F238E27FC236}">
              <a16:creationId xmlns:a16="http://schemas.microsoft.com/office/drawing/2014/main" id="{42C5D59F-C5B7-4AC4-A226-6574AD6572A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35" name="Text Box 14">
          <a:extLst>
            <a:ext uri="{FF2B5EF4-FFF2-40B4-BE49-F238E27FC236}">
              <a16:creationId xmlns:a16="http://schemas.microsoft.com/office/drawing/2014/main" id="{F1BE2BEF-DF66-4C81-A706-ADA9523D0A1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36" name="Text Box 15">
          <a:extLst>
            <a:ext uri="{FF2B5EF4-FFF2-40B4-BE49-F238E27FC236}">
              <a16:creationId xmlns:a16="http://schemas.microsoft.com/office/drawing/2014/main" id="{09C9558F-9FF6-4C0E-B4F7-FCA0CF26AC0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37" name="Text Box 16">
          <a:extLst>
            <a:ext uri="{FF2B5EF4-FFF2-40B4-BE49-F238E27FC236}">
              <a16:creationId xmlns:a16="http://schemas.microsoft.com/office/drawing/2014/main" id="{E07C0AD5-F8F6-4AA9-92A5-D341CCE28F7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38" name="Text Box 17">
          <a:extLst>
            <a:ext uri="{FF2B5EF4-FFF2-40B4-BE49-F238E27FC236}">
              <a16:creationId xmlns:a16="http://schemas.microsoft.com/office/drawing/2014/main" id="{C57EB8E6-EB59-48C5-B2E2-FDAA967269B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39" name="Text Box 7">
          <a:extLst>
            <a:ext uri="{FF2B5EF4-FFF2-40B4-BE49-F238E27FC236}">
              <a16:creationId xmlns:a16="http://schemas.microsoft.com/office/drawing/2014/main" id="{2F76D0FD-CA6B-43ED-B481-78256BEF3B74}"/>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40" name="Text Box 8">
          <a:extLst>
            <a:ext uri="{FF2B5EF4-FFF2-40B4-BE49-F238E27FC236}">
              <a16:creationId xmlns:a16="http://schemas.microsoft.com/office/drawing/2014/main" id="{268F709F-D2F3-464C-8222-268E348F615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41" name="Text Box 9">
          <a:extLst>
            <a:ext uri="{FF2B5EF4-FFF2-40B4-BE49-F238E27FC236}">
              <a16:creationId xmlns:a16="http://schemas.microsoft.com/office/drawing/2014/main" id="{DD404071-44BD-4674-BB4E-CA4E31FD0E0E}"/>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42" name="Text Box 10">
          <a:extLst>
            <a:ext uri="{FF2B5EF4-FFF2-40B4-BE49-F238E27FC236}">
              <a16:creationId xmlns:a16="http://schemas.microsoft.com/office/drawing/2014/main" id="{5A2C2B80-DBC9-45DD-B60D-6DDC17FBCB7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43" name="Text Box 11">
          <a:extLst>
            <a:ext uri="{FF2B5EF4-FFF2-40B4-BE49-F238E27FC236}">
              <a16:creationId xmlns:a16="http://schemas.microsoft.com/office/drawing/2014/main" id="{500E3012-C722-41CD-812B-C213C5A478A6}"/>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44" name="Text Box 12">
          <a:extLst>
            <a:ext uri="{FF2B5EF4-FFF2-40B4-BE49-F238E27FC236}">
              <a16:creationId xmlns:a16="http://schemas.microsoft.com/office/drawing/2014/main" id="{4257F390-AB6D-4D6C-A71A-03FE0B916FD6}"/>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45" name="Text Box 13">
          <a:extLst>
            <a:ext uri="{FF2B5EF4-FFF2-40B4-BE49-F238E27FC236}">
              <a16:creationId xmlns:a16="http://schemas.microsoft.com/office/drawing/2014/main" id="{08C7E2A2-9036-4239-A31B-6DA9F8AA55EE}"/>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46" name="Text Box 14">
          <a:extLst>
            <a:ext uri="{FF2B5EF4-FFF2-40B4-BE49-F238E27FC236}">
              <a16:creationId xmlns:a16="http://schemas.microsoft.com/office/drawing/2014/main" id="{87623F28-95B5-4C5E-993F-6F5DE5513BD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47" name="Text Box 15">
          <a:extLst>
            <a:ext uri="{FF2B5EF4-FFF2-40B4-BE49-F238E27FC236}">
              <a16:creationId xmlns:a16="http://schemas.microsoft.com/office/drawing/2014/main" id="{C5461A56-07B0-42FC-93B4-ADFD3295F5C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48" name="Text Box 16">
          <a:extLst>
            <a:ext uri="{FF2B5EF4-FFF2-40B4-BE49-F238E27FC236}">
              <a16:creationId xmlns:a16="http://schemas.microsoft.com/office/drawing/2014/main" id="{C7FC49DB-48E6-48D7-80D2-131C8DF171A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49" name="Text Box 17">
          <a:extLst>
            <a:ext uri="{FF2B5EF4-FFF2-40B4-BE49-F238E27FC236}">
              <a16:creationId xmlns:a16="http://schemas.microsoft.com/office/drawing/2014/main" id="{83B6485E-81F4-4793-A5FB-70DC8C190CE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50" name="Text Box 6">
          <a:extLst>
            <a:ext uri="{FF2B5EF4-FFF2-40B4-BE49-F238E27FC236}">
              <a16:creationId xmlns:a16="http://schemas.microsoft.com/office/drawing/2014/main" id="{61C94C57-8EF5-4FEB-8598-618B1189501F}"/>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51" name="Text Box 7">
          <a:extLst>
            <a:ext uri="{FF2B5EF4-FFF2-40B4-BE49-F238E27FC236}">
              <a16:creationId xmlns:a16="http://schemas.microsoft.com/office/drawing/2014/main" id="{9D00162C-A633-40DC-99D2-D08390B1BB3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52" name="Text Box 8">
          <a:extLst>
            <a:ext uri="{FF2B5EF4-FFF2-40B4-BE49-F238E27FC236}">
              <a16:creationId xmlns:a16="http://schemas.microsoft.com/office/drawing/2014/main" id="{7495AAED-9B99-4E95-9645-079A2925340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53" name="Text Box 9">
          <a:extLst>
            <a:ext uri="{FF2B5EF4-FFF2-40B4-BE49-F238E27FC236}">
              <a16:creationId xmlns:a16="http://schemas.microsoft.com/office/drawing/2014/main" id="{AE8F3073-7FF1-4E2A-AD74-3F4088C972E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54" name="Text Box 10">
          <a:extLst>
            <a:ext uri="{FF2B5EF4-FFF2-40B4-BE49-F238E27FC236}">
              <a16:creationId xmlns:a16="http://schemas.microsoft.com/office/drawing/2014/main" id="{4D713826-A173-4FA8-A503-8162DE6A4803}"/>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55" name="Text Box 11">
          <a:extLst>
            <a:ext uri="{FF2B5EF4-FFF2-40B4-BE49-F238E27FC236}">
              <a16:creationId xmlns:a16="http://schemas.microsoft.com/office/drawing/2014/main" id="{445C80E6-0A03-47FF-8C64-B1EC728CCFC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56" name="Text Box 12">
          <a:extLst>
            <a:ext uri="{FF2B5EF4-FFF2-40B4-BE49-F238E27FC236}">
              <a16:creationId xmlns:a16="http://schemas.microsoft.com/office/drawing/2014/main" id="{087C90F1-50C9-44C8-828B-68391C854CA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57" name="Text Box 13">
          <a:extLst>
            <a:ext uri="{FF2B5EF4-FFF2-40B4-BE49-F238E27FC236}">
              <a16:creationId xmlns:a16="http://schemas.microsoft.com/office/drawing/2014/main" id="{E5AC7D39-CC2A-4525-A0AB-08C7E963483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58" name="Text Box 14">
          <a:extLst>
            <a:ext uri="{FF2B5EF4-FFF2-40B4-BE49-F238E27FC236}">
              <a16:creationId xmlns:a16="http://schemas.microsoft.com/office/drawing/2014/main" id="{DE17EECA-BE03-4B26-86CB-094EC5D4CFB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59" name="Text Box 15">
          <a:extLst>
            <a:ext uri="{FF2B5EF4-FFF2-40B4-BE49-F238E27FC236}">
              <a16:creationId xmlns:a16="http://schemas.microsoft.com/office/drawing/2014/main" id="{7FB33102-55D4-472C-A04E-643905A65D1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60" name="Text Box 16">
          <a:extLst>
            <a:ext uri="{FF2B5EF4-FFF2-40B4-BE49-F238E27FC236}">
              <a16:creationId xmlns:a16="http://schemas.microsoft.com/office/drawing/2014/main" id="{272E7B36-6310-45C9-BA83-D48B17BDBC8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61" name="Text Box 17">
          <a:extLst>
            <a:ext uri="{FF2B5EF4-FFF2-40B4-BE49-F238E27FC236}">
              <a16:creationId xmlns:a16="http://schemas.microsoft.com/office/drawing/2014/main" id="{38BA71A0-DDD2-4540-B573-4341CDA87BF6}"/>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62" name="Text Box 6">
          <a:extLst>
            <a:ext uri="{FF2B5EF4-FFF2-40B4-BE49-F238E27FC236}">
              <a16:creationId xmlns:a16="http://schemas.microsoft.com/office/drawing/2014/main" id="{E5450075-90FF-4D22-A133-88A2FC3BD88C}"/>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63" name="Text Box 7">
          <a:extLst>
            <a:ext uri="{FF2B5EF4-FFF2-40B4-BE49-F238E27FC236}">
              <a16:creationId xmlns:a16="http://schemas.microsoft.com/office/drawing/2014/main" id="{38B52FB9-8BB6-44AD-B688-064B67C68C0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64" name="Text Box 8">
          <a:extLst>
            <a:ext uri="{FF2B5EF4-FFF2-40B4-BE49-F238E27FC236}">
              <a16:creationId xmlns:a16="http://schemas.microsoft.com/office/drawing/2014/main" id="{C6E2FE46-C278-4DA2-8BD4-F75913578A4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65" name="Text Box 9">
          <a:extLst>
            <a:ext uri="{FF2B5EF4-FFF2-40B4-BE49-F238E27FC236}">
              <a16:creationId xmlns:a16="http://schemas.microsoft.com/office/drawing/2014/main" id="{888CDE59-9E71-4A8A-8C27-DDC511FBF43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66" name="Text Box 10">
          <a:extLst>
            <a:ext uri="{FF2B5EF4-FFF2-40B4-BE49-F238E27FC236}">
              <a16:creationId xmlns:a16="http://schemas.microsoft.com/office/drawing/2014/main" id="{3C539DF6-A184-43D0-A317-A9CC3C43357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67" name="Text Box 11">
          <a:extLst>
            <a:ext uri="{FF2B5EF4-FFF2-40B4-BE49-F238E27FC236}">
              <a16:creationId xmlns:a16="http://schemas.microsoft.com/office/drawing/2014/main" id="{3E3D006A-9548-48BF-BF95-3DB65E948A2B}"/>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68" name="Text Box 12">
          <a:extLst>
            <a:ext uri="{FF2B5EF4-FFF2-40B4-BE49-F238E27FC236}">
              <a16:creationId xmlns:a16="http://schemas.microsoft.com/office/drawing/2014/main" id="{178E1550-A2AB-4C07-8365-910A6CDDCF6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69" name="Text Box 13">
          <a:extLst>
            <a:ext uri="{FF2B5EF4-FFF2-40B4-BE49-F238E27FC236}">
              <a16:creationId xmlns:a16="http://schemas.microsoft.com/office/drawing/2014/main" id="{1F2884A2-B3B2-41D9-8E41-CA99FCA0E1AB}"/>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70" name="Text Box 14">
          <a:extLst>
            <a:ext uri="{FF2B5EF4-FFF2-40B4-BE49-F238E27FC236}">
              <a16:creationId xmlns:a16="http://schemas.microsoft.com/office/drawing/2014/main" id="{A8F989DF-08C8-4EA3-8C04-890CB7A1D734}"/>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71" name="Text Box 15">
          <a:extLst>
            <a:ext uri="{FF2B5EF4-FFF2-40B4-BE49-F238E27FC236}">
              <a16:creationId xmlns:a16="http://schemas.microsoft.com/office/drawing/2014/main" id="{0962569D-1843-4C75-8DD8-AEAA41EB54CB}"/>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72" name="Text Box 16">
          <a:extLst>
            <a:ext uri="{FF2B5EF4-FFF2-40B4-BE49-F238E27FC236}">
              <a16:creationId xmlns:a16="http://schemas.microsoft.com/office/drawing/2014/main" id="{6B73752E-7464-42C8-9D16-9EC26AD88356}"/>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73" name="Text Box 17">
          <a:extLst>
            <a:ext uri="{FF2B5EF4-FFF2-40B4-BE49-F238E27FC236}">
              <a16:creationId xmlns:a16="http://schemas.microsoft.com/office/drawing/2014/main" id="{11CEEC68-6722-41E1-B31F-3F32E801349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74" name="Text Box 6">
          <a:extLst>
            <a:ext uri="{FF2B5EF4-FFF2-40B4-BE49-F238E27FC236}">
              <a16:creationId xmlns:a16="http://schemas.microsoft.com/office/drawing/2014/main" id="{2BB29854-A320-4C6D-A63D-D1F556CAF59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75" name="Text Box 7">
          <a:extLst>
            <a:ext uri="{FF2B5EF4-FFF2-40B4-BE49-F238E27FC236}">
              <a16:creationId xmlns:a16="http://schemas.microsoft.com/office/drawing/2014/main" id="{94DB5DAD-685D-4956-93B5-832D3F18E7F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76" name="Text Box 8">
          <a:extLst>
            <a:ext uri="{FF2B5EF4-FFF2-40B4-BE49-F238E27FC236}">
              <a16:creationId xmlns:a16="http://schemas.microsoft.com/office/drawing/2014/main" id="{2B5B74B5-83D0-4EDC-9593-61577D58CF9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77" name="Text Box 9">
          <a:extLst>
            <a:ext uri="{FF2B5EF4-FFF2-40B4-BE49-F238E27FC236}">
              <a16:creationId xmlns:a16="http://schemas.microsoft.com/office/drawing/2014/main" id="{EC5630AF-176C-4215-B361-6DA10CE8A48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78" name="Text Box 10">
          <a:extLst>
            <a:ext uri="{FF2B5EF4-FFF2-40B4-BE49-F238E27FC236}">
              <a16:creationId xmlns:a16="http://schemas.microsoft.com/office/drawing/2014/main" id="{D9B09633-A4D9-4EC5-89A5-1DD87AF3BB4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79" name="Text Box 11">
          <a:extLst>
            <a:ext uri="{FF2B5EF4-FFF2-40B4-BE49-F238E27FC236}">
              <a16:creationId xmlns:a16="http://schemas.microsoft.com/office/drawing/2014/main" id="{4CB1EBFD-C764-4CA1-BE01-8B6C3B89066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80" name="Text Box 12">
          <a:extLst>
            <a:ext uri="{FF2B5EF4-FFF2-40B4-BE49-F238E27FC236}">
              <a16:creationId xmlns:a16="http://schemas.microsoft.com/office/drawing/2014/main" id="{1CC9539E-EC92-456C-BCEE-5ADD6985E869}"/>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81" name="Text Box 13">
          <a:extLst>
            <a:ext uri="{FF2B5EF4-FFF2-40B4-BE49-F238E27FC236}">
              <a16:creationId xmlns:a16="http://schemas.microsoft.com/office/drawing/2014/main" id="{82A76CBC-3948-4C87-B94E-E776BEBB6EBB}"/>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82" name="Text Box 14">
          <a:extLst>
            <a:ext uri="{FF2B5EF4-FFF2-40B4-BE49-F238E27FC236}">
              <a16:creationId xmlns:a16="http://schemas.microsoft.com/office/drawing/2014/main" id="{BDB8C468-68DC-486B-95EC-5DA22F694E0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83" name="Text Box 15">
          <a:extLst>
            <a:ext uri="{FF2B5EF4-FFF2-40B4-BE49-F238E27FC236}">
              <a16:creationId xmlns:a16="http://schemas.microsoft.com/office/drawing/2014/main" id="{17DFB206-1A4D-4964-A112-26FC6D96C15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84" name="Text Box 16">
          <a:extLst>
            <a:ext uri="{FF2B5EF4-FFF2-40B4-BE49-F238E27FC236}">
              <a16:creationId xmlns:a16="http://schemas.microsoft.com/office/drawing/2014/main" id="{4635F878-BC57-4439-B6F6-B1683D5F191B}"/>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85" name="Text Box 17">
          <a:extLst>
            <a:ext uri="{FF2B5EF4-FFF2-40B4-BE49-F238E27FC236}">
              <a16:creationId xmlns:a16="http://schemas.microsoft.com/office/drawing/2014/main" id="{B409EDB7-D8A9-48E8-BE55-0C099C4FD6EE}"/>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86" name="Text Box 7">
          <a:extLst>
            <a:ext uri="{FF2B5EF4-FFF2-40B4-BE49-F238E27FC236}">
              <a16:creationId xmlns:a16="http://schemas.microsoft.com/office/drawing/2014/main" id="{86FD15FA-7839-4BA5-A43A-536408F8BC4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87" name="Text Box 8">
          <a:extLst>
            <a:ext uri="{FF2B5EF4-FFF2-40B4-BE49-F238E27FC236}">
              <a16:creationId xmlns:a16="http://schemas.microsoft.com/office/drawing/2014/main" id="{F4C09AC7-60B4-4A69-9C7C-AC57738559E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88" name="Text Box 9">
          <a:extLst>
            <a:ext uri="{FF2B5EF4-FFF2-40B4-BE49-F238E27FC236}">
              <a16:creationId xmlns:a16="http://schemas.microsoft.com/office/drawing/2014/main" id="{5F76523D-CA34-4568-A07B-B7F5FF5D6DC4}"/>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89" name="Text Box 10">
          <a:extLst>
            <a:ext uri="{FF2B5EF4-FFF2-40B4-BE49-F238E27FC236}">
              <a16:creationId xmlns:a16="http://schemas.microsoft.com/office/drawing/2014/main" id="{A85F039E-1F17-4676-AA62-C59792CA8C54}"/>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90" name="Text Box 11">
          <a:extLst>
            <a:ext uri="{FF2B5EF4-FFF2-40B4-BE49-F238E27FC236}">
              <a16:creationId xmlns:a16="http://schemas.microsoft.com/office/drawing/2014/main" id="{A75E4B2C-44AB-434B-BE1F-2DA14B37E4E9}"/>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91" name="Text Box 12">
          <a:extLst>
            <a:ext uri="{FF2B5EF4-FFF2-40B4-BE49-F238E27FC236}">
              <a16:creationId xmlns:a16="http://schemas.microsoft.com/office/drawing/2014/main" id="{4BBD2F76-3613-4159-9626-380594CC259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92" name="Text Box 13">
          <a:extLst>
            <a:ext uri="{FF2B5EF4-FFF2-40B4-BE49-F238E27FC236}">
              <a16:creationId xmlns:a16="http://schemas.microsoft.com/office/drawing/2014/main" id="{E40BD5EA-1F68-44CF-90E8-BACEEB296706}"/>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93" name="Text Box 14">
          <a:extLst>
            <a:ext uri="{FF2B5EF4-FFF2-40B4-BE49-F238E27FC236}">
              <a16:creationId xmlns:a16="http://schemas.microsoft.com/office/drawing/2014/main" id="{B52C43F2-49EE-421E-8C06-1FBED26EA32F}"/>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94" name="Text Box 15">
          <a:extLst>
            <a:ext uri="{FF2B5EF4-FFF2-40B4-BE49-F238E27FC236}">
              <a16:creationId xmlns:a16="http://schemas.microsoft.com/office/drawing/2014/main" id="{2D80CFDC-29B6-43CC-96A3-594009330EA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95" name="Text Box 16">
          <a:extLst>
            <a:ext uri="{FF2B5EF4-FFF2-40B4-BE49-F238E27FC236}">
              <a16:creationId xmlns:a16="http://schemas.microsoft.com/office/drawing/2014/main" id="{EBE756AA-D5A9-464D-A204-2528C7A51A4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96" name="Text Box 17">
          <a:extLst>
            <a:ext uri="{FF2B5EF4-FFF2-40B4-BE49-F238E27FC236}">
              <a16:creationId xmlns:a16="http://schemas.microsoft.com/office/drawing/2014/main" id="{8EDBF606-F846-474B-9968-B99160BFAF7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97" name="Text Box 6">
          <a:extLst>
            <a:ext uri="{FF2B5EF4-FFF2-40B4-BE49-F238E27FC236}">
              <a16:creationId xmlns:a16="http://schemas.microsoft.com/office/drawing/2014/main" id="{7116C91D-A681-4AE4-8B12-18A3181A66B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98" name="Text Box 7">
          <a:extLst>
            <a:ext uri="{FF2B5EF4-FFF2-40B4-BE49-F238E27FC236}">
              <a16:creationId xmlns:a16="http://schemas.microsoft.com/office/drawing/2014/main" id="{DAD8A971-81E4-4B35-8E92-9086299FB67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399" name="Text Box 8">
          <a:extLst>
            <a:ext uri="{FF2B5EF4-FFF2-40B4-BE49-F238E27FC236}">
              <a16:creationId xmlns:a16="http://schemas.microsoft.com/office/drawing/2014/main" id="{6D04763A-818A-440F-8942-A73332097A0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00" name="Text Box 9">
          <a:extLst>
            <a:ext uri="{FF2B5EF4-FFF2-40B4-BE49-F238E27FC236}">
              <a16:creationId xmlns:a16="http://schemas.microsoft.com/office/drawing/2014/main" id="{64B288CE-0558-4770-AD27-04A5878FB37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01" name="Text Box 10">
          <a:extLst>
            <a:ext uri="{FF2B5EF4-FFF2-40B4-BE49-F238E27FC236}">
              <a16:creationId xmlns:a16="http://schemas.microsoft.com/office/drawing/2014/main" id="{EED88C03-8B32-440B-BB1A-B4B1763CC0A6}"/>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02" name="Text Box 11">
          <a:extLst>
            <a:ext uri="{FF2B5EF4-FFF2-40B4-BE49-F238E27FC236}">
              <a16:creationId xmlns:a16="http://schemas.microsoft.com/office/drawing/2014/main" id="{783B07BE-CD1F-44A0-8B4E-EBA551831C6F}"/>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03" name="Text Box 12">
          <a:extLst>
            <a:ext uri="{FF2B5EF4-FFF2-40B4-BE49-F238E27FC236}">
              <a16:creationId xmlns:a16="http://schemas.microsoft.com/office/drawing/2014/main" id="{EC96E92D-1095-48C4-832B-D59A4A0F951B}"/>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04" name="Text Box 13">
          <a:extLst>
            <a:ext uri="{FF2B5EF4-FFF2-40B4-BE49-F238E27FC236}">
              <a16:creationId xmlns:a16="http://schemas.microsoft.com/office/drawing/2014/main" id="{93A733BF-CBFD-4E28-99DD-3E497B25F1D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05" name="Text Box 14">
          <a:extLst>
            <a:ext uri="{FF2B5EF4-FFF2-40B4-BE49-F238E27FC236}">
              <a16:creationId xmlns:a16="http://schemas.microsoft.com/office/drawing/2014/main" id="{43FEEF90-ED7C-4368-9295-4EBD084BD13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06" name="Text Box 15">
          <a:extLst>
            <a:ext uri="{FF2B5EF4-FFF2-40B4-BE49-F238E27FC236}">
              <a16:creationId xmlns:a16="http://schemas.microsoft.com/office/drawing/2014/main" id="{236198C2-39D8-4941-9F5F-6CC390810246}"/>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07" name="Text Box 16">
          <a:extLst>
            <a:ext uri="{FF2B5EF4-FFF2-40B4-BE49-F238E27FC236}">
              <a16:creationId xmlns:a16="http://schemas.microsoft.com/office/drawing/2014/main" id="{CE661A8F-8DC8-4F4F-84F3-B86361B8587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08" name="Text Box 17">
          <a:extLst>
            <a:ext uri="{FF2B5EF4-FFF2-40B4-BE49-F238E27FC236}">
              <a16:creationId xmlns:a16="http://schemas.microsoft.com/office/drawing/2014/main" id="{EBC15B16-6745-4F01-BF5C-E605C6556FA4}"/>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09" name="Text Box 6">
          <a:extLst>
            <a:ext uri="{FF2B5EF4-FFF2-40B4-BE49-F238E27FC236}">
              <a16:creationId xmlns:a16="http://schemas.microsoft.com/office/drawing/2014/main" id="{41915F9D-3852-40A9-B6AE-2ED15A35F524}"/>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10" name="Text Box 7">
          <a:extLst>
            <a:ext uri="{FF2B5EF4-FFF2-40B4-BE49-F238E27FC236}">
              <a16:creationId xmlns:a16="http://schemas.microsoft.com/office/drawing/2014/main" id="{A91CE298-9A9B-443D-B208-94CA6C35166F}"/>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11" name="Text Box 8">
          <a:extLst>
            <a:ext uri="{FF2B5EF4-FFF2-40B4-BE49-F238E27FC236}">
              <a16:creationId xmlns:a16="http://schemas.microsoft.com/office/drawing/2014/main" id="{71FCE4F9-4085-4D15-AB9C-2C9760BB371E}"/>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12" name="Text Box 9">
          <a:extLst>
            <a:ext uri="{FF2B5EF4-FFF2-40B4-BE49-F238E27FC236}">
              <a16:creationId xmlns:a16="http://schemas.microsoft.com/office/drawing/2014/main" id="{67CA02A3-F983-4314-915C-C5FD4F09922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13" name="Text Box 10">
          <a:extLst>
            <a:ext uri="{FF2B5EF4-FFF2-40B4-BE49-F238E27FC236}">
              <a16:creationId xmlns:a16="http://schemas.microsoft.com/office/drawing/2014/main" id="{A6353608-4AF3-4822-856B-281FF4A6F11E}"/>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14" name="Text Box 11">
          <a:extLst>
            <a:ext uri="{FF2B5EF4-FFF2-40B4-BE49-F238E27FC236}">
              <a16:creationId xmlns:a16="http://schemas.microsoft.com/office/drawing/2014/main" id="{9C7086E4-E5E1-4F97-A545-BD6BC49E411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15" name="Text Box 12">
          <a:extLst>
            <a:ext uri="{FF2B5EF4-FFF2-40B4-BE49-F238E27FC236}">
              <a16:creationId xmlns:a16="http://schemas.microsoft.com/office/drawing/2014/main" id="{3F9C66A9-1C3F-48C0-BCB5-B02D3991D17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16" name="Text Box 13">
          <a:extLst>
            <a:ext uri="{FF2B5EF4-FFF2-40B4-BE49-F238E27FC236}">
              <a16:creationId xmlns:a16="http://schemas.microsoft.com/office/drawing/2014/main" id="{E68239E1-3A91-48A2-991F-DD8DD3CE924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17" name="Text Box 14">
          <a:extLst>
            <a:ext uri="{FF2B5EF4-FFF2-40B4-BE49-F238E27FC236}">
              <a16:creationId xmlns:a16="http://schemas.microsoft.com/office/drawing/2014/main" id="{AF4A89C8-8148-47DC-994C-95E8827211E4}"/>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18" name="Text Box 15">
          <a:extLst>
            <a:ext uri="{FF2B5EF4-FFF2-40B4-BE49-F238E27FC236}">
              <a16:creationId xmlns:a16="http://schemas.microsoft.com/office/drawing/2014/main" id="{161D9A1B-E75F-40A6-8027-250BC8729989}"/>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19" name="Text Box 16">
          <a:extLst>
            <a:ext uri="{FF2B5EF4-FFF2-40B4-BE49-F238E27FC236}">
              <a16:creationId xmlns:a16="http://schemas.microsoft.com/office/drawing/2014/main" id="{EB8C08AF-BBF9-4317-8FFD-22285199F5EC}"/>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20" name="Text Box 17">
          <a:extLst>
            <a:ext uri="{FF2B5EF4-FFF2-40B4-BE49-F238E27FC236}">
              <a16:creationId xmlns:a16="http://schemas.microsoft.com/office/drawing/2014/main" id="{9C33A9E7-39FC-4697-9F14-9782A636F23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21" name="Text Box 6">
          <a:extLst>
            <a:ext uri="{FF2B5EF4-FFF2-40B4-BE49-F238E27FC236}">
              <a16:creationId xmlns:a16="http://schemas.microsoft.com/office/drawing/2014/main" id="{6D855E92-69A5-49DF-B2D1-5237CB5249A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22" name="Text Box 7">
          <a:extLst>
            <a:ext uri="{FF2B5EF4-FFF2-40B4-BE49-F238E27FC236}">
              <a16:creationId xmlns:a16="http://schemas.microsoft.com/office/drawing/2014/main" id="{83E601DA-89ED-468A-A73C-07E88A82355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23" name="Text Box 8">
          <a:extLst>
            <a:ext uri="{FF2B5EF4-FFF2-40B4-BE49-F238E27FC236}">
              <a16:creationId xmlns:a16="http://schemas.microsoft.com/office/drawing/2014/main" id="{5ABDCC90-2049-4277-978D-2C7B709842DE}"/>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24" name="Text Box 9">
          <a:extLst>
            <a:ext uri="{FF2B5EF4-FFF2-40B4-BE49-F238E27FC236}">
              <a16:creationId xmlns:a16="http://schemas.microsoft.com/office/drawing/2014/main" id="{419AF1D3-1BA3-4ABF-B3AC-8907612F0E9C}"/>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25" name="Text Box 10">
          <a:extLst>
            <a:ext uri="{FF2B5EF4-FFF2-40B4-BE49-F238E27FC236}">
              <a16:creationId xmlns:a16="http://schemas.microsoft.com/office/drawing/2014/main" id="{AACDAEED-6B68-48CB-992F-84D07BCCB7B9}"/>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26" name="Text Box 11">
          <a:extLst>
            <a:ext uri="{FF2B5EF4-FFF2-40B4-BE49-F238E27FC236}">
              <a16:creationId xmlns:a16="http://schemas.microsoft.com/office/drawing/2014/main" id="{7F57EEA2-4D6E-4C06-98EA-48A8295E656E}"/>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27" name="Text Box 12">
          <a:extLst>
            <a:ext uri="{FF2B5EF4-FFF2-40B4-BE49-F238E27FC236}">
              <a16:creationId xmlns:a16="http://schemas.microsoft.com/office/drawing/2014/main" id="{C5401B30-8DA4-417F-A678-DAB45F8E8206}"/>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28" name="Text Box 13">
          <a:extLst>
            <a:ext uri="{FF2B5EF4-FFF2-40B4-BE49-F238E27FC236}">
              <a16:creationId xmlns:a16="http://schemas.microsoft.com/office/drawing/2014/main" id="{EBCDE956-BB9D-4792-AAE3-3E3AB34E292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29" name="Text Box 14">
          <a:extLst>
            <a:ext uri="{FF2B5EF4-FFF2-40B4-BE49-F238E27FC236}">
              <a16:creationId xmlns:a16="http://schemas.microsoft.com/office/drawing/2014/main" id="{9F50C6F1-043D-42E4-90CD-0D734A9A311F}"/>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30" name="Text Box 15">
          <a:extLst>
            <a:ext uri="{FF2B5EF4-FFF2-40B4-BE49-F238E27FC236}">
              <a16:creationId xmlns:a16="http://schemas.microsoft.com/office/drawing/2014/main" id="{81A37606-3ABB-4653-857E-31391DB7786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31" name="Text Box 16">
          <a:extLst>
            <a:ext uri="{FF2B5EF4-FFF2-40B4-BE49-F238E27FC236}">
              <a16:creationId xmlns:a16="http://schemas.microsoft.com/office/drawing/2014/main" id="{E8B6A08B-F716-4320-91BB-2E9D0A42287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32" name="Text Box 17">
          <a:extLst>
            <a:ext uri="{FF2B5EF4-FFF2-40B4-BE49-F238E27FC236}">
              <a16:creationId xmlns:a16="http://schemas.microsoft.com/office/drawing/2014/main" id="{098213C2-CC68-49EE-86A2-151E0E4EC73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33" name="Text Box 7">
          <a:extLst>
            <a:ext uri="{FF2B5EF4-FFF2-40B4-BE49-F238E27FC236}">
              <a16:creationId xmlns:a16="http://schemas.microsoft.com/office/drawing/2014/main" id="{FD91AD61-BACC-4282-872D-4E07C311C6F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34" name="Text Box 8">
          <a:extLst>
            <a:ext uri="{FF2B5EF4-FFF2-40B4-BE49-F238E27FC236}">
              <a16:creationId xmlns:a16="http://schemas.microsoft.com/office/drawing/2014/main" id="{D1236032-F70B-43E6-BA14-479C1DAEC38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35" name="Text Box 9">
          <a:extLst>
            <a:ext uri="{FF2B5EF4-FFF2-40B4-BE49-F238E27FC236}">
              <a16:creationId xmlns:a16="http://schemas.microsoft.com/office/drawing/2014/main" id="{F567E66A-5901-4013-823E-F0B2AAF7996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36" name="Text Box 10">
          <a:extLst>
            <a:ext uri="{FF2B5EF4-FFF2-40B4-BE49-F238E27FC236}">
              <a16:creationId xmlns:a16="http://schemas.microsoft.com/office/drawing/2014/main" id="{BB6AA00C-4B68-444F-B202-436BF8A0DCC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37" name="Text Box 11">
          <a:extLst>
            <a:ext uri="{FF2B5EF4-FFF2-40B4-BE49-F238E27FC236}">
              <a16:creationId xmlns:a16="http://schemas.microsoft.com/office/drawing/2014/main" id="{2CAE67A2-35E8-48CB-8D06-8B87D91E757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38" name="Text Box 12">
          <a:extLst>
            <a:ext uri="{FF2B5EF4-FFF2-40B4-BE49-F238E27FC236}">
              <a16:creationId xmlns:a16="http://schemas.microsoft.com/office/drawing/2014/main" id="{BBAB9174-A84B-4AC5-B66D-06EAF4031F4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39" name="Text Box 13">
          <a:extLst>
            <a:ext uri="{FF2B5EF4-FFF2-40B4-BE49-F238E27FC236}">
              <a16:creationId xmlns:a16="http://schemas.microsoft.com/office/drawing/2014/main" id="{882E2786-9052-41B7-8606-5D0F3F324B16}"/>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40" name="Text Box 14">
          <a:extLst>
            <a:ext uri="{FF2B5EF4-FFF2-40B4-BE49-F238E27FC236}">
              <a16:creationId xmlns:a16="http://schemas.microsoft.com/office/drawing/2014/main" id="{6C0E0595-30B3-484A-95DE-A45633139E8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41" name="Text Box 15">
          <a:extLst>
            <a:ext uri="{FF2B5EF4-FFF2-40B4-BE49-F238E27FC236}">
              <a16:creationId xmlns:a16="http://schemas.microsoft.com/office/drawing/2014/main" id="{A4FDEB3C-4DE0-45A9-94CF-7F6F551CE60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42" name="Text Box 16">
          <a:extLst>
            <a:ext uri="{FF2B5EF4-FFF2-40B4-BE49-F238E27FC236}">
              <a16:creationId xmlns:a16="http://schemas.microsoft.com/office/drawing/2014/main" id="{C6C39D8C-6B84-4670-A003-CA6CBF01A78E}"/>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43" name="Text Box 17">
          <a:extLst>
            <a:ext uri="{FF2B5EF4-FFF2-40B4-BE49-F238E27FC236}">
              <a16:creationId xmlns:a16="http://schemas.microsoft.com/office/drawing/2014/main" id="{E540004A-23E2-419D-85C9-E3363933EFFF}"/>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44" name="Text Box 6">
          <a:extLst>
            <a:ext uri="{FF2B5EF4-FFF2-40B4-BE49-F238E27FC236}">
              <a16:creationId xmlns:a16="http://schemas.microsoft.com/office/drawing/2014/main" id="{395ABE68-B385-4A8B-AB18-2A9F14B2C359}"/>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45" name="Text Box 7">
          <a:extLst>
            <a:ext uri="{FF2B5EF4-FFF2-40B4-BE49-F238E27FC236}">
              <a16:creationId xmlns:a16="http://schemas.microsoft.com/office/drawing/2014/main" id="{F4B090B8-73F5-421B-9ECA-31AB748C6EA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46" name="Text Box 8">
          <a:extLst>
            <a:ext uri="{FF2B5EF4-FFF2-40B4-BE49-F238E27FC236}">
              <a16:creationId xmlns:a16="http://schemas.microsoft.com/office/drawing/2014/main" id="{88547217-E10C-4D58-BE39-F2D5A1D0EC6B}"/>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47" name="Text Box 9">
          <a:extLst>
            <a:ext uri="{FF2B5EF4-FFF2-40B4-BE49-F238E27FC236}">
              <a16:creationId xmlns:a16="http://schemas.microsoft.com/office/drawing/2014/main" id="{A7E37E92-8553-4CC7-82B3-64DF7B53B4F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48" name="Text Box 10">
          <a:extLst>
            <a:ext uri="{FF2B5EF4-FFF2-40B4-BE49-F238E27FC236}">
              <a16:creationId xmlns:a16="http://schemas.microsoft.com/office/drawing/2014/main" id="{D0616FF7-89D7-44BB-839D-7089DC4C52B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49" name="Text Box 11">
          <a:extLst>
            <a:ext uri="{FF2B5EF4-FFF2-40B4-BE49-F238E27FC236}">
              <a16:creationId xmlns:a16="http://schemas.microsoft.com/office/drawing/2014/main" id="{62AB71EE-929A-4539-B454-DDDBDC4636F3}"/>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50" name="Text Box 12">
          <a:extLst>
            <a:ext uri="{FF2B5EF4-FFF2-40B4-BE49-F238E27FC236}">
              <a16:creationId xmlns:a16="http://schemas.microsoft.com/office/drawing/2014/main" id="{17E7560D-C4A1-4395-A851-C671CB44580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51" name="Text Box 13">
          <a:extLst>
            <a:ext uri="{FF2B5EF4-FFF2-40B4-BE49-F238E27FC236}">
              <a16:creationId xmlns:a16="http://schemas.microsoft.com/office/drawing/2014/main" id="{F81641DC-4322-413E-9331-AD0885AB5A89}"/>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52" name="Text Box 14">
          <a:extLst>
            <a:ext uri="{FF2B5EF4-FFF2-40B4-BE49-F238E27FC236}">
              <a16:creationId xmlns:a16="http://schemas.microsoft.com/office/drawing/2014/main" id="{4A081865-70A8-4F95-BFD2-4FFD0DC5EA59}"/>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53" name="Text Box 15">
          <a:extLst>
            <a:ext uri="{FF2B5EF4-FFF2-40B4-BE49-F238E27FC236}">
              <a16:creationId xmlns:a16="http://schemas.microsoft.com/office/drawing/2014/main" id="{4E96C339-A4C6-4A28-BA28-86C0E2F8052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54" name="Text Box 16">
          <a:extLst>
            <a:ext uri="{FF2B5EF4-FFF2-40B4-BE49-F238E27FC236}">
              <a16:creationId xmlns:a16="http://schemas.microsoft.com/office/drawing/2014/main" id="{2D851439-F17F-4C9E-9445-613352523A3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55" name="Text Box 17">
          <a:extLst>
            <a:ext uri="{FF2B5EF4-FFF2-40B4-BE49-F238E27FC236}">
              <a16:creationId xmlns:a16="http://schemas.microsoft.com/office/drawing/2014/main" id="{93D1E083-9188-47CE-B36C-BBC9F750E63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56" name="Text Box 6">
          <a:extLst>
            <a:ext uri="{FF2B5EF4-FFF2-40B4-BE49-F238E27FC236}">
              <a16:creationId xmlns:a16="http://schemas.microsoft.com/office/drawing/2014/main" id="{F0AFBE76-9E3D-49BB-BE39-CE69566DED6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57" name="Text Box 7">
          <a:extLst>
            <a:ext uri="{FF2B5EF4-FFF2-40B4-BE49-F238E27FC236}">
              <a16:creationId xmlns:a16="http://schemas.microsoft.com/office/drawing/2014/main" id="{AC82EE21-D9A0-4C60-8678-DCBAD9C9F61B}"/>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58" name="Text Box 8">
          <a:extLst>
            <a:ext uri="{FF2B5EF4-FFF2-40B4-BE49-F238E27FC236}">
              <a16:creationId xmlns:a16="http://schemas.microsoft.com/office/drawing/2014/main" id="{B4D4DEB5-FF26-4198-A8C9-3280C575F7EB}"/>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59" name="Text Box 9">
          <a:extLst>
            <a:ext uri="{FF2B5EF4-FFF2-40B4-BE49-F238E27FC236}">
              <a16:creationId xmlns:a16="http://schemas.microsoft.com/office/drawing/2014/main" id="{A64BA89D-4613-45F0-83D9-446F505F5046}"/>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60" name="Text Box 10">
          <a:extLst>
            <a:ext uri="{FF2B5EF4-FFF2-40B4-BE49-F238E27FC236}">
              <a16:creationId xmlns:a16="http://schemas.microsoft.com/office/drawing/2014/main" id="{9CFFC567-7BB2-4E95-B420-AF8AEBE99A4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61" name="Text Box 11">
          <a:extLst>
            <a:ext uri="{FF2B5EF4-FFF2-40B4-BE49-F238E27FC236}">
              <a16:creationId xmlns:a16="http://schemas.microsoft.com/office/drawing/2014/main" id="{2B27C53D-6F3E-45DD-9213-911BFCF9FCD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62" name="Text Box 12">
          <a:extLst>
            <a:ext uri="{FF2B5EF4-FFF2-40B4-BE49-F238E27FC236}">
              <a16:creationId xmlns:a16="http://schemas.microsoft.com/office/drawing/2014/main" id="{7B7FDAFC-F7B5-49EC-9957-BEB44C677D3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63" name="Text Box 13">
          <a:extLst>
            <a:ext uri="{FF2B5EF4-FFF2-40B4-BE49-F238E27FC236}">
              <a16:creationId xmlns:a16="http://schemas.microsoft.com/office/drawing/2014/main" id="{B3EB521F-C019-48D7-9B9A-127F330B589F}"/>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64" name="Text Box 14">
          <a:extLst>
            <a:ext uri="{FF2B5EF4-FFF2-40B4-BE49-F238E27FC236}">
              <a16:creationId xmlns:a16="http://schemas.microsoft.com/office/drawing/2014/main" id="{011A3C9E-6008-4777-9EAD-24E2AB3BA9D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65" name="Text Box 15">
          <a:extLst>
            <a:ext uri="{FF2B5EF4-FFF2-40B4-BE49-F238E27FC236}">
              <a16:creationId xmlns:a16="http://schemas.microsoft.com/office/drawing/2014/main" id="{FEBBC6D5-ADBD-48F8-99CA-04BDCDD720DF}"/>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66" name="Text Box 16">
          <a:extLst>
            <a:ext uri="{FF2B5EF4-FFF2-40B4-BE49-F238E27FC236}">
              <a16:creationId xmlns:a16="http://schemas.microsoft.com/office/drawing/2014/main" id="{AF1F5ACF-1C6F-49D1-95E4-5E48388E010B}"/>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67" name="Text Box 17">
          <a:extLst>
            <a:ext uri="{FF2B5EF4-FFF2-40B4-BE49-F238E27FC236}">
              <a16:creationId xmlns:a16="http://schemas.microsoft.com/office/drawing/2014/main" id="{F3369222-040D-428C-B59E-89F5F1A1CDE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68" name="Text Box 6">
          <a:extLst>
            <a:ext uri="{FF2B5EF4-FFF2-40B4-BE49-F238E27FC236}">
              <a16:creationId xmlns:a16="http://schemas.microsoft.com/office/drawing/2014/main" id="{92019D4B-CBE3-46CC-B6D7-B1E3CB6B3C05}"/>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69" name="Text Box 7">
          <a:extLst>
            <a:ext uri="{FF2B5EF4-FFF2-40B4-BE49-F238E27FC236}">
              <a16:creationId xmlns:a16="http://schemas.microsoft.com/office/drawing/2014/main" id="{8192206B-E6B7-49D4-89EC-25A29EE68CD8}"/>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70" name="Text Box 8">
          <a:extLst>
            <a:ext uri="{FF2B5EF4-FFF2-40B4-BE49-F238E27FC236}">
              <a16:creationId xmlns:a16="http://schemas.microsoft.com/office/drawing/2014/main" id="{CFCEDDCA-272F-4F17-876C-F268129A2053}"/>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71" name="Text Box 9">
          <a:extLst>
            <a:ext uri="{FF2B5EF4-FFF2-40B4-BE49-F238E27FC236}">
              <a16:creationId xmlns:a16="http://schemas.microsoft.com/office/drawing/2014/main" id="{EFCC12F1-2888-4BEC-AD08-CAF4354A2AD3}"/>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72" name="Text Box 10">
          <a:extLst>
            <a:ext uri="{FF2B5EF4-FFF2-40B4-BE49-F238E27FC236}">
              <a16:creationId xmlns:a16="http://schemas.microsoft.com/office/drawing/2014/main" id="{FC5F5F21-D248-4611-A083-162669E2C0D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73" name="Text Box 11">
          <a:extLst>
            <a:ext uri="{FF2B5EF4-FFF2-40B4-BE49-F238E27FC236}">
              <a16:creationId xmlns:a16="http://schemas.microsoft.com/office/drawing/2014/main" id="{D1572951-4865-4872-93A4-334909311C7F}"/>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74" name="Text Box 12">
          <a:extLst>
            <a:ext uri="{FF2B5EF4-FFF2-40B4-BE49-F238E27FC236}">
              <a16:creationId xmlns:a16="http://schemas.microsoft.com/office/drawing/2014/main" id="{7BAFA7A9-7311-4EA9-8C0E-5C9BA5305C8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75" name="Text Box 13">
          <a:extLst>
            <a:ext uri="{FF2B5EF4-FFF2-40B4-BE49-F238E27FC236}">
              <a16:creationId xmlns:a16="http://schemas.microsoft.com/office/drawing/2014/main" id="{7C8D19B7-B688-489E-8299-FBC16D8099F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76" name="Text Box 14">
          <a:extLst>
            <a:ext uri="{FF2B5EF4-FFF2-40B4-BE49-F238E27FC236}">
              <a16:creationId xmlns:a16="http://schemas.microsoft.com/office/drawing/2014/main" id="{9D97037D-B644-42EB-B464-BA2F3BDC2AE4}"/>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77" name="Text Box 15">
          <a:extLst>
            <a:ext uri="{FF2B5EF4-FFF2-40B4-BE49-F238E27FC236}">
              <a16:creationId xmlns:a16="http://schemas.microsoft.com/office/drawing/2014/main" id="{7593F79A-C94B-45D0-9348-753ABC5A7EA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78" name="Text Box 16">
          <a:extLst>
            <a:ext uri="{FF2B5EF4-FFF2-40B4-BE49-F238E27FC236}">
              <a16:creationId xmlns:a16="http://schemas.microsoft.com/office/drawing/2014/main" id="{7B636142-2D9A-4C81-B08F-B98A5B01158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79" name="Text Box 17">
          <a:extLst>
            <a:ext uri="{FF2B5EF4-FFF2-40B4-BE49-F238E27FC236}">
              <a16:creationId xmlns:a16="http://schemas.microsoft.com/office/drawing/2014/main" id="{417531D2-6CF0-452E-B987-C1D03325463D}"/>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80" name="Text Box 7">
          <a:extLst>
            <a:ext uri="{FF2B5EF4-FFF2-40B4-BE49-F238E27FC236}">
              <a16:creationId xmlns:a16="http://schemas.microsoft.com/office/drawing/2014/main" id="{95BC8C40-458B-46C8-802B-EF9A85EF9A2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81" name="Text Box 8">
          <a:extLst>
            <a:ext uri="{FF2B5EF4-FFF2-40B4-BE49-F238E27FC236}">
              <a16:creationId xmlns:a16="http://schemas.microsoft.com/office/drawing/2014/main" id="{F56F0A92-8AFA-467C-BFAB-373C44AA8B1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82" name="Text Box 9">
          <a:extLst>
            <a:ext uri="{FF2B5EF4-FFF2-40B4-BE49-F238E27FC236}">
              <a16:creationId xmlns:a16="http://schemas.microsoft.com/office/drawing/2014/main" id="{C3114F7E-B703-4293-923C-A405BB5C6980}"/>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83" name="Text Box 10">
          <a:extLst>
            <a:ext uri="{FF2B5EF4-FFF2-40B4-BE49-F238E27FC236}">
              <a16:creationId xmlns:a16="http://schemas.microsoft.com/office/drawing/2014/main" id="{1F7406A6-737B-45FB-9C8D-0D9B432A1A0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84" name="Text Box 11">
          <a:extLst>
            <a:ext uri="{FF2B5EF4-FFF2-40B4-BE49-F238E27FC236}">
              <a16:creationId xmlns:a16="http://schemas.microsoft.com/office/drawing/2014/main" id="{9C493306-3909-465F-9D75-1B24E3DD1AB9}"/>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85" name="Text Box 12">
          <a:extLst>
            <a:ext uri="{FF2B5EF4-FFF2-40B4-BE49-F238E27FC236}">
              <a16:creationId xmlns:a16="http://schemas.microsoft.com/office/drawing/2014/main" id="{0E4BDADC-F732-4E78-8B12-C9EF3F894C46}"/>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86" name="Text Box 13">
          <a:extLst>
            <a:ext uri="{FF2B5EF4-FFF2-40B4-BE49-F238E27FC236}">
              <a16:creationId xmlns:a16="http://schemas.microsoft.com/office/drawing/2014/main" id="{61C6803C-5854-4D64-97D8-5188AC18855F}"/>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87" name="Text Box 14">
          <a:extLst>
            <a:ext uri="{FF2B5EF4-FFF2-40B4-BE49-F238E27FC236}">
              <a16:creationId xmlns:a16="http://schemas.microsoft.com/office/drawing/2014/main" id="{A2A4EA21-6327-4611-B1D1-AE5A554E19CB}"/>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88" name="Text Box 15">
          <a:extLst>
            <a:ext uri="{FF2B5EF4-FFF2-40B4-BE49-F238E27FC236}">
              <a16:creationId xmlns:a16="http://schemas.microsoft.com/office/drawing/2014/main" id="{D7349A72-75D7-4409-BD62-1B4C3D130BEE}"/>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89" name="Text Box 16">
          <a:extLst>
            <a:ext uri="{FF2B5EF4-FFF2-40B4-BE49-F238E27FC236}">
              <a16:creationId xmlns:a16="http://schemas.microsoft.com/office/drawing/2014/main" id="{6B0189B3-3022-4A9B-99AC-7518A3055184}"/>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90" name="Text Box 17">
          <a:extLst>
            <a:ext uri="{FF2B5EF4-FFF2-40B4-BE49-F238E27FC236}">
              <a16:creationId xmlns:a16="http://schemas.microsoft.com/office/drawing/2014/main" id="{0781D446-DFE8-4AAF-A46A-2B979EBEA48C}"/>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91" name="Text Box 6">
          <a:extLst>
            <a:ext uri="{FF2B5EF4-FFF2-40B4-BE49-F238E27FC236}">
              <a16:creationId xmlns:a16="http://schemas.microsoft.com/office/drawing/2014/main" id="{F1C1F749-AD8A-4CB1-8F05-220D3A36B9DA}"/>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92" name="Text Box 7">
          <a:extLst>
            <a:ext uri="{FF2B5EF4-FFF2-40B4-BE49-F238E27FC236}">
              <a16:creationId xmlns:a16="http://schemas.microsoft.com/office/drawing/2014/main" id="{9C74A972-4F12-460D-A96F-123079D1E07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93" name="Text Box 8">
          <a:extLst>
            <a:ext uri="{FF2B5EF4-FFF2-40B4-BE49-F238E27FC236}">
              <a16:creationId xmlns:a16="http://schemas.microsoft.com/office/drawing/2014/main" id="{21E05B3F-9D82-453C-8047-2D176E0AA0A2}"/>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94" name="Text Box 9">
          <a:extLst>
            <a:ext uri="{FF2B5EF4-FFF2-40B4-BE49-F238E27FC236}">
              <a16:creationId xmlns:a16="http://schemas.microsoft.com/office/drawing/2014/main" id="{64261172-658E-430E-9241-CE1156850001}"/>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95" name="Text Box 10">
          <a:extLst>
            <a:ext uri="{FF2B5EF4-FFF2-40B4-BE49-F238E27FC236}">
              <a16:creationId xmlns:a16="http://schemas.microsoft.com/office/drawing/2014/main" id="{4C33C7A6-BA7D-4D72-8A6F-29A10542319E}"/>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96" name="Text Box 11">
          <a:extLst>
            <a:ext uri="{FF2B5EF4-FFF2-40B4-BE49-F238E27FC236}">
              <a16:creationId xmlns:a16="http://schemas.microsoft.com/office/drawing/2014/main" id="{433088BB-BE26-4140-814C-2C807EB5E81B}"/>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97" name="Text Box 12">
          <a:extLst>
            <a:ext uri="{FF2B5EF4-FFF2-40B4-BE49-F238E27FC236}">
              <a16:creationId xmlns:a16="http://schemas.microsoft.com/office/drawing/2014/main" id="{A0332EC1-9287-4B1C-88D0-31FA655CD399}"/>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98" name="Text Box 13">
          <a:extLst>
            <a:ext uri="{FF2B5EF4-FFF2-40B4-BE49-F238E27FC236}">
              <a16:creationId xmlns:a16="http://schemas.microsoft.com/office/drawing/2014/main" id="{5A8AAB7C-93DE-46A9-94F9-D7F94F6B676B}"/>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85725" cy="1411821"/>
    <xdr:sp macro="" textlink="">
      <xdr:nvSpPr>
        <xdr:cNvPr id="1499" name="Text Box 14">
          <a:extLst>
            <a:ext uri="{FF2B5EF4-FFF2-40B4-BE49-F238E27FC236}">
              <a16:creationId xmlns:a16="http://schemas.microsoft.com/office/drawing/2014/main" id="{F455DEE5-21BF-4F7E-A159-E5163B789A27}"/>
            </a:ext>
          </a:extLst>
        </xdr:cNvPr>
        <xdr:cNvSpPr txBox="1">
          <a:spLocks noChangeArrowheads="1"/>
        </xdr:cNvSpPr>
      </xdr:nvSpPr>
      <xdr:spPr bwMode="auto">
        <a:xfrm>
          <a:off x="3399905" y="4829695"/>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00" name="Text Box 6">
          <a:extLst>
            <a:ext uri="{FF2B5EF4-FFF2-40B4-BE49-F238E27FC236}">
              <a16:creationId xmlns:a16="http://schemas.microsoft.com/office/drawing/2014/main" id="{5A1AA0CC-A7A0-490F-A230-3B8B8A7D184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01" name="Text Box 7">
          <a:extLst>
            <a:ext uri="{FF2B5EF4-FFF2-40B4-BE49-F238E27FC236}">
              <a16:creationId xmlns:a16="http://schemas.microsoft.com/office/drawing/2014/main" id="{85BEBE53-9B2C-4AB6-9DA1-E8CAAB6B851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02" name="Text Box 8">
          <a:extLst>
            <a:ext uri="{FF2B5EF4-FFF2-40B4-BE49-F238E27FC236}">
              <a16:creationId xmlns:a16="http://schemas.microsoft.com/office/drawing/2014/main" id="{7074C522-D70F-4CCD-938F-5E61905AA5B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03" name="Text Box 9">
          <a:extLst>
            <a:ext uri="{FF2B5EF4-FFF2-40B4-BE49-F238E27FC236}">
              <a16:creationId xmlns:a16="http://schemas.microsoft.com/office/drawing/2014/main" id="{F77A5533-3E73-43DD-AF59-86BD9CB6C1B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04" name="Text Box 10">
          <a:extLst>
            <a:ext uri="{FF2B5EF4-FFF2-40B4-BE49-F238E27FC236}">
              <a16:creationId xmlns:a16="http://schemas.microsoft.com/office/drawing/2014/main" id="{2C2808C2-82F4-48FD-9B37-AC9C5E1C042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05" name="Text Box 11">
          <a:extLst>
            <a:ext uri="{FF2B5EF4-FFF2-40B4-BE49-F238E27FC236}">
              <a16:creationId xmlns:a16="http://schemas.microsoft.com/office/drawing/2014/main" id="{09D2C303-41F9-4311-93DF-85388590039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06" name="Text Box 12">
          <a:extLst>
            <a:ext uri="{FF2B5EF4-FFF2-40B4-BE49-F238E27FC236}">
              <a16:creationId xmlns:a16="http://schemas.microsoft.com/office/drawing/2014/main" id="{F91DC8C0-7E2D-4B1B-9A40-BAA5E680169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07" name="Text Box 13">
          <a:extLst>
            <a:ext uri="{FF2B5EF4-FFF2-40B4-BE49-F238E27FC236}">
              <a16:creationId xmlns:a16="http://schemas.microsoft.com/office/drawing/2014/main" id="{8CE114FC-303E-4374-9C0C-5F79540E225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08" name="Text Box 14">
          <a:extLst>
            <a:ext uri="{FF2B5EF4-FFF2-40B4-BE49-F238E27FC236}">
              <a16:creationId xmlns:a16="http://schemas.microsoft.com/office/drawing/2014/main" id="{0FB78525-9760-4210-98C2-5267DAE4F22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09" name="Text Box 15">
          <a:extLst>
            <a:ext uri="{FF2B5EF4-FFF2-40B4-BE49-F238E27FC236}">
              <a16:creationId xmlns:a16="http://schemas.microsoft.com/office/drawing/2014/main" id="{3026C34E-512D-4CC5-968D-0EC748DB49B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10" name="Text Box 16">
          <a:extLst>
            <a:ext uri="{FF2B5EF4-FFF2-40B4-BE49-F238E27FC236}">
              <a16:creationId xmlns:a16="http://schemas.microsoft.com/office/drawing/2014/main" id="{5F0D1C40-72A0-468B-A3B2-51E4F4EF7A1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11" name="Text Box 17">
          <a:extLst>
            <a:ext uri="{FF2B5EF4-FFF2-40B4-BE49-F238E27FC236}">
              <a16:creationId xmlns:a16="http://schemas.microsoft.com/office/drawing/2014/main" id="{0D5862BE-974A-4D8C-A575-99F71380556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12" name="Text Box 6">
          <a:extLst>
            <a:ext uri="{FF2B5EF4-FFF2-40B4-BE49-F238E27FC236}">
              <a16:creationId xmlns:a16="http://schemas.microsoft.com/office/drawing/2014/main" id="{FDF9A7BE-C097-4BD5-9711-0F1EC2BE7BB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13" name="Text Box 7">
          <a:extLst>
            <a:ext uri="{FF2B5EF4-FFF2-40B4-BE49-F238E27FC236}">
              <a16:creationId xmlns:a16="http://schemas.microsoft.com/office/drawing/2014/main" id="{86E56857-79EE-494A-97B8-69ABD9D38CA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14" name="Text Box 8">
          <a:extLst>
            <a:ext uri="{FF2B5EF4-FFF2-40B4-BE49-F238E27FC236}">
              <a16:creationId xmlns:a16="http://schemas.microsoft.com/office/drawing/2014/main" id="{A5D68C2F-851D-4582-A780-4CB3ACA82D7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15" name="Text Box 9">
          <a:extLst>
            <a:ext uri="{FF2B5EF4-FFF2-40B4-BE49-F238E27FC236}">
              <a16:creationId xmlns:a16="http://schemas.microsoft.com/office/drawing/2014/main" id="{502AC188-5D33-49D3-8CE2-654AE110D8F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16" name="Text Box 10">
          <a:extLst>
            <a:ext uri="{FF2B5EF4-FFF2-40B4-BE49-F238E27FC236}">
              <a16:creationId xmlns:a16="http://schemas.microsoft.com/office/drawing/2014/main" id="{243A9DF9-1A02-401B-A22B-72ECD36FA8D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17" name="Text Box 11">
          <a:extLst>
            <a:ext uri="{FF2B5EF4-FFF2-40B4-BE49-F238E27FC236}">
              <a16:creationId xmlns:a16="http://schemas.microsoft.com/office/drawing/2014/main" id="{DE42EFBF-0D3C-4CBF-B098-8CE463D8645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18" name="Text Box 12">
          <a:extLst>
            <a:ext uri="{FF2B5EF4-FFF2-40B4-BE49-F238E27FC236}">
              <a16:creationId xmlns:a16="http://schemas.microsoft.com/office/drawing/2014/main" id="{8DA91CD4-9E1D-4625-BC2B-C5B010EE171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19" name="Text Box 13">
          <a:extLst>
            <a:ext uri="{FF2B5EF4-FFF2-40B4-BE49-F238E27FC236}">
              <a16:creationId xmlns:a16="http://schemas.microsoft.com/office/drawing/2014/main" id="{6435F3AB-1B4C-4C33-8827-46D1064C249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20" name="Text Box 14">
          <a:extLst>
            <a:ext uri="{FF2B5EF4-FFF2-40B4-BE49-F238E27FC236}">
              <a16:creationId xmlns:a16="http://schemas.microsoft.com/office/drawing/2014/main" id="{1933B6A9-5AD4-446F-9382-C2BE735654B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21" name="Text Box 15">
          <a:extLst>
            <a:ext uri="{FF2B5EF4-FFF2-40B4-BE49-F238E27FC236}">
              <a16:creationId xmlns:a16="http://schemas.microsoft.com/office/drawing/2014/main" id="{DBE6FE61-91C1-473A-BC73-A254BB9F1D3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22" name="Text Box 16">
          <a:extLst>
            <a:ext uri="{FF2B5EF4-FFF2-40B4-BE49-F238E27FC236}">
              <a16:creationId xmlns:a16="http://schemas.microsoft.com/office/drawing/2014/main" id="{382A7F63-23E7-46EA-A6C5-4509C9C4D88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23" name="Text Box 17">
          <a:extLst>
            <a:ext uri="{FF2B5EF4-FFF2-40B4-BE49-F238E27FC236}">
              <a16:creationId xmlns:a16="http://schemas.microsoft.com/office/drawing/2014/main" id="{AACB636F-5F1F-4ECB-973E-1C478D82150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24" name="Text Box 7">
          <a:extLst>
            <a:ext uri="{FF2B5EF4-FFF2-40B4-BE49-F238E27FC236}">
              <a16:creationId xmlns:a16="http://schemas.microsoft.com/office/drawing/2014/main" id="{1392A32E-9948-460D-AC92-3596F9C0532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25" name="Text Box 8">
          <a:extLst>
            <a:ext uri="{FF2B5EF4-FFF2-40B4-BE49-F238E27FC236}">
              <a16:creationId xmlns:a16="http://schemas.microsoft.com/office/drawing/2014/main" id="{9A1A2AA1-DFA2-4B7F-9A74-F6DA2921E45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26" name="Text Box 9">
          <a:extLst>
            <a:ext uri="{FF2B5EF4-FFF2-40B4-BE49-F238E27FC236}">
              <a16:creationId xmlns:a16="http://schemas.microsoft.com/office/drawing/2014/main" id="{9B8B7D90-9E19-40E4-883C-08867BBDFA0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27" name="Text Box 10">
          <a:extLst>
            <a:ext uri="{FF2B5EF4-FFF2-40B4-BE49-F238E27FC236}">
              <a16:creationId xmlns:a16="http://schemas.microsoft.com/office/drawing/2014/main" id="{524C4CD5-70CE-49E1-AC5A-DABA163BD99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28" name="Text Box 11">
          <a:extLst>
            <a:ext uri="{FF2B5EF4-FFF2-40B4-BE49-F238E27FC236}">
              <a16:creationId xmlns:a16="http://schemas.microsoft.com/office/drawing/2014/main" id="{AE11653A-9362-42B4-B899-0CE232CE3CC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29" name="Text Box 12">
          <a:extLst>
            <a:ext uri="{FF2B5EF4-FFF2-40B4-BE49-F238E27FC236}">
              <a16:creationId xmlns:a16="http://schemas.microsoft.com/office/drawing/2014/main" id="{EEDBAEC6-B1CA-4545-B6D4-923DACFA207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30" name="Text Box 13">
          <a:extLst>
            <a:ext uri="{FF2B5EF4-FFF2-40B4-BE49-F238E27FC236}">
              <a16:creationId xmlns:a16="http://schemas.microsoft.com/office/drawing/2014/main" id="{6240FE72-1CED-40A5-A02D-AB4C35E2032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31" name="Text Box 14">
          <a:extLst>
            <a:ext uri="{FF2B5EF4-FFF2-40B4-BE49-F238E27FC236}">
              <a16:creationId xmlns:a16="http://schemas.microsoft.com/office/drawing/2014/main" id="{BED036FB-B809-48D9-B3FC-37BCDEFCB45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32" name="Text Box 15">
          <a:extLst>
            <a:ext uri="{FF2B5EF4-FFF2-40B4-BE49-F238E27FC236}">
              <a16:creationId xmlns:a16="http://schemas.microsoft.com/office/drawing/2014/main" id="{DB298C4E-AC8A-4494-A3AC-470D287FBC9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33" name="Text Box 16">
          <a:extLst>
            <a:ext uri="{FF2B5EF4-FFF2-40B4-BE49-F238E27FC236}">
              <a16:creationId xmlns:a16="http://schemas.microsoft.com/office/drawing/2014/main" id="{03B9A64B-3A38-4F75-9A59-D2129462DA5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34" name="Text Box 17">
          <a:extLst>
            <a:ext uri="{FF2B5EF4-FFF2-40B4-BE49-F238E27FC236}">
              <a16:creationId xmlns:a16="http://schemas.microsoft.com/office/drawing/2014/main" id="{167F0D1B-A650-470C-93E4-DD431E9EAC7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35" name="Text Box 6">
          <a:extLst>
            <a:ext uri="{FF2B5EF4-FFF2-40B4-BE49-F238E27FC236}">
              <a16:creationId xmlns:a16="http://schemas.microsoft.com/office/drawing/2014/main" id="{2837D4CF-79F7-4D81-A674-A99519BF92D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36" name="Text Box 7">
          <a:extLst>
            <a:ext uri="{FF2B5EF4-FFF2-40B4-BE49-F238E27FC236}">
              <a16:creationId xmlns:a16="http://schemas.microsoft.com/office/drawing/2014/main" id="{DF0AAF61-F288-473F-96FD-0F35C13BB0A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37" name="Text Box 8">
          <a:extLst>
            <a:ext uri="{FF2B5EF4-FFF2-40B4-BE49-F238E27FC236}">
              <a16:creationId xmlns:a16="http://schemas.microsoft.com/office/drawing/2014/main" id="{E58BD4FA-0ADB-41E3-8FFE-AFEB2352133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38" name="Text Box 9">
          <a:extLst>
            <a:ext uri="{FF2B5EF4-FFF2-40B4-BE49-F238E27FC236}">
              <a16:creationId xmlns:a16="http://schemas.microsoft.com/office/drawing/2014/main" id="{F649C20E-B623-4B66-BA01-63517446DF0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39" name="Text Box 10">
          <a:extLst>
            <a:ext uri="{FF2B5EF4-FFF2-40B4-BE49-F238E27FC236}">
              <a16:creationId xmlns:a16="http://schemas.microsoft.com/office/drawing/2014/main" id="{54C82014-BD1C-4175-933F-14D61F545B0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40" name="Text Box 11">
          <a:extLst>
            <a:ext uri="{FF2B5EF4-FFF2-40B4-BE49-F238E27FC236}">
              <a16:creationId xmlns:a16="http://schemas.microsoft.com/office/drawing/2014/main" id="{A6F342DD-93FA-4FF0-8101-C56B12B1BAB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41" name="Text Box 12">
          <a:extLst>
            <a:ext uri="{FF2B5EF4-FFF2-40B4-BE49-F238E27FC236}">
              <a16:creationId xmlns:a16="http://schemas.microsoft.com/office/drawing/2014/main" id="{4253EF13-F3CB-4FB3-81BF-C66837DA78A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42" name="Text Box 13">
          <a:extLst>
            <a:ext uri="{FF2B5EF4-FFF2-40B4-BE49-F238E27FC236}">
              <a16:creationId xmlns:a16="http://schemas.microsoft.com/office/drawing/2014/main" id="{E862AB10-F414-4B08-84B1-034C6443604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43" name="Text Box 14">
          <a:extLst>
            <a:ext uri="{FF2B5EF4-FFF2-40B4-BE49-F238E27FC236}">
              <a16:creationId xmlns:a16="http://schemas.microsoft.com/office/drawing/2014/main" id="{8E063CC7-F8B7-47D7-90DA-6F8D77DA2FA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44" name="Text Box 15">
          <a:extLst>
            <a:ext uri="{FF2B5EF4-FFF2-40B4-BE49-F238E27FC236}">
              <a16:creationId xmlns:a16="http://schemas.microsoft.com/office/drawing/2014/main" id="{EA75419E-7AF0-4A24-968D-D9C4B52B0A3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45" name="Text Box 16">
          <a:extLst>
            <a:ext uri="{FF2B5EF4-FFF2-40B4-BE49-F238E27FC236}">
              <a16:creationId xmlns:a16="http://schemas.microsoft.com/office/drawing/2014/main" id="{A3F043B7-7CE3-4443-BCB8-2805B25951E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46" name="Text Box 17">
          <a:extLst>
            <a:ext uri="{FF2B5EF4-FFF2-40B4-BE49-F238E27FC236}">
              <a16:creationId xmlns:a16="http://schemas.microsoft.com/office/drawing/2014/main" id="{1F3BF3E0-E56D-4E2E-B045-7928B7B5E19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47" name="Text Box 6">
          <a:extLst>
            <a:ext uri="{FF2B5EF4-FFF2-40B4-BE49-F238E27FC236}">
              <a16:creationId xmlns:a16="http://schemas.microsoft.com/office/drawing/2014/main" id="{E2464784-7EB5-4BE8-9369-3CC4A0ED4E0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48" name="Text Box 7">
          <a:extLst>
            <a:ext uri="{FF2B5EF4-FFF2-40B4-BE49-F238E27FC236}">
              <a16:creationId xmlns:a16="http://schemas.microsoft.com/office/drawing/2014/main" id="{33B1E2B0-EB8E-49D7-9189-98E31745766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49" name="Text Box 8">
          <a:extLst>
            <a:ext uri="{FF2B5EF4-FFF2-40B4-BE49-F238E27FC236}">
              <a16:creationId xmlns:a16="http://schemas.microsoft.com/office/drawing/2014/main" id="{B51DB64B-BEC7-4502-A1EA-2C337FE3DB0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50" name="Text Box 9">
          <a:extLst>
            <a:ext uri="{FF2B5EF4-FFF2-40B4-BE49-F238E27FC236}">
              <a16:creationId xmlns:a16="http://schemas.microsoft.com/office/drawing/2014/main" id="{A593D8E7-5918-4652-B188-BEAFE84194B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51" name="Text Box 10">
          <a:extLst>
            <a:ext uri="{FF2B5EF4-FFF2-40B4-BE49-F238E27FC236}">
              <a16:creationId xmlns:a16="http://schemas.microsoft.com/office/drawing/2014/main" id="{FA0543E6-1C84-47D9-B2E1-B5FDD4877BF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52" name="Text Box 11">
          <a:extLst>
            <a:ext uri="{FF2B5EF4-FFF2-40B4-BE49-F238E27FC236}">
              <a16:creationId xmlns:a16="http://schemas.microsoft.com/office/drawing/2014/main" id="{44C222D5-66B8-48E8-9069-210E0DC19E7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53" name="Text Box 12">
          <a:extLst>
            <a:ext uri="{FF2B5EF4-FFF2-40B4-BE49-F238E27FC236}">
              <a16:creationId xmlns:a16="http://schemas.microsoft.com/office/drawing/2014/main" id="{D8DAD691-57C5-4920-A00B-A705FAA63A9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54" name="Text Box 13">
          <a:extLst>
            <a:ext uri="{FF2B5EF4-FFF2-40B4-BE49-F238E27FC236}">
              <a16:creationId xmlns:a16="http://schemas.microsoft.com/office/drawing/2014/main" id="{9FC21841-65B3-4EBF-B45B-5B2065EDDC9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55" name="Text Box 14">
          <a:extLst>
            <a:ext uri="{FF2B5EF4-FFF2-40B4-BE49-F238E27FC236}">
              <a16:creationId xmlns:a16="http://schemas.microsoft.com/office/drawing/2014/main" id="{7BD15EE4-3CAE-4E37-B7AF-7716392F638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56" name="Text Box 15">
          <a:extLst>
            <a:ext uri="{FF2B5EF4-FFF2-40B4-BE49-F238E27FC236}">
              <a16:creationId xmlns:a16="http://schemas.microsoft.com/office/drawing/2014/main" id="{9F5750CD-9BDA-4134-8CBC-4C2A8D56D1B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57" name="Text Box 16">
          <a:extLst>
            <a:ext uri="{FF2B5EF4-FFF2-40B4-BE49-F238E27FC236}">
              <a16:creationId xmlns:a16="http://schemas.microsoft.com/office/drawing/2014/main" id="{D5D69B5B-54FF-46D1-A20F-E2E2E419148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58" name="Text Box 17">
          <a:extLst>
            <a:ext uri="{FF2B5EF4-FFF2-40B4-BE49-F238E27FC236}">
              <a16:creationId xmlns:a16="http://schemas.microsoft.com/office/drawing/2014/main" id="{D1535ED5-CB35-46A1-8F09-C8851E35628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59" name="Text Box 6">
          <a:extLst>
            <a:ext uri="{FF2B5EF4-FFF2-40B4-BE49-F238E27FC236}">
              <a16:creationId xmlns:a16="http://schemas.microsoft.com/office/drawing/2014/main" id="{52394D78-F92C-4810-BF2B-E9A8FC6B4D0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60" name="Text Box 7">
          <a:extLst>
            <a:ext uri="{FF2B5EF4-FFF2-40B4-BE49-F238E27FC236}">
              <a16:creationId xmlns:a16="http://schemas.microsoft.com/office/drawing/2014/main" id="{1D4CDE18-75D5-484A-921A-62CCC01E813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61" name="Text Box 8">
          <a:extLst>
            <a:ext uri="{FF2B5EF4-FFF2-40B4-BE49-F238E27FC236}">
              <a16:creationId xmlns:a16="http://schemas.microsoft.com/office/drawing/2014/main" id="{14AFC031-62AD-4F47-8AB3-A78FCB7BDA2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62" name="Text Box 9">
          <a:extLst>
            <a:ext uri="{FF2B5EF4-FFF2-40B4-BE49-F238E27FC236}">
              <a16:creationId xmlns:a16="http://schemas.microsoft.com/office/drawing/2014/main" id="{B6AB3077-2EE9-4888-AF8D-BB8CE0DA74A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63" name="Text Box 10">
          <a:extLst>
            <a:ext uri="{FF2B5EF4-FFF2-40B4-BE49-F238E27FC236}">
              <a16:creationId xmlns:a16="http://schemas.microsoft.com/office/drawing/2014/main" id="{B18281B5-B230-42E9-8F83-E8B2453B6E5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64" name="Text Box 11">
          <a:extLst>
            <a:ext uri="{FF2B5EF4-FFF2-40B4-BE49-F238E27FC236}">
              <a16:creationId xmlns:a16="http://schemas.microsoft.com/office/drawing/2014/main" id="{4FA3C3C9-E412-4968-82B3-BF594A3718E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65" name="Text Box 12">
          <a:extLst>
            <a:ext uri="{FF2B5EF4-FFF2-40B4-BE49-F238E27FC236}">
              <a16:creationId xmlns:a16="http://schemas.microsoft.com/office/drawing/2014/main" id="{BF1A775A-FA26-4859-A939-F9A5706B54C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66" name="Text Box 13">
          <a:extLst>
            <a:ext uri="{FF2B5EF4-FFF2-40B4-BE49-F238E27FC236}">
              <a16:creationId xmlns:a16="http://schemas.microsoft.com/office/drawing/2014/main" id="{48E5374E-E9C3-4F90-9D6C-669DDCAC95F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67" name="Text Box 14">
          <a:extLst>
            <a:ext uri="{FF2B5EF4-FFF2-40B4-BE49-F238E27FC236}">
              <a16:creationId xmlns:a16="http://schemas.microsoft.com/office/drawing/2014/main" id="{B098D414-1B71-4A17-8F42-786BC27F574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68" name="Text Box 15">
          <a:extLst>
            <a:ext uri="{FF2B5EF4-FFF2-40B4-BE49-F238E27FC236}">
              <a16:creationId xmlns:a16="http://schemas.microsoft.com/office/drawing/2014/main" id="{3EB3EE57-A053-46CF-A611-719ECA46641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69" name="Text Box 16">
          <a:extLst>
            <a:ext uri="{FF2B5EF4-FFF2-40B4-BE49-F238E27FC236}">
              <a16:creationId xmlns:a16="http://schemas.microsoft.com/office/drawing/2014/main" id="{F84E5911-9028-418F-AC03-C9F0A56D450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70" name="Text Box 17">
          <a:extLst>
            <a:ext uri="{FF2B5EF4-FFF2-40B4-BE49-F238E27FC236}">
              <a16:creationId xmlns:a16="http://schemas.microsoft.com/office/drawing/2014/main" id="{A283B438-3120-47AA-8A1D-CC98BCBCC3F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71" name="Text Box 7">
          <a:extLst>
            <a:ext uri="{FF2B5EF4-FFF2-40B4-BE49-F238E27FC236}">
              <a16:creationId xmlns:a16="http://schemas.microsoft.com/office/drawing/2014/main" id="{6BCA4442-0F86-42CE-84B1-484568A908F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72" name="Text Box 8">
          <a:extLst>
            <a:ext uri="{FF2B5EF4-FFF2-40B4-BE49-F238E27FC236}">
              <a16:creationId xmlns:a16="http://schemas.microsoft.com/office/drawing/2014/main" id="{C7C0D5E2-F423-49AE-B3AD-C77E97B277A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73" name="Text Box 9">
          <a:extLst>
            <a:ext uri="{FF2B5EF4-FFF2-40B4-BE49-F238E27FC236}">
              <a16:creationId xmlns:a16="http://schemas.microsoft.com/office/drawing/2014/main" id="{911812D1-0735-4028-A64C-AAE9597E9AE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74" name="Text Box 10">
          <a:extLst>
            <a:ext uri="{FF2B5EF4-FFF2-40B4-BE49-F238E27FC236}">
              <a16:creationId xmlns:a16="http://schemas.microsoft.com/office/drawing/2014/main" id="{DBC740A9-C0ED-4600-94EA-D9A980FD96F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75" name="Text Box 11">
          <a:extLst>
            <a:ext uri="{FF2B5EF4-FFF2-40B4-BE49-F238E27FC236}">
              <a16:creationId xmlns:a16="http://schemas.microsoft.com/office/drawing/2014/main" id="{C76B349D-FAC7-4F6F-85BA-47425362884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76" name="Text Box 12">
          <a:extLst>
            <a:ext uri="{FF2B5EF4-FFF2-40B4-BE49-F238E27FC236}">
              <a16:creationId xmlns:a16="http://schemas.microsoft.com/office/drawing/2014/main" id="{95E6BAF4-9B99-4604-9827-49B584E84FC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77" name="Text Box 13">
          <a:extLst>
            <a:ext uri="{FF2B5EF4-FFF2-40B4-BE49-F238E27FC236}">
              <a16:creationId xmlns:a16="http://schemas.microsoft.com/office/drawing/2014/main" id="{98562125-C9BC-4025-8D1A-212902043B2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78" name="Text Box 14">
          <a:extLst>
            <a:ext uri="{FF2B5EF4-FFF2-40B4-BE49-F238E27FC236}">
              <a16:creationId xmlns:a16="http://schemas.microsoft.com/office/drawing/2014/main" id="{E3DA8E75-B279-43D8-9A96-6C8A6C092D6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79" name="Text Box 15">
          <a:extLst>
            <a:ext uri="{FF2B5EF4-FFF2-40B4-BE49-F238E27FC236}">
              <a16:creationId xmlns:a16="http://schemas.microsoft.com/office/drawing/2014/main" id="{3001142D-1A20-48E3-91B4-6D64187DC46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80" name="Text Box 16">
          <a:extLst>
            <a:ext uri="{FF2B5EF4-FFF2-40B4-BE49-F238E27FC236}">
              <a16:creationId xmlns:a16="http://schemas.microsoft.com/office/drawing/2014/main" id="{BDECC133-BC70-4F58-8E46-D27B16C7826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81" name="Text Box 17">
          <a:extLst>
            <a:ext uri="{FF2B5EF4-FFF2-40B4-BE49-F238E27FC236}">
              <a16:creationId xmlns:a16="http://schemas.microsoft.com/office/drawing/2014/main" id="{22883FAD-E30A-4B29-8C8F-826D49E18C6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82" name="Text Box 6">
          <a:extLst>
            <a:ext uri="{FF2B5EF4-FFF2-40B4-BE49-F238E27FC236}">
              <a16:creationId xmlns:a16="http://schemas.microsoft.com/office/drawing/2014/main" id="{652FDE99-9F2F-4299-BB52-C5E93C2ABA3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83" name="Text Box 7">
          <a:extLst>
            <a:ext uri="{FF2B5EF4-FFF2-40B4-BE49-F238E27FC236}">
              <a16:creationId xmlns:a16="http://schemas.microsoft.com/office/drawing/2014/main" id="{68238960-B2CC-48F1-BFD9-1560CD10AE7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84" name="Text Box 8">
          <a:extLst>
            <a:ext uri="{FF2B5EF4-FFF2-40B4-BE49-F238E27FC236}">
              <a16:creationId xmlns:a16="http://schemas.microsoft.com/office/drawing/2014/main" id="{B207BEF5-E4BF-4663-AB49-5604DAD5905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85" name="Text Box 9">
          <a:extLst>
            <a:ext uri="{FF2B5EF4-FFF2-40B4-BE49-F238E27FC236}">
              <a16:creationId xmlns:a16="http://schemas.microsoft.com/office/drawing/2014/main" id="{4B2E3592-C0DD-4D73-878E-049AA563B0A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86" name="Text Box 10">
          <a:extLst>
            <a:ext uri="{FF2B5EF4-FFF2-40B4-BE49-F238E27FC236}">
              <a16:creationId xmlns:a16="http://schemas.microsoft.com/office/drawing/2014/main" id="{18B3B44B-521C-4FB1-9869-05D5DC3C151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87" name="Text Box 11">
          <a:extLst>
            <a:ext uri="{FF2B5EF4-FFF2-40B4-BE49-F238E27FC236}">
              <a16:creationId xmlns:a16="http://schemas.microsoft.com/office/drawing/2014/main" id="{324743EC-B9C9-4148-9DDF-C6564DB8B6B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88" name="Text Box 12">
          <a:extLst>
            <a:ext uri="{FF2B5EF4-FFF2-40B4-BE49-F238E27FC236}">
              <a16:creationId xmlns:a16="http://schemas.microsoft.com/office/drawing/2014/main" id="{1630160B-279A-45F1-99E2-4BA076E6BED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89" name="Text Box 13">
          <a:extLst>
            <a:ext uri="{FF2B5EF4-FFF2-40B4-BE49-F238E27FC236}">
              <a16:creationId xmlns:a16="http://schemas.microsoft.com/office/drawing/2014/main" id="{075FDDA3-4364-467E-9CE3-053CE01543A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90" name="Text Box 14">
          <a:extLst>
            <a:ext uri="{FF2B5EF4-FFF2-40B4-BE49-F238E27FC236}">
              <a16:creationId xmlns:a16="http://schemas.microsoft.com/office/drawing/2014/main" id="{6ECBA1F5-C970-4177-93D5-C2DB5C66071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91" name="Text Box 15">
          <a:extLst>
            <a:ext uri="{FF2B5EF4-FFF2-40B4-BE49-F238E27FC236}">
              <a16:creationId xmlns:a16="http://schemas.microsoft.com/office/drawing/2014/main" id="{54898BE2-12DE-4356-9B14-AC23070DDAE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92" name="Text Box 16">
          <a:extLst>
            <a:ext uri="{FF2B5EF4-FFF2-40B4-BE49-F238E27FC236}">
              <a16:creationId xmlns:a16="http://schemas.microsoft.com/office/drawing/2014/main" id="{F23D4053-93FF-4EA3-AD08-F3BE88D1E18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93" name="Text Box 17">
          <a:extLst>
            <a:ext uri="{FF2B5EF4-FFF2-40B4-BE49-F238E27FC236}">
              <a16:creationId xmlns:a16="http://schemas.microsoft.com/office/drawing/2014/main" id="{BA69B031-1F64-4D97-9E20-D8FCD8DD686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94" name="Text Box 6">
          <a:extLst>
            <a:ext uri="{FF2B5EF4-FFF2-40B4-BE49-F238E27FC236}">
              <a16:creationId xmlns:a16="http://schemas.microsoft.com/office/drawing/2014/main" id="{12152468-7E75-451C-8953-CDCB787B7F9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95" name="Text Box 7">
          <a:extLst>
            <a:ext uri="{FF2B5EF4-FFF2-40B4-BE49-F238E27FC236}">
              <a16:creationId xmlns:a16="http://schemas.microsoft.com/office/drawing/2014/main" id="{4741FDF8-FFB2-4A34-8876-3DC68D62C6B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96" name="Text Box 8">
          <a:extLst>
            <a:ext uri="{FF2B5EF4-FFF2-40B4-BE49-F238E27FC236}">
              <a16:creationId xmlns:a16="http://schemas.microsoft.com/office/drawing/2014/main" id="{91F70ACD-5436-43B9-B762-5B5327B96B5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97" name="Text Box 9">
          <a:extLst>
            <a:ext uri="{FF2B5EF4-FFF2-40B4-BE49-F238E27FC236}">
              <a16:creationId xmlns:a16="http://schemas.microsoft.com/office/drawing/2014/main" id="{38328BE6-E6A8-4086-8007-40A8532DADD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98" name="Text Box 10">
          <a:extLst>
            <a:ext uri="{FF2B5EF4-FFF2-40B4-BE49-F238E27FC236}">
              <a16:creationId xmlns:a16="http://schemas.microsoft.com/office/drawing/2014/main" id="{4F6B45F2-4981-4C14-8185-730886DFC1C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599" name="Text Box 11">
          <a:extLst>
            <a:ext uri="{FF2B5EF4-FFF2-40B4-BE49-F238E27FC236}">
              <a16:creationId xmlns:a16="http://schemas.microsoft.com/office/drawing/2014/main" id="{05495C83-BF96-4A39-83A3-98D3A8FDBFE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00" name="Text Box 12">
          <a:extLst>
            <a:ext uri="{FF2B5EF4-FFF2-40B4-BE49-F238E27FC236}">
              <a16:creationId xmlns:a16="http://schemas.microsoft.com/office/drawing/2014/main" id="{11BE9FED-390C-4A61-ACE9-F35DDEAB2DB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01" name="Text Box 13">
          <a:extLst>
            <a:ext uri="{FF2B5EF4-FFF2-40B4-BE49-F238E27FC236}">
              <a16:creationId xmlns:a16="http://schemas.microsoft.com/office/drawing/2014/main" id="{7B167685-1431-41B3-8554-723CDA868C9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02" name="Text Box 14">
          <a:extLst>
            <a:ext uri="{FF2B5EF4-FFF2-40B4-BE49-F238E27FC236}">
              <a16:creationId xmlns:a16="http://schemas.microsoft.com/office/drawing/2014/main" id="{BA5B5229-E21B-4982-AAF6-89D9A715DBB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03" name="Text Box 15">
          <a:extLst>
            <a:ext uri="{FF2B5EF4-FFF2-40B4-BE49-F238E27FC236}">
              <a16:creationId xmlns:a16="http://schemas.microsoft.com/office/drawing/2014/main" id="{FBD6D500-CAF1-43BD-AB29-DBB81B11091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04" name="Text Box 16">
          <a:extLst>
            <a:ext uri="{FF2B5EF4-FFF2-40B4-BE49-F238E27FC236}">
              <a16:creationId xmlns:a16="http://schemas.microsoft.com/office/drawing/2014/main" id="{28A2B2E6-600D-4337-94B3-218B4075E14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05" name="Text Box 17">
          <a:extLst>
            <a:ext uri="{FF2B5EF4-FFF2-40B4-BE49-F238E27FC236}">
              <a16:creationId xmlns:a16="http://schemas.microsoft.com/office/drawing/2014/main" id="{3169B5EA-1466-47F5-8227-E300A0CDC1A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06" name="Text Box 6">
          <a:extLst>
            <a:ext uri="{FF2B5EF4-FFF2-40B4-BE49-F238E27FC236}">
              <a16:creationId xmlns:a16="http://schemas.microsoft.com/office/drawing/2014/main" id="{AB3EF08E-5F91-40C3-AEF0-6677EE755E8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07" name="Text Box 7">
          <a:extLst>
            <a:ext uri="{FF2B5EF4-FFF2-40B4-BE49-F238E27FC236}">
              <a16:creationId xmlns:a16="http://schemas.microsoft.com/office/drawing/2014/main" id="{24A55994-0D0B-418C-9F9E-EFD597F25B2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08" name="Text Box 8">
          <a:extLst>
            <a:ext uri="{FF2B5EF4-FFF2-40B4-BE49-F238E27FC236}">
              <a16:creationId xmlns:a16="http://schemas.microsoft.com/office/drawing/2014/main" id="{FA0A1D9D-B92E-403C-A9F5-7D2E41A1519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09" name="Text Box 9">
          <a:extLst>
            <a:ext uri="{FF2B5EF4-FFF2-40B4-BE49-F238E27FC236}">
              <a16:creationId xmlns:a16="http://schemas.microsoft.com/office/drawing/2014/main" id="{6B631C22-F594-4DC0-B8D5-57030C41593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10" name="Text Box 10">
          <a:extLst>
            <a:ext uri="{FF2B5EF4-FFF2-40B4-BE49-F238E27FC236}">
              <a16:creationId xmlns:a16="http://schemas.microsoft.com/office/drawing/2014/main" id="{5293C749-F2D0-4EF1-BD2A-34CEC28AF07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11" name="Text Box 11">
          <a:extLst>
            <a:ext uri="{FF2B5EF4-FFF2-40B4-BE49-F238E27FC236}">
              <a16:creationId xmlns:a16="http://schemas.microsoft.com/office/drawing/2014/main" id="{17121F64-D91A-49D3-A275-F958F65C9D9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12" name="Text Box 12">
          <a:extLst>
            <a:ext uri="{FF2B5EF4-FFF2-40B4-BE49-F238E27FC236}">
              <a16:creationId xmlns:a16="http://schemas.microsoft.com/office/drawing/2014/main" id="{D45BED6B-FB52-427F-BF5B-8B5A056D24B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13" name="Text Box 13">
          <a:extLst>
            <a:ext uri="{FF2B5EF4-FFF2-40B4-BE49-F238E27FC236}">
              <a16:creationId xmlns:a16="http://schemas.microsoft.com/office/drawing/2014/main" id="{A843DF59-7C24-40D6-B680-4531D91741D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14" name="Text Box 14">
          <a:extLst>
            <a:ext uri="{FF2B5EF4-FFF2-40B4-BE49-F238E27FC236}">
              <a16:creationId xmlns:a16="http://schemas.microsoft.com/office/drawing/2014/main" id="{3C05FAB7-2C2D-4DFC-96BB-98340AE9943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15" name="Text Box 15">
          <a:extLst>
            <a:ext uri="{FF2B5EF4-FFF2-40B4-BE49-F238E27FC236}">
              <a16:creationId xmlns:a16="http://schemas.microsoft.com/office/drawing/2014/main" id="{48EDA661-074C-49BD-B9E2-A03A3482C23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16" name="Text Box 16">
          <a:extLst>
            <a:ext uri="{FF2B5EF4-FFF2-40B4-BE49-F238E27FC236}">
              <a16:creationId xmlns:a16="http://schemas.microsoft.com/office/drawing/2014/main" id="{7970EB78-A4AB-46FB-9D4A-4BB9E3384EC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17" name="Text Box 17">
          <a:extLst>
            <a:ext uri="{FF2B5EF4-FFF2-40B4-BE49-F238E27FC236}">
              <a16:creationId xmlns:a16="http://schemas.microsoft.com/office/drawing/2014/main" id="{BC032E71-58A6-47C1-B114-0A235744DFB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18" name="Text Box 7">
          <a:extLst>
            <a:ext uri="{FF2B5EF4-FFF2-40B4-BE49-F238E27FC236}">
              <a16:creationId xmlns:a16="http://schemas.microsoft.com/office/drawing/2014/main" id="{53BD2FB5-E03D-4410-8A9C-241388EA567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19" name="Text Box 8">
          <a:extLst>
            <a:ext uri="{FF2B5EF4-FFF2-40B4-BE49-F238E27FC236}">
              <a16:creationId xmlns:a16="http://schemas.microsoft.com/office/drawing/2014/main" id="{221921B9-FAF8-436F-A5C9-42281D0B236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20" name="Text Box 9">
          <a:extLst>
            <a:ext uri="{FF2B5EF4-FFF2-40B4-BE49-F238E27FC236}">
              <a16:creationId xmlns:a16="http://schemas.microsoft.com/office/drawing/2014/main" id="{830A10CF-C199-4126-9F89-FDD1CDC6F16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21" name="Text Box 10">
          <a:extLst>
            <a:ext uri="{FF2B5EF4-FFF2-40B4-BE49-F238E27FC236}">
              <a16:creationId xmlns:a16="http://schemas.microsoft.com/office/drawing/2014/main" id="{9490C9AB-50EC-4892-BAED-57017F6956F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22" name="Text Box 11">
          <a:extLst>
            <a:ext uri="{FF2B5EF4-FFF2-40B4-BE49-F238E27FC236}">
              <a16:creationId xmlns:a16="http://schemas.microsoft.com/office/drawing/2014/main" id="{E21CD3A0-0B94-4670-9935-A76EF9AF1A2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23" name="Text Box 12">
          <a:extLst>
            <a:ext uri="{FF2B5EF4-FFF2-40B4-BE49-F238E27FC236}">
              <a16:creationId xmlns:a16="http://schemas.microsoft.com/office/drawing/2014/main" id="{64422AF0-68E6-40D0-9E40-8472332B72D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24" name="Text Box 13">
          <a:extLst>
            <a:ext uri="{FF2B5EF4-FFF2-40B4-BE49-F238E27FC236}">
              <a16:creationId xmlns:a16="http://schemas.microsoft.com/office/drawing/2014/main" id="{6C4FCFE0-09CC-4B71-AFCB-49A267E5E5B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25" name="Text Box 14">
          <a:extLst>
            <a:ext uri="{FF2B5EF4-FFF2-40B4-BE49-F238E27FC236}">
              <a16:creationId xmlns:a16="http://schemas.microsoft.com/office/drawing/2014/main" id="{1C19EAEC-16D7-477C-A08C-855EF1BFF6B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26" name="Text Box 15">
          <a:extLst>
            <a:ext uri="{FF2B5EF4-FFF2-40B4-BE49-F238E27FC236}">
              <a16:creationId xmlns:a16="http://schemas.microsoft.com/office/drawing/2014/main" id="{8D3C5A3B-E975-4CFA-9D15-5DBF9E71724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27" name="Text Box 16">
          <a:extLst>
            <a:ext uri="{FF2B5EF4-FFF2-40B4-BE49-F238E27FC236}">
              <a16:creationId xmlns:a16="http://schemas.microsoft.com/office/drawing/2014/main" id="{10761854-02E3-4732-BF1B-C69342CD26D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28" name="Text Box 17">
          <a:extLst>
            <a:ext uri="{FF2B5EF4-FFF2-40B4-BE49-F238E27FC236}">
              <a16:creationId xmlns:a16="http://schemas.microsoft.com/office/drawing/2014/main" id="{2F95414A-A42D-4CA8-A032-3CBA0CDCCA4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29" name="Text Box 6">
          <a:extLst>
            <a:ext uri="{FF2B5EF4-FFF2-40B4-BE49-F238E27FC236}">
              <a16:creationId xmlns:a16="http://schemas.microsoft.com/office/drawing/2014/main" id="{77608897-ECDB-49F6-AE20-23B13119EC2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30" name="Text Box 7">
          <a:extLst>
            <a:ext uri="{FF2B5EF4-FFF2-40B4-BE49-F238E27FC236}">
              <a16:creationId xmlns:a16="http://schemas.microsoft.com/office/drawing/2014/main" id="{86466D90-A5C4-421B-878D-102CFDD1F64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31" name="Text Box 8">
          <a:extLst>
            <a:ext uri="{FF2B5EF4-FFF2-40B4-BE49-F238E27FC236}">
              <a16:creationId xmlns:a16="http://schemas.microsoft.com/office/drawing/2014/main" id="{E760BAA2-F24A-4666-91AD-D4BF4D61187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32" name="Text Box 9">
          <a:extLst>
            <a:ext uri="{FF2B5EF4-FFF2-40B4-BE49-F238E27FC236}">
              <a16:creationId xmlns:a16="http://schemas.microsoft.com/office/drawing/2014/main" id="{9A8A354E-019B-4919-87D2-3500FC6B845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33" name="Text Box 10">
          <a:extLst>
            <a:ext uri="{FF2B5EF4-FFF2-40B4-BE49-F238E27FC236}">
              <a16:creationId xmlns:a16="http://schemas.microsoft.com/office/drawing/2014/main" id="{471C073D-A93A-4FFA-9BCE-16E8B7DEA33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34" name="Text Box 11">
          <a:extLst>
            <a:ext uri="{FF2B5EF4-FFF2-40B4-BE49-F238E27FC236}">
              <a16:creationId xmlns:a16="http://schemas.microsoft.com/office/drawing/2014/main" id="{E2BC724F-E9EA-42C4-9723-F6C1E3EA211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35" name="Text Box 12">
          <a:extLst>
            <a:ext uri="{FF2B5EF4-FFF2-40B4-BE49-F238E27FC236}">
              <a16:creationId xmlns:a16="http://schemas.microsoft.com/office/drawing/2014/main" id="{1339EC86-651C-44B8-AE39-39F07EE616E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36" name="Text Box 13">
          <a:extLst>
            <a:ext uri="{FF2B5EF4-FFF2-40B4-BE49-F238E27FC236}">
              <a16:creationId xmlns:a16="http://schemas.microsoft.com/office/drawing/2014/main" id="{BF863F3A-139B-4725-8A34-4BF1C575F77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37" name="Text Box 14">
          <a:extLst>
            <a:ext uri="{FF2B5EF4-FFF2-40B4-BE49-F238E27FC236}">
              <a16:creationId xmlns:a16="http://schemas.microsoft.com/office/drawing/2014/main" id="{780B4928-6081-4743-87AD-BBBB4EE0ECD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38" name="Text Box 15">
          <a:extLst>
            <a:ext uri="{FF2B5EF4-FFF2-40B4-BE49-F238E27FC236}">
              <a16:creationId xmlns:a16="http://schemas.microsoft.com/office/drawing/2014/main" id="{EFA4C57E-5707-4B46-B437-2257E46BFED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39" name="Text Box 16">
          <a:extLst>
            <a:ext uri="{FF2B5EF4-FFF2-40B4-BE49-F238E27FC236}">
              <a16:creationId xmlns:a16="http://schemas.microsoft.com/office/drawing/2014/main" id="{748ED28E-0C31-4622-85D8-51E4F404DF3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40" name="Text Box 17">
          <a:extLst>
            <a:ext uri="{FF2B5EF4-FFF2-40B4-BE49-F238E27FC236}">
              <a16:creationId xmlns:a16="http://schemas.microsoft.com/office/drawing/2014/main" id="{96525DDD-1233-47DE-92F0-212EBE1A8D0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41" name="Text Box 6">
          <a:extLst>
            <a:ext uri="{FF2B5EF4-FFF2-40B4-BE49-F238E27FC236}">
              <a16:creationId xmlns:a16="http://schemas.microsoft.com/office/drawing/2014/main" id="{8D4ED552-8699-4BF6-A9CF-652557F3713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42" name="Text Box 7">
          <a:extLst>
            <a:ext uri="{FF2B5EF4-FFF2-40B4-BE49-F238E27FC236}">
              <a16:creationId xmlns:a16="http://schemas.microsoft.com/office/drawing/2014/main" id="{9836D80C-E708-4739-BF43-DFF6B24CFA0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43" name="Text Box 8">
          <a:extLst>
            <a:ext uri="{FF2B5EF4-FFF2-40B4-BE49-F238E27FC236}">
              <a16:creationId xmlns:a16="http://schemas.microsoft.com/office/drawing/2014/main" id="{31FD53B5-D0A2-43AD-B6F1-EB2BDB65A55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44" name="Text Box 9">
          <a:extLst>
            <a:ext uri="{FF2B5EF4-FFF2-40B4-BE49-F238E27FC236}">
              <a16:creationId xmlns:a16="http://schemas.microsoft.com/office/drawing/2014/main" id="{38573E59-A9FB-437B-BCE9-23AA88F8F41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45" name="Text Box 10">
          <a:extLst>
            <a:ext uri="{FF2B5EF4-FFF2-40B4-BE49-F238E27FC236}">
              <a16:creationId xmlns:a16="http://schemas.microsoft.com/office/drawing/2014/main" id="{31832DEE-86CB-40BF-B891-1D3FEC68068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46" name="Text Box 11">
          <a:extLst>
            <a:ext uri="{FF2B5EF4-FFF2-40B4-BE49-F238E27FC236}">
              <a16:creationId xmlns:a16="http://schemas.microsoft.com/office/drawing/2014/main" id="{84451892-8245-4FD4-B2C8-10794578F5E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47" name="Text Box 12">
          <a:extLst>
            <a:ext uri="{FF2B5EF4-FFF2-40B4-BE49-F238E27FC236}">
              <a16:creationId xmlns:a16="http://schemas.microsoft.com/office/drawing/2014/main" id="{33F6A7FD-93EB-4052-B941-7A9E1077B07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48" name="Text Box 13">
          <a:extLst>
            <a:ext uri="{FF2B5EF4-FFF2-40B4-BE49-F238E27FC236}">
              <a16:creationId xmlns:a16="http://schemas.microsoft.com/office/drawing/2014/main" id="{3D8D4FBA-24B9-49C9-92FA-457519A2FB6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49" name="Text Box 14">
          <a:extLst>
            <a:ext uri="{FF2B5EF4-FFF2-40B4-BE49-F238E27FC236}">
              <a16:creationId xmlns:a16="http://schemas.microsoft.com/office/drawing/2014/main" id="{F6EFF1CB-AB98-442A-990C-0FFD569D5D9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50" name="Text Box 15">
          <a:extLst>
            <a:ext uri="{FF2B5EF4-FFF2-40B4-BE49-F238E27FC236}">
              <a16:creationId xmlns:a16="http://schemas.microsoft.com/office/drawing/2014/main" id="{2BAFAC59-47E8-4C75-923A-F9FA12FFCEB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51" name="Text Box 16">
          <a:extLst>
            <a:ext uri="{FF2B5EF4-FFF2-40B4-BE49-F238E27FC236}">
              <a16:creationId xmlns:a16="http://schemas.microsoft.com/office/drawing/2014/main" id="{00AFFA95-F7B0-4788-94E2-872E7F39468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52" name="Text Box 17">
          <a:extLst>
            <a:ext uri="{FF2B5EF4-FFF2-40B4-BE49-F238E27FC236}">
              <a16:creationId xmlns:a16="http://schemas.microsoft.com/office/drawing/2014/main" id="{F1A73493-A962-4868-8DF4-7FC86F871DF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53" name="Text Box 6">
          <a:extLst>
            <a:ext uri="{FF2B5EF4-FFF2-40B4-BE49-F238E27FC236}">
              <a16:creationId xmlns:a16="http://schemas.microsoft.com/office/drawing/2014/main" id="{A3E231DF-60DE-4EF6-BC15-152CDAB3A93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54" name="Text Box 7">
          <a:extLst>
            <a:ext uri="{FF2B5EF4-FFF2-40B4-BE49-F238E27FC236}">
              <a16:creationId xmlns:a16="http://schemas.microsoft.com/office/drawing/2014/main" id="{F153CD54-3A1A-4D82-914A-B9CCB5757CF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55" name="Text Box 8">
          <a:extLst>
            <a:ext uri="{FF2B5EF4-FFF2-40B4-BE49-F238E27FC236}">
              <a16:creationId xmlns:a16="http://schemas.microsoft.com/office/drawing/2014/main" id="{613EDF84-404E-4F4F-9AD1-FFC3013AA19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56" name="Text Box 9">
          <a:extLst>
            <a:ext uri="{FF2B5EF4-FFF2-40B4-BE49-F238E27FC236}">
              <a16:creationId xmlns:a16="http://schemas.microsoft.com/office/drawing/2014/main" id="{20B849A9-2AC3-4C1E-A1B7-AEEAB1814B9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57" name="Text Box 10">
          <a:extLst>
            <a:ext uri="{FF2B5EF4-FFF2-40B4-BE49-F238E27FC236}">
              <a16:creationId xmlns:a16="http://schemas.microsoft.com/office/drawing/2014/main" id="{14AE650F-B3EA-4DDE-8EE9-00CAD4B6684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58" name="Text Box 11">
          <a:extLst>
            <a:ext uri="{FF2B5EF4-FFF2-40B4-BE49-F238E27FC236}">
              <a16:creationId xmlns:a16="http://schemas.microsoft.com/office/drawing/2014/main" id="{CA2F8FBC-23F9-412D-B62D-3ADE15B7D16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59" name="Text Box 12">
          <a:extLst>
            <a:ext uri="{FF2B5EF4-FFF2-40B4-BE49-F238E27FC236}">
              <a16:creationId xmlns:a16="http://schemas.microsoft.com/office/drawing/2014/main" id="{43202174-4F25-481C-AAC3-1138DA2DA75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60" name="Text Box 13">
          <a:extLst>
            <a:ext uri="{FF2B5EF4-FFF2-40B4-BE49-F238E27FC236}">
              <a16:creationId xmlns:a16="http://schemas.microsoft.com/office/drawing/2014/main" id="{7CDB32B0-3E0E-4FB6-8ABB-80002B9137F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61" name="Text Box 14">
          <a:extLst>
            <a:ext uri="{FF2B5EF4-FFF2-40B4-BE49-F238E27FC236}">
              <a16:creationId xmlns:a16="http://schemas.microsoft.com/office/drawing/2014/main" id="{6CC86F83-45AB-487F-82EC-8B8485D0019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62" name="Text Box 15">
          <a:extLst>
            <a:ext uri="{FF2B5EF4-FFF2-40B4-BE49-F238E27FC236}">
              <a16:creationId xmlns:a16="http://schemas.microsoft.com/office/drawing/2014/main" id="{60805D73-0534-4B6B-9DFB-2CA25FD9FF5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63" name="Text Box 16">
          <a:extLst>
            <a:ext uri="{FF2B5EF4-FFF2-40B4-BE49-F238E27FC236}">
              <a16:creationId xmlns:a16="http://schemas.microsoft.com/office/drawing/2014/main" id="{C126BCBF-776B-44B0-A916-084966AB80A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64" name="Text Box 17">
          <a:extLst>
            <a:ext uri="{FF2B5EF4-FFF2-40B4-BE49-F238E27FC236}">
              <a16:creationId xmlns:a16="http://schemas.microsoft.com/office/drawing/2014/main" id="{5F50B843-4020-495C-B0EB-209DBFE362A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65" name="Text Box 7">
          <a:extLst>
            <a:ext uri="{FF2B5EF4-FFF2-40B4-BE49-F238E27FC236}">
              <a16:creationId xmlns:a16="http://schemas.microsoft.com/office/drawing/2014/main" id="{F4B429C0-E012-49F8-81ED-1BF2719C34C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66" name="Text Box 8">
          <a:extLst>
            <a:ext uri="{FF2B5EF4-FFF2-40B4-BE49-F238E27FC236}">
              <a16:creationId xmlns:a16="http://schemas.microsoft.com/office/drawing/2014/main" id="{A92911F0-4B0B-490B-A618-6163546576F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67" name="Text Box 9">
          <a:extLst>
            <a:ext uri="{FF2B5EF4-FFF2-40B4-BE49-F238E27FC236}">
              <a16:creationId xmlns:a16="http://schemas.microsoft.com/office/drawing/2014/main" id="{E62ED7C2-2B9C-4D3D-946E-1A074252340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68" name="Text Box 10">
          <a:extLst>
            <a:ext uri="{FF2B5EF4-FFF2-40B4-BE49-F238E27FC236}">
              <a16:creationId xmlns:a16="http://schemas.microsoft.com/office/drawing/2014/main" id="{FA1958E9-DEAC-4961-85E5-7B3892546DB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69" name="Text Box 11">
          <a:extLst>
            <a:ext uri="{FF2B5EF4-FFF2-40B4-BE49-F238E27FC236}">
              <a16:creationId xmlns:a16="http://schemas.microsoft.com/office/drawing/2014/main" id="{E2446731-9408-4937-A7D8-C382CACA8FE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70" name="Text Box 12">
          <a:extLst>
            <a:ext uri="{FF2B5EF4-FFF2-40B4-BE49-F238E27FC236}">
              <a16:creationId xmlns:a16="http://schemas.microsoft.com/office/drawing/2014/main" id="{ED850579-6CF8-43B8-8955-C8307FD25A3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71" name="Text Box 13">
          <a:extLst>
            <a:ext uri="{FF2B5EF4-FFF2-40B4-BE49-F238E27FC236}">
              <a16:creationId xmlns:a16="http://schemas.microsoft.com/office/drawing/2014/main" id="{28134605-B1BB-4465-9937-94514B25CCE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72" name="Text Box 14">
          <a:extLst>
            <a:ext uri="{FF2B5EF4-FFF2-40B4-BE49-F238E27FC236}">
              <a16:creationId xmlns:a16="http://schemas.microsoft.com/office/drawing/2014/main" id="{4AE80AD9-BA1E-40AB-94AC-31851E8A915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73" name="Text Box 15">
          <a:extLst>
            <a:ext uri="{FF2B5EF4-FFF2-40B4-BE49-F238E27FC236}">
              <a16:creationId xmlns:a16="http://schemas.microsoft.com/office/drawing/2014/main" id="{0BFB3CEF-B154-4C95-9B42-B86FB534421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74" name="Text Box 16">
          <a:extLst>
            <a:ext uri="{FF2B5EF4-FFF2-40B4-BE49-F238E27FC236}">
              <a16:creationId xmlns:a16="http://schemas.microsoft.com/office/drawing/2014/main" id="{F652FCDD-4A7C-4CB9-A4D7-B07E6B281A8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75" name="Text Box 17">
          <a:extLst>
            <a:ext uri="{FF2B5EF4-FFF2-40B4-BE49-F238E27FC236}">
              <a16:creationId xmlns:a16="http://schemas.microsoft.com/office/drawing/2014/main" id="{E2EC99C1-1D0A-44C1-92CB-30089B8A4E3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76" name="Text Box 6">
          <a:extLst>
            <a:ext uri="{FF2B5EF4-FFF2-40B4-BE49-F238E27FC236}">
              <a16:creationId xmlns:a16="http://schemas.microsoft.com/office/drawing/2014/main" id="{019C2487-8842-4668-B5D9-6A1431C7618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77" name="Text Box 7">
          <a:extLst>
            <a:ext uri="{FF2B5EF4-FFF2-40B4-BE49-F238E27FC236}">
              <a16:creationId xmlns:a16="http://schemas.microsoft.com/office/drawing/2014/main" id="{94588DD0-2176-4597-93C1-30CC3F5212B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78" name="Text Box 8">
          <a:extLst>
            <a:ext uri="{FF2B5EF4-FFF2-40B4-BE49-F238E27FC236}">
              <a16:creationId xmlns:a16="http://schemas.microsoft.com/office/drawing/2014/main" id="{39626C88-9F62-41F6-86B0-F40D1C2867B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79" name="Text Box 9">
          <a:extLst>
            <a:ext uri="{FF2B5EF4-FFF2-40B4-BE49-F238E27FC236}">
              <a16:creationId xmlns:a16="http://schemas.microsoft.com/office/drawing/2014/main" id="{C2D6CE32-C382-44FD-909B-B895524B194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80" name="Text Box 10">
          <a:extLst>
            <a:ext uri="{FF2B5EF4-FFF2-40B4-BE49-F238E27FC236}">
              <a16:creationId xmlns:a16="http://schemas.microsoft.com/office/drawing/2014/main" id="{C0B6375F-818C-44F5-81AA-745CC952596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81" name="Text Box 11">
          <a:extLst>
            <a:ext uri="{FF2B5EF4-FFF2-40B4-BE49-F238E27FC236}">
              <a16:creationId xmlns:a16="http://schemas.microsoft.com/office/drawing/2014/main" id="{7B74B6FF-FD82-4B05-9688-06256A24981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82" name="Text Box 12">
          <a:extLst>
            <a:ext uri="{FF2B5EF4-FFF2-40B4-BE49-F238E27FC236}">
              <a16:creationId xmlns:a16="http://schemas.microsoft.com/office/drawing/2014/main" id="{3EDC753B-BFF7-47A4-92FF-3BF4BCDE29E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83" name="Text Box 13">
          <a:extLst>
            <a:ext uri="{FF2B5EF4-FFF2-40B4-BE49-F238E27FC236}">
              <a16:creationId xmlns:a16="http://schemas.microsoft.com/office/drawing/2014/main" id="{CBBF2960-0889-4857-BACE-D629251C07F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84" name="Text Box 14">
          <a:extLst>
            <a:ext uri="{FF2B5EF4-FFF2-40B4-BE49-F238E27FC236}">
              <a16:creationId xmlns:a16="http://schemas.microsoft.com/office/drawing/2014/main" id="{F29F4726-0299-4DBE-B5E5-BE4DD362780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85" name="Text Box 15">
          <a:extLst>
            <a:ext uri="{FF2B5EF4-FFF2-40B4-BE49-F238E27FC236}">
              <a16:creationId xmlns:a16="http://schemas.microsoft.com/office/drawing/2014/main" id="{3222948D-CB60-4AE2-B576-2CE6A66F8C1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86" name="Text Box 16">
          <a:extLst>
            <a:ext uri="{FF2B5EF4-FFF2-40B4-BE49-F238E27FC236}">
              <a16:creationId xmlns:a16="http://schemas.microsoft.com/office/drawing/2014/main" id="{602CA203-2480-49F6-8679-905221F988E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87" name="Text Box 17">
          <a:extLst>
            <a:ext uri="{FF2B5EF4-FFF2-40B4-BE49-F238E27FC236}">
              <a16:creationId xmlns:a16="http://schemas.microsoft.com/office/drawing/2014/main" id="{36DA9736-8384-4DC3-A2DF-7624478E3A1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88" name="Text Box 6">
          <a:extLst>
            <a:ext uri="{FF2B5EF4-FFF2-40B4-BE49-F238E27FC236}">
              <a16:creationId xmlns:a16="http://schemas.microsoft.com/office/drawing/2014/main" id="{411A6CBE-47C2-494E-A217-F0A6D4013D5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89" name="Text Box 7">
          <a:extLst>
            <a:ext uri="{FF2B5EF4-FFF2-40B4-BE49-F238E27FC236}">
              <a16:creationId xmlns:a16="http://schemas.microsoft.com/office/drawing/2014/main" id="{5C0ACFCB-4B3A-49D0-AD62-9F4D2F32385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90" name="Text Box 8">
          <a:extLst>
            <a:ext uri="{FF2B5EF4-FFF2-40B4-BE49-F238E27FC236}">
              <a16:creationId xmlns:a16="http://schemas.microsoft.com/office/drawing/2014/main" id="{FC003569-AA62-4964-BD1B-822FEC3F3B2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91" name="Text Box 9">
          <a:extLst>
            <a:ext uri="{FF2B5EF4-FFF2-40B4-BE49-F238E27FC236}">
              <a16:creationId xmlns:a16="http://schemas.microsoft.com/office/drawing/2014/main" id="{73E0AEC0-0238-467C-90EF-06689D7A203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92" name="Text Box 10">
          <a:extLst>
            <a:ext uri="{FF2B5EF4-FFF2-40B4-BE49-F238E27FC236}">
              <a16:creationId xmlns:a16="http://schemas.microsoft.com/office/drawing/2014/main" id="{FD67FA80-7092-4301-AC3F-678A95AB257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93" name="Text Box 11">
          <a:extLst>
            <a:ext uri="{FF2B5EF4-FFF2-40B4-BE49-F238E27FC236}">
              <a16:creationId xmlns:a16="http://schemas.microsoft.com/office/drawing/2014/main" id="{409E7057-E38E-4173-B571-3FC82595CB2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94" name="Text Box 12">
          <a:extLst>
            <a:ext uri="{FF2B5EF4-FFF2-40B4-BE49-F238E27FC236}">
              <a16:creationId xmlns:a16="http://schemas.microsoft.com/office/drawing/2014/main" id="{1EA217DE-CC70-4F4B-9144-BA41F6AE474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95" name="Text Box 13">
          <a:extLst>
            <a:ext uri="{FF2B5EF4-FFF2-40B4-BE49-F238E27FC236}">
              <a16:creationId xmlns:a16="http://schemas.microsoft.com/office/drawing/2014/main" id="{1EBF40B4-E286-4D9C-92AD-04BA4AE30BF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96" name="Text Box 14">
          <a:extLst>
            <a:ext uri="{FF2B5EF4-FFF2-40B4-BE49-F238E27FC236}">
              <a16:creationId xmlns:a16="http://schemas.microsoft.com/office/drawing/2014/main" id="{C65A58BE-6FEE-4A8E-AD93-89D31E54A57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97" name="Text Box 15">
          <a:extLst>
            <a:ext uri="{FF2B5EF4-FFF2-40B4-BE49-F238E27FC236}">
              <a16:creationId xmlns:a16="http://schemas.microsoft.com/office/drawing/2014/main" id="{16B33F95-97A3-4185-90FB-F0A8AD4B89D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98" name="Text Box 16">
          <a:extLst>
            <a:ext uri="{FF2B5EF4-FFF2-40B4-BE49-F238E27FC236}">
              <a16:creationId xmlns:a16="http://schemas.microsoft.com/office/drawing/2014/main" id="{E68F2D32-9710-4938-82F1-29E62B3B231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699" name="Text Box 17">
          <a:extLst>
            <a:ext uri="{FF2B5EF4-FFF2-40B4-BE49-F238E27FC236}">
              <a16:creationId xmlns:a16="http://schemas.microsoft.com/office/drawing/2014/main" id="{5D422F00-2FC5-45F7-884D-D5071B9AFF3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00" name="Text Box 6">
          <a:extLst>
            <a:ext uri="{FF2B5EF4-FFF2-40B4-BE49-F238E27FC236}">
              <a16:creationId xmlns:a16="http://schemas.microsoft.com/office/drawing/2014/main" id="{C6C68854-9A37-405C-8F45-7E9FEE9F84D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01" name="Text Box 7">
          <a:extLst>
            <a:ext uri="{FF2B5EF4-FFF2-40B4-BE49-F238E27FC236}">
              <a16:creationId xmlns:a16="http://schemas.microsoft.com/office/drawing/2014/main" id="{E7004027-3022-4E7E-87B9-DC856B42E04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02" name="Text Box 8">
          <a:extLst>
            <a:ext uri="{FF2B5EF4-FFF2-40B4-BE49-F238E27FC236}">
              <a16:creationId xmlns:a16="http://schemas.microsoft.com/office/drawing/2014/main" id="{D87E08E2-8FD9-49DD-B223-C0B25105C4A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03" name="Text Box 9">
          <a:extLst>
            <a:ext uri="{FF2B5EF4-FFF2-40B4-BE49-F238E27FC236}">
              <a16:creationId xmlns:a16="http://schemas.microsoft.com/office/drawing/2014/main" id="{318F9657-2A4F-4D40-94A9-16307A8BBB5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04" name="Text Box 10">
          <a:extLst>
            <a:ext uri="{FF2B5EF4-FFF2-40B4-BE49-F238E27FC236}">
              <a16:creationId xmlns:a16="http://schemas.microsoft.com/office/drawing/2014/main" id="{00BDD643-4DA2-4B4E-8517-22E28ED5321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05" name="Text Box 11">
          <a:extLst>
            <a:ext uri="{FF2B5EF4-FFF2-40B4-BE49-F238E27FC236}">
              <a16:creationId xmlns:a16="http://schemas.microsoft.com/office/drawing/2014/main" id="{26E954F7-84D7-4EA7-8720-3C800B3AF75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06" name="Text Box 12">
          <a:extLst>
            <a:ext uri="{FF2B5EF4-FFF2-40B4-BE49-F238E27FC236}">
              <a16:creationId xmlns:a16="http://schemas.microsoft.com/office/drawing/2014/main" id="{CB46CE64-7001-457F-BA98-6F2CDD80D76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07" name="Text Box 13">
          <a:extLst>
            <a:ext uri="{FF2B5EF4-FFF2-40B4-BE49-F238E27FC236}">
              <a16:creationId xmlns:a16="http://schemas.microsoft.com/office/drawing/2014/main" id="{5BE657FA-A93D-4CE2-9307-6910A2356D4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08" name="Text Box 14">
          <a:extLst>
            <a:ext uri="{FF2B5EF4-FFF2-40B4-BE49-F238E27FC236}">
              <a16:creationId xmlns:a16="http://schemas.microsoft.com/office/drawing/2014/main" id="{7554E7E6-51D2-4995-B5A0-DF32BF34E95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09" name="Text Box 15">
          <a:extLst>
            <a:ext uri="{FF2B5EF4-FFF2-40B4-BE49-F238E27FC236}">
              <a16:creationId xmlns:a16="http://schemas.microsoft.com/office/drawing/2014/main" id="{9F87946B-8A07-44D1-B84A-81EF8157C0E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10" name="Text Box 16">
          <a:extLst>
            <a:ext uri="{FF2B5EF4-FFF2-40B4-BE49-F238E27FC236}">
              <a16:creationId xmlns:a16="http://schemas.microsoft.com/office/drawing/2014/main" id="{B326AEA8-717D-4787-80B8-17E570B667F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11" name="Text Box 17">
          <a:extLst>
            <a:ext uri="{FF2B5EF4-FFF2-40B4-BE49-F238E27FC236}">
              <a16:creationId xmlns:a16="http://schemas.microsoft.com/office/drawing/2014/main" id="{E14F58DB-F393-471B-8B47-5B3EBC18F78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12" name="Text Box 7">
          <a:extLst>
            <a:ext uri="{FF2B5EF4-FFF2-40B4-BE49-F238E27FC236}">
              <a16:creationId xmlns:a16="http://schemas.microsoft.com/office/drawing/2014/main" id="{75EE4902-E5B7-455D-A8F8-744CA26FD14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13" name="Text Box 8">
          <a:extLst>
            <a:ext uri="{FF2B5EF4-FFF2-40B4-BE49-F238E27FC236}">
              <a16:creationId xmlns:a16="http://schemas.microsoft.com/office/drawing/2014/main" id="{C1B5516A-A7CB-4B97-BA35-6DB4B4E1797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14" name="Text Box 9">
          <a:extLst>
            <a:ext uri="{FF2B5EF4-FFF2-40B4-BE49-F238E27FC236}">
              <a16:creationId xmlns:a16="http://schemas.microsoft.com/office/drawing/2014/main" id="{CF4098C3-49A1-493F-8C9C-571A2B42AB5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15" name="Text Box 10">
          <a:extLst>
            <a:ext uri="{FF2B5EF4-FFF2-40B4-BE49-F238E27FC236}">
              <a16:creationId xmlns:a16="http://schemas.microsoft.com/office/drawing/2014/main" id="{29183FF5-4D4E-4F94-B276-7A7E97D8D04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16" name="Text Box 11">
          <a:extLst>
            <a:ext uri="{FF2B5EF4-FFF2-40B4-BE49-F238E27FC236}">
              <a16:creationId xmlns:a16="http://schemas.microsoft.com/office/drawing/2014/main" id="{1D89A8C5-E743-4632-B10F-13926DD3053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17" name="Text Box 12">
          <a:extLst>
            <a:ext uri="{FF2B5EF4-FFF2-40B4-BE49-F238E27FC236}">
              <a16:creationId xmlns:a16="http://schemas.microsoft.com/office/drawing/2014/main" id="{EBB6CD51-7508-4741-BD0B-A5163C594BD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18" name="Text Box 13">
          <a:extLst>
            <a:ext uri="{FF2B5EF4-FFF2-40B4-BE49-F238E27FC236}">
              <a16:creationId xmlns:a16="http://schemas.microsoft.com/office/drawing/2014/main" id="{4AE33A5E-535B-411D-83E8-A3EC98D4D8E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19" name="Text Box 14">
          <a:extLst>
            <a:ext uri="{FF2B5EF4-FFF2-40B4-BE49-F238E27FC236}">
              <a16:creationId xmlns:a16="http://schemas.microsoft.com/office/drawing/2014/main" id="{8B2F6B92-9291-4A5A-8695-2B36F3B2BDA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20" name="Text Box 15">
          <a:extLst>
            <a:ext uri="{FF2B5EF4-FFF2-40B4-BE49-F238E27FC236}">
              <a16:creationId xmlns:a16="http://schemas.microsoft.com/office/drawing/2014/main" id="{6126CB20-D51F-493C-9B02-23427670D13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21" name="Text Box 16">
          <a:extLst>
            <a:ext uri="{FF2B5EF4-FFF2-40B4-BE49-F238E27FC236}">
              <a16:creationId xmlns:a16="http://schemas.microsoft.com/office/drawing/2014/main" id="{642C963A-F75A-46BC-AD7B-1D6FC633E35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22" name="Text Box 17">
          <a:extLst>
            <a:ext uri="{FF2B5EF4-FFF2-40B4-BE49-F238E27FC236}">
              <a16:creationId xmlns:a16="http://schemas.microsoft.com/office/drawing/2014/main" id="{F7052068-3B12-428F-97D5-96AAF8AA117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23" name="Text Box 6">
          <a:extLst>
            <a:ext uri="{FF2B5EF4-FFF2-40B4-BE49-F238E27FC236}">
              <a16:creationId xmlns:a16="http://schemas.microsoft.com/office/drawing/2014/main" id="{77DFEDD5-C5EC-4CEC-A685-6BF3A36F7B9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24" name="Text Box 7">
          <a:extLst>
            <a:ext uri="{FF2B5EF4-FFF2-40B4-BE49-F238E27FC236}">
              <a16:creationId xmlns:a16="http://schemas.microsoft.com/office/drawing/2014/main" id="{12BD72CB-1ACF-4D19-859C-7E929BB99AB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25" name="Text Box 8">
          <a:extLst>
            <a:ext uri="{FF2B5EF4-FFF2-40B4-BE49-F238E27FC236}">
              <a16:creationId xmlns:a16="http://schemas.microsoft.com/office/drawing/2014/main" id="{5A05DEF5-47CD-49F3-8C3C-248822F8F01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26" name="Text Box 9">
          <a:extLst>
            <a:ext uri="{FF2B5EF4-FFF2-40B4-BE49-F238E27FC236}">
              <a16:creationId xmlns:a16="http://schemas.microsoft.com/office/drawing/2014/main" id="{CEA0D5CF-7BA7-4554-B811-F7C40CDD7C0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27" name="Text Box 10">
          <a:extLst>
            <a:ext uri="{FF2B5EF4-FFF2-40B4-BE49-F238E27FC236}">
              <a16:creationId xmlns:a16="http://schemas.microsoft.com/office/drawing/2014/main" id="{CB31A1A8-335A-4CAB-A5B0-C680391839B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28" name="Text Box 11">
          <a:extLst>
            <a:ext uri="{FF2B5EF4-FFF2-40B4-BE49-F238E27FC236}">
              <a16:creationId xmlns:a16="http://schemas.microsoft.com/office/drawing/2014/main" id="{8A3A3C43-EF91-4562-9106-4309F2CCE21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29" name="Text Box 12">
          <a:extLst>
            <a:ext uri="{FF2B5EF4-FFF2-40B4-BE49-F238E27FC236}">
              <a16:creationId xmlns:a16="http://schemas.microsoft.com/office/drawing/2014/main" id="{49872D76-7C43-4BC3-A5D6-71FE0D5D2B0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30" name="Text Box 13">
          <a:extLst>
            <a:ext uri="{FF2B5EF4-FFF2-40B4-BE49-F238E27FC236}">
              <a16:creationId xmlns:a16="http://schemas.microsoft.com/office/drawing/2014/main" id="{C4748F31-D734-4DA5-9EE5-D9FC808C59A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31" name="Text Box 14">
          <a:extLst>
            <a:ext uri="{FF2B5EF4-FFF2-40B4-BE49-F238E27FC236}">
              <a16:creationId xmlns:a16="http://schemas.microsoft.com/office/drawing/2014/main" id="{010F7725-B73C-4F05-BA47-16E3563864F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32" name="Text Box 15">
          <a:extLst>
            <a:ext uri="{FF2B5EF4-FFF2-40B4-BE49-F238E27FC236}">
              <a16:creationId xmlns:a16="http://schemas.microsoft.com/office/drawing/2014/main" id="{78671C1A-2CE1-44F6-8FA7-8083DFC4D9B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33" name="Text Box 16">
          <a:extLst>
            <a:ext uri="{FF2B5EF4-FFF2-40B4-BE49-F238E27FC236}">
              <a16:creationId xmlns:a16="http://schemas.microsoft.com/office/drawing/2014/main" id="{4DA8473F-8F70-4E81-8AC2-E7025FF074F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34" name="Text Box 17">
          <a:extLst>
            <a:ext uri="{FF2B5EF4-FFF2-40B4-BE49-F238E27FC236}">
              <a16:creationId xmlns:a16="http://schemas.microsoft.com/office/drawing/2014/main" id="{CCF2368C-DBDA-4049-9D78-FB0DD3E93BD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35" name="Text Box 6">
          <a:extLst>
            <a:ext uri="{FF2B5EF4-FFF2-40B4-BE49-F238E27FC236}">
              <a16:creationId xmlns:a16="http://schemas.microsoft.com/office/drawing/2014/main" id="{436C9922-0FD7-4534-B711-D9B8EA4C057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36" name="Text Box 7">
          <a:extLst>
            <a:ext uri="{FF2B5EF4-FFF2-40B4-BE49-F238E27FC236}">
              <a16:creationId xmlns:a16="http://schemas.microsoft.com/office/drawing/2014/main" id="{550A8F76-E703-478B-9222-3162D99EC0A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37" name="Text Box 8">
          <a:extLst>
            <a:ext uri="{FF2B5EF4-FFF2-40B4-BE49-F238E27FC236}">
              <a16:creationId xmlns:a16="http://schemas.microsoft.com/office/drawing/2014/main" id="{2A67ADCF-D402-4519-9F92-6BA7EA96D44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38" name="Text Box 9">
          <a:extLst>
            <a:ext uri="{FF2B5EF4-FFF2-40B4-BE49-F238E27FC236}">
              <a16:creationId xmlns:a16="http://schemas.microsoft.com/office/drawing/2014/main" id="{2511D5C7-C5F0-435D-B241-08DCD2F7145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39" name="Text Box 10">
          <a:extLst>
            <a:ext uri="{FF2B5EF4-FFF2-40B4-BE49-F238E27FC236}">
              <a16:creationId xmlns:a16="http://schemas.microsoft.com/office/drawing/2014/main" id="{0969EFED-FEE3-4350-9798-FE28D9745F0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40" name="Text Box 11">
          <a:extLst>
            <a:ext uri="{FF2B5EF4-FFF2-40B4-BE49-F238E27FC236}">
              <a16:creationId xmlns:a16="http://schemas.microsoft.com/office/drawing/2014/main" id="{F7E26B47-C229-4184-A7E9-A8CCC99F142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41" name="Text Box 12">
          <a:extLst>
            <a:ext uri="{FF2B5EF4-FFF2-40B4-BE49-F238E27FC236}">
              <a16:creationId xmlns:a16="http://schemas.microsoft.com/office/drawing/2014/main" id="{27D7DEE4-45E2-4386-9B4D-8D00C8FD0CF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42" name="Text Box 13">
          <a:extLst>
            <a:ext uri="{FF2B5EF4-FFF2-40B4-BE49-F238E27FC236}">
              <a16:creationId xmlns:a16="http://schemas.microsoft.com/office/drawing/2014/main" id="{F952C956-EE1F-420D-B97D-AC27A8D5AB0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43" name="Text Box 14">
          <a:extLst>
            <a:ext uri="{FF2B5EF4-FFF2-40B4-BE49-F238E27FC236}">
              <a16:creationId xmlns:a16="http://schemas.microsoft.com/office/drawing/2014/main" id="{8CF38382-981F-442F-AA26-18452C74BCA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44" name="Text Box 15">
          <a:extLst>
            <a:ext uri="{FF2B5EF4-FFF2-40B4-BE49-F238E27FC236}">
              <a16:creationId xmlns:a16="http://schemas.microsoft.com/office/drawing/2014/main" id="{15149D24-80DD-4874-A258-1C769A95324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45" name="Text Box 16">
          <a:extLst>
            <a:ext uri="{FF2B5EF4-FFF2-40B4-BE49-F238E27FC236}">
              <a16:creationId xmlns:a16="http://schemas.microsoft.com/office/drawing/2014/main" id="{F2331104-C7F9-47DF-8FE1-A627E2ECB0B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46" name="Text Box 17">
          <a:extLst>
            <a:ext uri="{FF2B5EF4-FFF2-40B4-BE49-F238E27FC236}">
              <a16:creationId xmlns:a16="http://schemas.microsoft.com/office/drawing/2014/main" id="{05447200-3759-4DD4-829C-13833721D1B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47" name="Text Box 6">
          <a:extLst>
            <a:ext uri="{FF2B5EF4-FFF2-40B4-BE49-F238E27FC236}">
              <a16:creationId xmlns:a16="http://schemas.microsoft.com/office/drawing/2014/main" id="{8AE60E6C-35C4-432B-B91F-95EA87C22FE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48" name="Text Box 7">
          <a:extLst>
            <a:ext uri="{FF2B5EF4-FFF2-40B4-BE49-F238E27FC236}">
              <a16:creationId xmlns:a16="http://schemas.microsoft.com/office/drawing/2014/main" id="{5438C24E-B4D0-4006-BD70-CE8CA34D6B6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49" name="Text Box 8">
          <a:extLst>
            <a:ext uri="{FF2B5EF4-FFF2-40B4-BE49-F238E27FC236}">
              <a16:creationId xmlns:a16="http://schemas.microsoft.com/office/drawing/2014/main" id="{2E5DEF2C-D988-4A5A-9C0A-8585B27D9D7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50" name="Text Box 9">
          <a:extLst>
            <a:ext uri="{FF2B5EF4-FFF2-40B4-BE49-F238E27FC236}">
              <a16:creationId xmlns:a16="http://schemas.microsoft.com/office/drawing/2014/main" id="{425483C4-9932-445A-A450-CE4E40CA3F6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51" name="Text Box 10">
          <a:extLst>
            <a:ext uri="{FF2B5EF4-FFF2-40B4-BE49-F238E27FC236}">
              <a16:creationId xmlns:a16="http://schemas.microsoft.com/office/drawing/2014/main" id="{8672267F-BEA3-48C4-9012-E962AEAED3E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52" name="Text Box 11">
          <a:extLst>
            <a:ext uri="{FF2B5EF4-FFF2-40B4-BE49-F238E27FC236}">
              <a16:creationId xmlns:a16="http://schemas.microsoft.com/office/drawing/2014/main" id="{1E610DE4-3E58-4DFD-8331-A6F78D81E41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53" name="Text Box 12">
          <a:extLst>
            <a:ext uri="{FF2B5EF4-FFF2-40B4-BE49-F238E27FC236}">
              <a16:creationId xmlns:a16="http://schemas.microsoft.com/office/drawing/2014/main" id="{2DDC68D5-35F1-4492-A42B-B5CF5DB2861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54" name="Text Box 13">
          <a:extLst>
            <a:ext uri="{FF2B5EF4-FFF2-40B4-BE49-F238E27FC236}">
              <a16:creationId xmlns:a16="http://schemas.microsoft.com/office/drawing/2014/main" id="{6B2DA283-9A51-4F6C-947E-D1C5DC49B93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55" name="Text Box 14">
          <a:extLst>
            <a:ext uri="{FF2B5EF4-FFF2-40B4-BE49-F238E27FC236}">
              <a16:creationId xmlns:a16="http://schemas.microsoft.com/office/drawing/2014/main" id="{F9E2ED84-D2E6-402F-8DB6-5827BC943D1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56" name="Text Box 15">
          <a:extLst>
            <a:ext uri="{FF2B5EF4-FFF2-40B4-BE49-F238E27FC236}">
              <a16:creationId xmlns:a16="http://schemas.microsoft.com/office/drawing/2014/main" id="{AEB4DD8E-10A1-431F-A036-6CF96AB60A7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57" name="Text Box 16">
          <a:extLst>
            <a:ext uri="{FF2B5EF4-FFF2-40B4-BE49-F238E27FC236}">
              <a16:creationId xmlns:a16="http://schemas.microsoft.com/office/drawing/2014/main" id="{956A103C-0C1A-497D-9C48-F15EF0BACE2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58" name="Text Box 17">
          <a:extLst>
            <a:ext uri="{FF2B5EF4-FFF2-40B4-BE49-F238E27FC236}">
              <a16:creationId xmlns:a16="http://schemas.microsoft.com/office/drawing/2014/main" id="{A7411231-CA2A-4997-BFC4-9152A3B9CE3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59" name="Text Box 7">
          <a:extLst>
            <a:ext uri="{FF2B5EF4-FFF2-40B4-BE49-F238E27FC236}">
              <a16:creationId xmlns:a16="http://schemas.microsoft.com/office/drawing/2014/main" id="{9029BA61-0565-4E9C-AF9C-F42248811E5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60" name="Text Box 8">
          <a:extLst>
            <a:ext uri="{FF2B5EF4-FFF2-40B4-BE49-F238E27FC236}">
              <a16:creationId xmlns:a16="http://schemas.microsoft.com/office/drawing/2014/main" id="{2889FBEB-2960-4637-8BBA-9BCEB0B354C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61" name="Text Box 9">
          <a:extLst>
            <a:ext uri="{FF2B5EF4-FFF2-40B4-BE49-F238E27FC236}">
              <a16:creationId xmlns:a16="http://schemas.microsoft.com/office/drawing/2014/main" id="{4F43E598-F3B6-46F3-8D7B-D5274319A70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62" name="Text Box 10">
          <a:extLst>
            <a:ext uri="{FF2B5EF4-FFF2-40B4-BE49-F238E27FC236}">
              <a16:creationId xmlns:a16="http://schemas.microsoft.com/office/drawing/2014/main" id="{D6762C3D-DB16-473F-A614-22D4B58554D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63" name="Text Box 11">
          <a:extLst>
            <a:ext uri="{FF2B5EF4-FFF2-40B4-BE49-F238E27FC236}">
              <a16:creationId xmlns:a16="http://schemas.microsoft.com/office/drawing/2014/main" id="{EDA05289-9E5F-4B92-822F-BB2DC317C93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64" name="Text Box 12">
          <a:extLst>
            <a:ext uri="{FF2B5EF4-FFF2-40B4-BE49-F238E27FC236}">
              <a16:creationId xmlns:a16="http://schemas.microsoft.com/office/drawing/2014/main" id="{8A6842DF-39B1-46F9-B011-C42DE49DA6A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65" name="Text Box 13">
          <a:extLst>
            <a:ext uri="{FF2B5EF4-FFF2-40B4-BE49-F238E27FC236}">
              <a16:creationId xmlns:a16="http://schemas.microsoft.com/office/drawing/2014/main" id="{B5769BD4-7207-4665-B053-E885F9B1631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66" name="Text Box 14">
          <a:extLst>
            <a:ext uri="{FF2B5EF4-FFF2-40B4-BE49-F238E27FC236}">
              <a16:creationId xmlns:a16="http://schemas.microsoft.com/office/drawing/2014/main" id="{D535D73E-50DC-4844-98D6-A5CC967C5CB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67" name="Text Box 15">
          <a:extLst>
            <a:ext uri="{FF2B5EF4-FFF2-40B4-BE49-F238E27FC236}">
              <a16:creationId xmlns:a16="http://schemas.microsoft.com/office/drawing/2014/main" id="{0C0274D1-59D9-4EE1-819F-7FDF18B94A7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68" name="Text Box 16">
          <a:extLst>
            <a:ext uri="{FF2B5EF4-FFF2-40B4-BE49-F238E27FC236}">
              <a16:creationId xmlns:a16="http://schemas.microsoft.com/office/drawing/2014/main" id="{D8BD19B3-FE72-48FE-A352-794ED05C455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69" name="Text Box 17">
          <a:extLst>
            <a:ext uri="{FF2B5EF4-FFF2-40B4-BE49-F238E27FC236}">
              <a16:creationId xmlns:a16="http://schemas.microsoft.com/office/drawing/2014/main" id="{1E691FC6-D434-448A-BF0E-CDC5E595804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70" name="Text Box 6">
          <a:extLst>
            <a:ext uri="{FF2B5EF4-FFF2-40B4-BE49-F238E27FC236}">
              <a16:creationId xmlns:a16="http://schemas.microsoft.com/office/drawing/2014/main" id="{A20A1F59-5BDC-44AF-97CE-B2F5CF116EA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71" name="Text Box 7">
          <a:extLst>
            <a:ext uri="{FF2B5EF4-FFF2-40B4-BE49-F238E27FC236}">
              <a16:creationId xmlns:a16="http://schemas.microsoft.com/office/drawing/2014/main" id="{E5D6D3E3-5A43-46BD-93A9-15105132C5D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72" name="Text Box 8">
          <a:extLst>
            <a:ext uri="{FF2B5EF4-FFF2-40B4-BE49-F238E27FC236}">
              <a16:creationId xmlns:a16="http://schemas.microsoft.com/office/drawing/2014/main" id="{3C06970F-31CD-459C-A421-6D6D0C218AA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73" name="Text Box 9">
          <a:extLst>
            <a:ext uri="{FF2B5EF4-FFF2-40B4-BE49-F238E27FC236}">
              <a16:creationId xmlns:a16="http://schemas.microsoft.com/office/drawing/2014/main" id="{FBE42DCA-7992-40B4-A9B2-55B59D29339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74" name="Text Box 10">
          <a:extLst>
            <a:ext uri="{FF2B5EF4-FFF2-40B4-BE49-F238E27FC236}">
              <a16:creationId xmlns:a16="http://schemas.microsoft.com/office/drawing/2014/main" id="{E5D9504F-454B-4E9D-93A4-4939437F186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75" name="Text Box 11">
          <a:extLst>
            <a:ext uri="{FF2B5EF4-FFF2-40B4-BE49-F238E27FC236}">
              <a16:creationId xmlns:a16="http://schemas.microsoft.com/office/drawing/2014/main" id="{AF65E85F-40AB-44FE-A9A7-19B2A5C5E0C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76" name="Text Box 12">
          <a:extLst>
            <a:ext uri="{FF2B5EF4-FFF2-40B4-BE49-F238E27FC236}">
              <a16:creationId xmlns:a16="http://schemas.microsoft.com/office/drawing/2014/main" id="{4A29C1FB-6D5F-4FEB-BFD3-A83E1400EA5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77" name="Text Box 13">
          <a:extLst>
            <a:ext uri="{FF2B5EF4-FFF2-40B4-BE49-F238E27FC236}">
              <a16:creationId xmlns:a16="http://schemas.microsoft.com/office/drawing/2014/main" id="{C53D5DBE-FE1C-4132-8D0B-F8C3E606BA9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78" name="Text Box 14">
          <a:extLst>
            <a:ext uri="{FF2B5EF4-FFF2-40B4-BE49-F238E27FC236}">
              <a16:creationId xmlns:a16="http://schemas.microsoft.com/office/drawing/2014/main" id="{AB8FDCC1-7A1C-4CC9-801A-E1328841E05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79" name="Text Box 15">
          <a:extLst>
            <a:ext uri="{FF2B5EF4-FFF2-40B4-BE49-F238E27FC236}">
              <a16:creationId xmlns:a16="http://schemas.microsoft.com/office/drawing/2014/main" id="{6CAA6070-0668-4507-9733-A5D5624293A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80" name="Text Box 16">
          <a:extLst>
            <a:ext uri="{FF2B5EF4-FFF2-40B4-BE49-F238E27FC236}">
              <a16:creationId xmlns:a16="http://schemas.microsoft.com/office/drawing/2014/main" id="{B3CE10BF-C5D3-470D-B900-6921587B024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81" name="Text Box 17">
          <a:extLst>
            <a:ext uri="{FF2B5EF4-FFF2-40B4-BE49-F238E27FC236}">
              <a16:creationId xmlns:a16="http://schemas.microsoft.com/office/drawing/2014/main" id="{17AE6C8A-49EA-41D6-9A3D-A0F54315D73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82" name="Text Box 6">
          <a:extLst>
            <a:ext uri="{FF2B5EF4-FFF2-40B4-BE49-F238E27FC236}">
              <a16:creationId xmlns:a16="http://schemas.microsoft.com/office/drawing/2014/main" id="{7BE91B44-6454-4818-B5CF-E4C0313D649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83" name="Text Box 7">
          <a:extLst>
            <a:ext uri="{FF2B5EF4-FFF2-40B4-BE49-F238E27FC236}">
              <a16:creationId xmlns:a16="http://schemas.microsoft.com/office/drawing/2014/main" id="{AAF3809E-A875-4DE8-B35D-D391235ED76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84" name="Text Box 8">
          <a:extLst>
            <a:ext uri="{FF2B5EF4-FFF2-40B4-BE49-F238E27FC236}">
              <a16:creationId xmlns:a16="http://schemas.microsoft.com/office/drawing/2014/main" id="{DF3B9E92-8DC2-4670-931C-4AC0E521E39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85" name="Text Box 9">
          <a:extLst>
            <a:ext uri="{FF2B5EF4-FFF2-40B4-BE49-F238E27FC236}">
              <a16:creationId xmlns:a16="http://schemas.microsoft.com/office/drawing/2014/main" id="{F7E189B9-6FF6-4883-9ABA-D134A6D0C37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86" name="Text Box 10">
          <a:extLst>
            <a:ext uri="{FF2B5EF4-FFF2-40B4-BE49-F238E27FC236}">
              <a16:creationId xmlns:a16="http://schemas.microsoft.com/office/drawing/2014/main" id="{ED814E90-3885-412B-8A02-2AFDB7270DE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87" name="Text Box 11">
          <a:extLst>
            <a:ext uri="{FF2B5EF4-FFF2-40B4-BE49-F238E27FC236}">
              <a16:creationId xmlns:a16="http://schemas.microsoft.com/office/drawing/2014/main" id="{78C5549B-BAD9-4CCB-A6EE-3B28C290B375}"/>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88" name="Text Box 12">
          <a:extLst>
            <a:ext uri="{FF2B5EF4-FFF2-40B4-BE49-F238E27FC236}">
              <a16:creationId xmlns:a16="http://schemas.microsoft.com/office/drawing/2014/main" id="{004F2135-6A9F-4E04-8C21-945439AECE4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89" name="Text Box 13">
          <a:extLst>
            <a:ext uri="{FF2B5EF4-FFF2-40B4-BE49-F238E27FC236}">
              <a16:creationId xmlns:a16="http://schemas.microsoft.com/office/drawing/2014/main" id="{E957D2BC-F8E2-4C9C-9715-1B652F5B46C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90" name="Text Box 14">
          <a:extLst>
            <a:ext uri="{FF2B5EF4-FFF2-40B4-BE49-F238E27FC236}">
              <a16:creationId xmlns:a16="http://schemas.microsoft.com/office/drawing/2014/main" id="{DA70B1C3-B108-4C54-9441-00B23C0ABEF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91" name="Text Box 15">
          <a:extLst>
            <a:ext uri="{FF2B5EF4-FFF2-40B4-BE49-F238E27FC236}">
              <a16:creationId xmlns:a16="http://schemas.microsoft.com/office/drawing/2014/main" id="{1180F73F-2788-4C8A-8EC3-89776F43001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92" name="Text Box 16">
          <a:extLst>
            <a:ext uri="{FF2B5EF4-FFF2-40B4-BE49-F238E27FC236}">
              <a16:creationId xmlns:a16="http://schemas.microsoft.com/office/drawing/2014/main" id="{36B428D3-4592-4FB3-910A-C5F3519704E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93" name="Text Box 17">
          <a:extLst>
            <a:ext uri="{FF2B5EF4-FFF2-40B4-BE49-F238E27FC236}">
              <a16:creationId xmlns:a16="http://schemas.microsoft.com/office/drawing/2014/main" id="{211E5EE8-AEFE-406A-9E4F-2C6C5429561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94" name="Text Box 6">
          <a:extLst>
            <a:ext uri="{FF2B5EF4-FFF2-40B4-BE49-F238E27FC236}">
              <a16:creationId xmlns:a16="http://schemas.microsoft.com/office/drawing/2014/main" id="{713C3DEB-5FC6-4827-8DE5-9ECC7507DB8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95" name="Text Box 7">
          <a:extLst>
            <a:ext uri="{FF2B5EF4-FFF2-40B4-BE49-F238E27FC236}">
              <a16:creationId xmlns:a16="http://schemas.microsoft.com/office/drawing/2014/main" id="{F98AA68B-FF31-444F-B5A9-E761490B33C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96" name="Text Box 8">
          <a:extLst>
            <a:ext uri="{FF2B5EF4-FFF2-40B4-BE49-F238E27FC236}">
              <a16:creationId xmlns:a16="http://schemas.microsoft.com/office/drawing/2014/main" id="{2A86DE1F-95CF-4F33-83B1-F7E653D137F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97" name="Text Box 9">
          <a:extLst>
            <a:ext uri="{FF2B5EF4-FFF2-40B4-BE49-F238E27FC236}">
              <a16:creationId xmlns:a16="http://schemas.microsoft.com/office/drawing/2014/main" id="{4DDE806A-B0AB-442E-A6A8-F57C602C9A5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98" name="Text Box 10">
          <a:extLst>
            <a:ext uri="{FF2B5EF4-FFF2-40B4-BE49-F238E27FC236}">
              <a16:creationId xmlns:a16="http://schemas.microsoft.com/office/drawing/2014/main" id="{E53734E9-4DA9-4322-870C-79176F516A7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799" name="Text Box 11">
          <a:extLst>
            <a:ext uri="{FF2B5EF4-FFF2-40B4-BE49-F238E27FC236}">
              <a16:creationId xmlns:a16="http://schemas.microsoft.com/office/drawing/2014/main" id="{D055D5B0-7058-437E-95D8-48747EF836E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00" name="Text Box 12">
          <a:extLst>
            <a:ext uri="{FF2B5EF4-FFF2-40B4-BE49-F238E27FC236}">
              <a16:creationId xmlns:a16="http://schemas.microsoft.com/office/drawing/2014/main" id="{6771A18D-FBD3-40C5-A8EB-7F12755BB1C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01" name="Text Box 13">
          <a:extLst>
            <a:ext uri="{FF2B5EF4-FFF2-40B4-BE49-F238E27FC236}">
              <a16:creationId xmlns:a16="http://schemas.microsoft.com/office/drawing/2014/main" id="{401B1055-43D8-4566-8F13-4038F1C219B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02" name="Text Box 14">
          <a:extLst>
            <a:ext uri="{FF2B5EF4-FFF2-40B4-BE49-F238E27FC236}">
              <a16:creationId xmlns:a16="http://schemas.microsoft.com/office/drawing/2014/main" id="{ABCA0236-8D93-4126-A1AB-F80D23D0864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03" name="Text Box 15">
          <a:extLst>
            <a:ext uri="{FF2B5EF4-FFF2-40B4-BE49-F238E27FC236}">
              <a16:creationId xmlns:a16="http://schemas.microsoft.com/office/drawing/2014/main" id="{46DDCAC4-3302-444E-BEF2-E1F969E8A25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04" name="Text Box 16">
          <a:extLst>
            <a:ext uri="{FF2B5EF4-FFF2-40B4-BE49-F238E27FC236}">
              <a16:creationId xmlns:a16="http://schemas.microsoft.com/office/drawing/2014/main" id="{0852888E-9DD3-4FFF-87F2-6986F0F6241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05" name="Text Box 17">
          <a:extLst>
            <a:ext uri="{FF2B5EF4-FFF2-40B4-BE49-F238E27FC236}">
              <a16:creationId xmlns:a16="http://schemas.microsoft.com/office/drawing/2014/main" id="{85F4A7B5-933B-4158-B060-8AF7C419398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06" name="Text Box 7">
          <a:extLst>
            <a:ext uri="{FF2B5EF4-FFF2-40B4-BE49-F238E27FC236}">
              <a16:creationId xmlns:a16="http://schemas.microsoft.com/office/drawing/2014/main" id="{B8AF397D-295A-414A-9A11-FA589747C06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07" name="Text Box 8">
          <a:extLst>
            <a:ext uri="{FF2B5EF4-FFF2-40B4-BE49-F238E27FC236}">
              <a16:creationId xmlns:a16="http://schemas.microsoft.com/office/drawing/2014/main" id="{B8C8037D-40F3-4C23-9087-11355FCD3F0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08" name="Text Box 9">
          <a:extLst>
            <a:ext uri="{FF2B5EF4-FFF2-40B4-BE49-F238E27FC236}">
              <a16:creationId xmlns:a16="http://schemas.microsoft.com/office/drawing/2014/main" id="{18214C36-AD6B-447B-AF59-3D06D633442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09" name="Text Box 10">
          <a:extLst>
            <a:ext uri="{FF2B5EF4-FFF2-40B4-BE49-F238E27FC236}">
              <a16:creationId xmlns:a16="http://schemas.microsoft.com/office/drawing/2014/main" id="{4CE3FEE3-378B-49E6-B97B-C705CE8A534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10" name="Text Box 11">
          <a:extLst>
            <a:ext uri="{FF2B5EF4-FFF2-40B4-BE49-F238E27FC236}">
              <a16:creationId xmlns:a16="http://schemas.microsoft.com/office/drawing/2014/main" id="{2936DA7D-BDA7-4DC9-82A4-094B924E119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11" name="Text Box 12">
          <a:extLst>
            <a:ext uri="{FF2B5EF4-FFF2-40B4-BE49-F238E27FC236}">
              <a16:creationId xmlns:a16="http://schemas.microsoft.com/office/drawing/2014/main" id="{585C4D6A-5EE0-4A86-83F2-4112C8D3A79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12" name="Text Box 13">
          <a:extLst>
            <a:ext uri="{FF2B5EF4-FFF2-40B4-BE49-F238E27FC236}">
              <a16:creationId xmlns:a16="http://schemas.microsoft.com/office/drawing/2014/main" id="{6BEFCB5F-BA2E-4103-BE39-4C6CFFE8994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13" name="Text Box 14">
          <a:extLst>
            <a:ext uri="{FF2B5EF4-FFF2-40B4-BE49-F238E27FC236}">
              <a16:creationId xmlns:a16="http://schemas.microsoft.com/office/drawing/2014/main" id="{BE397E3D-6E81-4878-A8E2-A37974275C6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14" name="Text Box 15">
          <a:extLst>
            <a:ext uri="{FF2B5EF4-FFF2-40B4-BE49-F238E27FC236}">
              <a16:creationId xmlns:a16="http://schemas.microsoft.com/office/drawing/2014/main" id="{DE816E32-1A5F-41BD-B9D6-6214FF34381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15" name="Text Box 16">
          <a:extLst>
            <a:ext uri="{FF2B5EF4-FFF2-40B4-BE49-F238E27FC236}">
              <a16:creationId xmlns:a16="http://schemas.microsoft.com/office/drawing/2014/main" id="{5C448F5E-D126-4704-9018-49D3A055E7D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16" name="Text Box 17">
          <a:extLst>
            <a:ext uri="{FF2B5EF4-FFF2-40B4-BE49-F238E27FC236}">
              <a16:creationId xmlns:a16="http://schemas.microsoft.com/office/drawing/2014/main" id="{8503ED5C-E8A9-472B-90E5-F572E911A03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17" name="Text Box 6">
          <a:extLst>
            <a:ext uri="{FF2B5EF4-FFF2-40B4-BE49-F238E27FC236}">
              <a16:creationId xmlns:a16="http://schemas.microsoft.com/office/drawing/2014/main" id="{993E7595-32B2-47CB-B03B-53F36D2C152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18" name="Text Box 7">
          <a:extLst>
            <a:ext uri="{FF2B5EF4-FFF2-40B4-BE49-F238E27FC236}">
              <a16:creationId xmlns:a16="http://schemas.microsoft.com/office/drawing/2014/main" id="{AF4DFDBC-D78D-4B75-9D58-345F6FD8868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19" name="Text Box 8">
          <a:extLst>
            <a:ext uri="{FF2B5EF4-FFF2-40B4-BE49-F238E27FC236}">
              <a16:creationId xmlns:a16="http://schemas.microsoft.com/office/drawing/2014/main" id="{808C746E-ACC8-419D-9DE2-592F461D97D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20" name="Text Box 9">
          <a:extLst>
            <a:ext uri="{FF2B5EF4-FFF2-40B4-BE49-F238E27FC236}">
              <a16:creationId xmlns:a16="http://schemas.microsoft.com/office/drawing/2014/main" id="{0602ED7F-B64C-456E-A2E3-5ECCC3FBC4A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21" name="Text Box 10">
          <a:extLst>
            <a:ext uri="{FF2B5EF4-FFF2-40B4-BE49-F238E27FC236}">
              <a16:creationId xmlns:a16="http://schemas.microsoft.com/office/drawing/2014/main" id="{B17C6106-D140-4467-BB18-EE54147FE53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22" name="Text Box 11">
          <a:extLst>
            <a:ext uri="{FF2B5EF4-FFF2-40B4-BE49-F238E27FC236}">
              <a16:creationId xmlns:a16="http://schemas.microsoft.com/office/drawing/2014/main" id="{EB121F5A-EC4E-4821-A850-519E6B94A27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23" name="Text Box 12">
          <a:extLst>
            <a:ext uri="{FF2B5EF4-FFF2-40B4-BE49-F238E27FC236}">
              <a16:creationId xmlns:a16="http://schemas.microsoft.com/office/drawing/2014/main" id="{BFC16646-0C32-4C9B-AE96-AC4E0598575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24" name="Text Box 13">
          <a:extLst>
            <a:ext uri="{FF2B5EF4-FFF2-40B4-BE49-F238E27FC236}">
              <a16:creationId xmlns:a16="http://schemas.microsoft.com/office/drawing/2014/main" id="{5219EB03-4E48-494D-B8BE-4E3837547A4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25" name="Text Box 14">
          <a:extLst>
            <a:ext uri="{FF2B5EF4-FFF2-40B4-BE49-F238E27FC236}">
              <a16:creationId xmlns:a16="http://schemas.microsoft.com/office/drawing/2014/main" id="{78E8DB53-EB6B-4770-88D8-61CE45206E5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26" name="Text Box 15">
          <a:extLst>
            <a:ext uri="{FF2B5EF4-FFF2-40B4-BE49-F238E27FC236}">
              <a16:creationId xmlns:a16="http://schemas.microsoft.com/office/drawing/2014/main" id="{FF73F58B-69A4-4B22-9A6D-175E3D367A1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27" name="Text Box 16">
          <a:extLst>
            <a:ext uri="{FF2B5EF4-FFF2-40B4-BE49-F238E27FC236}">
              <a16:creationId xmlns:a16="http://schemas.microsoft.com/office/drawing/2014/main" id="{B78971BC-A746-4127-B170-4EB30F94A05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28" name="Text Box 17">
          <a:extLst>
            <a:ext uri="{FF2B5EF4-FFF2-40B4-BE49-F238E27FC236}">
              <a16:creationId xmlns:a16="http://schemas.microsoft.com/office/drawing/2014/main" id="{2FACDB70-18D6-4E44-B7FC-78C62935F50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29" name="Text Box 6">
          <a:extLst>
            <a:ext uri="{FF2B5EF4-FFF2-40B4-BE49-F238E27FC236}">
              <a16:creationId xmlns:a16="http://schemas.microsoft.com/office/drawing/2014/main" id="{69C3BDF5-102B-45FA-A447-25D2E1C50DF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30" name="Text Box 7">
          <a:extLst>
            <a:ext uri="{FF2B5EF4-FFF2-40B4-BE49-F238E27FC236}">
              <a16:creationId xmlns:a16="http://schemas.microsoft.com/office/drawing/2014/main" id="{4E7BE42B-E2FA-457E-8D7B-89E947AD3CE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31" name="Text Box 8">
          <a:extLst>
            <a:ext uri="{FF2B5EF4-FFF2-40B4-BE49-F238E27FC236}">
              <a16:creationId xmlns:a16="http://schemas.microsoft.com/office/drawing/2014/main" id="{DF328400-DD06-45A9-B09A-8F06BA8F38D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32" name="Text Box 9">
          <a:extLst>
            <a:ext uri="{FF2B5EF4-FFF2-40B4-BE49-F238E27FC236}">
              <a16:creationId xmlns:a16="http://schemas.microsoft.com/office/drawing/2014/main" id="{0B341DA8-7382-4F9B-B2DF-EFEFEC34944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33" name="Text Box 10">
          <a:extLst>
            <a:ext uri="{FF2B5EF4-FFF2-40B4-BE49-F238E27FC236}">
              <a16:creationId xmlns:a16="http://schemas.microsoft.com/office/drawing/2014/main" id="{72AA0A68-3DE9-4394-878B-884629CAB99C}"/>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34" name="Text Box 11">
          <a:extLst>
            <a:ext uri="{FF2B5EF4-FFF2-40B4-BE49-F238E27FC236}">
              <a16:creationId xmlns:a16="http://schemas.microsoft.com/office/drawing/2014/main" id="{52BE35D4-0A37-41E8-8FA7-6B1836480B4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35" name="Text Box 12">
          <a:extLst>
            <a:ext uri="{FF2B5EF4-FFF2-40B4-BE49-F238E27FC236}">
              <a16:creationId xmlns:a16="http://schemas.microsoft.com/office/drawing/2014/main" id="{80091AAF-B9E3-48BF-A6D6-29DF8316D45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36" name="Text Box 13">
          <a:extLst>
            <a:ext uri="{FF2B5EF4-FFF2-40B4-BE49-F238E27FC236}">
              <a16:creationId xmlns:a16="http://schemas.microsoft.com/office/drawing/2014/main" id="{C5B827D3-DFE0-44F3-82DF-4256AA9EBB5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37" name="Text Box 14">
          <a:extLst>
            <a:ext uri="{FF2B5EF4-FFF2-40B4-BE49-F238E27FC236}">
              <a16:creationId xmlns:a16="http://schemas.microsoft.com/office/drawing/2014/main" id="{6C7485AC-1EDB-4613-9D32-ECA2F1D8DF4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38" name="Text Box 15">
          <a:extLst>
            <a:ext uri="{FF2B5EF4-FFF2-40B4-BE49-F238E27FC236}">
              <a16:creationId xmlns:a16="http://schemas.microsoft.com/office/drawing/2014/main" id="{6C2B1428-DCCC-4934-A648-B0017914830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39" name="Text Box 16">
          <a:extLst>
            <a:ext uri="{FF2B5EF4-FFF2-40B4-BE49-F238E27FC236}">
              <a16:creationId xmlns:a16="http://schemas.microsoft.com/office/drawing/2014/main" id="{E0390525-7A3A-42B1-B64A-460A716BF7F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40" name="Text Box 17">
          <a:extLst>
            <a:ext uri="{FF2B5EF4-FFF2-40B4-BE49-F238E27FC236}">
              <a16:creationId xmlns:a16="http://schemas.microsoft.com/office/drawing/2014/main" id="{467331DC-0DE4-48E9-B50A-DB078FC17B0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41" name="Text Box 6">
          <a:extLst>
            <a:ext uri="{FF2B5EF4-FFF2-40B4-BE49-F238E27FC236}">
              <a16:creationId xmlns:a16="http://schemas.microsoft.com/office/drawing/2014/main" id="{D0EEC3BD-4A9C-4BA7-945C-DBDEF35A537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42" name="Text Box 7">
          <a:extLst>
            <a:ext uri="{FF2B5EF4-FFF2-40B4-BE49-F238E27FC236}">
              <a16:creationId xmlns:a16="http://schemas.microsoft.com/office/drawing/2014/main" id="{97720784-7D1A-42B2-87AD-B9AD7F33CD3A}"/>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43" name="Text Box 8">
          <a:extLst>
            <a:ext uri="{FF2B5EF4-FFF2-40B4-BE49-F238E27FC236}">
              <a16:creationId xmlns:a16="http://schemas.microsoft.com/office/drawing/2014/main" id="{D3039EDE-53A1-4342-A94E-7EF0403295E6}"/>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44" name="Text Box 9">
          <a:extLst>
            <a:ext uri="{FF2B5EF4-FFF2-40B4-BE49-F238E27FC236}">
              <a16:creationId xmlns:a16="http://schemas.microsoft.com/office/drawing/2014/main" id="{2CC12A33-11E0-46F3-BC06-C67884907A9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45" name="Text Box 10">
          <a:extLst>
            <a:ext uri="{FF2B5EF4-FFF2-40B4-BE49-F238E27FC236}">
              <a16:creationId xmlns:a16="http://schemas.microsoft.com/office/drawing/2014/main" id="{F75CFF3C-EE59-4D7E-833F-C32B3E01B81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46" name="Text Box 11">
          <a:extLst>
            <a:ext uri="{FF2B5EF4-FFF2-40B4-BE49-F238E27FC236}">
              <a16:creationId xmlns:a16="http://schemas.microsoft.com/office/drawing/2014/main" id="{A3E997E0-BA0F-4B45-A0F3-54DF319D858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47" name="Text Box 12">
          <a:extLst>
            <a:ext uri="{FF2B5EF4-FFF2-40B4-BE49-F238E27FC236}">
              <a16:creationId xmlns:a16="http://schemas.microsoft.com/office/drawing/2014/main" id="{8D1953CC-F560-4F46-91EB-5015CCCA0BE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48" name="Text Box 13">
          <a:extLst>
            <a:ext uri="{FF2B5EF4-FFF2-40B4-BE49-F238E27FC236}">
              <a16:creationId xmlns:a16="http://schemas.microsoft.com/office/drawing/2014/main" id="{6FDA3E45-7CB9-411D-A5A5-8D737BC9A28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49" name="Text Box 14">
          <a:extLst>
            <a:ext uri="{FF2B5EF4-FFF2-40B4-BE49-F238E27FC236}">
              <a16:creationId xmlns:a16="http://schemas.microsoft.com/office/drawing/2014/main" id="{9300DB36-0A85-4A62-97DD-AF40BDDE316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50" name="Text Box 15">
          <a:extLst>
            <a:ext uri="{FF2B5EF4-FFF2-40B4-BE49-F238E27FC236}">
              <a16:creationId xmlns:a16="http://schemas.microsoft.com/office/drawing/2014/main" id="{C96953CB-0907-44A4-A195-62A6EE934F6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51" name="Text Box 16">
          <a:extLst>
            <a:ext uri="{FF2B5EF4-FFF2-40B4-BE49-F238E27FC236}">
              <a16:creationId xmlns:a16="http://schemas.microsoft.com/office/drawing/2014/main" id="{955A1DF0-5FCC-4FAA-A169-BD0117E6DBC9}"/>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52" name="Text Box 17">
          <a:extLst>
            <a:ext uri="{FF2B5EF4-FFF2-40B4-BE49-F238E27FC236}">
              <a16:creationId xmlns:a16="http://schemas.microsoft.com/office/drawing/2014/main" id="{031ABA53-A38C-422C-8FA7-CE1C1D9276A3}"/>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53" name="Text Box 7">
          <a:extLst>
            <a:ext uri="{FF2B5EF4-FFF2-40B4-BE49-F238E27FC236}">
              <a16:creationId xmlns:a16="http://schemas.microsoft.com/office/drawing/2014/main" id="{DF8D05C1-FE69-4FE2-87C3-B23E4769A7E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54" name="Text Box 8">
          <a:extLst>
            <a:ext uri="{FF2B5EF4-FFF2-40B4-BE49-F238E27FC236}">
              <a16:creationId xmlns:a16="http://schemas.microsoft.com/office/drawing/2014/main" id="{6C64D86F-BE7C-457D-87EB-67B5FA98F97B}"/>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55" name="Text Box 9">
          <a:extLst>
            <a:ext uri="{FF2B5EF4-FFF2-40B4-BE49-F238E27FC236}">
              <a16:creationId xmlns:a16="http://schemas.microsoft.com/office/drawing/2014/main" id="{F6AFF6B4-79F0-462E-86F4-4958BAA5C10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56" name="Text Box 10">
          <a:extLst>
            <a:ext uri="{FF2B5EF4-FFF2-40B4-BE49-F238E27FC236}">
              <a16:creationId xmlns:a16="http://schemas.microsoft.com/office/drawing/2014/main" id="{17C7F336-D239-4A1D-A39C-157A3F4164BF}"/>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57" name="Text Box 11">
          <a:extLst>
            <a:ext uri="{FF2B5EF4-FFF2-40B4-BE49-F238E27FC236}">
              <a16:creationId xmlns:a16="http://schemas.microsoft.com/office/drawing/2014/main" id="{A20A20C8-22D2-4E9A-8A0D-933CECE6B317}"/>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58" name="Text Box 12">
          <a:extLst>
            <a:ext uri="{FF2B5EF4-FFF2-40B4-BE49-F238E27FC236}">
              <a16:creationId xmlns:a16="http://schemas.microsoft.com/office/drawing/2014/main" id="{E82114D4-ACEB-404A-88F6-81EEC1E1BDD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59" name="Text Box 13">
          <a:extLst>
            <a:ext uri="{FF2B5EF4-FFF2-40B4-BE49-F238E27FC236}">
              <a16:creationId xmlns:a16="http://schemas.microsoft.com/office/drawing/2014/main" id="{BD00046F-8C57-41C1-B153-D7FB83E9A4F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60" name="Text Box 14">
          <a:extLst>
            <a:ext uri="{FF2B5EF4-FFF2-40B4-BE49-F238E27FC236}">
              <a16:creationId xmlns:a16="http://schemas.microsoft.com/office/drawing/2014/main" id="{244AFEAD-253E-4EAA-8B1F-A86473E7FBAE}"/>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61" name="Text Box 15">
          <a:extLst>
            <a:ext uri="{FF2B5EF4-FFF2-40B4-BE49-F238E27FC236}">
              <a16:creationId xmlns:a16="http://schemas.microsoft.com/office/drawing/2014/main" id="{8D02154F-200B-4BB1-B00D-0E9FD6E0598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62" name="Text Box 16">
          <a:extLst>
            <a:ext uri="{FF2B5EF4-FFF2-40B4-BE49-F238E27FC236}">
              <a16:creationId xmlns:a16="http://schemas.microsoft.com/office/drawing/2014/main" id="{DD4D50E9-7C81-49E9-92E6-8A13A2B5BD2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63" name="Text Box 17">
          <a:extLst>
            <a:ext uri="{FF2B5EF4-FFF2-40B4-BE49-F238E27FC236}">
              <a16:creationId xmlns:a16="http://schemas.microsoft.com/office/drawing/2014/main" id="{8B261DB1-276C-435C-99FE-4E28D5902DD2}"/>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64" name="Text Box 6">
          <a:extLst>
            <a:ext uri="{FF2B5EF4-FFF2-40B4-BE49-F238E27FC236}">
              <a16:creationId xmlns:a16="http://schemas.microsoft.com/office/drawing/2014/main" id="{53EC3A00-625E-4F11-8638-31B3E6FF8E3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65" name="Text Box 7">
          <a:extLst>
            <a:ext uri="{FF2B5EF4-FFF2-40B4-BE49-F238E27FC236}">
              <a16:creationId xmlns:a16="http://schemas.microsoft.com/office/drawing/2014/main" id="{52B1B90F-A35A-47FB-876C-7B019F94998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66" name="Text Box 8">
          <a:extLst>
            <a:ext uri="{FF2B5EF4-FFF2-40B4-BE49-F238E27FC236}">
              <a16:creationId xmlns:a16="http://schemas.microsoft.com/office/drawing/2014/main" id="{19886442-7891-41D5-B089-5F205C04668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67" name="Text Box 9">
          <a:extLst>
            <a:ext uri="{FF2B5EF4-FFF2-40B4-BE49-F238E27FC236}">
              <a16:creationId xmlns:a16="http://schemas.microsoft.com/office/drawing/2014/main" id="{1CFF91CE-9209-475B-AFA8-810BB4923550}"/>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68" name="Text Box 10">
          <a:extLst>
            <a:ext uri="{FF2B5EF4-FFF2-40B4-BE49-F238E27FC236}">
              <a16:creationId xmlns:a16="http://schemas.microsoft.com/office/drawing/2014/main" id="{728CFB02-F800-4D0A-917D-0E1347C746A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69" name="Text Box 11">
          <a:extLst>
            <a:ext uri="{FF2B5EF4-FFF2-40B4-BE49-F238E27FC236}">
              <a16:creationId xmlns:a16="http://schemas.microsoft.com/office/drawing/2014/main" id="{6FF3FD9D-EA2E-4AFA-9E14-E4A0725EC7C1}"/>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70" name="Text Box 12">
          <a:extLst>
            <a:ext uri="{FF2B5EF4-FFF2-40B4-BE49-F238E27FC236}">
              <a16:creationId xmlns:a16="http://schemas.microsoft.com/office/drawing/2014/main" id="{991C73A4-B350-41D9-824E-1817614965BD}"/>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71" name="Text Box 13">
          <a:extLst>
            <a:ext uri="{FF2B5EF4-FFF2-40B4-BE49-F238E27FC236}">
              <a16:creationId xmlns:a16="http://schemas.microsoft.com/office/drawing/2014/main" id="{2014714B-F20C-49E7-B37C-E6873FF1F314}"/>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85725" cy="1411821"/>
    <xdr:sp macro="" textlink="">
      <xdr:nvSpPr>
        <xdr:cNvPr id="1872" name="Text Box 14">
          <a:extLst>
            <a:ext uri="{FF2B5EF4-FFF2-40B4-BE49-F238E27FC236}">
              <a16:creationId xmlns:a16="http://schemas.microsoft.com/office/drawing/2014/main" id="{4E510BD5-7348-4F86-85E2-2024A2984628}"/>
            </a:ext>
          </a:extLst>
        </xdr:cNvPr>
        <xdr:cNvSpPr txBox="1">
          <a:spLocks noChangeArrowheads="1"/>
        </xdr:cNvSpPr>
      </xdr:nvSpPr>
      <xdr:spPr bwMode="auto">
        <a:xfrm>
          <a:off x="3898669" y="6101542"/>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73" name="Text Box 6">
          <a:extLst>
            <a:ext uri="{FF2B5EF4-FFF2-40B4-BE49-F238E27FC236}">
              <a16:creationId xmlns:a16="http://schemas.microsoft.com/office/drawing/2014/main" id="{A5A8E677-DB62-48FC-BBE5-EF59E42AE54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74" name="Text Box 7">
          <a:extLst>
            <a:ext uri="{FF2B5EF4-FFF2-40B4-BE49-F238E27FC236}">
              <a16:creationId xmlns:a16="http://schemas.microsoft.com/office/drawing/2014/main" id="{FA9482DA-038F-4061-B487-742189B3B44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75" name="Text Box 8">
          <a:extLst>
            <a:ext uri="{FF2B5EF4-FFF2-40B4-BE49-F238E27FC236}">
              <a16:creationId xmlns:a16="http://schemas.microsoft.com/office/drawing/2014/main" id="{956EF529-99F7-4352-90C1-E3A64487FAC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76" name="Text Box 9">
          <a:extLst>
            <a:ext uri="{FF2B5EF4-FFF2-40B4-BE49-F238E27FC236}">
              <a16:creationId xmlns:a16="http://schemas.microsoft.com/office/drawing/2014/main" id="{5F843139-EB87-4A70-9B35-A22E1209870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77" name="Text Box 10">
          <a:extLst>
            <a:ext uri="{FF2B5EF4-FFF2-40B4-BE49-F238E27FC236}">
              <a16:creationId xmlns:a16="http://schemas.microsoft.com/office/drawing/2014/main" id="{B2546BD9-B862-4B40-A585-699242BCFBB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78" name="Text Box 11">
          <a:extLst>
            <a:ext uri="{FF2B5EF4-FFF2-40B4-BE49-F238E27FC236}">
              <a16:creationId xmlns:a16="http://schemas.microsoft.com/office/drawing/2014/main" id="{D7EDAA7A-E234-434F-882B-D763A51E186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79" name="Text Box 12">
          <a:extLst>
            <a:ext uri="{FF2B5EF4-FFF2-40B4-BE49-F238E27FC236}">
              <a16:creationId xmlns:a16="http://schemas.microsoft.com/office/drawing/2014/main" id="{CAB5325D-40A3-4BB4-AE1E-40AF988E74D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80" name="Text Box 13">
          <a:extLst>
            <a:ext uri="{FF2B5EF4-FFF2-40B4-BE49-F238E27FC236}">
              <a16:creationId xmlns:a16="http://schemas.microsoft.com/office/drawing/2014/main" id="{81194DF4-F8D7-4E80-A125-69881EB42BC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81" name="Text Box 14">
          <a:extLst>
            <a:ext uri="{FF2B5EF4-FFF2-40B4-BE49-F238E27FC236}">
              <a16:creationId xmlns:a16="http://schemas.microsoft.com/office/drawing/2014/main" id="{2EC4C74D-012B-4A78-8145-DBEEF2E7F55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82" name="Text Box 15">
          <a:extLst>
            <a:ext uri="{FF2B5EF4-FFF2-40B4-BE49-F238E27FC236}">
              <a16:creationId xmlns:a16="http://schemas.microsoft.com/office/drawing/2014/main" id="{394E811A-9B0C-462E-9856-C4B9E03B19D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83" name="Text Box 16">
          <a:extLst>
            <a:ext uri="{FF2B5EF4-FFF2-40B4-BE49-F238E27FC236}">
              <a16:creationId xmlns:a16="http://schemas.microsoft.com/office/drawing/2014/main" id="{4BB99F24-15C9-4DA9-BEDB-CEA31B395A8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84" name="Text Box 17">
          <a:extLst>
            <a:ext uri="{FF2B5EF4-FFF2-40B4-BE49-F238E27FC236}">
              <a16:creationId xmlns:a16="http://schemas.microsoft.com/office/drawing/2014/main" id="{DB94CB4A-AF3A-45F8-B009-D4A5F2B0CE9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85" name="Text Box 6">
          <a:extLst>
            <a:ext uri="{FF2B5EF4-FFF2-40B4-BE49-F238E27FC236}">
              <a16:creationId xmlns:a16="http://schemas.microsoft.com/office/drawing/2014/main" id="{0A425905-3D38-4125-99A9-8C71DF2B6C2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86" name="Text Box 7">
          <a:extLst>
            <a:ext uri="{FF2B5EF4-FFF2-40B4-BE49-F238E27FC236}">
              <a16:creationId xmlns:a16="http://schemas.microsoft.com/office/drawing/2014/main" id="{6D438090-1B05-40E2-9505-6673F4E550C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87" name="Text Box 8">
          <a:extLst>
            <a:ext uri="{FF2B5EF4-FFF2-40B4-BE49-F238E27FC236}">
              <a16:creationId xmlns:a16="http://schemas.microsoft.com/office/drawing/2014/main" id="{870ACBD5-211B-40C0-BACF-448A3E07AEF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88" name="Text Box 9">
          <a:extLst>
            <a:ext uri="{FF2B5EF4-FFF2-40B4-BE49-F238E27FC236}">
              <a16:creationId xmlns:a16="http://schemas.microsoft.com/office/drawing/2014/main" id="{BCFF8593-1BCD-429D-ACEF-D8584220008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89" name="Text Box 10">
          <a:extLst>
            <a:ext uri="{FF2B5EF4-FFF2-40B4-BE49-F238E27FC236}">
              <a16:creationId xmlns:a16="http://schemas.microsoft.com/office/drawing/2014/main" id="{73C4ACF4-B6EA-4521-8E43-33B7D727B24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90" name="Text Box 11">
          <a:extLst>
            <a:ext uri="{FF2B5EF4-FFF2-40B4-BE49-F238E27FC236}">
              <a16:creationId xmlns:a16="http://schemas.microsoft.com/office/drawing/2014/main" id="{AEEB4F0E-8776-4360-A160-37B951F7484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91" name="Text Box 12">
          <a:extLst>
            <a:ext uri="{FF2B5EF4-FFF2-40B4-BE49-F238E27FC236}">
              <a16:creationId xmlns:a16="http://schemas.microsoft.com/office/drawing/2014/main" id="{18A52A48-A9CD-4DF5-B20B-F872DE8CF5F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92" name="Text Box 13">
          <a:extLst>
            <a:ext uri="{FF2B5EF4-FFF2-40B4-BE49-F238E27FC236}">
              <a16:creationId xmlns:a16="http://schemas.microsoft.com/office/drawing/2014/main" id="{76FA1C39-3C1C-4609-8B45-EC4C282327C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93" name="Text Box 14">
          <a:extLst>
            <a:ext uri="{FF2B5EF4-FFF2-40B4-BE49-F238E27FC236}">
              <a16:creationId xmlns:a16="http://schemas.microsoft.com/office/drawing/2014/main" id="{262CB507-AC38-49FA-A1DA-84F0F4D2663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94" name="Text Box 15">
          <a:extLst>
            <a:ext uri="{FF2B5EF4-FFF2-40B4-BE49-F238E27FC236}">
              <a16:creationId xmlns:a16="http://schemas.microsoft.com/office/drawing/2014/main" id="{E9939E56-17DC-4991-A926-1EA9398D23F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95" name="Text Box 16">
          <a:extLst>
            <a:ext uri="{FF2B5EF4-FFF2-40B4-BE49-F238E27FC236}">
              <a16:creationId xmlns:a16="http://schemas.microsoft.com/office/drawing/2014/main" id="{8BBE1563-7991-4356-94CE-17CB3474B52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96" name="Text Box 17">
          <a:extLst>
            <a:ext uri="{FF2B5EF4-FFF2-40B4-BE49-F238E27FC236}">
              <a16:creationId xmlns:a16="http://schemas.microsoft.com/office/drawing/2014/main" id="{02873E73-33AF-4DCE-83A8-9F7B6B567B1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97" name="Text Box 7">
          <a:extLst>
            <a:ext uri="{FF2B5EF4-FFF2-40B4-BE49-F238E27FC236}">
              <a16:creationId xmlns:a16="http://schemas.microsoft.com/office/drawing/2014/main" id="{710DD36C-7258-4554-B2F3-3F7CD93CB9B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98" name="Text Box 8">
          <a:extLst>
            <a:ext uri="{FF2B5EF4-FFF2-40B4-BE49-F238E27FC236}">
              <a16:creationId xmlns:a16="http://schemas.microsoft.com/office/drawing/2014/main" id="{9CB7B8C3-FCD2-4279-A06B-00CDCDF5B1B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899" name="Text Box 9">
          <a:extLst>
            <a:ext uri="{FF2B5EF4-FFF2-40B4-BE49-F238E27FC236}">
              <a16:creationId xmlns:a16="http://schemas.microsoft.com/office/drawing/2014/main" id="{D9C7AE8B-D917-43FB-ABB7-8416C42BC89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00" name="Text Box 10">
          <a:extLst>
            <a:ext uri="{FF2B5EF4-FFF2-40B4-BE49-F238E27FC236}">
              <a16:creationId xmlns:a16="http://schemas.microsoft.com/office/drawing/2014/main" id="{6F80DF8C-13B8-4FA9-8992-C9A01146B46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01" name="Text Box 11">
          <a:extLst>
            <a:ext uri="{FF2B5EF4-FFF2-40B4-BE49-F238E27FC236}">
              <a16:creationId xmlns:a16="http://schemas.microsoft.com/office/drawing/2014/main" id="{371A7BDA-FA36-451D-A98B-0771F00C5D5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02" name="Text Box 12">
          <a:extLst>
            <a:ext uri="{FF2B5EF4-FFF2-40B4-BE49-F238E27FC236}">
              <a16:creationId xmlns:a16="http://schemas.microsoft.com/office/drawing/2014/main" id="{6D5A2C3A-DF68-4423-96CA-406E11068A2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03" name="Text Box 13">
          <a:extLst>
            <a:ext uri="{FF2B5EF4-FFF2-40B4-BE49-F238E27FC236}">
              <a16:creationId xmlns:a16="http://schemas.microsoft.com/office/drawing/2014/main" id="{948CC513-6800-43B7-9D58-245DFF9244C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04" name="Text Box 14">
          <a:extLst>
            <a:ext uri="{FF2B5EF4-FFF2-40B4-BE49-F238E27FC236}">
              <a16:creationId xmlns:a16="http://schemas.microsoft.com/office/drawing/2014/main" id="{C744EB53-D005-4F83-A1D4-2C8AB8FED40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05" name="Text Box 15">
          <a:extLst>
            <a:ext uri="{FF2B5EF4-FFF2-40B4-BE49-F238E27FC236}">
              <a16:creationId xmlns:a16="http://schemas.microsoft.com/office/drawing/2014/main" id="{4F3114B5-BAAC-4414-8DA0-6C5BC70D6E5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06" name="Text Box 16">
          <a:extLst>
            <a:ext uri="{FF2B5EF4-FFF2-40B4-BE49-F238E27FC236}">
              <a16:creationId xmlns:a16="http://schemas.microsoft.com/office/drawing/2014/main" id="{856A6C0E-13EB-49E2-A95F-D8FD1F57FCB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07" name="Text Box 17">
          <a:extLst>
            <a:ext uri="{FF2B5EF4-FFF2-40B4-BE49-F238E27FC236}">
              <a16:creationId xmlns:a16="http://schemas.microsoft.com/office/drawing/2014/main" id="{CBA84191-3220-4854-8D38-1D57E5568FF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08" name="Text Box 6">
          <a:extLst>
            <a:ext uri="{FF2B5EF4-FFF2-40B4-BE49-F238E27FC236}">
              <a16:creationId xmlns:a16="http://schemas.microsoft.com/office/drawing/2014/main" id="{12AD656C-93E4-4A69-B2FF-1013552B22D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09" name="Text Box 7">
          <a:extLst>
            <a:ext uri="{FF2B5EF4-FFF2-40B4-BE49-F238E27FC236}">
              <a16:creationId xmlns:a16="http://schemas.microsoft.com/office/drawing/2014/main" id="{CA13FEB9-E9FE-49C6-B8E8-A8334FA0177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10" name="Text Box 8">
          <a:extLst>
            <a:ext uri="{FF2B5EF4-FFF2-40B4-BE49-F238E27FC236}">
              <a16:creationId xmlns:a16="http://schemas.microsoft.com/office/drawing/2014/main" id="{0E979CBC-81A6-4F38-8D60-5F9AD3135FE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11" name="Text Box 9">
          <a:extLst>
            <a:ext uri="{FF2B5EF4-FFF2-40B4-BE49-F238E27FC236}">
              <a16:creationId xmlns:a16="http://schemas.microsoft.com/office/drawing/2014/main" id="{77F7C7B9-3ED8-46E5-8893-339D6AF7026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12" name="Text Box 10">
          <a:extLst>
            <a:ext uri="{FF2B5EF4-FFF2-40B4-BE49-F238E27FC236}">
              <a16:creationId xmlns:a16="http://schemas.microsoft.com/office/drawing/2014/main" id="{F2C9944B-C0AF-4ABB-B448-31B8E22555F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13" name="Text Box 11">
          <a:extLst>
            <a:ext uri="{FF2B5EF4-FFF2-40B4-BE49-F238E27FC236}">
              <a16:creationId xmlns:a16="http://schemas.microsoft.com/office/drawing/2014/main" id="{F8659199-FA6A-453E-B4D1-055E4BA171A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14" name="Text Box 12">
          <a:extLst>
            <a:ext uri="{FF2B5EF4-FFF2-40B4-BE49-F238E27FC236}">
              <a16:creationId xmlns:a16="http://schemas.microsoft.com/office/drawing/2014/main" id="{48CF9B6A-DB5E-4193-ADBD-D9545B9D083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15" name="Text Box 13">
          <a:extLst>
            <a:ext uri="{FF2B5EF4-FFF2-40B4-BE49-F238E27FC236}">
              <a16:creationId xmlns:a16="http://schemas.microsoft.com/office/drawing/2014/main" id="{06441506-E2BC-4AD4-845C-CD1E167928E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16" name="Text Box 14">
          <a:extLst>
            <a:ext uri="{FF2B5EF4-FFF2-40B4-BE49-F238E27FC236}">
              <a16:creationId xmlns:a16="http://schemas.microsoft.com/office/drawing/2014/main" id="{53991839-6BC4-4D24-8743-F16989D81CD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17" name="Text Box 15">
          <a:extLst>
            <a:ext uri="{FF2B5EF4-FFF2-40B4-BE49-F238E27FC236}">
              <a16:creationId xmlns:a16="http://schemas.microsoft.com/office/drawing/2014/main" id="{F0328214-EC5C-4127-B260-905BB922BD6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18" name="Text Box 16">
          <a:extLst>
            <a:ext uri="{FF2B5EF4-FFF2-40B4-BE49-F238E27FC236}">
              <a16:creationId xmlns:a16="http://schemas.microsoft.com/office/drawing/2014/main" id="{F92DF786-451C-408D-B08A-4B81440F3A5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19" name="Text Box 17">
          <a:extLst>
            <a:ext uri="{FF2B5EF4-FFF2-40B4-BE49-F238E27FC236}">
              <a16:creationId xmlns:a16="http://schemas.microsoft.com/office/drawing/2014/main" id="{67E7A12F-FB96-4B9F-97BD-303DF7E39CB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20" name="Text Box 6">
          <a:extLst>
            <a:ext uri="{FF2B5EF4-FFF2-40B4-BE49-F238E27FC236}">
              <a16:creationId xmlns:a16="http://schemas.microsoft.com/office/drawing/2014/main" id="{E1BE0A81-7D14-4F93-A29C-B47E4969DCB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21" name="Text Box 7">
          <a:extLst>
            <a:ext uri="{FF2B5EF4-FFF2-40B4-BE49-F238E27FC236}">
              <a16:creationId xmlns:a16="http://schemas.microsoft.com/office/drawing/2014/main" id="{A16ECE5C-C171-4B88-B765-12CECF1B6DD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22" name="Text Box 8">
          <a:extLst>
            <a:ext uri="{FF2B5EF4-FFF2-40B4-BE49-F238E27FC236}">
              <a16:creationId xmlns:a16="http://schemas.microsoft.com/office/drawing/2014/main" id="{639EDB18-8BF4-4D9F-9031-555D57A6C4C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23" name="Text Box 9">
          <a:extLst>
            <a:ext uri="{FF2B5EF4-FFF2-40B4-BE49-F238E27FC236}">
              <a16:creationId xmlns:a16="http://schemas.microsoft.com/office/drawing/2014/main" id="{E7B54F17-4D18-49CC-9663-7E5C3130342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24" name="Text Box 10">
          <a:extLst>
            <a:ext uri="{FF2B5EF4-FFF2-40B4-BE49-F238E27FC236}">
              <a16:creationId xmlns:a16="http://schemas.microsoft.com/office/drawing/2014/main" id="{02A007F9-24E2-4EEC-8128-BDFAB9E3E1E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25" name="Text Box 11">
          <a:extLst>
            <a:ext uri="{FF2B5EF4-FFF2-40B4-BE49-F238E27FC236}">
              <a16:creationId xmlns:a16="http://schemas.microsoft.com/office/drawing/2014/main" id="{C57AB816-0DB9-4523-B5EB-8ACAECB9C83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26" name="Text Box 12">
          <a:extLst>
            <a:ext uri="{FF2B5EF4-FFF2-40B4-BE49-F238E27FC236}">
              <a16:creationId xmlns:a16="http://schemas.microsoft.com/office/drawing/2014/main" id="{6E216F3F-24E8-444C-9C7A-7B15BC20295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27" name="Text Box 13">
          <a:extLst>
            <a:ext uri="{FF2B5EF4-FFF2-40B4-BE49-F238E27FC236}">
              <a16:creationId xmlns:a16="http://schemas.microsoft.com/office/drawing/2014/main" id="{992CC9FA-F9CE-4B1F-A38A-73B526CDCFD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28" name="Text Box 14">
          <a:extLst>
            <a:ext uri="{FF2B5EF4-FFF2-40B4-BE49-F238E27FC236}">
              <a16:creationId xmlns:a16="http://schemas.microsoft.com/office/drawing/2014/main" id="{6A8FB3D2-1FFA-414A-9ACC-8582532B421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29" name="Text Box 15">
          <a:extLst>
            <a:ext uri="{FF2B5EF4-FFF2-40B4-BE49-F238E27FC236}">
              <a16:creationId xmlns:a16="http://schemas.microsoft.com/office/drawing/2014/main" id="{6BF36F9E-E302-4D54-9471-1D600CC1260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30" name="Text Box 16">
          <a:extLst>
            <a:ext uri="{FF2B5EF4-FFF2-40B4-BE49-F238E27FC236}">
              <a16:creationId xmlns:a16="http://schemas.microsoft.com/office/drawing/2014/main" id="{AC369A46-DF82-42A6-BBA0-B0293A53208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31" name="Text Box 17">
          <a:extLst>
            <a:ext uri="{FF2B5EF4-FFF2-40B4-BE49-F238E27FC236}">
              <a16:creationId xmlns:a16="http://schemas.microsoft.com/office/drawing/2014/main" id="{B0068ABE-6EB0-40D9-8335-1B018A63CE5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32" name="Text Box 6">
          <a:extLst>
            <a:ext uri="{FF2B5EF4-FFF2-40B4-BE49-F238E27FC236}">
              <a16:creationId xmlns:a16="http://schemas.microsoft.com/office/drawing/2014/main" id="{A9EF7033-AA2F-4421-91C5-E51388813BA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33" name="Text Box 7">
          <a:extLst>
            <a:ext uri="{FF2B5EF4-FFF2-40B4-BE49-F238E27FC236}">
              <a16:creationId xmlns:a16="http://schemas.microsoft.com/office/drawing/2014/main" id="{751BD7F6-2F5F-4B32-8B76-57FF66B4195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34" name="Text Box 8">
          <a:extLst>
            <a:ext uri="{FF2B5EF4-FFF2-40B4-BE49-F238E27FC236}">
              <a16:creationId xmlns:a16="http://schemas.microsoft.com/office/drawing/2014/main" id="{753703A6-168E-4888-BE63-9716B56579F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35" name="Text Box 9">
          <a:extLst>
            <a:ext uri="{FF2B5EF4-FFF2-40B4-BE49-F238E27FC236}">
              <a16:creationId xmlns:a16="http://schemas.microsoft.com/office/drawing/2014/main" id="{C994786B-592F-40D5-B295-53DAF074216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36" name="Text Box 10">
          <a:extLst>
            <a:ext uri="{FF2B5EF4-FFF2-40B4-BE49-F238E27FC236}">
              <a16:creationId xmlns:a16="http://schemas.microsoft.com/office/drawing/2014/main" id="{388A632B-D34C-4AEC-8B9E-2949BF2172D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37" name="Text Box 11">
          <a:extLst>
            <a:ext uri="{FF2B5EF4-FFF2-40B4-BE49-F238E27FC236}">
              <a16:creationId xmlns:a16="http://schemas.microsoft.com/office/drawing/2014/main" id="{57244A8D-44B6-40FF-8CE7-D5DE1DB5947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38" name="Text Box 12">
          <a:extLst>
            <a:ext uri="{FF2B5EF4-FFF2-40B4-BE49-F238E27FC236}">
              <a16:creationId xmlns:a16="http://schemas.microsoft.com/office/drawing/2014/main" id="{43AAE1BD-E7F5-4D95-8335-E9B3D7D81BE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39" name="Text Box 13">
          <a:extLst>
            <a:ext uri="{FF2B5EF4-FFF2-40B4-BE49-F238E27FC236}">
              <a16:creationId xmlns:a16="http://schemas.microsoft.com/office/drawing/2014/main" id="{5776F7B8-AAE2-4C94-BFD9-09BD0140ED1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40" name="Text Box 14">
          <a:extLst>
            <a:ext uri="{FF2B5EF4-FFF2-40B4-BE49-F238E27FC236}">
              <a16:creationId xmlns:a16="http://schemas.microsoft.com/office/drawing/2014/main" id="{4DE1717C-201E-4881-B12F-EDA0F89FE3D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41" name="Text Box 15">
          <a:extLst>
            <a:ext uri="{FF2B5EF4-FFF2-40B4-BE49-F238E27FC236}">
              <a16:creationId xmlns:a16="http://schemas.microsoft.com/office/drawing/2014/main" id="{9EC8FB68-2104-42D4-B9CD-2904205A829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42" name="Text Box 16">
          <a:extLst>
            <a:ext uri="{FF2B5EF4-FFF2-40B4-BE49-F238E27FC236}">
              <a16:creationId xmlns:a16="http://schemas.microsoft.com/office/drawing/2014/main" id="{E6B2FC09-10C3-4BF0-B100-EE4AD6C1D4D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43" name="Text Box 17">
          <a:extLst>
            <a:ext uri="{FF2B5EF4-FFF2-40B4-BE49-F238E27FC236}">
              <a16:creationId xmlns:a16="http://schemas.microsoft.com/office/drawing/2014/main" id="{8F11A17A-6530-4AB5-AE69-47FA155004B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44" name="Text Box 7">
          <a:extLst>
            <a:ext uri="{FF2B5EF4-FFF2-40B4-BE49-F238E27FC236}">
              <a16:creationId xmlns:a16="http://schemas.microsoft.com/office/drawing/2014/main" id="{7E63AA77-928A-40C1-ACF8-B113B47B3EF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45" name="Text Box 8">
          <a:extLst>
            <a:ext uri="{FF2B5EF4-FFF2-40B4-BE49-F238E27FC236}">
              <a16:creationId xmlns:a16="http://schemas.microsoft.com/office/drawing/2014/main" id="{676A6AAA-81E5-4BFA-9265-33A0C0ECA1B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46" name="Text Box 9">
          <a:extLst>
            <a:ext uri="{FF2B5EF4-FFF2-40B4-BE49-F238E27FC236}">
              <a16:creationId xmlns:a16="http://schemas.microsoft.com/office/drawing/2014/main" id="{D80B8E39-A4C2-4BE5-9C84-03413D5375E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47" name="Text Box 10">
          <a:extLst>
            <a:ext uri="{FF2B5EF4-FFF2-40B4-BE49-F238E27FC236}">
              <a16:creationId xmlns:a16="http://schemas.microsoft.com/office/drawing/2014/main" id="{B4E8DAC8-8096-4634-9F9B-A27E7EE8929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48" name="Text Box 11">
          <a:extLst>
            <a:ext uri="{FF2B5EF4-FFF2-40B4-BE49-F238E27FC236}">
              <a16:creationId xmlns:a16="http://schemas.microsoft.com/office/drawing/2014/main" id="{EA642963-271E-4D2F-B485-596C438ACD5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49" name="Text Box 12">
          <a:extLst>
            <a:ext uri="{FF2B5EF4-FFF2-40B4-BE49-F238E27FC236}">
              <a16:creationId xmlns:a16="http://schemas.microsoft.com/office/drawing/2014/main" id="{37ED66AE-AEB5-4326-82F6-9EC454A7A0A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50" name="Text Box 13">
          <a:extLst>
            <a:ext uri="{FF2B5EF4-FFF2-40B4-BE49-F238E27FC236}">
              <a16:creationId xmlns:a16="http://schemas.microsoft.com/office/drawing/2014/main" id="{574B6066-5D17-4C87-B916-77967EA22DF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51" name="Text Box 14">
          <a:extLst>
            <a:ext uri="{FF2B5EF4-FFF2-40B4-BE49-F238E27FC236}">
              <a16:creationId xmlns:a16="http://schemas.microsoft.com/office/drawing/2014/main" id="{C4D07403-6439-4B67-B900-6EEC20ED8D5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52" name="Text Box 15">
          <a:extLst>
            <a:ext uri="{FF2B5EF4-FFF2-40B4-BE49-F238E27FC236}">
              <a16:creationId xmlns:a16="http://schemas.microsoft.com/office/drawing/2014/main" id="{61282C3C-FAE7-4C6A-AA25-2AC3D2887A9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53" name="Text Box 16">
          <a:extLst>
            <a:ext uri="{FF2B5EF4-FFF2-40B4-BE49-F238E27FC236}">
              <a16:creationId xmlns:a16="http://schemas.microsoft.com/office/drawing/2014/main" id="{8C3DCD1C-43B5-4BDF-8733-5D4166BCB04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54" name="Text Box 17">
          <a:extLst>
            <a:ext uri="{FF2B5EF4-FFF2-40B4-BE49-F238E27FC236}">
              <a16:creationId xmlns:a16="http://schemas.microsoft.com/office/drawing/2014/main" id="{1CE77D14-5A82-4DA2-AF2B-6735721F2A3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55" name="Text Box 6">
          <a:extLst>
            <a:ext uri="{FF2B5EF4-FFF2-40B4-BE49-F238E27FC236}">
              <a16:creationId xmlns:a16="http://schemas.microsoft.com/office/drawing/2014/main" id="{187D84A1-FCC9-495C-9D66-C91A5A50608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56" name="Text Box 7">
          <a:extLst>
            <a:ext uri="{FF2B5EF4-FFF2-40B4-BE49-F238E27FC236}">
              <a16:creationId xmlns:a16="http://schemas.microsoft.com/office/drawing/2014/main" id="{3AEB64A0-FA69-4AB9-9FAA-C1A4CCE7EFB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57" name="Text Box 8">
          <a:extLst>
            <a:ext uri="{FF2B5EF4-FFF2-40B4-BE49-F238E27FC236}">
              <a16:creationId xmlns:a16="http://schemas.microsoft.com/office/drawing/2014/main" id="{FE40D00D-344D-4472-8688-88179532432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58" name="Text Box 9">
          <a:extLst>
            <a:ext uri="{FF2B5EF4-FFF2-40B4-BE49-F238E27FC236}">
              <a16:creationId xmlns:a16="http://schemas.microsoft.com/office/drawing/2014/main" id="{AB45035C-86EF-4F2C-82F3-DA97E5036D5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59" name="Text Box 10">
          <a:extLst>
            <a:ext uri="{FF2B5EF4-FFF2-40B4-BE49-F238E27FC236}">
              <a16:creationId xmlns:a16="http://schemas.microsoft.com/office/drawing/2014/main" id="{5BE474AB-622C-4C54-B3C6-5A876AF8060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60" name="Text Box 11">
          <a:extLst>
            <a:ext uri="{FF2B5EF4-FFF2-40B4-BE49-F238E27FC236}">
              <a16:creationId xmlns:a16="http://schemas.microsoft.com/office/drawing/2014/main" id="{90561CC3-45EB-4181-8E79-73F277E84FE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61" name="Text Box 12">
          <a:extLst>
            <a:ext uri="{FF2B5EF4-FFF2-40B4-BE49-F238E27FC236}">
              <a16:creationId xmlns:a16="http://schemas.microsoft.com/office/drawing/2014/main" id="{044EA762-AFE5-49A9-8C10-63FA37662AD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62" name="Text Box 13">
          <a:extLst>
            <a:ext uri="{FF2B5EF4-FFF2-40B4-BE49-F238E27FC236}">
              <a16:creationId xmlns:a16="http://schemas.microsoft.com/office/drawing/2014/main" id="{C369D8B5-CD20-48A4-80F8-1886BDE25B8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63" name="Text Box 14">
          <a:extLst>
            <a:ext uri="{FF2B5EF4-FFF2-40B4-BE49-F238E27FC236}">
              <a16:creationId xmlns:a16="http://schemas.microsoft.com/office/drawing/2014/main" id="{E276FCFB-AB11-40C5-AB23-E2E570319AA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64" name="Text Box 15">
          <a:extLst>
            <a:ext uri="{FF2B5EF4-FFF2-40B4-BE49-F238E27FC236}">
              <a16:creationId xmlns:a16="http://schemas.microsoft.com/office/drawing/2014/main" id="{92F8906E-BBA1-4E6B-BE1D-D30DE411BF5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65" name="Text Box 16">
          <a:extLst>
            <a:ext uri="{FF2B5EF4-FFF2-40B4-BE49-F238E27FC236}">
              <a16:creationId xmlns:a16="http://schemas.microsoft.com/office/drawing/2014/main" id="{83DFF5CA-29BC-4AA1-90C1-B04565B7939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66" name="Text Box 17">
          <a:extLst>
            <a:ext uri="{FF2B5EF4-FFF2-40B4-BE49-F238E27FC236}">
              <a16:creationId xmlns:a16="http://schemas.microsoft.com/office/drawing/2014/main" id="{5635F0BD-0BCE-498A-A5DB-3B0289132C9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67" name="Text Box 6">
          <a:extLst>
            <a:ext uri="{FF2B5EF4-FFF2-40B4-BE49-F238E27FC236}">
              <a16:creationId xmlns:a16="http://schemas.microsoft.com/office/drawing/2014/main" id="{FCBDBD69-CF80-43F4-AEBD-1F0EC81E538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68" name="Text Box 7">
          <a:extLst>
            <a:ext uri="{FF2B5EF4-FFF2-40B4-BE49-F238E27FC236}">
              <a16:creationId xmlns:a16="http://schemas.microsoft.com/office/drawing/2014/main" id="{1CDD462B-FDF2-4177-8952-F877AE825F0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69" name="Text Box 8">
          <a:extLst>
            <a:ext uri="{FF2B5EF4-FFF2-40B4-BE49-F238E27FC236}">
              <a16:creationId xmlns:a16="http://schemas.microsoft.com/office/drawing/2014/main" id="{5398DE26-FBC9-46B9-A07C-76BA813339F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70" name="Text Box 9">
          <a:extLst>
            <a:ext uri="{FF2B5EF4-FFF2-40B4-BE49-F238E27FC236}">
              <a16:creationId xmlns:a16="http://schemas.microsoft.com/office/drawing/2014/main" id="{EC98D847-E447-41D6-97D6-ACF89D1E6A2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71" name="Text Box 10">
          <a:extLst>
            <a:ext uri="{FF2B5EF4-FFF2-40B4-BE49-F238E27FC236}">
              <a16:creationId xmlns:a16="http://schemas.microsoft.com/office/drawing/2014/main" id="{80038ABD-B5C8-4140-9AFF-2DB9212F805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72" name="Text Box 11">
          <a:extLst>
            <a:ext uri="{FF2B5EF4-FFF2-40B4-BE49-F238E27FC236}">
              <a16:creationId xmlns:a16="http://schemas.microsoft.com/office/drawing/2014/main" id="{51394818-1CB5-4901-9545-556EFA47828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73" name="Text Box 12">
          <a:extLst>
            <a:ext uri="{FF2B5EF4-FFF2-40B4-BE49-F238E27FC236}">
              <a16:creationId xmlns:a16="http://schemas.microsoft.com/office/drawing/2014/main" id="{46AA8C66-1C1E-4AC5-A4DA-03870CC5100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74" name="Text Box 13">
          <a:extLst>
            <a:ext uri="{FF2B5EF4-FFF2-40B4-BE49-F238E27FC236}">
              <a16:creationId xmlns:a16="http://schemas.microsoft.com/office/drawing/2014/main" id="{42EC4530-CB44-4200-8FE1-6517B94AC4B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75" name="Text Box 14">
          <a:extLst>
            <a:ext uri="{FF2B5EF4-FFF2-40B4-BE49-F238E27FC236}">
              <a16:creationId xmlns:a16="http://schemas.microsoft.com/office/drawing/2014/main" id="{D8C90DD0-EE93-4C28-89A3-87EFACD587E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76" name="Text Box 15">
          <a:extLst>
            <a:ext uri="{FF2B5EF4-FFF2-40B4-BE49-F238E27FC236}">
              <a16:creationId xmlns:a16="http://schemas.microsoft.com/office/drawing/2014/main" id="{BDEDFE5F-108B-4F8D-ADAB-5659B524F99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77" name="Text Box 16">
          <a:extLst>
            <a:ext uri="{FF2B5EF4-FFF2-40B4-BE49-F238E27FC236}">
              <a16:creationId xmlns:a16="http://schemas.microsoft.com/office/drawing/2014/main" id="{706551FC-74DB-4552-8270-E1AF15AFDAC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78" name="Text Box 17">
          <a:extLst>
            <a:ext uri="{FF2B5EF4-FFF2-40B4-BE49-F238E27FC236}">
              <a16:creationId xmlns:a16="http://schemas.microsoft.com/office/drawing/2014/main" id="{FEBDEC04-898E-4ACA-BC4A-DC01B9A4301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79" name="Text Box 6">
          <a:extLst>
            <a:ext uri="{FF2B5EF4-FFF2-40B4-BE49-F238E27FC236}">
              <a16:creationId xmlns:a16="http://schemas.microsoft.com/office/drawing/2014/main" id="{9AB6A515-937A-42DA-9985-8485B2A4EB0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80" name="Text Box 7">
          <a:extLst>
            <a:ext uri="{FF2B5EF4-FFF2-40B4-BE49-F238E27FC236}">
              <a16:creationId xmlns:a16="http://schemas.microsoft.com/office/drawing/2014/main" id="{7F7611DE-6712-4B29-B27D-45B0834B677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81" name="Text Box 8">
          <a:extLst>
            <a:ext uri="{FF2B5EF4-FFF2-40B4-BE49-F238E27FC236}">
              <a16:creationId xmlns:a16="http://schemas.microsoft.com/office/drawing/2014/main" id="{F38914EC-03B3-4D15-97CB-347D3A1DB7B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82" name="Text Box 9">
          <a:extLst>
            <a:ext uri="{FF2B5EF4-FFF2-40B4-BE49-F238E27FC236}">
              <a16:creationId xmlns:a16="http://schemas.microsoft.com/office/drawing/2014/main" id="{7B64FD21-1527-4E37-B88A-E24EDC6B747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83" name="Text Box 10">
          <a:extLst>
            <a:ext uri="{FF2B5EF4-FFF2-40B4-BE49-F238E27FC236}">
              <a16:creationId xmlns:a16="http://schemas.microsoft.com/office/drawing/2014/main" id="{B5EBF011-84AF-44DB-A03C-76C1C8D1952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84" name="Text Box 11">
          <a:extLst>
            <a:ext uri="{FF2B5EF4-FFF2-40B4-BE49-F238E27FC236}">
              <a16:creationId xmlns:a16="http://schemas.microsoft.com/office/drawing/2014/main" id="{16E1165C-8462-43FF-AC7E-AA40B71D839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85" name="Text Box 12">
          <a:extLst>
            <a:ext uri="{FF2B5EF4-FFF2-40B4-BE49-F238E27FC236}">
              <a16:creationId xmlns:a16="http://schemas.microsoft.com/office/drawing/2014/main" id="{863AF7A9-6E93-48A7-82BE-9AA41623DD5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86" name="Text Box 13">
          <a:extLst>
            <a:ext uri="{FF2B5EF4-FFF2-40B4-BE49-F238E27FC236}">
              <a16:creationId xmlns:a16="http://schemas.microsoft.com/office/drawing/2014/main" id="{AF8099EC-3725-46CE-8145-B1A5206F479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87" name="Text Box 14">
          <a:extLst>
            <a:ext uri="{FF2B5EF4-FFF2-40B4-BE49-F238E27FC236}">
              <a16:creationId xmlns:a16="http://schemas.microsoft.com/office/drawing/2014/main" id="{9925A0F3-ECB9-4B59-A2FC-F5901BE8D47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88" name="Text Box 15">
          <a:extLst>
            <a:ext uri="{FF2B5EF4-FFF2-40B4-BE49-F238E27FC236}">
              <a16:creationId xmlns:a16="http://schemas.microsoft.com/office/drawing/2014/main" id="{DAAA30FF-EB3C-473F-A7D1-17E554D0CA4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89" name="Text Box 16">
          <a:extLst>
            <a:ext uri="{FF2B5EF4-FFF2-40B4-BE49-F238E27FC236}">
              <a16:creationId xmlns:a16="http://schemas.microsoft.com/office/drawing/2014/main" id="{F2D72C5D-6F2D-4C6D-93C8-183B6113275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90" name="Text Box 17">
          <a:extLst>
            <a:ext uri="{FF2B5EF4-FFF2-40B4-BE49-F238E27FC236}">
              <a16:creationId xmlns:a16="http://schemas.microsoft.com/office/drawing/2014/main" id="{31C734C9-D816-42F2-8F0A-B226E30A55D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91" name="Text Box 7">
          <a:extLst>
            <a:ext uri="{FF2B5EF4-FFF2-40B4-BE49-F238E27FC236}">
              <a16:creationId xmlns:a16="http://schemas.microsoft.com/office/drawing/2014/main" id="{86465EF0-202E-4880-828C-331363E4CEE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92" name="Text Box 8">
          <a:extLst>
            <a:ext uri="{FF2B5EF4-FFF2-40B4-BE49-F238E27FC236}">
              <a16:creationId xmlns:a16="http://schemas.microsoft.com/office/drawing/2014/main" id="{BCAC342C-8336-4C2E-8CE9-C8B1ECD4A09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93" name="Text Box 9">
          <a:extLst>
            <a:ext uri="{FF2B5EF4-FFF2-40B4-BE49-F238E27FC236}">
              <a16:creationId xmlns:a16="http://schemas.microsoft.com/office/drawing/2014/main" id="{C746B236-7FBE-4C77-A520-5F55F2BE580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94" name="Text Box 10">
          <a:extLst>
            <a:ext uri="{FF2B5EF4-FFF2-40B4-BE49-F238E27FC236}">
              <a16:creationId xmlns:a16="http://schemas.microsoft.com/office/drawing/2014/main" id="{C1215CCD-3F73-4585-9F3C-8D802608572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95" name="Text Box 11">
          <a:extLst>
            <a:ext uri="{FF2B5EF4-FFF2-40B4-BE49-F238E27FC236}">
              <a16:creationId xmlns:a16="http://schemas.microsoft.com/office/drawing/2014/main" id="{E6C9D4A5-446D-4836-AF63-34733210FA8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96" name="Text Box 12">
          <a:extLst>
            <a:ext uri="{FF2B5EF4-FFF2-40B4-BE49-F238E27FC236}">
              <a16:creationId xmlns:a16="http://schemas.microsoft.com/office/drawing/2014/main" id="{CCA324BF-B0B3-4972-B00C-BFF924580BF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97" name="Text Box 13">
          <a:extLst>
            <a:ext uri="{FF2B5EF4-FFF2-40B4-BE49-F238E27FC236}">
              <a16:creationId xmlns:a16="http://schemas.microsoft.com/office/drawing/2014/main" id="{3280C5E8-63E2-46EF-95CB-B8BE27A8F7C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98" name="Text Box 14">
          <a:extLst>
            <a:ext uri="{FF2B5EF4-FFF2-40B4-BE49-F238E27FC236}">
              <a16:creationId xmlns:a16="http://schemas.microsoft.com/office/drawing/2014/main" id="{0C625A60-2653-4DFC-A174-B0160F24607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1999" name="Text Box 15">
          <a:extLst>
            <a:ext uri="{FF2B5EF4-FFF2-40B4-BE49-F238E27FC236}">
              <a16:creationId xmlns:a16="http://schemas.microsoft.com/office/drawing/2014/main" id="{0192A8F3-B670-44B2-8955-93A43794422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00" name="Text Box 16">
          <a:extLst>
            <a:ext uri="{FF2B5EF4-FFF2-40B4-BE49-F238E27FC236}">
              <a16:creationId xmlns:a16="http://schemas.microsoft.com/office/drawing/2014/main" id="{54F2C284-224F-4BD3-80AF-A0EAB2F7E83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01" name="Text Box 17">
          <a:extLst>
            <a:ext uri="{FF2B5EF4-FFF2-40B4-BE49-F238E27FC236}">
              <a16:creationId xmlns:a16="http://schemas.microsoft.com/office/drawing/2014/main" id="{6276E993-71D8-4215-BF36-6F7A26CD24A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02" name="Text Box 6">
          <a:extLst>
            <a:ext uri="{FF2B5EF4-FFF2-40B4-BE49-F238E27FC236}">
              <a16:creationId xmlns:a16="http://schemas.microsoft.com/office/drawing/2014/main" id="{8281B619-B2F4-4E4F-BC6E-50514D06652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03" name="Text Box 7">
          <a:extLst>
            <a:ext uri="{FF2B5EF4-FFF2-40B4-BE49-F238E27FC236}">
              <a16:creationId xmlns:a16="http://schemas.microsoft.com/office/drawing/2014/main" id="{F1791FF5-E31D-4A1A-8DAF-3BB136DADA6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04" name="Text Box 8">
          <a:extLst>
            <a:ext uri="{FF2B5EF4-FFF2-40B4-BE49-F238E27FC236}">
              <a16:creationId xmlns:a16="http://schemas.microsoft.com/office/drawing/2014/main" id="{B862789B-F880-4EC1-8729-E45AAC8F27C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05" name="Text Box 9">
          <a:extLst>
            <a:ext uri="{FF2B5EF4-FFF2-40B4-BE49-F238E27FC236}">
              <a16:creationId xmlns:a16="http://schemas.microsoft.com/office/drawing/2014/main" id="{75F3E872-6ED6-41EB-AC60-6CFA51F6229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06" name="Text Box 10">
          <a:extLst>
            <a:ext uri="{FF2B5EF4-FFF2-40B4-BE49-F238E27FC236}">
              <a16:creationId xmlns:a16="http://schemas.microsoft.com/office/drawing/2014/main" id="{EAA8DE79-FEDB-4670-95C8-7FEFF21C20B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07" name="Text Box 11">
          <a:extLst>
            <a:ext uri="{FF2B5EF4-FFF2-40B4-BE49-F238E27FC236}">
              <a16:creationId xmlns:a16="http://schemas.microsoft.com/office/drawing/2014/main" id="{7CDA706E-61B0-4A1F-BAE9-5867FC7F3B4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08" name="Text Box 12">
          <a:extLst>
            <a:ext uri="{FF2B5EF4-FFF2-40B4-BE49-F238E27FC236}">
              <a16:creationId xmlns:a16="http://schemas.microsoft.com/office/drawing/2014/main" id="{38A0A8C3-1964-4DE0-B7BE-8E43FC15608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09" name="Text Box 13">
          <a:extLst>
            <a:ext uri="{FF2B5EF4-FFF2-40B4-BE49-F238E27FC236}">
              <a16:creationId xmlns:a16="http://schemas.microsoft.com/office/drawing/2014/main" id="{CB21314E-CB45-439D-9A04-F2A32C3D1D9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10" name="Text Box 14">
          <a:extLst>
            <a:ext uri="{FF2B5EF4-FFF2-40B4-BE49-F238E27FC236}">
              <a16:creationId xmlns:a16="http://schemas.microsoft.com/office/drawing/2014/main" id="{7C8F0C01-3EFB-4CDA-94A0-B1B40B7612A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11" name="Text Box 15">
          <a:extLst>
            <a:ext uri="{FF2B5EF4-FFF2-40B4-BE49-F238E27FC236}">
              <a16:creationId xmlns:a16="http://schemas.microsoft.com/office/drawing/2014/main" id="{791A7B24-69D0-4938-BD8A-8391D41174C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12" name="Text Box 16">
          <a:extLst>
            <a:ext uri="{FF2B5EF4-FFF2-40B4-BE49-F238E27FC236}">
              <a16:creationId xmlns:a16="http://schemas.microsoft.com/office/drawing/2014/main" id="{79BA93D1-E16A-489A-9232-19FFD9F131E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13" name="Text Box 17">
          <a:extLst>
            <a:ext uri="{FF2B5EF4-FFF2-40B4-BE49-F238E27FC236}">
              <a16:creationId xmlns:a16="http://schemas.microsoft.com/office/drawing/2014/main" id="{3DBAD9B2-88C2-4EE8-8899-DD2E9ED6BB2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14" name="Text Box 6">
          <a:extLst>
            <a:ext uri="{FF2B5EF4-FFF2-40B4-BE49-F238E27FC236}">
              <a16:creationId xmlns:a16="http://schemas.microsoft.com/office/drawing/2014/main" id="{54B740E7-D753-44A0-9913-91F42E9E4A6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15" name="Text Box 7">
          <a:extLst>
            <a:ext uri="{FF2B5EF4-FFF2-40B4-BE49-F238E27FC236}">
              <a16:creationId xmlns:a16="http://schemas.microsoft.com/office/drawing/2014/main" id="{0E81C23D-31FB-4DC3-9271-83A46FB3475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16" name="Text Box 8">
          <a:extLst>
            <a:ext uri="{FF2B5EF4-FFF2-40B4-BE49-F238E27FC236}">
              <a16:creationId xmlns:a16="http://schemas.microsoft.com/office/drawing/2014/main" id="{3458442C-B1D1-46C7-9587-61D8E212A4A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17" name="Text Box 9">
          <a:extLst>
            <a:ext uri="{FF2B5EF4-FFF2-40B4-BE49-F238E27FC236}">
              <a16:creationId xmlns:a16="http://schemas.microsoft.com/office/drawing/2014/main" id="{9446494B-E863-4A35-887B-406C39E93BE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18" name="Text Box 10">
          <a:extLst>
            <a:ext uri="{FF2B5EF4-FFF2-40B4-BE49-F238E27FC236}">
              <a16:creationId xmlns:a16="http://schemas.microsoft.com/office/drawing/2014/main" id="{D1F885F6-5AAB-4096-A8DF-E6F11776E6D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19" name="Text Box 11">
          <a:extLst>
            <a:ext uri="{FF2B5EF4-FFF2-40B4-BE49-F238E27FC236}">
              <a16:creationId xmlns:a16="http://schemas.microsoft.com/office/drawing/2014/main" id="{678AB7AF-7EA3-4229-94B5-4B1A79054D1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20" name="Text Box 12">
          <a:extLst>
            <a:ext uri="{FF2B5EF4-FFF2-40B4-BE49-F238E27FC236}">
              <a16:creationId xmlns:a16="http://schemas.microsoft.com/office/drawing/2014/main" id="{CF71DAA4-F66B-414C-A6F9-9683856576D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21" name="Text Box 13">
          <a:extLst>
            <a:ext uri="{FF2B5EF4-FFF2-40B4-BE49-F238E27FC236}">
              <a16:creationId xmlns:a16="http://schemas.microsoft.com/office/drawing/2014/main" id="{D779D572-11B5-400B-A241-843E80A0ABA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22" name="Text Box 14">
          <a:extLst>
            <a:ext uri="{FF2B5EF4-FFF2-40B4-BE49-F238E27FC236}">
              <a16:creationId xmlns:a16="http://schemas.microsoft.com/office/drawing/2014/main" id="{CAD1FEAB-34D0-4160-9A27-0AB80E7116F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23" name="Text Box 15">
          <a:extLst>
            <a:ext uri="{FF2B5EF4-FFF2-40B4-BE49-F238E27FC236}">
              <a16:creationId xmlns:a16="http://schemas.microsoft.com/office/drawing/2014/main" id="{10842B33-0BAF-4706-97B7-7B20A913280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24" name="Text Box 16">
          <a:extLst>
            <a:ext uri="{FF2B5EF4-FFF2-40B4-BE49-F238E27FC236}">
              <a16:creationId xmlns:a16="http://schemas.microsoft.com/office/drawing/2014/main" id="{08B08630-B052-42BA-B9B6-DC499BFF3AC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25" name="Text Box 17">
          <a:extLst>
            <a:ext uri="{FF2B5EF4-FFF2-40B4-BE49-F238E27FC236}">
              <a16:creationId xmlns:a16="http://schemas.microsoft.com/office/drawing/2014/main" id="{D35A1E5E-697F-4635-B581-FBC7883D5EF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26" name="Text Box 6">
          <a:extLst>
            <a:ext uri="{FF2B5EF4-FFF2-40B4-BE49-F238E27FC236}">
              <a16:creationId xmlns:a16="http://schemas.microsoft.com/office/drawing/2014/main" id="{5EC39031-A469-4519-A085-1BB2213DB50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27" name="Text Box 7">
          <a:extLst>
            <a:ext uri="{FF2B5EF4-FFF2-40B4-BE49-F238E27FC236}">
              <a16:creationId xmlns:a16="http://schemas.microsoft.com/office/drawing/2014/main" id="{FC3774C9-3FD6-4632-8139-3D9EDE9AA59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28" name="Text Box 8">
          <a:extLst>
            <a:ext uri="{FF2B5EF4-FFF2-40B4-BE49-F238E27FC236}">
              <a16:creationId xmlns:a16="http://schemas.microsoft.com/office/drawing/2014/main" id="{F464381D-D3AE-4A09-92E6-519BA241770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29" name="Text Box 9">
          <a:extLst>
            <a:ext uri="{FF2B5EF4-FFF2-40B4-BE49-F238E27FC236}">
              <a16:creationId xmlns:a16="http://schemas.microsoft.com/office/drawing/2014/main" id="{2CCBCFA8-C2AF-4E1A-8878-9EF43C3FCF6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30" name="Text Box 10">
          <a:extLst>
            <a:ext uri="{FF2B5EF4-FFF2-40B4-BE49-F238E27FC236}">
              <a16:creationId xmlns:a16="http://schemas.microsoft.com/office/drawing/2014/main" id="{FCAA6FD4-CDAF-4135-9100-A69CD6429C6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31" name="Text Box 11">
          <a:extLst>
            <a:ext uri="{FF2B5EF4-FFF2-40B4-BE49-F238E27FC236}">
              <a16:creationId xmlns:a16="http://schemas.microsoft.com/office/drawing/2014/main" id="{ECDA44A2-DEA2-4358-BCA0-E3FF8ADCF9D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32" name="Text Box 12">
          <a:extLst>
            <a:ext uri="{FF2B5EF4-FFF2-40B4-BE49-F238E27FC236}">
              <a16:creationId xmlns:a16="http://schemas.microsoft.com/office/drawing/2014/main" id="{A102F389-DC15-4BD7-B1BB-BC08E92867C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33" name="Text Box 13">
          <a:extLst>
            <a:ext uri="{FF2B5EF4-FFF2-40B4-BE49-F238E27FC236}">
              <a16:creationId xmlns:a16="http://schemas.microsoft.com/office/drawing/2014/main" id="{31D86F79-3102-463C-B177-E3B07674FB3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34" name="Text Box 14">
          <a:extLst>
            <a:ext uri="{FF2B5EF4-FFF2-40B4-BE49-F238E27FC236}">
              <a16:creationId xmlns:a16="http://schemas.microsoft.com/office/drawing/2014/main" id="{0E2D3A34-2D14-4127-82BF-7C48CE51AC7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35" name="Text Box 15">
          <a:extLst>
            <a:ext uri="{FF2B5EF4-FFF2-40B4-BE49-F238E27FC236}">
              <a16:creationId xmlns:a16="http://schemas.microsoft.com/office/drawing/2014/main" id="{F83A1572-69F4-408A-80D8-AA17D8FADBE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36" name="Text Box 16">
          <a:extLst>
            <a:ext uri="{FF2B5EF4-FFF2-40B4-BE49-F238E27FC236}">
              <a16:creationId xmlns:a16="http://schemas.microsoft.com/office/drawing/2014/main" id="{62EBCA4A-7ABF-437D-BE8A-3EBFB85AFED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37" name="Text Box 17">
          <a:extLst>
            <a:ext uri="{FF2B5EF4-FFF2-40B4-BE49-F238E27FC236}">
              <a16:creationId xmlns:a16="http://schemas.microsoft.com/office/drawing/2014/main" id="{386C2B94-BA1A-499D-9CB7-56ED3E9931A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38" name="Text Box 7">
          <a:extLst>
            <a:ext uri="{FF2B5EF4-FFF2-40B4-BE49-F238E27FC236}">
              <a16:creationId xmlns:a16="http://schemas.microsoft.com/office/drawing/2014/main" id="{9C003BFF-5CC6-4A60-901B-620EA561DFD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39" name="Text Box 8">
          <a:extLst>
            <a:ext uri="{FF2B5EF4-FFF2-40B4-BE49-F238E27FC236}">
              <a16:creationId xmlns:a16="http://schemas.microsoft.com/office/drawing/2014/main" id="{7560FBB1-BC01-4F79-B4D4-BF5602726C2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40" name="Text Box 9">
          <a:extLst>
            <a:ext uri="{FF2B5EF4-FFF2-40B4-BE49-F238E27FC236}">
              <a16:creationId xmlns:a16="http://schemas.microsoft.com/office/drawing/2014/main" id="{A2DF30C7-D89A-4822-9CA0-0CE9162611C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41" name="Text Box 10">
          <a:extLst>
            <a:ext uri="{FF2B5EF4-FFF2-40B4-BE49-F238E27FC236}">
              <a16:creationId xmlns:a16="http://schemas.microsoft.com/office/drawing/2014/main" id="{BF34C8C1-EA47-4379-A723-FE978BF2B4D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42" name="Text Box 11">
          <a:extLst>
            <a:ext uri="{FF2B5EF4-FFF2-40B4-BE49-F238E27FC236}">
              <a16:creationId xmlns:a16="http://schemas.microsoft.com/office/drawing/2014/main" id="{C2FFF916-D9DB-46B8-81EA-EF95D4425DE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43" name="Text Box 12">
          <a:extLst>
            <a:ext uri="{FF2B5EF4-FFF2-40B4-BE49-F238E27FC236}">
              <a16:creationId xmlns:a16="http://schemas.microsoft.com/office/drawing/2014/main" id="{BB486950-6C3E-4F82-AB42-F8093241B14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44" name="Text Box 13">
          <a:extLst>
            <a:ext uri="{FF2B5EF4-FFF2-40B4-BE49-F238E27FC236}">
              <a16:creationId xmlns:a16="http://schemas.microsoft.com/office/drawing/2014/main" id="{0C54BEB6-C1DA-457B-8391-E3A54697C7E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45" name="Text Box 14">
          <a:extLst>
            <a:ext uri="{FF2B5EF4-FFF2-40B4-BE49-F238E27FC236}">
              <a16:creationId xmlns:a16="http://schemas.microsoft.com/office/drawing/2014/main" id="{24D65A0D-E346-436A-B891-AB0FCB5AC08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46" name="Text Box 15">
          <a:extLst>
            <a:ext uri="{FF2B5EF4-FFF2-40B4-BE49-F238E27FC236}">
              <a16:creationId xmlns:a16="http://schemas.microsoft.com/office/drawing/2014/main" id="{ED10FABD-B2FC-4DD5-B05F-A3975A2E689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47" name="Text Box 16">
          <a:extLst>
            <a:ext uri="{FF2B5EF4-FFF2-40B4-BE49-F238E27FC236}">
              <a16:creationId xmlns:a16="http://schemas.microsoft.com/office/drawing/2014/main" id="{E39527C2-855D-4A43-95DF-6ED47CF00D3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48" name="Text Box 17">
          <a:extLst>
            <a:ext uri="{FF2B5EF4-FFF2-40B4-BE49-F238E27FC236}">
              <a16:creationId xmlns:a16="http://schemas.microsoft.com/office/drawing/2014/main" id="{AF4A1D1D-7162-4AB3-9283-AF4906B5C0C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49" name="Text Box 6">
          <a:extLst>
            <a:ext uri="{FF2B5EF4-FFF2-40B4-BE49-F238E27FC236}">
              <a16:creationId xmlns:a16="http://schemas.microsoft.com/office/drawing/2014/main" id="{46E5B578-22C6-48F7-8705-1FAFE25BB76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50" name="Text Box 7">
          <a:extLst>
            <a:ext uri="{FF2B5EF4-FFF2-40B4-BE49-F238E27FC236}">
              <a16:creationId xmlns:a16="http://schemas.microsoft.com/office/drawing/2014/main" id="{7800A27A-49D8-459F-ADD8-E85557F3B08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51" name="Text Box 8">
          <a:extLst>
            <a:ext uri="{FF2B5EF4-FFF2-40B4-BE49-F238E27FC236}">
              <a16:creationId xmlns:a16="http://schemas.microsoft.com/office/drawing/2014/main" id="{6306C98E-F671-486F-B179-8A865F1EAC7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52" name="Text Box 9">
          <a:extLst>
            <a:ext uri="{FF2B5EF4-FFF2-40B4-BE49-F238E27FC236}">
              <a16:creationId xmlns:a16="http://schemas.microsoft.com/office/drawing/2014/main" id="{39B05446-B45C-4B48-B658-0BBBDA6D2A7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53" name="Text Box 10">
          <a:extLst>
            <a:ext uri="{FF2B5EF4-FFF2-40B4-BE49-F238E27FC236}">
              <a16:creationId xmlns:a16="http://schemas.microsoft.com/office/drawing/2014/main" id="{8C360068-CE2E-4C60-BBF4-5DECC618E23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54" name="Text Box 11">
          <a:extLst>
            <a:ext uri="{FF2B5EF4-FFF2-40B4-BE49-F238E27FC236}">
              <a16:creationId xmlns:a16="http://schemas.microsoft.com/office/drawing/2014/main" id="{45498ABF-3710-4A77-8BB6-906C6BF90F8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55" name="Text Box 12">
          <a:extLst>
            <a:ext uri="{FF2B5EF4-FFF2-40B4-BE49-F238E27FC236}">
              <a16:creationId xmlns:a16="http://schemas.microsoft.com/office/drawing/2014/main" id="{691B8CAC-5270-4327-8328-68BE685D0F9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56" name="Text Box 13">
          <a:extLst>
            <a:ext uri="{FF2B5EF4-FFF2-40B4-BE49-F238E27FC236}">
              <a16:creationId xmlns:a16="http://schemas.microsoft.com/office/drawing/2014/main" id="{209FD6B6-7F5B-45BB-8224-48DCB7F38F6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57" name="Text Box 14">
          <a:extLst>
            <a:ext uri="{FF2B5EF4-FFF2-40B4-BE49-F238E27FC236}">
              <a16:creationId xmlns:a16="http://schemas.microsoft.com/office/drawing/2014/main" id="{57447159-890E-4A2B-8337-F1C4C60F9C1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58" name="Text Box 15">
          <a:extLst>
            <a:ext uri="{FF2B5EF4-FFF2-40B4-BE49-F238E27FC236}">
              <a16:creationId xmlns:a16="http://schemas.microsoft.com/office/drawing/2014/main" id="{0960C912-9DCB-4E7E-AF98-5E07527CAFB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59" name="Text Box 16">
          <a:extLst>
            <a:ext uri="{FF2B5EF4-FFF2-40B4-BE49-F238E27FC236}">
              <a16:creationId xmlns:a16="http://schemas.microsoft.com/office/drawing/2014/main" id="{B624655D-B3D9-4752-AC08-8E81B8E4C79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60" name="Text Box 17">
          <a:extLst>
            <a:ext uri="{FF2B5EF4-FFF2-40B4-BE49-F238E27FC236}">
              <a16:creationId xmlns:a16="http://schemas.microsoft.com/office/drawing/2014/main" id="{943BEBF1-4EF2-435D-8272-ABD3ED0DA9A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61" name="Text Box 6">
          <a:extLst>
            <a:ext uri="{FF2B5EF4-FFF2-40B4-BE49-F238E27FC236}">
              <a16:creationId xmlns:a16="http://schemas.microsoft.com/office/drawing/2014/main" id="{CA2A9893-995E-4008-9FD8-E7AFA6A21E5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62" name="Text Box 7">
          <a:extLst>
            <a:ext uri="{FF2B5EF4-FFF2-40B4-BE49-F238E27FC236}">
              <a16:creationId xmlns:a16="http://schemas.microsoft.com/office/drawing/2014/main" id="{B50D25F5-BE6B-458D-82E6-CFF7081C59A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63" name="Text Box 8">
          <a:extLst>
            <a:ext uri="{FF2B5EF4-FFF2-40B4-BE49-F238E27FC236}">
              <a16:creationId xmlns:a16="http://schemas.microsoft.com/office/drawing/2014/main" id="{C78D40B0-A3F4-4356-8B0C-15FD9674E20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64" name="Text Box 9">
          <a:extLst>
            <a:ext uri="{FF2B5EF4-FFF2-40B4-BE49-F238E27FC236}">
              <a16:creationId xmlns:a16="http://schemas.microsoft.com/office/drawing/2014/main" id="{4FD361D5-2223-4250-B3AF-C7F69AFC6DD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65" name="Text Box 10">
          <a:extLst>
            <a:ext uri="{FF2B5EF4-FFF2-40B4-BE49-F238E27FC236}">
              <a16:creationId xmlns:a16="http://schemas.microsoft.com/office/drawing/2014/main" id="{B60D9199-1197-45FD-86C8-93F6F07339D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66" name="Text Box 11">
          <a:extLst>
            <a:ext uri="{FF2B5EF4-FFF2-40B4-BE49-F238E27FC236}">
              <a16:creationId xmlns:a16="http://schemas.microsoft.com/office/drawing/2014/main" id="{94083579-702E-49D8-8CBA-0141A864362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67" name="Text Box 12">
          <a:extLst>
            <a:ext uri="{FF2B5EF4-FFF2-40B4-BE49-F238E27FC236}">
              <a16:creationId xmlns:a16="http://schemas.microsoft.com/office/drawing/2014/main" id="{D1A82FEC-B53F-4BFB-B228-5065E87C408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68" name="Text Box 13">
          <a:extLst>
            <a:ext uri="{FF2B5EF4-FFF2-40B4-BE49-F238E27FC236}">
              <a16:creationId xmlns:a16="http://schemas.microsoft.com/office/drawing/2014/main" id="{4B192FBF-16F4-4992-9499-26845A3DEFD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69" name="Text Box 14">
          <a:extLst>
            <a:ext uri="{FF2B5EF4-FFF2-40B4-BE49-F238E27FC236}">
              <a16:creationId xmlns:a16="http://schemas.microsoft.com/office/drawing/2014/main" id="{05334010-9619-4F59-8387-2AB4AB0F54C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70" name="Text Box 15">
          <a:extLst>
            <a:ext uri="{FF2B5EF4-FFF2-40B4-BE49-F238E27FC236}">
              <a16:creationId xmlns:a16="http://schemas.microsoft.com/office/drawing/2014/main" id="{244FB382-BA50-4B9A-B669-1D366A2E714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71" name="Text Box 16">
          <a:extLst>
            <a:ext uri="{FF2B5EF4-FFF2-40B4-BE49-F238E27FC236}">
              <a16:creationId xmlns:a16="http://schemas.microsoft.com/office/drawing/2014/main" id="{A70E424C-FE91-42FB-920B-6F056CB994C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72" name="Text Box 17">
          <a:extLst>
            <a:ext uri="{FF2B5EF4-FFF2-40B4-BE49-F238E27FC236}">
              <a16:creationId xmlns:a16="http://schemas.microsoft.com/office/drawing/2014/main" id="{F629A76E-B83B-4A99-984B-7243586F328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73" name="Text Box 6">
          <a:extLst>
            <a:ext uri="{FF2B5EF4-FFF2-40B4-BE49-F238E27FC236}">
              <a16:creationId xmlns:a16="http://schemas.microsoft.com/office/drawing/2014/main" id="{C469F6DF-C6C2-455B-B820-707FC85EEFE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74" name="Text Box 7">
          <a:extLst>
            <a:ext uri="{FF2B5EF4-FFF2-40B4-BE49-F238E27FC236}">
              <a16:creationId xmlns:a16="http://schemas.microsoft.com/office/drawing/2014/main" id="{76F81359-B5F3-4649-B6A5-F3DB80A2637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75" name="Text Box 8">
          <a:extLst>
            <a:ext uri="{FF2B5EF4-FFF2-40B4-BE49-F238E27FC236}">
              <a16:creationId xmlns:a16="http://schemas.microsoft.com/office/drawing/2014/main" id="{DAE79DC6-6596-4949-AE87-0E00AAAD33B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76" name="Text Box 9">
          <a:extLst>
            <a:ext uri="{FF2B5EF4-FFF2-40B4-BE49-F238E27FC236}">
              <a16:creationId xmlns:a16="http://schemas.microsoft.com/office/drawing/2014/main" id="{99A2C384-55AD-4645-9E5F-D0C3D3C52F8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77" name="Text Box 10">
          <a:extLst>
            <a:ext uri="{FF2B5EF4-FFF2-40B4-BE49-F238E27FC236}">
              <a16:creationId xmlns:a16="http://schemas.microsoft.com/office/drawing/2014/main" id="{7919CCD0-5CD9-4C81-A8E2-56D4E886455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78" name="Text Box 11">
          <a:extLst>
            <a:ext uri="{FF2B5EF4-FFF2-40B4-BE49-F238E27FC236}">
              <a16:creationId xmlns:a16="http://schemas.microsoft.com/office/drawing/2014/main" id="{C5DC8063-52D6-441B-84EC-3C203979991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79" name="Text Box 12">
          <a:extLst>
            <a:ext uri="{FF2B5EF4-FFF2-40B4-BE49-F238E27FC236}">
              <a16:creationId xmlns:a16="http://schemas.microsoft.com/office/drawing/2014/main" id="{0E6FCE9E-4F7E-4B7E-86AA-D8DBEF7BE11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80" name="Text Box 13">
          <a:extLst>
            <a:ext uri="{FF2B5EF4-FFF2-40B4-BE49-F238E27FC236}">
              <a16:creationId xmlns:a16="http://schemas.microsoft.com/office/drawing/2014/main" id="{FACA66A3-400E-48A8-A5AD-03196279407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81" name="Text Box 14">
          <a:extLst>
            <a:ext uri="{FF2B5EF4-FFF2-40B4-BE49-F238E27FC236}">
              <a16:creationId xmlns:a16="http://schemas.microsoft.com/office/drawing/2014/main" id="{BBF64854-876B-4D8C-ADCD-E442D720FB4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82" name="Text Box 15">
          <a:extLst>
            <a:ext uri="{FF2B5EF4-FFF2-40B4-BE49-F238E27FC236}">
              <a16:creationId xmlns:a16="http://schemas.microsoft.com/office/drawing/2014/main" id="{6446A60E-2098-4560-AFF1-16D8E163761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83" name="Text Box 16">
          <a:extLst>
            <a:ext uri="{FF2B5EF4-FFF2-40B4-BE49-F238E27FC236}">
              <a16:creationId xmlns:a16="http://schemas.microsoft.com/office/drawing/2014/main" id="{11322577-069B-4AFD-ACDD-529AC0AAC7A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84" name="Text Box 17">
          <a:extLst>
            <a:ext uri="{FF2B5EF4-FFF2-40B4-BE49-F238E27FC236}">
              <a16:creationId xmlns:a16="http://schemas.microsoft.com/office/drawing/2014/main" id="{623C7B5F-AB67-4FBC-9D3A-409B2F60D7C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85" name="Text Box 7">
          <a:extLst>
            <a:ext uri="{FF2B5EF4-FFF2-40B4-BE49-F238E27FC236}">
              <a16:creationId xmlns:a16="http://schemas.microsoft.com/office/drawing/2014/main" id="{C7891556-C080-48A2-A0F3-E8A313FC74D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86" name="Text Box 8">
          <a:extLst>
            <a:ext uri="{FF2B5EF4-FFF2-40B4-BE49-F238E27FC236}">
              <a16:creationId xmlns:a16="http://schemas.microsoft.com/office/drawing/2014/main" id="{85D32C66-FB51-4D6D-94EB-C02BCA11514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87" name="Text Box 9">
          <a:extLst>
            <a:ext uri="{FF2B5EF4-FFF2-40B4-BE49-F238E27FC236}">
              <a16:creationId xmlns:a16="http://schemas.microsoft.com/office/drawing/2014/main" id="{559F98F4-B2D4-4878-91CD-5BEB568A992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88" name="Text Box 10">
          <a:extLst>
            <a:ext uri="{FF2B5EF4-FFF2-40B4-BE49-F238E27FC236}">
              <a16:creationId xmlns:a16="http://schemas.microsoft.com/office/drawing/2014/main" id="{7C3F2AED-247C-48CB-A876-ED580EE3E83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89" name="Text Box 11">
          <a:extLst>
            <a:ext uri="{FF2B5EF4-FFF2-40B4-BE49-F238E27FC236}">
              <a16:creationId xmlns:a16="http://schemas.microsoft.com/office/drawing/2014/main" id="{8D124603-656E-4F80-BF65-BAF342447F6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90" name="Text Box 12">
          <a:extLst>
            <a:ext uri="{FF2B5EF4-FFF2-40B4-BE49-F238E27FC236}">
              <a16:creationId xmlns:a16="http://schemas.microsoft.com/office/drawing/2014/main" id="{A04DE958-EA0A-4002-B165-868DF51D707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91" name="Text Box 13">
          <a:extLst>
            <a:ext uri="{FF2B5EF4-FFF2-40B4-BE49-F238E27FC236}">
              <a16:creationId xmlns:a16="http://schemas.microsoft.com/office/drawing/2014/main" id="{8ABC0B33-BF99-421B-BF94-9B8B1B4457A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92" name="Text Box 14">
          <a:extLst>
            <a:ext uri="{FF2B5EF4-FFF2-40B4-BE49-F238E27FC236}">
              <a16:creationId xmlns:a16="http://schemas.microsoft.com/office/drawing/2014/main" id="{5859784B-A2BF-45DB-8E6C-7F6175E2E4C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93" name="Text Box 15">
          <a:extLst>
            <a:ext uri="{FF2B5EF4-FFF2-40B4-BE49-F238E27FC236}">
              <a16:creationId xmlns:a16="http://schemas.microsoft.com/office/drawing/2014/main" id="{50AD6282-23F4-40C3-ADD0-5AB8E82E35C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94" name="Text Box 16">
          <a:extLst>
            <a:ext uri="{FF2B5EF4-FFF2-40B4-BE49-F238E27FC236}">
              <a16:creationId xmlns:a16="http://schemas.microsoft.com/office/drawing/2014/main" id="{BA9C71CB-6078-46D0-A0AB-80C035B4636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95" name="Text Box 17">
          <a:extLst>
            <a:ext uri="{FF2B5EF4-FFF2-40B4-BE49-F238E27FC236}">
              <a16:creationId xmlns:a16="http://schemas.microsoft.com/office/drawing/2014/main" id="{4E8788EA-EA00-454F-AEED-981B7020C30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96" name="Text Box 6">
          <a:extLst>
            <a:ext uri="{FF2B5EF4-FFF2-40B4-BE49-F238E27FC236}">
              <a16:creationId xmlns:a16="http://schemas.microsoft.com/office/drawing/2014/main" id="{E18FB026-5F02-43D1-8370-BFBAD66F76B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97" name="Text Box 7">
          <a:extLst>
            <a:ext uri="{FF2B5EF4-FFF2-40B4-BE49-F238E27FC236}">
              <a16:creationId xmlns:a16="http://schemas.microsoft.com/office/drawing/2014/main" id="{13EEAED7-258E-4F50-A83A-3DB7EC74519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98" name="Text Box 8">
          <a:extLst>
            <a:ext uri="{FF2B5EF4-FFF2-40B4-BE49-F238E27FC236}">
              <a16:creationId xmlns:a16="http://schemas.microsoft.com/office/drawing/2014/main" id="{6F505EA7-4E7F-47BB-BFD8-98DA107EB3F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099" name="Text Box 9">
          <a:extLst>
            <a:ext uri="{FF2B5EF4-FFF2-40B4-BE49-F238E27FC236}">
              <a16:creationId xmlns:a16="http://schemas.microsoft.com/office/drawing/2014/main" id="{51524FF9-0C2D-4987-A4ED-6D08B404408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00" name="Text Box 10">
          <a:extLst>
            <a:ext uri="{FF2B5EF4-FFF2-40B4-BE49-F238E27FC236}">
              <a16:creationId xmlns:a16="http://schemas.microsoft.com/office/drawing/2014/main" id="{FE7B6A30-A19F-4863-AF58-2C4F1C3C572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01" name="Text Box 11">
          <a:extLst>
            <a:ext uri="{FF2B5EF4-FFF2-40B4-BE49-F238E27FC236}">
              <a16:creationId xmlns:a16="http://schemas.microsoft.com/office/drawing/2014/main" id="{2B05942E-C4FE-4518-9BC1-8512FFCDE70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02" name="Text Box 12">
          <a:extLst>
            <a:ext uri="{FF2B5EF4-FFF2-40B4-BE49-F238E27FC236}">
              <a16:creationId xmlns:a16="http://schemas.microsoft.com/office/drawing/2014/main" id="{BC2F0ED9-9CD5-42D6-93BC-296F0047A50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03" name="Text Box 13">
          <a:extLst>
            <a:ext uri="{FF2B5EF4-FFF2-40B4-BE49-F238E27FC236}">
              <a16:creationId xmlns:a16="http://schemas.microsoft.com/office/drawing/2014/main" id="{803BF400-9551-4783-9846-7F97618A4DF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04" name="Text Box 14">
          <a:extLst>
            <a:ext uri="{FF2B5EF4-FFF2-40B4-BE49-F238E27FC236}">
              <a16:creationId xmlns:a16="http://schemas.microsoft.com/office/drawing/2014/main" id="{CB86ACD0-17A2-4276-9B31-1E801F6EE62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05" name="Text Box 15">
          <a:extLst>
            <a:ext uri="{FF2B5EF4-FFF2-40B4-BE49-F238E27FC236}">
              <a16:creationId xmlns:a16="http://schemas.microsoft.com/office/drawing/2014/main" id="{B1C5F6DA-DB15-4B64-87A5-BD84E3CBA04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06" name="Text Box 16">
          <a:extLst>
            <a:ext uri="{FF2B5EF4-FFF2-40B4-BE49-F238E27FC236}">
              <a16:creationId xmlns:a16="http://schemas.microsoft.com/office/drawing/2014/main" id="{7F70C4FB-54D0-4D7C-AC9B-1416015E2CD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07" name="Text Box 17">
          <a:extLst>
            <a:ext uri="{FF2B5EF4-FFF2-40B4-BE49-F238E27FC236}">
              <a16:creationId xmlns:a16="http://schemas.microsoft.com/office/drawing/2014/main" id="{8923AB77-D451-42CA-A27A-848D03F82FB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08" name="Text Box 6">
          <a:extLst>
            <a:ext uri="{FF2B5EF4-FFF2-40B4-BE49-F238E27FC236}">
              <a16:creationId xmlns:a16="http://schemas.microsoft.com/office/drawing/2014/main" id="{F596FFBD-7612-4A15-8E39-DEECE33FA2A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09" name="Text Box 7">
          <a:extLst>
            <a:ext uri="{FF2B5EF4-FFF2-40B4-BE49-F238E27FC236}">
              <a16:creationId xmlns:a16="http://schemas.microsoft.com/office/drawing/2014/main" id="{DFF2F05B-A7E5-4520-BDB8-3D1A7F1B118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10" name="Text Box 8">
          <a:extLst>
            <a:ext uri="{FF2B5EF4-FFF2-40B4-BE49-F238E27FC236}">
              <a16:creationId xmlns:a16="http://schemas.microsoft.com/office/drawing/2014/main" id="{2A903B8E-BC3A-4B7B-A269-E1031F617AA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11" name="Text Box 9">
          <a:extLst>
            <a:ext uri="{FF2B5EF4-FFF2-40B4-BE49-F238E27FC236}">
              <a16:creationId xmlns:a16="http://schemas.microsoft.com/office/drawing/2014/main" id="{E484E323-3565-480C-8818-4E46185E718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12" name="Text Box 10">
          <a:extLst>
            <a:ext uri="{FF2B5EF4-FFF2-40B4-BE49-F238E27FC236}">
              <a16:creationId xmlns:a16="http://schemas.microsoft.com/office/drawing/2014/main" id="{4164889A-3EB0-4B74-BD66-F7A02F2E8C6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13" name="Text Box 11">
          <a:extLst>
            <a:ext uri="{FF2B5EF4-FFF2-40B4-BE49-F238E27FC236}">
              <a16:creationId xmlns:a16="http://schemas.microsoft.com/office/drawing/2014/main" id="{0C0A8204-112B-4C3D-BB3C-8A9434E9166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14" name="Text Box 12">
          <a:extLst>
            <a:ext uri="{FF2B5EF4-FFF2-40B4-BE49-F238E27FC236}">
              <a16:creationId xmlns:a16="http://schemas.microsoft.com/office/drawing/2014/main" id="{9BA2E964-FCB1-4D2D-92D9-03D156E0FBF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15" name="Text Box 13">
          <a:extLst>
            <a:ext uri="{FF2B5EF4-FFF2-40B4-BE49-F238E27FC236}">
              <a16:creationId xmlns:a16="http://schemas.microsoft.com/office/drawing/2014/main" id="{63643B1A-8494-44EA-A854-E09A32BC25A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16" name="Text Box 14">
          <a:extLst>
            <a:ext uri="{FF2B5EF4-FFF2-40B4-BE49-F238E27FC236}">
              <a16:creationId xmlns:a16="http://schemas.microsoft.com/office/drawing/2014/main" id="{E27782B8-9C52-4D25-AE0A-A88EC1C0660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17" name="Text Box 15">
          <a:extLst>
            <a:ext uri="{FF2B5EF4-FFF2-40B4-BE49-F238E27FC236}">
              <a16:creationId xmlns:a16="http://schemas.microsoft.com/office/drawing/2014/main" id="{D0C773A4-F900-4083-A053-5172AB31F9E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18" name="Text Box 16">
          <a:extLst>
            <a:ext uri="{FF2B5EF4-FFF2-40B4-BE49-F238E27FC236}">
              <a16:creationId xmlns:a16="http://schemas.microsoft.com/office/drawing/2014/main" id="{11E498CF-D96A-4092-B653-3C643AC2669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19" name="Text Box 17">
          <a:extLst>
            <a:ext uri="{FF2B5EF4-FFF2-40B4-BE49-F238E27FC236}">
              <a16:creationId xmlns:a16="http://schemas.microsoft.com/office/drawing/2014/main" id="{8E2C3E5C-740E-4147-A276-261D7FDE230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20" name="Text Box 6">
          <a:extLst>
            <a:ext uri="{FF2B5EF4-FFF2-40B4-BE49-F238E27FC236}">
              <a16:creationId xmlns:a16="http://schemas.microsoft.com/office/drawing/2014/main" id="{0F9826F3-881B-4160-B592-670AD017398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21" name="Text Box 7">
          <a:extLst>
            <a:ext uri="{FF2B5EF4-FFF2-40B4-BE49-F238E27FC236}">
              <a16:creationId xmlns:a16="http://schemas.microsoft.com/office/drawing/2014/main" id="{5E9AF401-263F-423D-A0EE-D6724B039AA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22" name="Text Box 8">
          <a:extLst>
            <a:ext uri="{FF2B5EF4-FFF2-40B4-BE49-F238E27FC236}">
              <a16:creationId xmlns:a16="http://schemas.microsoft.com/office/drawing/2014/main" id="{51044E25-246C-4191-8710-48EF5459B4D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23" name="Text Box 9">
          <a:extLst>
            <a:ext uri="{FF2B5EF4-FFF2-40B4-BE49-F238E27FC236}">
              <a16:creationId xmlns:a16="http://schemas.microsoft.com/office/drawing/2014/main" id="{BF63EA1D-AF9F-4BB6-890E-25C461F0E9E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24" name="Text Box 10">
          <a:extLst>
            <a:ext uri="{FF2B5EF4-FFF2-40B4-BE49-F238E27FC236}">
              <a16:creationId xmlns:a16="http://schemas.microsoft.com/office/drawing/2014/main" id="{64288A5B-EFF8-4B98-BE2E-C823AF82339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25" name="Text Box 11">
          <a:extLst>
            <a:ext uri="{FF2B5EF4-FFF2-40B4-BE49-F238E27FC236}">
              <a16:creationId xmlns:a16="http://schemas.microsoft.com/office/drawing/2014/main" id="{D5B70122-BCDA-4741-A88D-42494566568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26" name="Text Box 12">
          <a:extLst>
            <a:ext uri="{FF2B5EF4-FFF2-40B4-BE49-F238E27FC236}">
              <a16:creationId xmlns:a16="http://schemas.microsoft.com/office/drawing/2014/main" id="{C96F6C69-C831-46D3-9C9E-CD3B98F5DC2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27" name="Text Box 13">
          <a:extLst>
            <a:ext uri="{FF2B5EF4-FFF2-40B4-BE49-F238E27FC236}">
              <a16:creationId xmlns:a16="http://schemas.microsoft.com/office/drawing/2014/main" id="{954ED620-A20C-4ED0-8B47-5819E57B830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28" name="Text Box 14">
          <a:extLst>
            <a:ext uri="{FF2B5EF4-FFF2-40B4-BE49-F238E27FC236}">
              <a16:creationId xmlns:a16="http://schemas.microsoft.com/office/drawing/2014/main" id="{C3BFF03A-C899-4087-ADE7-00276684C5D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29" name="Text Box 15">
          <a:extLst>
            <a:ext uri="{FF2B5EF4-FFF2-40B4-BE49-F238E27FC236}">
              <a16:creationId xmlns:a16="http://schemas.microsoft.com/office/drawing/2014/main" id="{0A1D411D-F79A-434F-ACC2-BA537B61317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30" name="Text Box 16">
          <a:extLst>
            <a:ext uri="{FF2B5EF4-FFF2-40B4-BE49-F238E27FC236}">
              <a16:creationId xmlns:a16="http://schemas.microsoft.com/office/drawing/2014/main" id="{F1A4F8C8-EC34-41CC-A472-0CBCAAFE1CB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31" name="Text Box 17">
          <a:extLst>
            <a:ext uri="{FF2B5EF4-FFF2-40B4-BE49-F238E27FC236}">
              <a16:creationId xmlns:a16="http://schemas.microsoft.com/office/drawing/2014/main" id="{3BB2E88B-1CF9-4981-BAB1-ABA8880E07A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32" name="Text Box 7">
          <a:extLst>
            <a:ext uri="{FF2B5EF4-FFF2-40B4-BE49-F238E27FC236}">
              <a16:creationId xmlns:a16="http://schemas.microsoft.com/office/drawing/2014/main" id="{8ED4D8AE-6059-4F3E-A046-4594091F467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33" name="Text Box 8">
          <a:extLst>
            <a:ext uri="{FF2B5EF4-FFF2-40B4-BE49-F238E27FC236}">
              <a16:creationId xmlns:a16="http://schemas.microsoft.com/office/drawing/2014/main" id="{222DCFE2-D344-428D-BDCD-2A0F697C404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34" name="Text Box 9">
          <a:extLst>
            <a:ext uri="{FF2B5EF4-FFF2-40B4-BE49-F238E27FC236}">
              <a16:creationId xmlns:a16="http://schemas.microsoft.com/office/drawing/2014/main" id="{7708E525-F22D-49CA-A1F6-85B82E13E1B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35" name="Text Box 10">
          <a:extLst>
            <a:ext uri="{FF2B5EF4-FFF2-40B4-BE49-F238E27FC236}">
              <a16:creationId xmlns:a16="http://schemas.microsoft.com/office/drawing/2014/main" id="{AB454EEC-1D41-421F-8E89-0D828CDF195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36" name="Text Box 11">
          <a:extLst>
            <a:ext uri="{FF2B5EF4-FFF2-40B4-BE49-F238E27FC236}">
              <a16:creationId xmlns:a16="http://schemas.microsoft.com/office/drawing/2014/main" id="{C3882105-E1C6-4077-863E-EF87ADFADE3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37" name="Text Box 12">
          <a:extLst>
            <a:ext uri="{FF2B5EF4-FFF2-40B4-BE49-F238E27FC236}">
              <a16:creationId xmlns:a16="http://schemas.microsoft.com/office/drawing/2014/main" id="{40E41B92-BCF2-4A80-938A-583334EAC0E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38" name="Text Box 13">
          <a:extLst>
            <a:ext uri="{FF2B5EF4-FFF2-40B4-BE49-F238E27FC236}">
              <a16:creationId xmlns:a16="http://schemas.microsoft.com/office/drawing/2014/main" id="{8C9324AC-F79A-4C28-9BA4-98150E6ED5C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39" name="Text Box 14">
          <a:extLst>
            <a:ext uri="{FF2B5EF4-FFF2-40B4-BE49-F238E27FC236}">
              <a16:creationId xmlns:a16="http://schemas.microsoft.com/office/drawing/2014/main" id="{00E59CD8-807E-4672-BD61-BB93C2079B7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40" name="Text Box 15">
          <a:extLst>
            <a:ext uri="{FF2B5EF4-FFF2-40B4-BE49-F238E27FC236}">
              <a16:creationId xmlns:a16="http://schemas.microsoft.com/office/drawing/2014/main" id="{A6D1FAB2-DE61-4049-A495-C9A9E513FD4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41" name="Text Box 16">
          <a:extLst>
            <a:ext uri="{FF2B5EF4-FFF2-40B4-BE49-F238E27FC236}">
              <a16:creationId xmlns:a16="http://schemas.microsoft.com/office/drawing/2014/main" id="{BFE930E7-E78D-4E9A-ADB9-EB7E0202E71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42" name="Text Box 17">
          <a:extLst>
            <a:ext uri="{FF2B5EF4-FFF2-40B4-BE49-F238E27FC236}">
              <a16:creationId xmlns:a16="http://schemas.microsoft.com/office/drawing/2014/main" id="{879F92A3-68A9-412A-BE5D-41A572C0CA0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43" name="Text Box 6">
          <a:extLst>
            <a:ext uri="{FF2B5EF4-FFF2-40B4-BE49-F238E27FC236}">
              <a16:creationId xmlns:a16="http://schemas.microsoft.com/office/drawing/2014/main" id="{692BFFA5-4917-44DF-8B67-4C59613088A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44" name="Text Box 7">
          <a:extLst>
            <a:ext uri="{FF2B5EF4-FFF2-40B4-BE49-F238E27FC236}">
              <a16:creationId xmlns:a16="http://schemas.microsoft.com/office/drawing/2014/main" id="{416609B1-4DB3-41D0-AF27-2883754E48C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45" name="Text Box 8">
          <a:extLst>
            <a:ext uri="{FF2B5EF4-FFF2-40B4-BE49-F238E27FC236}">
              <a16:creationId xmlns:a16="http://schemas.microsoft.com/office/drawing/2014/main" id="{A6429238-9F06-47FF-9C2F-AC7546AAB8E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46" name="Text Box 9">
          <a:extLst>
            <a:ext uri="{FF2B5EF4-FFF2-40B4-BE49-F238E27FC236}">
              <a16:creationId xmlns:a16="http://schemas.microsoft.com/office/drawing/2014/main" id="{77EFD5EE-3D4C-4291-B8B2-A2768C470F9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47" name="Text Box 10">
          <a:extLst>
            <a:ext uri="{FF2B5EF4-FFF2-40B4-BE49-F238E27FC236}">
              <a16:creationId xmlns:a16="http://schemas.microsoft.com/office/drawing/2014/main" id="{1C1E209D-3B93-4AFF-AC0B-951112D45A2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48" name="Text Box 11">
          <a:extLst>
            <a:ext uri="{FF2B5EF4-FFF2-40B4-BE49-F238E27FC236}">
              <a16:creationId xmlns:a16="http://schemas.microsoft.com/office/drawing/2014/main" id="{B54E8ADF-367C-460A-97CD-AC218E2A416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49" name="Text Box 12">
          <a:extLst>
            <a:ext uri="{FF2B5EF4-FFF2-40B4-BE49-F238E27FC236}">
              <a16:creationId xmlns:a16="http://schemas.microsoft.com/office/drawing/2014/main" id="{D0D678C9-A35F-48E2-8BC8-431E455C438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50" name="Text Box 13">
          <a:extLst>
            <a:ext uri="{FF2B5EF4-FFF2-40B4-BE49-F238E27FC236}">
              <a16:creationId xmlns:a16="http://schemas.microsoft.com/office/drawing/2014/main" id="{521F2088-BE05-4CD6-AE60-E1F47499C10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51" name="Text Box 14">
          <a:extLst>
            <a:ext uri="{FF2B5EF4-FFF2-40B4-BE49-F238E27FC236}">
              <a16:creationId xmlns:a16="http://schemas.microsoft.com/office/drawing/2014/main" id="{0863B672-0CCB-48F6-BCF0-556C5324394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52" name="Text Box 15">
          <a:extLst>
            <a:ext uri="{FF2B5EF4-FFF2-40B4-BE49-F238E27FC236}">
              <a16:creationId xmlns:a16="http://schemas.microsoft.com/office/drawing/2014/main" id="{968B3F95-1913-47CD-B83E-A06F216C6BF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53" name="Text Box 16">
          <a:extLst>
            <a:ext uri="{FF2B5EF4-FFF2-40B4-BE49-F238E27FC236}">
              <a16:creationId xmlns:a16="http://schemas.microsoft.com/office/drawing/2014/main" id="{6519D27E-4D43-4ADF-AC63-B8D20D3504F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54" name="Text Box 17">
          <a:extLst>
            <a:ext uri="{FF2B5EF4-FFF2-40B4-BE49-F238E27FC236}">
              <a16:creationId xmlns:a16="http://schemas.microsoft.com/office/drawing/2014/main" id="{A5136769-BBF5-477F-9488-D0F368C3C29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55" name="Text Box 6">
          <a:extLst>
            <a:ext uri="{FF2B5EF4-FFF2-40B4-BE49-F238E27FC236}">
              <a16:creationId xmlns:a16="http://schemas.microsoft.com/office/drawing/2014/main" id="{267898E4-C8B4-45AD-BDE5-BF7CC502015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56" name="Text Box 7">
          <a:extLst>
            <a:ext uri="{FF2B5EF4-FFF2-40B4-BE49-F238E27FC236}">
              <a16:creationId xmlns:a16="http://schemas.microsoft.com/office/drawing/2014/main" id="{054938C9-F317-444A-9A5C-FB6F77C6715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57" name="Text Box 8">
          <a:extLst>
            <a:ext uri="{FF2B5EF4-FFF2-40B4-BE49-F238E27FC236}">
              <a16:creationId xmlns:a16="http://schemas.microsoft.com/office/drawing/2014/main" id="{0F6C6058-DFCC-4FC3-B02C-156F50E8C92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58" name="Text Box 9">
          <a:extLst>
            <a:ext uri="{FF2B5EF4-FFF2-40B4-BE49-F238E27FC236}">
              <a16:creationId xmlns:a16="http://schemas.microsoft.com/office/drawing/2014/main" id="{734B11BD-6499-423D-8128-1E0C21E36BE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59" name="Text Box 10">
          <a:extLst>
            <a:ext uri="{FF2B5EF4-FFF2-40B4-BE49-F238E27FC236}">
              <a16:creationId xmlns:a16="http://schemas.microsoft.com/office/drawing/2014/main" id="{B4458B26-74A8-4A7A-BD06-782ECB17796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60" name="Text Box 11">
          <a:extLst>
            <a:ext uri="{FF2B5EF4-FFF2-40B4-BE49-F238E27FC236}">
              <a16:creationId xmlns:a16="http://schemas.microsoft.com/office/drawing/2014/main" id="{7B3B920D-1D23-4899-930B-0C7E65483DD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61" name="Text Box 12">
          <a:extLst>
            <a:ext uri="{FF2B5EF4-FFF2-40B4-BE49-F238E27FC236}">
              <a16:creationId xmlns:a16="http://schemas.microsoft.com/office/drawing/2014/main" id="{2D92D7F6-023B-45E5-B622-0EA14229CB2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62" name="Text Box 13">
          <a:extLst>
            <a:ext uri="{FF2B5EF4-FFF2-40B4-BE49-F238E27FC236}">
              <a16:creationId xmlns:a16="http://schemas.microsoft.com/office/drawing/2014/main" id="{3A628493-D9C9-403D-8BCA-39580D79B53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63" name="Text Box 14">
          <a:extLst>
            <a:ext uri="{FF2B5EF4-FFF2-40B4-BE49-F238E27FC236}">
              <a16:creationId xmlns:a16="http://schemas.microsoft.com/office/drawing/2014/main" id="{BCE0BD28-B68A-446A-A58C-AB405214F3D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64" name="Text Box 15">
          <a:extLst>
            <a:ext uri="{FF2B5EF4-FFF2-40B4-BE49-F238E27FC236}">
              <a16:creationId xmlns:a16="http://schemas.microsoft.com/office/drawing/2014/main" id="{BE5C640A-5510-44F0-8063-E0CDCF7025A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65" name="Text Box 16">
          <a:extLst>
            <a:ext uri="{FF2B5EF4-FFF2-40B4-BE49-F238E27FC236}">
              <a16:creationId xmlns:a16="http://schemas.microsoft.com/office/drawing/2014/main" id="{386B6CB5-734C-4E64-812A-F5DA78EEFB9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66" name="Text Box 17">
          <a:extLst>
            <a:ext uri="{FF2B5EF4-FFF2-40B4-BE49-F238E27FC236}">
              <a16:creationId xmlns:a16="http://schemas.microsoft.com/office/drawing/2014/main" id="{3D8566A1-3A96-4856-9F80-E5E241E3CF1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67" name="Text Box 6">
          <a:extLst>
            <a:ext uri="{FF2B5EF4-FFF2-40B4-BE49-F238E27FC236}">
              <a16:creationId xmlns:a16="http://schemas.microsoft.com/office/drawing/2014/main" id="{4D05608B-8897-4486-8E66-BD56391C101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68" name="Text Box 7">
          <a:extLst>
            <a:ext uri="{FF2B5EF4-FFF2-40B4-BE49-F238E27FC236}">
              <a16:creationId xmlns:a16="http://schemas.microsoft.com/office/drawing/2014/main" id="{13331229-CA4C-4E09-80E2-1F210C0C82E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69" name="Text Box 8">
          <a:extLst>
            <a:ext uri="{FF2B5EF4-FFF2-40B4-BE49-F238E27FC236}">
              <a16:creationId xmlns:a16="http://schemas.microsoft.com/office/drawing/2014/main" id="{AB807EF4-2CE8-4C28-B118-FABD2548F4C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70" name="Text Box 9">
          <a:extLst>
            <a:ext uri="{FF2B5EF4-FFF2-40B4-BE49-F238E27FC236}">
              <a16:creationId xmlns:a16="http://schemas.microsoft.com/office/drawing/2014/main" id="{9C133296-8362-4E61-83B3-409211D6E41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71" name="Text Box 10">
          <a:extLst>
            <a:ext uri="{FF2B5EF4-FFF2-40B4-BE49-F238E27FC236}">
              <a16:creationId xmlns:a16="http://schemas.microsoft.com/office/drawing/2014/main" id="{E43D37AC-FEAD-4545-BB7C-060EC644E76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72" name="Text Box 11">
          <a:extLst>
            <a:ext uri="{FF2B5EF4-FFF2-40B4-BE49-F238E27FC236}">
              <a16:creationId xmlns:a16="http://schemas.microsoft.com/office/drawing/2014/main" id="{06834AC3-3265-463E-91E9-10324B9B039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73" name="Text Box 12">
          <a:extLst>
            <a:ext uri="{FF2B5EF4-FFF2-40B4-BE49-F238E27FC236}">
              <a16:creationId xmlns:a16="http://schemas.microsoft.com/office/drawing/2014/main" id="{3AACC74F-865C-4580-923E-F2B4CF5646F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74" name="Text Box 13">
          <a:extLst>
            <a:ext uri="{FF2B5EF4-FFF2-40B4-BE49-F238E27FC236}">
              <a16:creationId xmlns:a16="http://schemas.microsoft.com/office/drawing/2014/main" id="{E84BFB71-6C1C-4B55-B8E4-0B6F60F6019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75" name="Text Box 14">
          <a:extLst>
            <a:ext uri="{FF2B5EF4-FFF2-40B4-BE49-F238E27FC236}">
              <a16:creationId xmlns:a16="http://schemas.microsoft.com/office/drawing/2014/main" id="{A6566DB9-19FA-4CD0-8C17-DFAAB1CFDB7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76" name="Text Box 15">
          <a:extLst>
            <a:ext uri="{FF2B5EF4-FFF2-40B4-BE49-F238E27FC236}">
              <a16:creationId xmlns:a16="http://schemas.microsoft.com/office/drawing/2014/main" id="{83F1054D-598E-4D9E-BCD2-F77044ED5F9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77" name="Text Box 16">
          <a:extLst>
            <a:ext uri="{FF2B5EF4-FFF2-40B4-BE49-F238E27FC236}">
              <a16:creationId xmlns:a16="http://schemas.microsoft.com/office/drawing/2014/main" id="{700C64A4-5145-4F3F-9DF5-E2CC27B49F2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78" name="Text Box 17">
          <a:extLst>
            <a:ext uri="{FF2B5EF4-FFF2-40B4-BE49-F238E27FC236}">
              <a16:creationId xmlns:a16="http://schemas.microsoft.com/office/drawing/2014/main" id="{6F0E955B-A0DE-4DD6-A231-F3864F17ED8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79" name="Text Box 7">
          <a:extLst>
            <a:ext uri="{FF2B5EF4-FFF2-40B4-BE49-F238E27FC236}">
              <a16:creationId xmlns:a16="http://schemas.microsoft.com/office/drawing/2014/main" id="{39B67076-8B5A-4AC9-B262-D4C4BF0B10D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80" name="Text Box 8">
          <a:extLst>
            <a:ext uri="{FF2B5EF4-FFF2-40B4-BE49-F238E27FC236}">
              <a16:creationId xmlns:a16="http://schemas.microsoft.com/office/drawing/2014/main" id="{3DC844E1-EC66-4187-BDEB-DB08EAD13E6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81" name="Text Box 9">
          <a:extLst>
            <a:ext uri="{FF2B5EF4-FFF2-40B4-BE49-F238E27FC236}">
              <a16:creationId xmlns:a16="http://schemas.microsoft.com/office/drawing/2014/main" id="{40B4CDC6-8609-4F5C-BDDF-D1C2DB36078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82" name="Text Box 10">
          <a:extLst>
            <a:ext uri="{FF2B5EF4-FFF2-40B4-BE49-F238E27FC236}">
              <a16:creationId xmlns:a16="http://schemas.microsoft.com/office/drawing/2014/main" id="{22651F4A-66E6-401F-9634-2BA7E00422C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83" name="Text Box 11">
          <a:extLst>
            <a:ext uri="{FF2B5EF4-FFF2-40B4-BE49-F238E27FC236}">
              <a16:creationId xmlns:a16="http://schemas.microsoft.com/office/drawing/2014/main" id="{5D0874BE-2FE0-4BC0-9685-70D61174367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84" name="Text Box 12">
          <a:extLst>
            <a:ext uri="{FF2B5EF4-FFF2-40B4-BE49-F238E27FC236}">
              <a16:creationId xmlns:a16="http://schemas.microsoft.com/office/drawing/2014/main" id="{8208B572-7B3B-419C-8463-0D0A559F3A1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85" name="Text Box 13">
          <a:extLst>
            <a:ext uri="{FF2B5EF4-FFF2-40B4-BE49-F238E27FC236}">
              <a16:creationId xmlns:a16="http://schemas.microsoft.com/office/drawing/2014/main" id="{89425BD7-AA81-4B2F-BBE2-999EAF80B39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86" name="Text Box 14">
          <a:extLst>
            <a:ext uri="{FF2B5EF4-FFF2-40B4-BE49-F238E27FC236}">
              <a16:creationId xmlns:a16="http://schemas.microsoft.com/office/drawing/2014/main" id="{E424FD72-C3FC-46D8-90AE-FF92DE1AA92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87" name="Text Box 15">
          <a:extLst>
            <a:ext uri="{FF2B5EF4-FFF2-40B4-BE49-F238E27FC236}">
              <a16:creationId xmlns:a16="http://schemas.microsoft.com/office/drawing/2014/main" id="{309E741D-9503-46CB-A82C-8170F345F53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88" name="Text Box 16">
          <a:extLst>
            <a:ext uri="{FF2B5EF4-FFF2-40B4-BE49-F238E27FC236}">
              <a16:creationId xmlns:a16="http://schemas.microsoft.com/office/drawing/2014/main" id="{E53A71CE-7595-4BFE-9C7A-2262545A954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89" name="Text Box 17">
          <a:extLst>
            <a:ext uri="{FF2B5EF4-FFF2-40B4-BE49-F238E27FC236}">
              <a16:creationId xmlns:a16="http://schemas.microsoft.com/office/drawing/2014/main" id="{868D0C64-096E-4F8F-9FCC-C6208966B9F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90" name="Text Box 6">
          <a:extLst>
            <a:ext uri="{FF2B5EF4-FFF2-40B4-BE49-F238E27FC236}">
              <a16:creationId xmlns:a16="http://schemas.microsoft.com/office/drawing/2014/main" id="{2A4B0083-AC5A-4DE2-80BB-D3F65E32A95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91" name="Text Box 7">
          <a:extLst>
            <a:ext uri="{FF2B5EF4-FFF2-40B4-BE49-F238E27FC236}">
              <a16:creationId xmlns:a16="http://schemas.microsoft.com/office/drawing/2014/main" id="{11475E26-21AB-409A-8CB2-1A64E6ADD5A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92" name="Text Box 8">
          <a:extLst>
            <a:ext uri="{FF2B5EF4-FFF2-40B4-BE49-F238E27FC236}">
              <a16:creationId xmlns:a16="http://schemas.microsoft.com/office/drawing/2014/main" id="{70401D91-2E74-41D4-A3E7-05F3B866A3B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93" name="Text Box 9">
          <a:extLst>
            <a:ext uri="{FF2B5EF4-FFF2-40B4-BE49-F238E27FC236}">
              <a16:creationId xmlns:a16="http://schemas.microsoft.com/office/drawing/2014/main" id="{1CA4D02A-216C-439B-BF55-38A2CA7274F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94" name="Text Box 10">
          <a:extLst>
            <a:ext uri="{FF2B5EF4-FFF2-40B4-BE49-F238E27FC236}">
              <a16:creationId xmlns:a16="http://schemas.microsoft.com/office/drawing/2014/main" id="{763CD723-91E4-495F-B64C-B4BC7D95D76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95" name="Text Box 11">
          <a:extLst>
            <a:ext uri="{FF2B5EF4-FFF2-40B4-BE49-F238E27FC236}">
              <a16:creationId xmlns:a16="http://schemas.microsoft.com/office/drawing/2014/main" id="{28B21C04-D276-453D-A1C5-7F884FA4CEE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96" name="Text Box 12">
          <a:extLst>
            <a:ext uri="{FF2B5EF4-FFF2-40B4-BE49-F238E27FC236}">
              <a16:creationId xmlns:a16="http://schemas.microsoft.com/office/drawing/2014/main" id="{528DEE9C-5537-4DB9-8D0C-405A4A906C2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97" name="Text Box 13">
          <a:extLst>
            <a:ext uri="{FF2B5EF4-FFF2-40B4-BE49-F238E27FC236}">
              <a16:creationId xmlns:a16="http://schemas.microsoft.com/office/drawing/2014/main" id="{D94991BC-0DA3-4758-A50F-59CB8FD7917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98" name="Text Box 14">
          <a:extLst>
            <a:ext uri="{FF2B5EF4-FFF2-40B4-BE49-F238E27FC236}">
              <a16:creationId xmlns:a16="http://schemas.microsoft.com/office/drawing/2014/main" id="{54CE23C2-EEEB-427E-857E-F5BC809955C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199" name="Text Box 15">
          <a:extLst>
            <a:ext uri="{FF2B5EF4-FFF2-40B4-BE49-F238E27FC236}">
              <a16:creationId xmlns:a16="http://schemas.microsoft.com/office/drawing/2014/main" id="{A3A11976-D163-4B64-ABD3-D63A405DDF3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00" name="Text Box 16">
          <a:extLst>
            <a:ext uri="{FF2B5EF4-FFF2-40B4-BE49-F238E27FC236}">
              <a16:creationId xmlns:a16="http://schemas.microsoft.com/office/drawing/2014/main" id="{9B6C574C-9C97-44F8-A0E1-C61F5622B30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01" name="Text Box 17">
          <a:extLst>
            <a:ext uri="{FF2B5EF4-FFF2-40B4-BE49-F238E27FC236}">
              <a16:creationId xmlns:a16="http://schemas.microsoft.com/office/drawing/2014/main" id="{2BE8B97D-D961-4D0B-A01E-344AE88B5C6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02" name="Text Box 6">
          <a:extLst>
            <a:ext uri="{FF2B5EF4-FFF2-40B4-BE49-F238E27FC236}">
              <a16:creationId xmlns:a16="http://schemas.microsoft.com/office/drawing/2014/main" id="{93DE2273-83EB-4346-AD8E-1B670BEB4F7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03" name="Text Box 7">
          <a:extLst>
            <a:ext uri="{FF2B5EF4-FFF2-40B4-BE49-F238E27FC236}">
              <a16:creationId xmlns:a16="http://schemas.microsoft.com/office/drawing/2014/main" id="{8293462F-716B-49A4-9977-83904167F22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04" name="Text Box 8">
          <a:extLst>
            <a:ext uri="{FF2B5EF4-FFF2-40B4-BE49-F238E27FC236}">
              <a16:creationId xmlns:a16="http://schemas.microsoft.com/office/drawing/2014/main" id="{15DF3A24-AA3B-42B6-A43B-EEC49030F8F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05" name="Text Box 9">
          <a:extLst>
            <a:ext uri="{FF2B5EF4-FFF2-40B4-BE49-F238E27FC236}">
              <a16:creationId xmlns:a16="http://schemas.microsoft.com/office/drawing/2014/main" id="{FC686738-837D-46BB-8012-56F2248CEDA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06" name="Text Box 10">
          <a:extLst>
            <a:ext uri="{FF2B5EF4-FFF2-40B4-BE49-F238E27FC236}">
              <a16:creationId xmlns:a16="http://schemas.microsoft.com/office/drawing/2014/main" id="{A6A3A568-C017-4E9C-8F67-1292EF217C7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07" name="Text Box 11">
          <a:extLst>
            <a:ext uri="{FF2B5EF4-FFF2-40B4-BE49-F238E27FC236}">
              <a16:creationId xmlns:a16="http://schemas.microsoft.com/office/drawing/2014/main" id="{7343F504-3830-4B6E-8FEA-B3D3FA1DE10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08" name="Text Box 12">
          <a:extLst>
            <a:ext uri="{FF2B5EF4-FFF2-40B4-BE49-F238E27FC236}">
              <a16:creationId xmlns:a16="http://schemas.microsoft.com/office/drawing/2014/main" id="{BA1BDFCB-1368-432D-BB74-129B502A7F3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09" name="Text Box 13">
          <a:extLst>
            <a:ext uri="{FF2B5EF4-FFF2-40B4-BE49-F238E27FC236}">
              <a16:creationId xmlns:a16="http://schemas.microsoft.com/office/drawing/2014/main" id="{CDEF05A5-0585-4D34-8FB8-C49605C8D2F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10" name="Text Box 14">
          <a:extLst>
            <a:ext uri="{FF2B5EF4-FFF2-40B4-BE49-F238E27FC236}">
              <a16:creationId xmlns:a16="http://schemas.microsoft.com/office/drawing/2014/main" id="{D406C4A4-1458-475F-AE65-35911420A94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11" name="Text Box 15">
          <a:extLst>
            <a:ext uri="{FF2B5EF4-FFF2-40B4-BE49-F238E27FC236}">
              <a16:creationId xmlns:a16="http://schemas.microsoft.com/office/drawing/2014/main" id="{23C4C9E2-B05D-4EA2-8BA7-1B76C629C29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12" name="Text Box 16">
          <a:extLst>
            <a:ext uri="{FF2B5EF4-FFF2-40B4-BE49-F238E27FC236}">
              <a16:creationId xmlns:a16="http://schemas.microsoft.com/office/drawing/2014/main" id="{3AB9BAD0-C8A7-4D76-B0EB-8CA451888CF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13" name="Text Box 17">
          <a:extLst>
            <a:ext uri="{FF2B5EF4-FFF2-40B4-BE49-F238E27FC236}">
              <a16:creationId xmlns:a16="http://schemas.microsoft.com/office/drawing/2014/main" id="{96CB711F-E4EA-4E9B-80E4-CE7C0A16098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14" name="Text Box 6">
          <a:extLst>
            <a:ext uri="{FF2B5EF4-FFF2-40B4-BE49-F238E27FC236}">
              <a16:creationId xmlns:a16="http://schemas.microsoft.com/office/drawing/2014/main" id="{6992E3D8-CFE0-4250-BECC-3995B3B1151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15" name="Text Box 7">
          <a:extLst>
            <a:ext uri="{FF2B5EF4-FFF2-40B4-BE49-F238E27FC236}">
              <a16:creationId xmlns:a16="http://schemas.microsoft.com/office/drawing/2014/main" id="{511589F2-120E-44F3-9362-9A16512F4AA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16" name="Text Box 8">
          <a:extLst>
            <a:ext uri="{FF2B5EF4-FFF2-40B4-BE49-F238E27FC236}">
              <a16:creationId xmlns:a16="http://schemas.microsoft.com/office/drawing/2014/main" id="{B37F23DC-476D-4332-AAC4-831870A92E9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17" name="Text Box 9">
          <a:extLst>
            <a:ext uri="{FF2B5EF4-FFF2-40B4-BE49-F238E27FC236}">
              <a16:creationId xmlns:a16="http://schemas.microsoft.com/office/drawing/2014/main" id="{6D9B8540-FD56-4AAB-8A56-2864706D067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18" name="Text Box 10">
          <a:extLst>
            <a:ext uri="{FF2B5EF4-FFF2-40B4-BE49-F238E27FC236}">
              <a16:creationId xmlns:a16="http://schemas.microsoft.com/office/drawing/2014/main" id="{3B0B6295-2C5B-4EFF-821E-FF6008CA1CA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19" name="Text Box 11">
          <a:extLst>
            <a:ext uri="{FF2B5EF4-FFF2-40B4-BE49-F238E27FC236}">
              <a16:creationId xmlns:a16="http://schemas.microsoft.com/office/drawing/2014/main" id="{2CB2EA5E-DABF-42A1-AA01-910FE653975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20" name="Text Box 12">
          <a:extLst>
            <a:ext uri="{FF2B5EF4-FFF2-40B4-BE49-F238E27FC236}">
              <a16:creationId xmlns:a16="http://schemas.microsoft.com/office/drawing/2014/main" id="{3BDE2AD1-F37F-4F30-8486-F30AB8CA751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21" name="Text Box 13">
          <a:extLst>
            <a:ext uri="{FF2B5EF4-FFF2-40B4-BE49-F238E27FC236}">
              <a16:creationId xmlns:a16="http://schemas.microsoft.com/office/drawing/2014/main" id="{4361054D-E55C-466D-B74B-BB7AD97A025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22" name="Text Box 14">
          <a:extLst>
            <a:ext uri="{FF2B5EF4-FFF2-40B4-BE49-F238E27FC236}">
              <a16:creationId xmlns:a16="http://schemas.microsoft.com/office/drawing/2014/main" id="{458F49BD-FCFF-4724-A8C9-A1AACF392D3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23" name="Text Box 15">
          <a:extLst>
            <a:ext uri="{FF2B5EF4-FFF2-40B4-BE49-F238E27FC236}">
              <a16:creationId xmlns:a16="http://schemas.microsoft.com/office/drawing/2014/main" id="{4B929DC8-3BF5-4B56-99C7-0D9C6907E53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24" name="Text Box 16">
          <a:extLst>
            <a:ext uri="{FF2B5EF4-FFF2-40B4-BE49-F238E27FC236}">
              <a16:creationId xmlns:a16="http://schemas.microsoft.com/office/drawing/2014/main" id="{226F90E4-9424-473A-A556-AEB17A2C204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25" name="Text Box 17">
          <a:extLst>
            <a:ext uri="{FF2B5EF4-FFF2-40B4-BE49-F238E27FC236}">
              <a16:creationId xmlns:a16="http://schemas.microsoft.com/office/drawing/2014/main" id="{E4DF942E-93D7-49D4-8242-44EB938EEA3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26" name="Text Box 7">
          <a:extLst>
            <a:ext uri="{FF2B5EF4-FFF2-40B4-BE49-F238E27FC236}">
              <a16:creationId xmlns:a16="http://schemas.microsoft.com/office/drawing/2014/main" id="{DD48A45D-30AB-45AE-B367-7BD09A1634A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27" name="Text Box 8">
          <a:extLst>
            <a:ext uri="{FF2B5EF4-FFF2-40B4-BE49-F238E27FC236}">
              <a16:creationId xmlns:a16="http://schemas.microsoft.com/office/drawing/2014/main" id="{85ED86A6-C31E-46F3-84CC-A3D7FA3DFC4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28" name="Text Box 9">
          <a:extLst>
            <a:ext uri="{FF2B5EF4-FFF2-40B4-BE49-F238E27FC236}">
              <a16:creationId xmlns:a16="http://schemas.microsoft.com/office/drawing/2014/main" id="{E2302F2C-1321-4DC6-8E52-E9E826F52B0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29" name="Text Box 10">
          <a:extLst>
            <a:ext uri="{FF2B5EF4-FFF2-40B4-BE49-F238E27FC236}">
              <a16:creationId xmlns:a16="http://schemas.microsoft.com/office/drawing/2014/main" id="{07CF8D63-7C95-42DA-AB15-021F2BAEE2F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30" name="Text Box 11">
          <a:extLst>
            <a:ext uri="{FF2B5EF4-FFF2-40B4-BE49-F238E27FC236}">
              <a16:creationId xmlns:a16="http://schemas.microsoft.com/office/drawing/2014/main" id="{6011AE97-310E-401A-ABD3-12A333E556A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31" name="Text Box 12">
          <a:extLst>
            <a:ext uri="{FF2B5EF4-FFF2-40B4-BE49-F238E27FC236}">
              <a16:creationId xmlns:a16="http://schemas.microsoft.com/office/drawing/2014/main" id="{03ACF7E6-89AA-4033-8F80-17BE6FF932A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32" name="Text Box 13">
          <a:extLst>
            <a:ext uri="{FF2B5EF4-FFF2-40B4-BE49-F238E27FC236}">
              <a16:creationId xmlns:a16="http://schemas.microsoft.com/office/drawing/2014/main" id="{0C03D647-F9B6-4297-BCAC-5A131D33ABA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33" name="Text Box 14">
          <a:extLst>
            <a:ext uri="{FF2B5EF4-FFF2-40B4-BE49-F238E27FC236}">
              <a16:creationId xmlns:a16="http://schemas.microsoft.com/office/drawing/2014/main" id="{D95BF878-85B2-4044-8894-9DC4753D501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34" name="Text Box 15">
          <a:extLst>
            <a:ext uri="{FF2B5EF4-FFF2-40B4-BE49-F238E27FC236}">
              <a16:creationId xmlns:a16="http://schemas.microsoft.com/office/drawing/2014/main" id="{AC286DD4-48B1-4D69-8A06-41D53F5D00F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35" name="Text Box 16">
          <a:extLst>
            <a:ext uri="{FF2B5EF4-FFF2-40B4-BE49-F238E27FC236}">
              <a16:creationId xmlns:a16="http://schemas.microsoft.com/office/drawing/2014/main" id="{038B08F7-AF1E-4747-A3E6-5090AF41703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36" name="Text Box 17">
          <a:extLst>
            <a:ext uri="{FF2B5EF4-FFF2-40B4-BE49-F238E27FC236}">
              <a16:creationId xmlns:a16="http://schemas.microsoft.com/office/drawing/2014/main" id="{6EA6778C-78BB-4597-A18F-612A2A68DC9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37" name="Text Box 6">
          <a:extLst>
            <a:ext uri="{FF2B5EF4-FFF2-40B4-BE49-F238E27FC236}">
              <a16:creationId xmlns:a16="http://schemas.microsoft.com/office/drawing/2014/main" id="{7E269550-10E2-40AA-821C-B9B5D7E0337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38" name="Text Box 7">
          <a:extLst>
            <a:ext uri="{FF2B5EF4-FFF2-40B4-BE49-F238E27FC236}">
              <a16:creationId xmlns:a16="http://schemas.microsoft.com/office/drawing/2014/main" id="{EE2F52EA-4602-4416-BA84-801EE8236FA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39" name="Text Box 8">
          <a:extLst>
            <a:ext uri="{FF2B5EF4-FFF2-40B4-BE49-F238E27FC236}">
              <a16:creationId xmlns:a16="http://schemas.microsoft.com/office/drawing/2014/main" id="{636ECBA2-88B7-441E-91A5-1543EC16C2A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40" name="Text Box 9">
          <a:extLst>
            <a:ext uri="{FF2B5EF4-FFF2-40B4-BE49-F238E27FC236}">
              <a16:creationId xmlns:a16="http://schemas.microsoft.com/office/drawing/2014/main" id="{2045967E-BEDE-4A26-90A2-497250A9C95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41" name="Text Box 10">
          <a:extLst>
            <a:ext uri="{FF2B5EF4-FFF2-40B4-BE49-F238E27FC236}">
              <a16:creationId xmlns:a16="http://schemas.microsoft.com/office/drawing/2014/main" id="{F6B1F89E-74B7-4D25-8E2A-BA3EF4BA9BC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42" name="Text Box 11">
          <a:extLst>
            <a:ext uri="{FF2B5EF4-FFF2-40B4-BE49-F238E27FC236}">
              <a16:creationId xmlns:a16="http://schemas.microsoft.com/office/drawing/2014/main" id="{B2317BA7-F2B4-436F-9A68-BEDF330D4A4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43" name="Text Box 12">
          <a:extLst>
            <a:ext uri="{FF2B5EF4-FFF2-40B4-BE49-F238E27FC236}">
              <a16:creationId xmlns:a16="http://schemas.microsoft.com/office/drawing/2014/main" id="{6BD8E101-064A-4C45-B047-60C6B74C2FF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44" name="Text Box 13">
          <a:extLst>
            <a:ext uri="{FF2B5EF4-FFF2-40B4-BE49-F238E27FC236}">
              <a16:creationId xmlns:a16="http://schemas.microsoft.com/office/drawing/2014/main" id="{AACE0008-84C9-426E-99AF-EE77A3D8904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85725" cy="1411821"/>
    <xdr:sp macro="" textlink="">
      <xdr:nvSpPr>
        <xdr:cNvPr id="2245" name="Text Box 14">
          <a:extLst>
            <a:ext uri="{FF2B5EF4-FFF2-40B4-BE49-F238E27FC236}">
              <a16:creationId xmlns:a16="http://schemas.microsoft.com/office/drawing/2014/main" id="{8D1FB62B-4331-4817-9398-6EB7515DF2E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46" name="Text Box 6">
          <a:extLst>
            <a:ext uri="{FF2B5EF4-FFF2-40B4-BE49-F238E27FC236}">
              <a16:creationId xmlns:a16="http://schemas.microsoft.com/office/drawing/2014/main" id="{46243EEB-5B74-42FC-A68B-BA4B7145635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47" name="Text Box 7">
          <a:extLst>
            <a:ext uri="{FF2B5EF4-FFF2-40B4-BE49-F238E27FC236}">
              <a16:creationId xmlns:a16="http://schemas.microsoft.com/office/drawing/2014/main" id="{2D6ABC48-1AC6-4D09-A00C-395A99BDEEF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48" name="Text Box 8">
          <a:extLst>
            <a:ext uri="{FF2B5EF4-FFF2-40B4-BE49-F238E27FC236}">
              <a16:creationId xmlns:a16="http://schemas.microsoft.com/office/drawing/2014/main" id="{69679624-21F3-4717-8EF9-D9059B47551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49" name="Text Box 9">
          <a:extLst>
            <a:ext uri="{FF2B5EF4-FFF2-40B4-BE49-F238E27FC236}">
              <a16:creationId xmlns:a16="http://schemas.microsoft.com/office/drawing/2014/main" id="{CC303F4A-453F-4C36-B4E4-A2DE96B7F79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50" name="Text Box 10">
          <a:extLst>
            <a:ext uri="{FF2B5EF4-FFF2-40B4-BE49-F238E27FC236}">
              <a16:creationId xmlns:a16="http://schemas.microsoft.com/office/drawing/2014/main" id="{EABBFEC2-2BA1-4A17-B5C9-A2E9268A900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51" name="Text Box 11">
          <a:extLst>
            <a:ext uri="{FF2B5EF4-FFF2-40B4-BE49-F238E27FC236}">
              <a16:creationId xmlns:a16="http://schemas.microsoft.com/office/drawing/2014/main" id="{42601B8A-EF7B-4835-92D7-8DA8D020142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52" name="Text Box 12">
          <a:extLst>
            <a:ext uri="{FF2B5EF4-FFF2-40B4-BE49-F238E27FC236}">
              <a16:creationId xmlns:a16="http://schemas.microsoft.com/office/drawing/2014/main" id="{D46A0EFB-EBB3-4DE1-B447-6CEA2CB4C5E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53" name="Text Box 13">
          <a:extLst>
            <a:ext uri="{FF2B5EF4-FFF2-40B4-BE49-F238E27FC236}">
              <a16:creationId xmlns:a16="http://schemas.microsoft.com/office/drawing/2014/main" id="{C6E2F16B-6074-4C17-B5F3-6CB621A6D61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54" name="Text Box 14">
          <a:extLst>
            <a:ext uri="{FF2B5EF4-FFF2-40B4-BE49-F238E27FC236}">
              <a16:creationId xmlns:a16="http://schemas.microsoft.com/office/drawing/2014/main" id="{3ACFCCB5-D93E-4198-87D1-8B4D61DF0BA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55" name="Text Box 15">
          <a:extLst>
            <a:ext uri="{FF2B5EF4-FFF2-40B4-BE49-F238E27FC236}">
              <a16:creationId xmlns:a16="http://schemas.microsoft.com/office/drawing/2014/main" id="{DCC0CD82-F1A0-4D51-A6AD-54D9D99FB43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56" name="Text Box 16">
          <a:extLst>
            <a:ext uri="{FF2B5EF4-FFF2-40B4-BE49-F238E27FC236}">
              <a16:creationId xmlns:a16="http://schemas.microsoft.com/office/drawing/2014/main" id="{CFD1D4E4-00CC-4AC5-A450-E479CCCFDCA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57" name="Text Box 17">
          <a:extLst>
            <a:ext uri="{FF2B5EF4-FFF2-40B4-BE49-F238E27FC236}">
              <a16:creationId xmlns:a16="http://schemas.microsoft.com/office/drawing/2014/main" id="{87398413-1E01-4A99-90CE-16242CDCF3F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58" name="Text Box 6">
          <a:extLst>
            <a:ext uri="{FF2B5EF4-FFF2-40B4-BE49-F238E27FC236}">
              <a16:creationId xmlns:a16="http://schemas.microsoft.com/office/drawing/2014/main" id="{07D8DFA3-2D6C-4E0A-ACF2-28648ABC400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59" name="Text Box 7">
          <a:extLst>
            <a:ext uri="{FF2B5EF4-FFF2-40B4-BE49-F238E27FC236}">
              <a16:creationId xmlns:a16="http://schemas.microsoft.com/office/drawing/2014/main" id="{AE02096C-FCE7-4A8F-B06A-DA7F5A19B00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60" name="Text Box 8">
          <a:extLst>
            <a:ext uri="{FF2B5EF4-FFF2-40B4-BE49-F238E27FC236}">
              <a16:creationId xmlns:a16="http://schemas.microsoft.com/office/drawing/2014/main" id="{A040E228-E185-44A0-A281-F908002509B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61" name="Text Box 9">
          <a:extLst>
            <a:ext uri="{FF2B5EF4-FFF2-40B4-BE49-F238E27FC236}">
              <a16:creationId xmlns:a16="http://schemas.microsoft.com/office/drawing/2014/main" id="{61A4CE1D-3269-4CC5-A374-AB27E5F4B81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62" name="Text Box 10">
          <a:extLst>
            <a:ext uri="{FF2B5EF4-FFF2-40B4-BE49-F238E27FC236}">
              <a16:creationId xmlns:a16="http://schemas.microsoft.com/office/drawing/2014/main" id="{6ADC9465-3B2F-4421-A7B8-20E403D3555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63" name="Text Box 11">
          <a:extLst>
            <a:ext uri="{FF2B5EF4-FFF2-40B4-BE49-F238E27FC236}">
              <a16:creationId xmlns:a16="http://schemas.microsoft.com/office/drawing/2014/main" id="{0FE643B7-F61B-439E-B597-78ABB6AC816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64" name="Text Box 12">
          <a:extLst>
            <a:ext uri="{FF2B5EF4-FFF2-40B4-BE49-F238E27FC236}">
              <a16:creationId xmlns:a16="http://schemas.microsoft.com/office/drawing/2014/main" id="{8360E753-472D-4DD0-8437-8A45579C0C6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65" name="Text Box 13">
          <a:extLst>
            <a:ext uri="{FF2B5EF4-FFF2-40B4-BE49-F238E27FC236}">
              <a16:creationId xmlns:a16="http://schemas.microsoft.com/office/drawing/2014/main" id="{B317A70A-7AB2-4C77-BF83-001A072F7D8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66" name="Text Box 14">
          <a:extLst>
            <a:ext uri="{FF2B5EF4-FFF2-40B4-BE49-F238E27FC236}">
              <a16:creationId xmlns:a16="http://schemas.microsoft.com/office/drawing/2014/main" id="{B7A59F0D-E5E7-4669-B9F1-C365BB9BF21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67" name="Text Box 15">
          <a:extLst>
            <a:ext uri="{FF2B5EF4-FFF2-40B4-BE49-F238E27FC236}">
              <a16:creationId xmlns:a16="http://schemas.microsoft.com/office/drawing/2014/main" id="{8AB1F0D0-02C7-45F1-BDD8-5E626009CF2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68" name="Text Box 16">
          <a:extLst>
            <a:ext uri="{FF2B5EF4-FFF2-40B4-BE49-F238E27FC236}">
              <a16:creationId xmlns:a16="http://schemas.microsoft.com/office/drawing/2014/main" id="{DFBE1FD4-5FFE-46A1-B6E9-416898C031F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69" name="Text Box 17">
          <a:extLst>
            <a:ext uri="{FF2B5EF4-FFF2-40B4-BE49-F238E27FC236}">
              <a16:creationId xmlns:a16="http://schemas.microsoft.com/office/drawing/2014/main" id="{DE73EEE4-4708-4F09-B12D-AB7AB4D91EB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70" name="Text Box 7">
          <a:extLst>
            <a:ext uri="{FF2B5EF4-FFF2-40B4-BE49-F238E27FC236}">
              <a16:creationId xmlns:a16="http://schemas.microsoft.com/office/drawing/2014/main" id="{BA1467E5-47FF-4596-AD62-E0F84120C2D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71" name="Text Box 8">
          <a:extLst>
            <a:ext uri="{FF2B5EF4-FFF2-40B4-BE49-F238E27FC236}">
              <a16:creationId xmlns:a16="http://schemas.microsoft.com/office/drawing/2014/main" id="{01037DAB-3394-4A3E-A9C7-7A4F382907F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72" name="Text Box 9">
          <a:extLst>
            <a:ext uri="{FF2B5EF4-FFF2-40B4-BE49-F238E27FC236}">
              <a16:creationId xmlns:a16="http://schemas.microsoft.com/office/drawing/2014/main" id="{108AB43C-C324-4A00-B20A-6BFD4FBE707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73" name="Text Box 10">
          <a:extLst>
            <a:ext uri="{FF2B5EF4-FFF2-40B4-BE49-F238E27FC236}">
              <a16:creationId xmlns:a16="http://schemas.microsoft.com/office/drawing/2014/main" id="{5F5A5201-3BE7-4D19-A01D-FC45BCF841F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74" name="Text Box 11">
          <a:extLst>
            <a:ext uri="{FF2B5EF4-FFF2-40B4-BE49-F238E27FC236}">
              <a16:creationId xmlns:a16="http://schemas.microsoft.com/office/drawing/2014/main" id="{CEB48336-3BFB-403B-AD43-55F54909248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75" name="Text Box 12">
          <a:extLst>
            <a:ext uri="{FF2B5EF4-FFF2-40B4-BE49-F238E27FC236}">
              <a16:creationId xmlns:a16="http://schemas.microsoft.com/office/drawing/2014/main" id="{A46CFEE2-B816-4AE6-83EA-18B9D0B93EF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76" name="Text Box 13">
          <a:extLst>
            <a:ext uri="{FF2B5EF4-FFF2-40B4-BE49-F238E27FC236}">
              <a16:creationId xmlns:a16="http://schemas.microsoft.com/office/drawing/2014/main" id="{450BA908-2EB7-44A5-AB1D-78DA30EC09E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77" name="Text Box 14">
          <a:extLst>
            <a:ext uri="{FF2B5EF4-FFF2-40B4-BE49-F238E27FC236}">
              <a16:creationId xmlns:a16="http://schemas.microsoft.com/office/drawing/2014/main" id="{271EFA0E-BDE2-470C-A930-ADD96D58CC9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78" name="Text Box 15">
          <a:extLst>
            <a:ext uri="{FF2B5EF4-FFF2-40B4-BE49-F238E27FC236}">
              <a16:creationId xmlns:a16="http://schemas.microsoft.com/office/drawing/2014/main" id="{4F7560D8-6143-4E1A-A77F-270C9393263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79" name="Text Box 16">
          <a:extLst>
            <a:ext uri="{FF2B5EF4-FFF2-40B4-BE49-F238E27FC236}">
              <a16:creationId xmlns:a16="http://schemas.microsoft.com/office/drawing/2014/main" id="{E5E306E2-AFBB-42A1-8499-EEFEE18F6A2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80" name="Text Box 17">
          <a:extLst>
            <a:ext uri="{FF2B5EF4-FFF2-40B4-BE49-F238E27FC236}">
              <a16:creationId xmlns:a16="http://schemas.microsoft.com/office/drawing/2014/main" id="{DF53473E-8FF8-4C81-B86F-B91B78593B0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81" name="Text Box 6">
          <a:extLst>
            <a:ext uri="{FF2B5EF4-FFF2-40B4-BE49-F238E27FC236}">
              <a16:creationId xmlns:a16="http://schemas.microsoft.com/office/drawing/2014/main" id="{55185512-CA31-45C2-85F0-D06D3C13FC1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82" name="Text Box 7">
          <a:extLst>
            <a:ext uri="{FF2B5EF4-FFF2-40B4-BE49-F238E27FC236}">
              <a16:creationId xmlns:a16="http://schemas.microsoft.com/office/drawing/2014/main" id="{4FE96465-B4E3-4C1C-91A7-792DAFAAADC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83" name="Text Box 8">
          <a:extLst>
            <a:ext uri="{FF2B5EF4-FFF2-40B4-BE49-F238E27FC236}">
              <a16:creationId xmlns:a16="http://schemas.microsoft.com/office/drawing/2014/main" id="{43570775-0738-4C74-AD83-04255E7332E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84" name="Text Box 9">
          <a:extLst>
            <a:ext uri="{FF2B5EF4-FFF2-40B4-BE49-F238E27FC236}">
              <a16:creationId xmlns:a16="http://schemas.microsoft.com/office/drawing/2014/main" id="{89246F76-5B7B-4F62-AF7B-F32248336AF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85" name="Text Box 10">
          <a:extLst>
            <a:ext uri="{FF2B5EF4-FFF2-40B4-BE49-F238E27FC236}">
              <a16:creationId xmlns:a16="http://schemas.microsoft.com/office/drawing/2014/main" id="{19213A71-2C5A-4D92-9C11-D9DDF4E5BA2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86" name="Text Box 11">
          <a:extLst>
            <a:ext uri="{FF2B5EF4-FFF2-40B4-BE49-F238E27FC236}">
              <a16:creationId xmlns:a16="http://schemas.microsoft.com/office/drawing/2014/main" id="{59B6EC6B-42CC-4B7D-90C4-12A1495CD23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87" name="Text Box 12">
          <a:extLst>
            <a:ext uri="{FF2B5EF4-FFF2-40B4-BE49-F238E27FC236}">
              <a16:creationId xmlns:a16="http://schemas.microsoft.com/office/drawing/2014/main" id="{1633ECA7-59A8-4E14-9F6E-D3E5CDA4636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88" name="Text Box 13">
          <a:extLst>
            <a:ext uri="{FF2B5EF4-FFF2-40B4-BE49-F238E27FC236}">
              <a16:creationId xmlns:a16="http://schemas.microsoft.com/office/drawing/2014/main" id="{DF43335C-504B-435B-B87A-C8074FA9711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89" name="Text Box 14">
          <a:extLst>
            <a:ext uri="{FF2B5EF4-FFF2-40B4-BE49-F238E27FC236}">
              <a16:creationId xmlns:a16="http://schemas.microsoft.com/office/drawing/2014/main" id="{67E2B171-7B26-45F4-844E-A6EA24F4422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90" name="Text Box 15">
          <a:extLst>
            <a:ext uri="{FF2B5EF4-FFF2-40B4-BE49-F238E27FC236}">
              <a16:creationId xmlns:a16="http://schemas.microsoft.com/office/drawing/2014/main" id="{3CEAF30C-391D-42B3-B4B2-DB978ED2246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91" name="Text Box 16">
          <a:extLst>
            <a:ext uri="{FF2B5EF4-FFF2-40B4-BE49-F238E27FC236}">
              <a16:creationId xmlns:a16="http://schemas.microsoft.com/office/drawing/2014/main" id="{90B770F4-CCE2-4136-9146-5EA55A95587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92" name="Text Box 17">
          <a:extLst>
            <a:ext uri="{FF2B5EF4-FFF2-40B4-BE49-F238E27FC236}">
              <a16:creationId xmlns:a16="http://schemas.microsoft.com/office/drawing/2014/main" id="{0465E42B-C1DC-436D-A622-5BC0634D09E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93" name="Text Box 6">
          <a:extLst>
            <a:ext uri="{FF2B5EF4-FFF2-40B4-BE49-F238E27FC236}">
              <a16:creationId xmlns:a16="http://schemas.microsoft.com/office/drawing/2014/main" id="{BAF23C34-3A39-4506-B870-D764FB75584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94" name="Text Box 7">
          <a:extLst>
            <a:ext uri="{FF2B5EF4-FFF2-40B4-BE49-F238E27FC236}">
              <a16:creationId xmlns:a16="http://schemas.microsoft.com/office/drawing/2014/main" id="{2E516EC1-B0EA-4B4C-BCC9-865FD280C34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95" name="Text Box 8">
          <a:extLst>
            <a:ext uri="{FF2B5EF4-FFF2-40B4-BE49-F238E27FC236}">
              <a16:creationId xmlns:a16="http://schemas.microsoft.com/office/drawing/2014/main" id="{ABFF14DF-CCC1-490F-99B9-5C6999768A4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96" name="Text Box 9">
          <a:extLst>
            <a:ext uri="{FF2B5EF4-FFF2-40B4-BE49-F238E27FC236}">
              <a16:creationId xmlns:a16="http://schemas.microsoft.com/office/drawing/2014/main" id="{445BD7C5-EC55-4862-BDBA-35FEF88173E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97" name="Text Box 10">
          <a:extLst>
            <a:ext uri="{FF2B5EF4-FFF2-40B4-BE49-F238E27FC236}">
              <a16:creationId xmlns:a16="http://schemas.microsoft.com/office/drawing/2014/main" id="{32AAC73A-FCEE-4ECF-A638-648DB3ACE4C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98" name="Text Box 11">
          <a:extLst>
            <a:ext uri="{FF2B5EF4-FFF2-40B4-BE49-F238E27FC236}">
              <a16:creationId xmlns:a16="http://schemas.microsoft.com/office/drawing/2014/main" id="{9AD79A28-5386-4B86-86A4-70BCE4FE9DB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299" name="Text Box 12">
          <a:extLst>
            <a:ext uri="{FF2B5EF4-FFF2-40B4-BE49-F238E27FC236}">
              <a16:creationId xmlns:a16="http://schemas.microsoft.com/office/drawing/2014/main" id="{B988BC77-9888-4207-A7A5-27D8CE0FECF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00" name="Text Box 13">
          <a:extLst>
            <a:ext uri="{FF2B5EF4-FFF2-40B4-BE49-F238E27FC236}">
              <a16:creationId xmlns:a16="http://schemas.microsoft.com/office/drawing/2014/main" id="{668743D9-5000-421D-B1E1-35F74851937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01" name="Text Box 14">
          <a:extLst>
            <a:ext uri="{FF2B5EF4-FFF2-40B4-BE49-F238E27FC236}">
              <a16:creationId xmlns:a16="http://schemas.microsoft.com/office/drawing/2014/main" id="{D8595685-D0C8-452D-B9E0-7B2928CFBFD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02" name="Text Box 15">
          <a:extLst>
            <a:ext uri="{FF2B5EF4-FFF2-40B4-BE49-F238E27FC236}">
              <a16:creationId xmlns:a16="http://schemas.microsoft.com/office/drawing/2014/main" id="{A33F504C-F917-4B00-8F93-4049323581B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03" name="Text Box 16">
          <a:extLst>
            <a:ext uri="{FF2B5EF4-FFF2-40B4-BE49-F238E27FC236}">
              <a16:creationId xmlns:a16="http://schemas.microsoft.com/office/drawing/2014/main" id="{873940D3-2DB6-4533-80CD-C313B1683CB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04" name="Text Box 17">
          <a:extLst>
            <a:ext uri="{FF2B5EF4-FFF2-40B4-BE49-F238E27FC236}">
              <a16:creationId xmlns:a16="http://schemas.microsoft.com/office/drawing/2014/main" id="{F4E78421-8F5B-437C-867C-233FD68C538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05" name="Text Box 6">
          <a:extLst>
            <a:ext uri="{FF2B5EF4-FFF2-40B4-BE49-F238E27FC236}">
              <a16:creationId xmlns:a16="http://schemas.microsoft.com/office/drawing/2014/main" id="{2FAA1987-97D9-4B63-A032-A39951BD199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06" name="Text Box 7">
          <a:extLst>
            <a:ext uri="{FF2B5EF4-FFF2-40B4-BE49-F238E27FC236}">
              <a16:creationId xmlns:a16="http://schemas.microsoft.com/office/drawing/2014/main" id="{6D031C82-4BCF-4A5B-A7C5-4D624D32C50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07" name="Text Box 8">
          <a:extLst>
            <a:ext uri="{FF2B5EF4-FFF2-40B4-BE49-F238E27FC236}">
              <a16:creationId xmlns:a16="http://schemas.microsoft.com/office/drawing/2014/main" id="{62CBA1D9-3C0F-402B-89A0-37A1A9337B1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08" name="Text Box 9">
          <a:extLst>
            <a:ext uri="{FF2B5EF4-FFF2-40B4-BE49-F238E27FC236}">
              <a16:creationId xmlns:a16="http://schemas.microsoft.com/office/drawing/2014/main" id="{783E510E-A7F7-4A68-8D3E-BDA8B3FDD13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09" name="Text Box 10">
          <a:extLst>
            <a:ext uri="{FF2B5EF4-FFF2-40B4-BE49-F238E27FC236}">
              <a16:creationId xmlns:a16="http://schemas.microsoft.com/office/drawing/2014/main" id="{BB280F9A-EE70-4CAA-B2BF-3036E1336E9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10" name="Text Box 11">
          <a:extLst>
            <a:ext uri="{FF2B5EF4-FFF2-40B4-BE49-F238E27FC236}">
              <a16:creationId xmlns:a16="http://schemas.microsoft.com/office/drawing/2014/main" id="{C746B5AB-394F-454A-9E36-D2E1C0BCFF5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11" name="Text Box 12">
          <a:extLst>
            <a:ext uri="{FF2B5EF4-FFF2-40B4-BE49-F238E27FC236}">
              <a16:creationId xmlns:a16="http://schemas.microsoft.com/office/drawing/2014/main" id="{4A7908AF-EBF9-42EE-B926-2701B685DA2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12" name="Text Box 13">
          <a:extLst>
            <a:ext uri="{FF2B5EF4-FFF2-40B4-BE49-F238E27FC236}">
              <a16:creationId xmlns:a16="http://schemas.microsoft.com/office/drawing/2014/main" id="{1A88E69C-DA48-438E-AA54-E333C85725A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13" name="Text Box 14">
          <a:extLst>
            <a:ext uri="{FF2B5EF4-FFF2-40B4-BE49-F238E27FC236}">
              <a16:creationId xmlns:a16="http://schemas.microsoft.com/office/drawing/2014/main" id="{B10D6F30-2E9D-4DED-BFA7-345225027EB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14" name="Text Box 15">
          <a:extLst>
            <a:ext uri="{FF2B5EF4-FFF2-40B4-BE49-F238E27FC236}">
              <a16:creationId xmlns:a16="http://schemas.microsoft.com/office/drawing/2014/main" id="{D28B3343-83B3-47C9-9F60-928003E8209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15" name="Text Box 16">
          <a:extLst>
            <a:ext uri="{FF2B5EF4-FFF2-40B4-BE49-F238E27FC236}">
              <a16:creationId xmlns:a16="http://schemas.microsoft.com/office/drawing/2014/main" id="{6785C462-504D-4E58-B14D-BFFDB131C79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16" name="Text Box 17">
          <a:extLst>
            <a:ext uri="{FF2B5EF4-FFF2-40B4-BE49-F238E27FC236}">
              <a16:creationId xmlns:a16="http://schemas.microsoft.com/office/drawing/2014/main" id="{1DFF7795-E3F7-444B-A02F-C4B306353CC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17" name="Text Box 7">
          <a:extLst>
            <a:ext uri="{FF2B5EF4-FFF2-40B4-BE49-F238E27FC236}">
              <a16:creationId xmlns:a16="http://schemas.microsoft.com/office/drawing/2014/main" id="{19BADA57-4A1F-4296-A44B-9E0E716DC4F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18" name="Text Box 8">
          <a:extLst>
            <a:ext uri="{FF2B5EF4-FFF2-40B4-BE49-F238E27FC236}">
              <a16:creationId xmlns:a16="http://schemas.microsoft.com/office/drawing/2014/main" id="{5FCA139D-DF78-48BD-8097-168E1F6BA70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19" name="Text Box 9">
          <a:extLst>
            <a:ext uri="{FF2B5EF4-FFF2-40B4-BE49-F238E27FC236}">
              <a16:creationId xmlns:a16="http://schemas.microsoft.com/office/drawing/2014/main" id="{346095AA-ABE0-40BC-94BA-C689B517B36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20" name="Text Box 10">
          <a:extLst>
            <a:ext uri="{FF2B5EF4-FFF2-40B4-BE49-F238E27FC236}">
              <a16:creationId xmlns:a16="http://schemas.microsoft.com/office/drawing/2014/main" id="{040AEAAE-BD34-4F65-AA59-53F035C6488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21" name="Text Box 11">
          <a:extLst>
            <a:ext uri="{FF2B5EF4-FFF2-40B4-BE49-F238E27FC236}">
              <a16:creationId xmlns:a16="http://schemas.microsoft.com/office/drawing/2014/main" id="{2C62337C-6AD7-4D35-A390-A9F7669F763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22" name="Text Box 12">
          <a:extLst>
            <a:ext uri="{FF2B5EF4-FFF2-40B4-BE49-F238E27FC236}">
              <a16:creationId xmlns:a16="http://schemas.microsoft.com/office/drawing/2014/main" id="{18D1772B-3622-4B75-B18D-12A66DBD38E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23" name="Text Box 13">
          <a:extLst>
            <a:ext uri="{FF2B5EF4-FFF2-40B4-BE49-F238E27FC236}">
              <a16:creationId xmlns:a16="http://schemas.microsoft.com/office/drawing/2014/main" id="{07495CDF-7A73-4CB8-B4F5-9522C5AE99C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24" name="Text Box 14">
          <a:extLst>
            <a:ext uri="{FF2B5EF4-FFF2-40B4-BE49-F238E27FC236}">
              <a16:creationId xmlns:a16="http://schemas.microsoft.com/office/drawing/2014/main" id="{DDD29A96-6B5A-4ECC-BC48-820F33155CF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25" name="Text Box 15">
          <a:extLst>
            <a:ext uri="{FF2B5EF4-FFF2-40B4-BE49-F238E27FC236}">
              <a16:creationId xmlns:a16="http://schemas.microsoft.com/office/drawing/2014/main" id="{254AE171-9563-4022-804C-BDB1EBBB1BD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26" name="Text Box 16">
          <a:extLst>
            <a:ext uri="{FF2B5EF4-FFF2-40B4-BE49-F238E27FC236}">
              <a16:creationId xmlns:a16="http://schemas.microsoft.com/office/drawing/2014/main" id="{8D3508AB-2037-4877-BEF1-C78C18A0659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27" name="Text Box 17">
          <a:extLst>
            <a:ext uri="{FF2B5EF4-FFF2-40B4-BE49-F238E27FC236}">
              <a16:creationId xmlns:a16="http://schemas.microsoft.com/office/drawing/2014/main" id="{F769C7CA-B618-4304-B580-161E1396427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28" name="Text Box 6">
          <a:extLst>
            <a:ext uri="{FF2B5EF4-FFF2-40B4-BE49-F238E27FC236}">
              <a16:creationId xmlns:a16="http://schemas.microsoft.com/office/drawing/2014/main" id="{2B31C9DD-7A67-444F-B812-FA8AE83FCC9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29" name="Text Box 7">
          <a:extLst>
            <a:ext uri="{FF2B5EF4-FFF2-40B4-BE49-F238E27FC236}">
              <a16:creationId xmlns:a16="http://schemas.microsoft.com/office/drawing/2014/main" id="{67421B92-A081-489C-A6E9-6A4E92F5110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30" name="Text Box 8">
          <a:extLst>
            <a:ext uri="{FF2B5EF4-FFF2-40B4-BE49-F238E27FC236}">
              <a16:creationId xmlns:a16="http://schemas.microsoft.com/office/drawing/2014/main" id="{8AC5F1EE-6C35-4679-A7D1-1C7C06246C0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31" name="Text Box 9">
          <a:extLst>
            <a:ext uri="{FF2B5EF4-FFF2-40B4-BE49-F238E27FC236}">
              <a16:creationId xmlns:a16="http://schemas.microsoft.com/office/drawing/2014/main" id="{61DB41AF-63F2-4BBE-99C1-182271D6E56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32" name="Text Box 10">
          <a:extLst>
            <a:ext uri="{FF2B5EF4-FFF2-40B4-BE49-F238E27FC236}">
              <a16:creationId xmlns:a16="http://schemas.microsoft.com/office/drawing/2014/main" id="{911D69E9-C04E-4553-9C07-4C98D069FCF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33" name="Text Box 11">
          <a:extLst>
            <a:ext uri="{FF2B5EF4-FFF2-40B4-BE49-F238E27FC236}">
              <a16:creationId xmlns:a16="http://schemas.microsoft.com/office/drawing/2014/main" id="{65A17271-DEC4-4DF1-80D0-61E5AD5E282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34" name="Text Box 12">
          <a:extLst>
            <a:ext uri="{FF2B5EF4-FFF2-40B4-BE49-F238E27FC236}">
              <a16:creationId xmlns:a16="http://schemas.microsoft.com/office/drawing/2014/main" id="{17CC4A16-8960-44C8-B8A0-6F241E8003D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35" name="Text Box 13">
          <a:extLst>
            <a:ext uri="{FF2B5EF4-FFF2-40B4-BE49-F238E27FC236}">
              <a16:creationId xmlns:a16="http://schemas.microsoft.com/office/drawing/2014/main" id="{5B2817D6-C786-421F-9E21-F815D26ACB5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36" name="Text Box 14">
          <a:extLst>
            <a:ext uri="{FF2B5EF4-FFF2-40B4-BE49-F238E27FC236}">
              <a16:creationId xmlns:a16="http://schemas.microsoft.com/office/drawing/2014/main" id="{3D5DCD4D-68DA-46E1-AE3F-B650D9D0B9E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37" name="Text Box 15">
          <a:extLst>
            <a:ext uri="{FF2B5EF4-FFF2-40B4-BE49-F238E27FC236}">
              <a16:creationId xmlns:a16="http://schemas.microsoft.com/office/drawing/2014/main" id="{347D96BE-E844-45D1-8D58-124C49FC5AF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38" name="Text Box 16">
          <a:extLst>
            <a:ext uri="{FF2B5EF4-FFF2-40B4-BE49-F238E27FC236}">
              <a16:creationId xmlns:a16="http://schemas.microsoft.com/office/drawing/2014/main" id="{461EA550-F87C-450C-B299-A91CC4A607C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39" name="Text Box 17">
          <a:extLst>
            <a:ext uri="{FF2B5EF4-FFF2-40B4-BE49-F238E27FC236}">
              <a16:creationId xmlns:a16="http://schemas.microsoft.com/office/drawing/2014/main" id="{2EA727BA-A2A0-43E7-931F-5F454608981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40" name="Text Box 6">
          <a:extLst>
            <a:ext uri="{FF2B5EF4-FFF2-40B4-BE49-F238E27FC236}">
              <a16:creationId xmlns:a16="http://schemas.microsoft.com/office/drawing/2014/main" id="{F9D41431-D6D8-4D5A-98AF-3BB15511667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41" name="Text Box 7">
          <a:extLst>
            <a:ext uri="{FF2B5EF4-FFF2-40B4-BE49-F238E27FC236}">
              <a16:creationId xmlns:a16="http://schemas.microsoft.com/office/drawing/2014/main" id="{8C223653-AF8A-437D-9231-97ED8EC54D3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42" name="Text Box 8">
          <a:extLst>
            <a:ext uri="{FF2B5EF4-FFF2-40B4-BE49-F238E27FC236}">
              <a16:creationId xmlns:a16="http://schemas.microsoft.com/office/drawing/2014/main" id="{B265D3B5-F3BE-4E60-8BC8-E9EBB96CEEE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43" name="Text Box 9">
          <a:extLst>
            <a:ext uri="{FF2B5EF4-FFF2-40B4-BE49-F238E27FC236}">
              <a16:creationId xmlns:a16="http://schemas.microsoft.com/office/drawing/2014/main" id="{44AD3A4B-55A6-4225-88B6-E902467B51D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44" name="Text Box 10">
          <a:extLst>
            <a:ext uri="{FF2B5EF4-FFF2-40B4-BE49-F238E27FC236}">
              <a16:creationId xmlns:a16="http://schemas.microsoft.com/office/drawing/2014/main" id="{0BB1CFC2-4797-48AA-BC9B-305EBE7E235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45" name="Text Box 11">
          <a:extLst>
            <a:ext uri="{FF2B5EF4-FFF2-40B4-BE49-F238E27FC236}">
              <a16:creationId xmlns:a16="http://schemas.microsoft.com/office/drawing/2014/main" id="{0F6D663B-E2BF-4F3D-A255-E3C0C0565B1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46" name="Text Box 12">
          <a:extLst>
            <a:ext uri="{FF2B5EF4-FFF2-40B4-BE49-F238E27FC236}">
              <a16:creationId xmlns:a16="http://schemas.microsoft.com/office/drawing/2014/main" id="{52C80D4B-3D26-416D-AC87-DDDA0EB500F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47" name="Text Box 13">
          <a:extLst>
            <a:ext uri="{FF2B5EF4-FFF2-40B4-BE49-F238E27FC236}">
              <a16:creationId xmlns:a16="http://schemas.microsoft.com/office/drawing/2014/main" id="{71A87AA9-F992-49C0-A195-1CCAECCF8D2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48" name="Text Box 14">
          <a:extLst>
            <a:ext uri="{FF2B5EF4-FFF2-40B4-BE49-F238E27FC236}">
              <a16:creationId xmlns:a16="http://schemas.microsoft.com/office/drawing/2014/main" id="{44493855-0779-4FFC-B51F-719F764544E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49" name="Text Box 15">
          <a:extLst>
            <a:ext uri="{FF2B5EF4-FFF2-40B4-BE49-F238E27FC236}">
              <a16:creationId xmlns:a16="http://schemas.microsoft.com/office/drawing/2014/main" id="{ADCB036B-F94F-48DE-94D7-FE23D2DE2B9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50" name="Text Box 16">
          <a:extLst>
            <a:ext uri="{FF2B5EF4-FFF2-40B4-BE49-F238E27FC236}">
              <a16:creationId xmlns:a16="http://schemas.microsoft.com/office/drawing/2014/main" id="{5081BDAE-581C-42C5-A595-E062BA19B8D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51" name="Text Box 17">
          <a:extLst>
            <a:ext uri="{FF2B5EF4-FFF2-40B4-BE49-F238E27FC236}">
              <a16:creationId xmlns:a16="http://schemas.microsoft.com/office/drawing/2014/main" id="{ADB2279D-3402-460A-B2A0-6D84B2035FA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52" name="Text Box 6">
          <a:extLst>
            <a:ext uri="{FF2B5EF4-FFF2-40B4-BE49-F238E27FC236}">
              <a16:creationId xmlns:a16="http://schemas.microsoft.com/office/drawing/2014/main" id="{8CA2E869-C208-4DBB-A217-7257116418B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53" name="Text Box 7">
          <a:extLst>
            <a:ext uri="{FF2B5EF4-FFF2-40B4-BE49-F238E27FC236}">
              <a16:creationId xmlns:a16="http://schemas.microsoft.com/office/drawing/2014/main" id="{2205FCEB-3B2E-4294-987B-EB12E8BFAD7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54" name="Text Box 8">
          <a:extLst>
            <a:ext uri="{FF2B5EF4-FFF2-40B4-BE49-F238E27FC236}">
              <a16:creationId xmlns:a16="http://schemas.microsoft.com/office/drawing/2014/main" id="{8E7931A4-EFEF-47DD-AC42-6ED4A0A6225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55" name="Text Box 9">
          <a:extLst>
            <a:ext uri="{FF2B5EF4-FFF2-40B4-BE49-F238E27FC236}">
              <a16:creationId xmlns:a16="http://schemas.microsoft.com/office/drawing/2014/main" id="{B50B03C7-1C23-4A3A-99B9-09C52EC7722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56" name="Text Box 10">
          <a:extLst>
            <a:ext uri="{FF2B5EF4-FFF2-40B4-BE49-F238E27FC236}">
              <a16:creationId xmlns:a16="http://schemas.microsoft.com/office/drawing/2014/main" id="{A7B2D58D-4FB5-4CD6-AECB-1E2C8FCDE2E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57" name="Text Box 11">
          <a:extLst>
            <a:ext uri="{FF2B5EF4-FFF2-40B4-BE49-F238E27FC236}">
              <a16:creationId xmlns:a16="http://schemas.microsoft.com/office/drawing/2014/main" id="{87D8CD73-52A6-4805-AA7D-F5372D1F39B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58" name="Text Box 12">
          <a:extLst>
            <a:ext uri="{FF2B5EF4-FFF2-40B4-BE49-F238E27FC236}">
              <a16:creationId xmlns:a16="http://schemas.microsoft.com/office/drawing/2014/main" id="{61E6190C-BA13-41B4-AE50-51FE0328AC3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59" name="Text Box 13">
          <a:extLst>
            <a:ext uri="{FF2B5EF4-FFF2-40B4-BE49-F238E27FC236}">
              <a16:creationId xmlns:a16="http://schemas.microsoft.com/office/drawing/2014/main" id="{43A19D12-D950-404A-86CE-408C2600D56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60" name="Text Box 14">
          <a:extLst>
            <a:ext uri="{FF2B5EF4-FFF2-40B4-BE49-F238E27FC236}">
              <a16:creationId xmlns:a16="http://schemas.microsoft.com/office/drawing/2014/main" id="{79829C96-F427-4D9A-A143-58E8B54259B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61" name="Text Box 15">
          <a:extLst>
            <a:ext uri="{FF2B5EF4-FFF2-40B4-BE49-F238E27FC236}">
              <a16:creationId xmlns:a16="http://schemas.microsoft.com/office/drawing/2014/main" id="{9B4B65C4-061F-4DAC-A020-9F72B6A5120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62" name="Text Box 16">
          <a:extLst>
            <a:ext uri="{FF2B5EF4-FFF2-40B4-BE49-F238E27FC236}">
              <a16:creationId xmlns:a16="http://schemas.microsoft.com/office/drawing/2014/main" id="{D06D0413-3E68-4EF1-B8AC-57F6CEB71D8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63" name="Text Box 17">
          <a:extLst>
            <a:ext uri="{FF2B5EF4-FFF2-40B4-BE49-F238E27FC236}">
              <a16:creationId xmlns:a16="http://schemas.microsoft.com/office/drawing/2014/main" id="{D286E6C0-29FD-4959-BB03-135F3FED3E1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64" name="Text Box 7">
          <a:extLst>
            <a:ext uri="{FF2B5EF4-FFF2-40B4-BE49-F238E27FC236}">
              <a16:creationId xmlns:a16="http://schemas.microsoft.com/office/drawing/2014/main" id="{E4F16C77-F5EF-469C-A72E-44D62A909AB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65" name="Text Box 8">
          <a:extLst>
            <a:ext uri="{FF2B5EF4-FFF2-40B4-BE49-F238E27FC236}">
              <a16:creationId xmlns:a16="http://schemas.microsoft.com/office/drawing/2014/main" id="{8443DD9C-E343-4591-8AF6-43626A48D03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66" name="Text Box 9">
          <a:extLst>
            <a:ext uri="{FF2B5EF4-FFF2-40B4-BE49-F238E27FC236}">
              <a16:creationId xmlns:a16="http://schemas.microsoft.com/office/drawing/2014/main" id="{7EE6D924-2DE1-408A-8228-0D352F05A91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67" name="Text Box 10">
          <a:extLst>
            <a:ext uri="{FF2B5EF4-FFF2-40B4-BE49-F238E27FC236}">
              <a16:creationId xmlns:a16="http://schemas.microsoft.com/office/drawing/2014/main" id="{AAE22F22-9368-4EBF-A654-93BDABA7266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68" name="Text Box 11">
          <a:extLst>
            <a:ext uri="{FF2B5EF4-FFF2-40B4-BE49-F238E27FC236}">
              <a16:creationId xmlns:a16="http://schemas.microsoft.com/office/drawing/2014/main" id="{887A2EDA-F105-474D-B18D-9EB2DBBAB92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69" name="Text Box 12">
          <a:extLst>
            <a:ext uri="{FF2B5EF4-FFF2-40B4-BE49-F238E27FC236}">
              <a16:creationId xmlns:a16="http://schemas.microsoft.com/office/drawing/2014/main" id="{C2DA4C95-CCCD-452D-AEDA-D03804A57FD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70" name="Text Box 13">
          <a:extLst>
            <a:ext uri="{FF2B5EF4-FFF2-40B4-BE49-F238E27FC236}">
              <a16:creationId xmlns:a16="http://schemas.microsoft.com/office/drawing/2014/main" id="{62958190-C5B7-4AAB-A484-3D923F39059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71" name="Text Box 14">
          <a:extLst>
            <a:ext uri="{FF2B5EF4-FFF2-40B4-BE49-F238E27FC236}">
              <a16:creationId xmlns:a16="http://schemas.microsoft.com/office/drawing/2014/main" id="{5C316C24-095E-4CA4-9CB4-55426BA50B1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72" name="Text Box 15">
          <a:extLst>
            <a:ext uri="{FF2B5EF4-FFF2-40B4-BE49-F238E27FC236}">
              <a16:creationId xmlns:a16="http://schemas.microsoft.com/office/drawing/2014/main" id="{C963A2D7-E3B1-463F-9B42-20F571ABCD7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73" name="Text Box 16">
          <a:extLst>
            <a:ext uri="{FF2B5EF4-FFF2-40B4-BE49-F238E27FC236}">
              <a16:creationId xmlns:a16="http://schemas.microsoft.com/office/drawing/2014/main" id="{7C76E80B-D173-488A-A71D-B981A48F484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74" name="Text Box 17">
          <a:extLst>
            <a:ext uri="{FF2B5EF4-FFF2-40B4-BE49-F238E27FC236}">
              <a16:creationId xmlns:a16="http://schemas.microsoft.com/office/drawing/2014/main" id="{5226037A-A670-4BEF-BFF8-8960821C8A2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75" name="Text Box 6">
          <a:extLst>
            <a:ext uri="{FF2B5EF4-FFF2-40B4-BE49-F238E27FC236}">
              <a16:creationId xmlns:a16="http://schemas.microsoft.com/office/drawing/2014/main" id="{B53F892A-5D14-4195-89CE-D883A71565A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76" name="Text Box 7">
          <a:extLst>
            <a:ext uri="{FF2B5EF4-FFF2-40B4-BE49-F238E27FC236}">
              <a16:creationId xmlns:a16="http://schemas.microsoft.com/office/drawing/2014/main" id="{CAA9358F-37F8-4497-878C-AD0737FE706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77" name="Text Box 8">
          <a:extLst>
            <a:ext uri="{FF2B5EF4-FFF2-40B4-BE49-F238E27FC236}">
              <a16:creationId xmlns:a16="http://schemas.microsoft.com/office/drawing/2014/main" id="{5036844B-6CBE-40AD-AFF5-52A679FAFAA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78" name="Text Box 9">
          <a:extLst>
            <a:ext uri="{FF2B5EF4-FFF2-40B4-BE49-F238E27FC236}">
              <a16:creationId xmlns:a16="http://schemas.microsoft.com/office/drawing/2014/main" id="{3D2383D0-8B6F-4E47-81CE-8A973DCA9A3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79" name="Text Box 10">
          <a:extLst>
            <a:ext uri="{FF2B5EF4-FFF2-40B4-BE49-F238E27FC236}">
              <a16:creationId xmlns:a16="http://schemas.microsoft.com/office/drawing/2014/main" id="{C5C5A3AC-67E4-49B4-A34C-95489E428DC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80" name="Text Box 11">
          <a:extLst>
            <a:ext uri="{FF2B5EF4-FFF2-40B4-BE49-F238E27FC236}">
              <a16:creationId xmlns:a16="http://schemas.microsoft.com/office/drawing/2014/main" id="{B16F677A-4BC3-4E8B-98F3-EEE2C9AA706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81" name="Text Box 12">
          <a:extLst>
            <a:ext uri="{FF2B5EF4-FFF2-40B4-BE49-F238E27FC236}">
              <a16:creationId xmlns:a16="http://schemas.microsoft.com/office/drawing/2014/main" id="{F0B0705F-988E-43F3-9726-CFA293CC19E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82" name="Text Box 13">
          <a:extLst>
            <a:ext uri="{FF2B5EF4-FFF2-40B4-BE49-F238E27FC236}">
              <a16:creationId xmlns:a16="http://schemas.microsoft.com/office/drawing/2014/main" id="{94352075-EDCB-4643-8FF5-F749942E16B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83" name="Text Box 14">
          <a:extLst>
            <a:ext uri="{FF2B5EF4-FFF2-40B4-BE49-F238E27FC236}">
              <a16:creationId xmlns:a16="http://schemas.microsoft.com/office/drawing/2014/main" id="{F1416970-0135-4D53-9C86-E889925A79D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84" name="Text Box 15">
          <a:extLst>
            <a:ext uri="{FF2B5EF4-FFF2-40B4-BE49-F238E27FC236}">
              <a16:creationId xmlns:a16="http://schemas.microsoft.com/office/drawing/2014/main" id="{74D0546E-FEEE-4A7D-B6BE-9CE1F5C2407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85" name="Text Box 16">
          <a:extLst>
            <a:ext uri="{FF2B5EF4-FFF2-40B4-BE49-F238E27FC236}">
              <a16:creationId xmlns:a16="http://schemas.microsoft.com/office/drawing/2014/main" id="{190E8A37-2074-46AA-A2BE-8052BF87D8E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86" name="Text Box 17">
          <a:extLst>
            <a:ext uri="{FF2B5EF4-FFF2-40B4-BE49-F238E27FC236}">
              <a16:creationId xmlns:a16="http://schemas.microsoft.com/office/drawing/2014/main" id="{6C876F55-EBDB-4BAC-96B3-54AAEEE1E08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87" name="Text Box 6">
          <a:extLst>
            <a:ext uri="{FF2B5EF4-FFF2-40B4-BE49-F238E27FC236}">
              <a16:creationId xmlns:a16="http://schemas.microsoft.com/office/drawing/2014/main" id="{7B37F4C0-D89B-49AD-9012-C79A6BC502C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88" name="Text Box 7">
          <a:extLst>
            <a:ext uri="{FF2B5EF4-FFF2-40B4-BE49-F238E27FC236}">
              <a16:creationId xmlns:a16="http://schemas.microsoft.com/office/drawing/2014/main" id="{CFE14700-22CB-487A-A314-C38AD3587E2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89" name="Text Box 8">
          <a:extLst>
            <a:ext uri="{FF2B5EF4-FFF2-40B4-BE49-F238E27FC236}">
              <a16:creationId xmlns:a16="http://schemas.microsoft.com/office/drawing/2014/main" id="{D4ABB78F-4485-4EA1-8163-777E521DD9E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90" name="Text Box 9">
          <a:extLst>
            <a:ext uri="{FF2B5EF4-FFF2-40B4-BE49-F238E27FC236}">
              <a16:creationId xmlns:a16="http://schemas.microsoft.com/office/drawing/2014/main" id="{0E652126-5534-47A7-BF1A-80101502EC9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91" name="Text Box 10">
          <a:extLst>
            <a:ext uri="{FF2B5EF4-FFF2-40B4-BE49-F238E27FC236}">
              <a16:creationId xmlns:a16="http://schemas.microsoft.com/office/drawing/2014/main" id="{037BEC98-9321-4D39-AB51-3860EF292CB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92" name="Text Box 11">
          <a:extLst>
            <a:ext uri="{FF2B5EF4-FFF2-40B4-BE49-F238E27FC236}">
              <a16:creationId xmlns:a16="http://schemas.microsoft.com/office/drawing/2014/main" id="{9963C21E-F7EA-41BD-8877-C8F36ECA540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93" name="Text Box 12">
          <a:extLst>
            <a:ext uri="{FF2B5EF4-FFF2-40B4-BE49-F238E27FC236}">
              <a16:creationId xmlns:a16="http://schemas.microsoft.com/office/drawing/2014/main" id="{F00AA2EF-FC2C-4D9F-AE2B-14D860FD663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94" name="Text Box 13">
          <a:extLst>
            <a:ext uri="{FF2B5EF4-FFF2-40B4-BE49-F238E27FC236}">
              <a16:creationId xmlns:a16="http://schemas.microsoft.com/office/drawing/2014/main" id="{F45441C0-AF1C-41E2-9836-150473A0CC9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95" name="Text Box 14">
          <a:extLst>
            <a:ext uri="{FF2B5EF4-FFF2-40B4-BE49-F238E27FC236}">
              <a16:creationId xmlns:a16="http://schemas.microsoft.com/office/drawing/2014/main" id="{3A4E2CA7-FB25-4890-BFBF-457579B4A1E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96" name="Text Box 15">
          <a:extLst>
            <a:ext uri="{FF2B5EF4-FFF2-40B4-BE49-F238E27FC236}">
              <a16:creationId xmlns:a16="http://schemas.microsoft.com/office/drawing/2014/main" id="{E16C0325-2AE0-45EF-A418-E91C5161884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97" name="Text Box 16">
          <a:extLst>
            <a:ext uri="{FF2B5EF4-FFF2-40B4-BE49-F238E27FC236}">
              <a16:creationId xmlns:a16="http://schemas.microsoft.com/office/drawing/2014/main" id="{049BE641-7B92-4D1E-9713-3AC3FA8E4BC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98" name="Text Box 17">
          <a:extLst>
            <a:ext uri="{FF2B5EF4-FFF2-40B4-BE49-F238E27FC236}">
              <a16:creationId xmlns:a16="http://schemas.microsoft.com/office/drawing/2014/main" id="{78BC3268-5CD6-4A4B-B81A-C59E67DD07C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399" name="Text Box 6">
          <a:extLst>
            <a:ext uri="{FF2B5EF4-FFF2-40B4-BE49-F238E27FC236}">
              <a16:creationId xmlns:a16="http://schemas.microsoft.com/office/drawing/2014/main" id="{374247C9-B3F1-42AD-853D-FD87935CAD5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00" name="Text Box 7">
          <a:extLst>
            <a:ext uri="{FF2B5EF4-FFF2-40B4-BE49-F238E27FC236}">
              <a16:creationId xmlns:a16="http://schemas.microsoft.com/office/drawing/2014/main" id="{E82F86CF-3CBC-4E53-BEE3-A0347130309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01" name="Text Box 8">
          <a:extLst>
            <a:ext uri="{FF2B5EF4-FFF2-40B4-BE49-F238E27FC236}">
              <a16:creationId xmlns:a16="http://schemas.microsoft.com/office/drawing/2014/main" id="{21D94247-4195-452E-92CC-4BC1630D29C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02" name="Text Box 9">
          <a:extLst>
            <a:ext uri="{FF2B5EF4-FFF2-40B4-BE49-F238E27FC236}">
              <a16:creationId xmlns:a16="http://schemas.microsoft.com/office/drawing/2014/main" id="{E7BDBE8E-B3FA-43A1-A751-2B88489833D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03" name="Text Box 10">
          <a:extLst>
            <a:ext uri="{FF2B5EF4-FFF2-40B4-BE49-F238E27FC236}">
              <a16:creationId xmlns:a16="http://schemas.microsoft.com/office/drawing/2014/main" id="{8539027E-BFAF-48A1-9E61-C34C282E4BF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04" name="Text Box 11">
          <a:extLst>
            <a:ext uri="{FF2B5EF4-FFF2-40B4-BE49-F238E27FC236}">
              <a16:creationId xmlns:a16="http://schemas.microsoft.com/office/drawing/2014/main" id="{119B20CF-08E5-4507-B7F6-1C50F51B376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05" name="Text Box 12">
          <a:extLst>
            <a:ext uri="{FF2B5EF4-FFF2-40B4-BE49-F238E27FC236}">
              <a16:creationId xmlns:a16="http://schemas.microsoft.com/office/drawing/2014/main" id="{1A4234B5-8B57-4744-944D-C23C84F0E6C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06" name="Text Box 13">
          <a:extLst>
            <a:ext uri="{FF2B5EF4-FFF2-40B4-BE49-F238E27FC236}">
              <a16:creationId xmlns:a16="http://schemas.microsoft.com/office/drawing/2014/main" id="{03BB23AB-D72E-47BA-A9F0-3F2F19AA9A5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07" name="Text Box 14">
          <a:extLst>
            <a:ext uri="{FF2B5EF4-FFF2-40B4-BE49-F238E27FC236}">
              <a16:creationId xmlns:a16="http://schemas.microsoft.com/office/drawing/2014/main" id="{20165DC3-7C93-4B0E-BBBF-69CC6AB83D2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08" name="Text Box 15">
          <a:extLst>
            <a:ext uri="{FF2B5EF4-FFF2-40B4-BE49-F238E27FC236}">
              <a16:creationId xmlns:a16="http://schemas.microsoft.com/office/drawing/2014/main" id="{9B4D7890-E0DD-46F2-B9EF-F48AACF4CFE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09" name="Text Box 16">
          <a:extLst>
            <a:ext uri="{FF2B5EF4-FFF2-40B4-BE49-F238E27FC236}">
              <a16:creationId xmlns:a16="http://schemas.microsoft.com/office/drawing/2014/main" id="{282821C3-CFB1-4C70-87B6-3BE47E1572D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10" name="Text Box 17">
          <a:extLst>
            <a:ext uri="{FF2B5EF4-FFF2-40B4-BE49-F238E27FC236}">
              <a16:creationId xmlns:a16="http://schemas.microsoft.com/office/drawing/2014/main" id="{064083AF-FB26-4EF8-98D5-60287F6EBCF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11" name="Text Box 7">
          <a:extLst>
            <a:ext uri="{FF2B5EF4-FFF2-40B4-BE49-F238E27FC236}">
              <a16:creationId xmlns:a16="http://schemas.microsoft.com/office/drawing/2014/main" id="{E592D268-F17E-4417-AF55-3A5B9F72373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12" name="Text Box 8">
          <a:extLst>
            <a:ext uri="{FF2B5EF4-FFF2-40B4-BE49-F238E27FC236}">
              <a16:creationId xmlns:a16="http://schemas.microsoft.com/office/drawing/2014/main" id="{19067066-72B8-480B-9B02-3FE0D8AB027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13" name="Text Box 9">
          <a:extLst>
            <a:ext uri="{FF2B5EF4-FFF2-40B4-BE49-F238E27FC236}">
              <a16:creationId xmlns:a16="http://schemas.microsoft.com/office/drawing/2014/main" id="{4ADDA7A4-0AEA-489B-8AFE-B75E639547C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14" name="Text Box 10">
          <a:extLst>
            <a:ext uri="{FF2B5EF4-FFF2-40B4-BE49-F238E27FC236}">
              <a16:creationId xmlns:a16="http://schemas.microsoft.com/office/drawing/2014/main" id="{6DC80F43-9334-45BA-A4E3-A424000AE68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15" name="Text Box 11">
          <a:extLst>
            <a:ext uri="{FF2B5EF4-FFF2-40B4-BE49-F238E27FC236}">
              <a16:creationId xmlns:a16="http://schemas.microsoft.com/office/drawing/2014/main" id="{4C69D6F6-2EA1-49FD-A36B-AFC4C7387EE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16" name="Text Box 12">
          <a:extLst>
            <a:ext uri="{FF2B5EF4-FFF2-40B4-BE49-F238E27FC236}">
              <a16:creationId xmlns:a16="http://schemas.microsoft.com/office/drawing/2014/main" id="{1A7940F6-1803-421C-A13A-4EF7B00350E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17" name="Text Box 13">
          <a:extLst>
            <a:ext uri="{FF2B5EF4-FFF2-40B4-BE49-F238E27FC236}">
              <a16:creationId xmlns:a16="http://schemas.microsoft.com/office/drawing/2014/main" id="{08DA7C80-320C-4195-8E85-B157244EA89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18" name="Text Box 14">
          <a:extLst>
            <a:ext uri="{FF2B5EF4-FFF2-40B4-BE49-F238E27FC236}">
              <a16:creationId xmlns:a16="http://schemas.microsoft.com/office/drawing/2014/main" id="{664B443F-2327-4C85-BFC5-3ED226F3D14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19" name="Text Box 15">
          <a:extLst>
            <a:ext uri="{FF2B5EF4-FFF2-40B4-BE49-F238E27FC236}">
              <a16:creationId xmlns:a16="http://schemas.microsoft.com/office/drawing/2014/main" id="{41735CF8-133F-459E-AA87-FBB990B7071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20" name="Text Box 16">
          <a:extLst>
            <a:ext uri="{FF2B5EF4-FFF2-40B4-BE49-F238E27FC236}">
              <a16:creationId xmlns:a16="http://schemas.microsoft.com/office/drawing/2014/main" id="{1F4B56A3-A9FE-4546-8B37-A1F7C421205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21" name="Text Box 17">
          <a:extLst>
            <a:ext uri="{FF2B5EF4-FFF2-40B4-BE49-F238E27FC236}">
              <a16:creationId xmlns:a16="http://schemas.microsoft.com/office/drawing/2014/main" id="{BB76F916-291C-4CBA-ABEF-0414997B0D5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22" name="Text Box 6">
          <a:extLst>
            <a:ext uri="{FF2B5EF4-FFF2-40B4-BE49-F238E27FC236}">
              <a16:creationId xmlns:a16="http://schemas.microsoft.com/office/drawing/2014/main" id="{CD7F2B97-A7B4-4388-B070-670CF32B5A7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23" name="Text Box 7">
          <a:extLst>
            <a:ext uri="{FF2B5EF4-FFF2-40B4-BE49-F238E27FC236}">
              <a16:creationId xmlns:a16="http://schemas.microsoft.com/office/drawing/2014/main" id="{FECE8CEF-C677-4A81-918F-396D9EF1909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24" name="Text Box 8">
          <a:extLst>
            <a:ext uri="{FF2B5EF4-FFF2-40B4-BE49-F238E27FC236}">
              <a16:creationId xmlns:a16="http://schemas.microsoft.com/office/drawing/2014/main" id="{5F02DE42-A088-47EC-8381-1793F0849EC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25" name="Text Box 9">
          <a:extLst>
            <a:ext uri="{FF2B5EF4-FFF2-40B4-BE49-F238E27FC236}">
              <a16:creationId xmlns:a16="http://schemas.microsoft.com/office/drawing/2014/main" id="{7F81FB95-200C-41CF-AD9A-25558CCFDAD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26" name="Text Box 10">
          <a:extLst>
            <a:ext uri="{FF2B5EF4-FFF2-40B4-BE49-F238E27FC236}">
              <a16:creationId xmlns:a16="http://schemas.microsoft.com/office/drawing/2014/main" id="{A68ECB68-C702-4B8E-86F1-F32D6856D66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27" name="Text Box 11">
          <a:extLst>
            <a:ext uri="{FF2B5EF4-FFF2-40B4-BE49-F238E27FC236}">
              <a16:creationId xmlns:a16="http://schemas.microsoft.com/office/drawing/2014/main" id="{5BF79B7C-F204-4653-9078-2E584CA28F4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28" name="Text Box 12">
          <a:extLst>
            <a:ext uri="{FF2B5EF4-FFF2-40B4-BE49-F238E27FC236}">
              <a16:creationId xmlns:a16="http://schemas.microsoft.com/office/drawing/2014/main" id="{46ACD83C-177D-4580-ABA4-935876DEC4E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29" name="Text Box 13">
          <a:extLst>
            <a:ext uri="{FF2B5EF4-FFF2-40B4-BE49-F238E27FC236}">
              <a16:creationId xmlns:a16="http://schemas.microsoft.com/office/drawing/2014/main" id="{63710241-B21E-4C43-AC6F-45843BE0714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30" name="Text Box 14">
          <a:extLst>
            <a:ext uri="{FF2B5EF4-FFF2-40B4-BE49-F238E27FC236}">
              <a16:creationId xmlns:a16="http://schemas.microsoft.com/office/drawing/2014/main" id="{D7377C76-3F63-425A-9C76-5B9C7AE2952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31" name="Text Box 15">
          <a:extLst>
            <a:ext uri="{FF2B5EF4-FFF2-40B4-BE49-F238E27FC236}">
              <a16:creationId xmlns:a16="http://schemas.microsoft.com/office/drawing/2014/main" id="{BF4E618F-0EEB-4916-A414-0DD69A26540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32" name="Text Box 16">
          <a:extLst>
            <a:ext uri="{FF2B5EF4-FFF2-40B4-BE49-F238E27FC236}">
              <a16:creationId xmlns:a16="http://schemas.microsoft.com/office/drawing/2014/main" id="{3F8771A8-6737-498D-92D4-665D4ED4A48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33" name="Text Box 17">
          <a:extLst>
            <a:ext uri="{FF2B5EF4-FFF2-40B4-BE49-F238E27FC236}">
              <a16:creationId xmlns:a16="http://schemas.microsoft.com/office/drawing/2014/main" id="{FBBD3D7B-7495-420D-97D5-9CC3975BD06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34" name="Text Box 6">
          <a:extLst>
            <a:ext uri="{FF2B5EF4-FFF2-40B4-BE49-F238E27FC236}">
              <a16:creationId xmlns:a16="http://schemas.microsoft.com/office/drawing/2014/main" id="{E888EDEC-865C-44D1-AF4A-144ABFFC447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35" name="Text Box 7">
          <a:extLst>
            <a:ext uri="{FF2B5EF4-FFF2-40B4-BE49-F238E27FC236}">
              <a16:creationId xmlns:a16="http://schemas.microsoft.com/office/drawing/2014/main" id="{648F09F2-042D-4D3D-B4E9-39E56962587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36" name="Text Box 8">
          <a:extLst>
            <a:ext uri="{FF2B5EF4-FFF2-40B4-BE49-F238E27FC236}">
              <a16:creationId xmlns:a16="http://schemas.microsoft.com/office/drawing/2014/main" id="{51CA4F9E-441E-406E-80A8-EE41233DAAB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37" name="Text Box 9">
          <a:extLst>
            <a:ext uri="{FF2B5EF4-FFF2-40B4-BE49-F238E27FC236}">
              <a16:creationId xmlns:a16="http://schemas.microsoft.com/office/drawing/2014/main" id="{C6EE65C2-29E4-4F20-92BF-2341A0DD9A1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38" name="Text Box 10">
          <a:extLst>
            <a:ext uri="{FF2B5EF4-FFF2-40B4-BE49-F238E27FC236}">
              <a16:creationId xmlns:a16="http://schemas.microsoft.com/office/drawing/2014/main" id="{237B844E-DF27-4F24-9126-3037FFC86AD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39" name="Text Box 11">
          <a:extLst>
            <a:ext uri="{FF2B5EF4-FFF2-40B4-BE49-F238E27FC236}">
              <a16:creationId xmlns:a16="http://schemas.microsoft.com/office/drawing/2014/main" id="{825D3E67-434E-440B-A3AF-8E179E2AFBE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40" name="Text Box 12">
          <a:extLst>
            <a:ext uri="{FF2B5EF4-FFF2-40B4-BE49-F238E27FC236}">
              <a16:creationId xmlns:a16="http://schemas.microsoft.com/office/drawing/2014/main" id="{A1A48EA5-36DC-4D25-BD62-6BAB063D21F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41" name="Text Box 13">
          <a:extLst>
            <a:ext uri="{FF2B5EF4-FFF2-40B4-BE49-F238E27FC236}">
              <a16:creationId xmlns:a16="http://schemas.microsoft.com/office/drawing/2014/main" id="{BEE4A911-45EA-41F3-BB2C-B8178F3E47F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42" name="Text Box 14">
          <a:extLst>
            <a:ext uri="{FF2B5EF4-FFF2-40B4-BE49-F238E27FC236}">
              <a16:creationId xmlns:a16="http://schemas.microsoft.com/office/drawing/2014/main" id="{8ECF5E65-BB7F-475D-A1AF-3997BCD9A90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43" name="Text Box 15">
          <a:extLst>
            <a:ext uri="{FF2B5EF4-FFF2-40B4-BE49-F238E27FC236}">
              <a16:creationId xmlns:a16="http://schemas.microsoft.com/office/drawing/2014/main" id="{A4D4CB21-3D17-4CF3-A490-F69DBCFCDB7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44" name="Text Box 16">
          <a:extLst>
            <a:ext uri="{FF2B5EF4-FFF2-40B4-BE49-F238E27FC236}">
              <a16:creationId xmlns:a16="http://schemas.microsoft.com/office/drawing/2014/main" id="{542FB30B-3B0F-48E8-92D0-F78EF0A27DF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45" name="Text Box 17">
          <a:extLst>
            <a:ext uri="{FF2B5EF4-FFF2-40B4-BE49-F238E27FC236}">
              <a16:creationId xmlns:a16="http://schemas.microsoft.com/office/drawing/2014/main" id="{2A0418EB-CBC5-4075-9F02-25568D35875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46" name="Text Box 6">
          <a:extLst>
            <a:ext uri="{FF2B5EF4-FFF2-40B4-BE49-F238E27FC236}">
              <a16:creationId xmlns:a16="http://schemas.microsoft.com/office/drawing/2014/main" id="{84EE3DD8-F91B-4F68-B6D1-19144AE14CD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47" name="Text Box 7">
          <a:extLst>
            <a:ext uri="{FF2B5EF4-FFF2-40B4-BE49-F238E27FC236}">
              <a16:creationId xmlns:a16="http://schemas.microsoft.com/office/drawing/2014/main" id="{C47BC3D8-768C-4F0B-9525-7499B1E43D7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48" name="Text Box 8">
          <a:extLst>
            <a:ext uri="{FF2B5EF4-FFF2-40B4-BE49-F238E27FC236}">
              <a16:creationId xmlns:a16="http://schemas.microsoft.com/office/drawing/2014/main" id="{FB19163F-2946-4556-AA62-383246474CC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49" name="Text Box 9">
          <a:extLst>
            <a:ext uri="{FF2B5EF4-FFF2-40B4-BE49-F238E27FC236}">
              <a16:creationId xmlns:a16="http://schemas.microsoft.com/office/drawing/2014/main" id="{9D304C6A-FF14-4C89-84C4-ED54C4DA440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50" name="Text Box 10">
          <a:extLst>
            <a:ext uri="{FF2B5EF4-FFF2-40B4-BE49-F238E27FC236}">
              <a16:creationId xmlns:a16="http://schemas.microsoft.com/office/drawing/2014/main" id="{735D99B8-1677-46FA-9D3F-C5528DE1AFD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51" name="Text Box 11">
          <a:extLst>
            <a:ext uri="{FF2B5EF4-FFF2-40B4-BE49-F238E27FC236}">
              <a16:creationId xmlns:a16="http://schemas.microsoft.com/office/drawing/2014/main" id="{452D3247-C8F9-42F2-8A0D-31F42357A47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52" name="Text Box 12">
          <a:extLst>
            <a:ext uri="{FF2B5EF4-FFF2-40B4-BE49-F238E27FC236}">
              <a16:creationId xmlns:a16="http://schemas.microsoft.com/office/drawing/2014/main" id="{CCB047D0-9D79-4E7B-865B-20955183F29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53" name="Text Box 13">
          <a:extLst>
            <a:ext uri="{FF2B5EF4-FFF2-40B4-BE49-F238E27FC236}">
              <a16:creationId xmlns:a16="http://schemas.microsoft.com/office/drawing/2014/main" id="{F9475984-EB3B-41A8-96D7-639219E63E7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54" name="Text Box 14">
          <a:extLst>
            <a:ext uri="{FF2B5EF4-FFF2-40B4-BE49-F238E27FC236}">
              <a16:creationId xmlns:a16="http://schemas.microsoft.com/office/drawing/2014/main" id="{F022C065-F4CD-4014-A37D-AFE88B43472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55" name="Text Box 15">
          <a:extLst>
            <a:ext uri="{FF2B5EF4-FFF2-40B4-BE49-F238E27FC236}">
              <a16:creationId xmlns:a16="http://schemas.microsoft.com/office/drawing/2014/main" id="{484015BD-7342-4DE2-B13C-3CCAF8CFB83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56" name="Text Box 16">
          <a:extLst>
            <a:ext uri="{FF2B5EF4-FFF2-40B4-BE49-F238E27FC236}">
              <a16:creationId xmlns:a16="http://schemas.microsoft.com/office/drawing/2014/main" id="{805CC771-3A88-4D9E-A121-634EDD6B725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57" name="Text Box 17">
          <a:extLst>
            <a:ext uri="{FF2B5EF4-FFF2-40B4-BE49-F238E27FC236}">
              <a16:creationId xmlns:a16="http://schemas.microsoft.com/office/drawing/2014/main" id="{B423AF84-1269-4CF7-9BCE-BDE4A77E893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58" name="Text Box 7">
          <a:extLst>
            <a:ext uri="{FF2B5EF4-FFF2-40B4-BE49-F238E27FC236}">
              <a16:creationId xmlns:a16="http://schemas.microsoft.com/office/drawing/2014/main" id="{94DB3B5B-E4DE-44AD-BFC0-0EA15FB0BB1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59" name="Text Box 8">
          <a:extLst>
            <a:ext uri="{FF2B5EF4-FFF2-40B4-BE49-F238E27FC236}">
              <a16:creationId xmlns:a16="http://schemas.microsoft.com/office/drawing/2014/main" id="{8006C806-A783-49E1-9FAA-DCA5CA4C7B5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60" name="Text Box 9">
          <a:extLst>
            <a:ext uri="{FF2B5EF4-FFF2-40B4-BE49-F238E27FC236}">
              <a16:creationId xmlns:a16="http://schemas.microsoft.com/office/drawing/2014/main" id="{FBC50785-72A6-477E-9320-197CD3D88AA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61" name="Text Box 10">
          <a:extLst>
            <a:ext uri="{FF2B5EF4-FFF2-40B4-BE49-F238E27FC236}">
              <a16:creationId xmlns:a16="http://schemas.microsoft.com/office/drawing/2014/main" id="{93CEF092-4955-4B27-83D9-CADB98B2337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62" name="Text Box 11">
          <a:extLst>
            <a:ext uri="{FF2B5EF4-FFF2-40B4-BE49-F238E27FC236}">
              <a16:creationId xmlns:a16="http://schemas.microsoft.com/office/drawing/2014/main" id="{ECB0B5F9-0CAE-4318-AE88-0D8D47F97E5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63" name="Text Box 12">
          <a:extLst>
            <a:ext uri="{FF2B5EF4-FFF2-40B4-BE49-F238E27FC236}">
              <a16:creationId xmlns:a16="http://schemas.microsoft.com/office/drawing/2014/main" id="{82A9C08C-DFDC-4254-8E16-82D30C7DB60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64" name="Text Box 13">
          <a:extLst>
            <a:ext uri="{FF2B5EF4-FFF2-40B4-BE49-F238E27FC236}">
              <a16:creationId xmlns:a16="http://schemas.microsoft.com/office/drawing/2014/main" id="{DC914466-4FF4-4E33-A3E4-1F20B86AD88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65" name="Text Box 14">
          <a:extLst>
            <a:ext uri="{FF2B5EF4-FFF2-40B4-BE49-F238E27FC236}">
              <a16:creationId xmlns:a16="http://schemas.microsoft.com/office/drawing/2014/main" id="{E89283F7-E02C-4285-9228-CC15B2E7873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66" name="Text Box 15">
          <a:extLst>
            <a:ext uri="{FF2B5EF4-FFF2-40B4-BE49-F238E27FC236}">
              <a16:creationId xmlns:a16="http://schemas.microsoft.com/office/drawing/2014/main" id="{6922A30B-DCB5-48C4-81C0-A1985AC02FD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67" name="Text Box 16">
          <a:extLst>
            <a:ext uri="{FF2B5EF4-FFF2-40B4-BE49-F238E27FC236}">
              <a16:creationId xmlns:a16="http://schemas.microsoft.com/office/drawing/2014/main" id="{FC6C88A2-5963-4C4D-B1A9-9CB090156C2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68" name="Text Box 17">
          <a:extLst>
            <a:ext uri="{FF2B5EF4-FFF2-40B4-BE49-F238E27FC236}">
              <a16:creationId xmlns:a16="http://schemas.microsoft.com/office/drawing/2014/main" id="{275DDF7E-331A-4601-B7B9-DCA8E8D84E9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69" name="Text Box 6">
          <a:extLst>
            <a:ext uri="{FF2B5EF4-FFF2-40B4-BE49-F238E27FC236}">
              <a16:creationId xmlns:a16="http://schemas.microsoft.com/office/drawing/2014/main" id="{2B607166-192E-4433-A4D4-25D5C0BDEC9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70" name="Text Box 7">
          <a:extLst>
            <a:ext uri="{FF2B5EF4-FFF2-40B4-BE49-F238E27FC236}">
              <a16:creationId xmlns:a16="http://schemas.microsoft.com/office/drawing/2014/main" id="{F0F80AC0-1434-4BB0-BDFD-41C192DB95C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71" name="Text Box 8">
          <a:extLst>
            <a:ext uri="{FF2B5EF4-FFF2-40B4-BE49-F238E27FC236}">
              <a16:creationId xmlns:a16="http://schemas.microsoft.com/office/drawing/2014/main" id="{59A21F8C-D1DE-4698-819E-C94A3A60B4D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72" name="Text Box 9">
          <a:extLst>
            <a:ext uri="{FF2B5EF4-FFF2-40B4-BE49-F238E27FC236}">
              <a16:creationId xmlns:a16="http://schemas.microsoft.com/office/drawing/2014/main" id="{849635AF-A45B-41BA-BB53-05DA1D5119D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73" name="Text Box 10">
          <a:extLst>
            <a:ext uri="{FF2B5EF4-FFF2-40B4-BE49-F238E27FC236}">
              <a16:creationId xmlns:a16="http://schemas.microsoft.com/office/drawing/2014/main" id="{C672CAD0-33D7-45E0-ACEB-D2150C40B08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74" name="Text Box 11">
          <a:extLst>
            <a:ext uri="{FF2B5EF4-FFF2-40B4-BE49-F238E27FC236}">
              <a16:creationId xmlns:a16="http://schemas.microsoft.com/office/drawing/2014/main" id="{B356BAF9-EE9E-4ED7-BB42-0480341D29F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75" name="Text Box 12">
          <a:extLst>
            <a:ext uri="{FF2B5EF4-FFF2-40B4-BE49-F238E27FC236}">
              <a16:creationId xmlns:a16="http://schemas.microsoft.com/office/drawing/2014/main" id="{AEF2A000-A0C5-4955-B4AA-FFA83521309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76" name="Text Box 13">
          <a:extLst>
            <a:ext uri="{FF2B5EF4-FFF2-40B4-BE49-F238E27FC236}">
              <a16:creationId xmlns:a16="http://schemas.microsoft.com/office/drawing/2014/main" id="{F07C0397-9F8D-4FF1-A0BB-1E981522A83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77" name="Text Box 14">
          <a:extLst>
            <a:ext uri="{FF2B5EF4-FFF2-40B4-BE49-F238E27FC236}">
              <a16:creationId xmlns:a16="http://schemas.microsoft.com/office/drawing/2014/main" id="{CB67B1CA-C460-48DF-9769-2BC7EDA9BD4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78" name="Text Box 15">
          <a:extLst>
            <a:ext uri="{FF2B5EF4-FFF2-40B4-BE49-F238E27FC236}">
              <a16:creationId xmlns:a16="http://schemas.microsoft.com/office/drawing/2014/main" id="{8AB9A74D-8927-492A-B59C-FDF236A3D09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79" name="Text Box 16">
          <a:extLst>
            <a:ext uri="{FF2B5EF4-FFF2-40B4-BE49-F238E27FC236}">
              <a16:creationId xmlns:a16="http://schemas.microsoft.com/office/drawing/2014/main" id="{6FBD0866-E464-4E52-BB6B-BC7FE8F404A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80" name="Text Box 17">
          <a:extLst>
            <a:ext uri="{FF2B5EF4-FFF2-40B4-BE49-F238E27FC236}">
              <a16:creationId xmlns:a16="http://schemas.microsoft.com/office/drawing/2014/main" id="{4FF9F8D9-F0C0-43D7-9E2A-2BD339FCAC7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81" name="Text Box 6">
          <a:extLst>
            <a:ext uri="{FF2B5EF4-FFF2-40B4-BE49-F238E27FC236}">
              <a16:creationId xmlns:a16="http://schemas.microsoft.com/office/drawing/2014/main" id="{445DC427-A065-4319-9529-9D6CF8D1509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82" name="Text Box 7">
          <a:extLst>
            <a:ext uri="{FF2B5EF4-FFF2-40B4-BE49-F238E27FC236}">
              <a16:creationId xmlns:a16="http://schemas.microsoft.com/office/drawing/2014/main" id="{3DE899EA-543A-49D6-B176-3F81BDC7F05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83" name="Text Box 8">
          <a:extLst>
            <a:ext uri="{FF2B5EF4-FFF2-40B4-BE49-F238E27FC236}">
              <a16:creationId xmlns:a16="http://schemas.microsoft.com/office/drawing/2014/main" id="{3395E6D5-FFE2-43BB-A985-819DDECF9B8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84" name="Text Box 9">
          <a:extLst>
            <a:ext uri="{FF2B5EF4-FFF2-40B4-BE49-F238E27FC236}">
              <a16:creationId xmlns:a16="http://schemas.microsoft.com/office/drawing/2014/main" id="{A1CD9413-9D87-4544-A873-75249D84A72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85" name="Text Box 10">
          <a:extLst>
            <a:ext uri="{FF2B5EF4-FFF2-40B4-BE49-F238E27FC236}">
              <a16:creationId xmlns:a16="http://schemas.microsoft.com/office/drawing/2014/main" id="{36CB0F44-37A9-4DCC-927C-B96C93F3657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86" name="Text Box 11">
          <a:extLst>
            <a:ext uri="{FF2B5EF4-FFF2-40B4-BE49-F238E27FC236}">
              <a16:creationId xmlns:a16="http://schemas.microsoft.com/office/drawing/2014/main" id="{B00BE619-E378-4855-8AD5-298C6026D10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87" name="Text Box 12">
          <a:extLst>
            <a:ext uri="{FF2B5EF4-FFF2-40B4-BE49-F238E27FC236}">
              <a16:creationId xmlns:a16="http://schemas.microsoft.com/office/drawing/2014/main" id="{944115E8-096D-49E9-928F-BCA3DD4D3CB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88" name="Text Box 13">
          <a:extLst>
            <a:ext uri="{FF2B5EF4-FFF2-40B4-BE49-F238E27FC236}">
              <a16:creationId xmlns:a16="http://schemas.microsoft.com/office/drawing/2014/main" id="{798ABDDC-CFFE-4493-825A-B279124F592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89" name="Text Box 14">
          <a:extLst>
            <a:ext uri="{FF2B5EF4-FFF2-40B4-BE49-F238E27FC236}">
              <a16:creationId xmlns:a16="http://schemas.microsoft.com/office/drawing/2014/main" id="{9398BC98-470F-484B-98FE-32FCF77DEBD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90" name="Text Box 15">
          <a:extLst>
            <a:ext uri="{FF2B5EF4-FFF2-40B4-BE49-F238E27FC236}">
              <a16:creationId xmlns:a16="http://schemas.microsoft.com/office/drawing/2014/main" id="{865FB711-111E-4675-86EA-21EEF64D14F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91" name="Text Box 16">
          <a:extLst>
            <a:ext uri="{FF2B5EF4-FFF2-40B4-BE49-F238E27FC236}">
              <a16:creationId xmlns:a16="http://schemas.microsoft.com/office/drawing/2014/main" id="{A8AF0632-DB47-49D5-9410-AEC7D967AF3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92" name="Text Box 17">
          <a:extLst>
            <a:ext uri="{FF2B5EF4-FFF2-40B4-BE49-F238E27FC236}">
              <a16:creationId xmlns:a16="http://schemas.microsoft.com/office/drawing/2014/main" id="{631E9481-09F0-4744-B381-7759CFE3263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93" name="Text Box 6">
          <a:extLst>
            <a:ext uri="{FF2B5EF4-FFF2-40B4-BE49-F238E27FC236}">
              <a16:creationId xmlns:a16="http://schemas.microsoft.com/office/drawing/2014/main" id="{B4B51CD6-1164-4740-A4E7-A9B0BFF8CBD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94" name="Text Box 7">
          <a:extLst>
            <a:ext uri="{FF2B5EF4-FFF2-40B4-BE49-F238E27FC236}">
              <a16:creationId xmlns:a16="http://schemas.microsoft.com/office/drawing/2014/main" id="{3A16569D-16CA-4B0A-A953-6B1EB0B1D2A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95" name="Text Box 8">
          <a:extLst>
            <a:ext uri="{FF2B5EF4-FFF2-40B4-BE49-F238E27FC236}">
              <a16:creationId xmlns:a16="http://schemas.microsoft.com/office/drawing/2014/main" id="{D36EB545-A910-48AE-ABAE-52A00EC7BD5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96" name="Text Box 9">
          <a:extLst>
            <a:ext uri="{FF2B5EF4-FFF2-40B4-BE49-F238E27FC236}">
              <a16:creationId xmlns:a16="http://schemas.microsoft.com/office/drawing/2014/main" id="{6D345519-321D-4A06-8493-8F747421A13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97" name="Text Box 10">
          <a:extLst>
            <a:ext uri="{FF2B5EF4-FFF2-40B4-BE49-F238E27FC236}">
              <a16:creationId xmlns:a16="http://schemas.microsoft.com/office/drawing/2014/main" id="{0D89C13D-677E-422A-BC80-5B495E902E4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98" name="Text Box 11">
          <a:extLst>
            <a:ext uri="{FF2B5EF4-FFF2-40B4-BE49-F238E27FC236}">
              <a16:creationId xmlns:a16="http://schemas.microsoft.com/office/drawing/2014/main" id="{CAB82F72-8851-469C-90BA-FA4F5BCC030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499" name="Text Box 12">
          <a:extLst>
            <a:ext uri="{FF2B5EF4-FFF2-40B4-BE49-F238E27FC236}">
              <a16:creationId xmlns:a16="http://schemas.microsoft.com/office/drawing/2014/main" id="{17F6D2FC-439D-49CC-920D-25FC19F7EA6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00" name="Text Box 13">
          <a:extLst>
            <a:ext uri="{FF2B5EF4-FFF2-40B4-BE49-F238E27FC236}">
              <a16:creationId xmlns:a16="http://schemas.microsoft.com/office/drawing/2014/main" id="{81FBA1BF-F44B-4BB4-AB0F-E860617374B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01" name="Text Box 14">
          <a:extLst>
            <a:ext uri="{FF2B5EF4-FFF2-40B4-BE49-F238E27FC236}">
              <a16:creationId xmlns:a16="http://schemas.microsoft.com/office/drawing/2014/main" id="{ED54C80B-020A-452A-A806-CEC91AB75B4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02" name="Text Box 15">
          <a:extLst>
            <a:ext uri="{FF2B5EF4-FFF2-40B4-BE49-F238E27FC236}">
              <a16:creationId xmlns:a16="http://schemas.microsoft.com/office/drawing/2014/main" id="{25635BBB-B5AF-45C2-BF25-31A4DE9B230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03" name="Text Box 16">
          <a:extLst>
            <a:ext uri="{FF2B5EF4-FFF2-40B4-BE49-F238E27FC236}">
              <a16:creationId xmlns:a16="http://schemas.microsoft.com/office/drawing/2014/main" id="{B655C6EB-ED87-4D31-8EE6-05F35947098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04" name="Text Box 17">
          <a:extLst>
            <a:ext uri="{FF2B5EF4-FFF2-40B4-BE49-F238E27FC236}">
              <a16:creationId xmlns:a16="http://schemas.microsoft.com/office/drawing/2014/main" id="{EF3A22A0-6C5A-490C-97A7-3573B08BF3A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05" name="Text Box 7">
          <a:extLst>
            <a:ext uri="{FF2B5EF4-FFF2-40B4-BE49-F238E27FC236}">
              <a16:creationId xmlns:a16="http://schemas.microsoft.com/office/drawing/2014/main" id="{D8BAF1F5-B0B6-4AF1-BFBE-7452706CB7F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06" name="Text Box 8">
          <a:extLst>
            <a:ext uri="{FF2B5EF4-FFF2-40B4-BE49-F238E27FC236}">
              <a16:creationId xmlns:a16="http://schemas.microsoft.com/office/drawing/2014/main" id="{3615983D-69CF-4F20-B232-6EAF40087E3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07" name="Text Box 9">
          <a:extLst>
            <a:ext uri="{FF2B5EF4-FFF2-40B4-BE49-F238E27FC236}">
              <a16:creationId xmlns:a16="http://schemas.microsoft.com/office/drawing/2014/main" id="{2E58B5FB-B9C7-4DDE-A047-066C55774DE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08" name="Text Box 10">
          <a:extLst>
            <a:ext uri="{FF2B5EF4-FFF2-40B4-BE49-F238E27FC236}">
              <a16:creationId xmlns:a16="http://schemas.microsoft.com/office/drawing/2014/main" id="{A4D0CBFE-3F67-40A8-A54A-3602E3F14EC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09" name="Text Box 11">
          <a:extLst>
            <a:ext uri="{FF2B5EF4-FFF2-40B4-BE49-F238E27FC236}">
              <a16:creationId xmlns:a16="http://schemas.microsoft.com/office/drawing/2014/main" id="{0096946F-AD5A-436B-AFF2-6E19049BAE0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10" name="Text Box 12">
          <a:extLst>
            <a:ext uri="{FF2B5EF4-FFF2-40B4-BE49-F238E27FC236}">
              <a16:creationId xmlns:a16="http://schemas.microsoft.com/office/drawing/2014/main" id="{A5EEA6D5-069F-45CD-BA5A-61B5D4CB0A7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11" name="Text Box 13">
          <a:extLst>
            <a:ext uri="{FF2B5EF4-FFF2-40B4-BE49-F238E27FC236}">
              <a16:creationId xmlns:a16="http://schemas.microsoft.com/office/drawing/2014/main" id="{908D9A58-5632-4D82-AD25-2CCC0875EFC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12" name="Text Box 14">
          <a:extLst>
            <a:ext uri="{FF2B5EF4-FFF2-40B4-BE49-F238E27FC236}">
              <a16:creationId xmlns:a16="http://schemas.microsoft.com/office/drawing/2014/main" id="{8C0B1391-0A83-40C1-8542-FFF44AA5749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13" name="Text Box 15">
          <a:extLst>
            <a:ext uri="{FF2B5EF4-FFF2-40B4-BE49-F238E27FC236}">
              <a16:creationId xmlns:a16="http://schemas.microsoft.com/office/drawing/2014/main" id="{C185CC50-C5C1-4F8F-9DD1-101D4BFD5DB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14" name="Text Box 16">
          <a:extLst>
            <a:ext uri="{FF2B5EF4-FFF2-40B4-BE49-F238E27FC236}">
              <a16:creationId xmlns:a16="http://schemas.microsoft.com/office/drawing/2014/main" id="{533C6BFD-415D-426D-880F-4145EE35448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15" name="Text Box 17">
          <a:extLst>
            <a:ext uri="{FF2B5EF4-FFF2-40B4-BE49-F238E27FC236}">
              <a16:creationId xmlns:a16="http://schemas.microsoft.com/office/drawing/2014/main" id="{2A18237A-E308-4BA5-A5F5-2C7F060FFD0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16" name="Text Box 6">
          <a:extLst>
            <a:ext uri="{FF2B5EF4-FFF2-40B4-BE49-F238E27FC236}">
              <a16:creationId xmlns:a16="http://schemas.microsoft.com/office/drawing/2014/main" id="{1ADF3F81-1E62-46DD-992C-ACA8E61861A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17" name="Text Box 7">
          <a:extLst>
            <a:ext uri="{FF2B5EF4-FFF2-40B4-BE49-F238E27FC236}">
              <a16:creationId xmlns:a16="http://schemas.microsoft.com/office/drawing/2014/main" id="{007B070B-BCD4-4DAF-8F97-72401BE33DD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18" name="Text Box 8">
          <a:extLst>
            <a:ext uri="{FF2B5EF4-FFF2-40B4-BE49-F238E27FC236}">
              <a16:creationId xmlns:a16="http://schemas.microsoft.com/office/drawing/2014/main" id="{87BFFCA5-4776-48D7-A0C6-660634D30E8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19" name="Text Box 9">
          <a:extLst>
            <a:ext uri="{FF2B5EF4-FFF2-40B4-BE49-F238E27FC236}">
              <a16:creationId xmlns:a16="http://schemas.microsoft.com/office/drawing/2014/main" id="{A49308D5-1C59-48DF-8810-74761093788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20" name="Text Box 10">
          <a:extLst>
            <a:ext uri="{FF2B5EF4-FFF2-40B4-BE49-F238E27FC236}">
              <a16:creationId xmlns:a16="http://schemas.microsoft.com/office/drawing/2014/main" id="{7BFB9CCC-C0D4-4794-9A85-C7CE6D81A76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21" name="Text Box 11">
          <a:extLst>
            <a:ext uri="{FF2B5EF4-FFF2-40B4-BE49-F238E27FC236}">
              <a16:creationId xmlns:a16="http://schemas.microsoft.com/office/drawing/2014/main" id="{6CABE262-E221-4C0B-A87E-023E81A8F32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22" name="Text Box 12">
          <a:extLst>
            <a:ext uri="{FF2B5EF4-FFF2-40B4-BE49-F238E27FC236}">
              <a16:creationId xmlns:a16="http://schemas.microsoft.com/office/drawing/2014/main" id="{A9AEC8DC-821C-4B98-B764-46A39B3003B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23" name="Text Box 13">
          <a:extLst>
            <a:ext uri="{FF2B5EF4-FFF2-40B4-BE49-F238E27FC236}">
              <a16:creationId xmlns:a16="http://schemas.microsoft.com/office/drawing/2014/main" id="{0E273258-DAB8-4126-933F-3A3CBA52B1A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24" name="Text Box 14">
          <a:extLst>
            <a:ext uri="{FF2B5EF4-FFF2-40B4-BE49-F238E27FC236}">
              <a16:creationId xmlns:a16="http://schemas.microsoft.com/office/drawing/2014/main" id="{75B16CC0-5A8B-4C08-928B-A75FCAC7175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25" name="Text Box 15">
          <a:extLst>
            <a:ext uri="{FF2B5EF4-FFF2-40B4-BE49-F238E27FC236}">
              <a16:creationId xmlns:a16="http://schemas.microsoft.com/office/drawing/2014/main" id="{EEE8B787-C134-4295-84A6-210E6AE0C99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26" name="Text Box 16">
          <a:extLst>
            <a:ext uri="{FF2B5EF4-FFF2-40B4-BE49-F238E27FC236}">
              <a16:creationId xmlns:a16="http://schemas.microsoft.com/office/drawing/2014/main" id="{FABFB539-0672-42CF-91B3-46486E1FD65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27" name="Text Box 17">
          <a:extLst>
            <a:ext uri="{FF2B5EF4-FFF2-40B4-BE49-F238E27FC236}">
              <a16:creationId xmlns:a16="http://schemas.microsoft.com/office/drawing/2014/main" id="{8D0822F7-9D63-48CB-AE32-18AC0B722C3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28" name="Text Box 6">
          <a:extLst>
            <a:ext uri="{FF2B5EF4-FFF2-40B4-BE49-F238E27FC236}">
              <a16:creationId xmlns:a16="http://schemas.microsoft.com/office/drawing/2014/main" id="{79E31166-F581-4895-AD00-96A3C1A3211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29" name="Text Box 7">
          <a:extLst>
            <a:ext uri="{FF2B5EF4-FFF2-40B4-BE49-F238E27FC236}">
              <a16:creationId xmlns:a16="http://schemas.microsoft.com/office/drawing/2014/main" id="{276C8D47-C8FB-40EC-B6B7-B77A69B2747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30" name="Text Box 8">
          <a:extLst>
            <a:ext uri="{FF2B5EF4-FFF2-40B4-BE49-F238E27FC236}">
              <a16:creationId xmlns:a16="http://schemas.microsoft.com/office/drawing/2014/main" id="{9C2CD299-8A3B-4DC7-82B1-DEDDD7A7FE3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31" name="Text Box 9">
          <a:extLst>
            <a:ext uri="{FF2B5EF4-FFF2-40B4-BE49-F238E27FC236}">
              <a16:creationId xmlns:a16="http://schemas.microsoft.com/office/drawing/2014/main" id="{B100AD65-2538-417E-80B7-77896D20FF1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32" name="Text Box 10">
          <a:extLst>
            <a:ext uri="{FF2B5EF4-FFF2-40B4-BE49-F238E27FC236}">
              <a16:creationId xmlns:a16="http://schemas.microsoft.com/office/drawing/2014/main" id="{00C17265-A061-49D7-8CE7-98F586A34FE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33" name="Text Box 11">
          <a:extLst>
            <a:ext uri="{FF2B5EF4-FFF2-40B4-BE49-F238E27FC236}">
              <a16:creationId xmlns:a16="http://schemas.microsoft.com/office/drawing/2014/main" id="{FF2DFA0F-5CAA-46D0-B754-2C602545662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34" name="Text Box 12">
          <a:extLst>
            <a:ext uri="{FF2B5EF4-FFF2-40B4-BE49-F238E27FC236}">
              <a16:creationId xmlns:a16="http://schemas.microsoft.com/office/drawing/2014/main" id="{F3E221FF-7202-4153-B7E1-8F4233D60A6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35" name="Text Box 13">
          <a:extLst>
            <a:ext uri="{FF2B5EF4-FFF2-40B4-BE49-F238E27FC236}">
              <a16:creationId xmlns:a16="http://schemas.microsoft.com/office/drawing/2014/main" id="{29700475-5897-413A-BA44-8E2B72CCAAC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36" name="Text Box 14">
          <a:extLst>
            <a:ext uri="{FF2B5EF4-FFF2-40B4-BE49-F238E27FC236}">
              <a16:creationId xmlns:a16="http://schemas.microsoft.com/office/drawing/2014/main" id="{5BFAB23C-C28A-47EE-B055-8A8B00AC883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37" name="Text Box 15">
          <a:extLst>
            <a:ext uri="{FF2B5EF4-FFF2-40B4-BE49-F238E27FC236}">
              <a16:creationId xmlns:a16="http://schemas.microsoft.com/office/drawing/2014/main" id="{AE990C6F-F833-44B7-9925-FE0FEB94C98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38" name="Text Box 16">
          <a:extLst>
            <a:ext uri="{FF2B5EF4-FFF2-40B4-BE49-F238E27FC236}">
              <a16:creationId xmlns:a16="http://schemas.microsoft.com/office/drawing/2014/main" id="{C08C75D5-ECB2-4CFF-83B1-B26F227BB1C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39" name="Text Box 17">
          <a:extLst>
            <a:ext uri="{FF2B5EF4-FFF2-40B4-BE49-F238E27FC236}">
              <a16:creationId xmlns:a16="http://schemas.microsoft.com/office/drawing/2014/main" id="{C5BFF796-23A6-484A-A8AD-01C410A6029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40" name="Text Box 6">
          <a:extLst>
            <a:ext uri="{FF2B5EF4-FFF2-40B4-BE49-F238E27FC236}">
              <a16:creationId xmlns:a16="http://schemas.microsoft.com/office/drawing/2014/main" id="{807B378D-028C-4EE1-9EE9-4E3FEDBE8D8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41" name="Text Box 7">
          <a:extLst>
            <a:ext uri="{FF2B5EF4-FFF2-40B4-BE49-F238E27FC236}">
              <a16:creationId xmlns:a16="http://schemas.microsoft.com/office/drawing/2014/main" id="{D4656B18-6728-4052-8336-2FF542FC642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42" name="Text Box 8">
          <a:extLst>
            <a:ext uri="{FF2B5EF4-FFF2-40B4-BE49-F238E27FC236}">
              <a16:creationId xmlns:a16="http://schemas.microsoft.com/office/drawing/2014/main" id="{73A38EFC-A672-4430-B355-AEC612751B4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43" name="Text Box 9">
          <a:extLst>
            <a:ext uri="{FF2B5EF4-FFF2-40B4-BE49-F238E27FC236}">
              <a16:creationId xmlns:a16="http://schemas.microsoft.com/office/drawing/2014/main" id="{2A5F4C94-E36D-4168-882A-4C04BF348B5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44" name="Text Box 10">
          <a:extLst>
            <a:ext uri="{FF2B5EF4-FFF2-40B4-BE49-F238E27FC236}">
              <a16:creationId xmlns:a16="http://schemas.microsoft.com/office/drawing/2014/main" id="{986AFB36-688E-40BA-9A66-77E922B45F9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45" name="Text Box 11">
          <a:extLst>
            <a:ext uri="{FF2B5EF4-FFF2-40B4-BE49-F238E27FC236}">
              <a16:creationId xmlns:a16="http://schemas.microsoft.com/office/drawing/2014/main" id="{3D0558CF-E1A1-4E68-A208-76FE1E2AFB1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46" name="Text Box 12">
          <a:extLst>
            <a:ext uri="{FF2B5EF4-FFF2-40B4-BE49-F238E27FC236}">
              <a16:creationId xmlns:a16="http://schemas.microsoft.com/office/drawing/2014/main" id="{721EFCDE-0990-4497-B677-792D3211866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47" name="Text Box 13">
          <a:extLst>
            <a:ext uri="{FF2B5EF4-FFF2-40B4-BE49-F238E27FC236}">
              <a16:creationId xmlns:a16="http://schemas.microsoft.com/office/drawing/2014/main" id="{F66DC22D-B2DE-4B22-B6E0-A441702DAD4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48" name="Text Box 14">
          <a:extLst>
            <a:ext uri="{FF2B5EF4-FFF2-40B4-BE49-F238E27FC236}">
              <a16:creationId xmlns:a16="http://schemas.microsoft.com/office/drawing/2014/main" id="{FF03D95F-1C62-40BF-A379-8C7CE9D45A0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49" name="Text Box 15">
          <a:extLst>
            <a:ext uri="{FF2B5EF4-FFF2-40B4-BE49-F238E27FC236}">
              <a16:creationId xmlns:a16="http://schemas.microsoft.com/office/drawing/2014/main" id="{7FADAC70-C204-4450-A58D-9BC7A732B16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50" name="Text Box 16">
          <a:extLst>
            <a:ext uri="{FF2B5EF4-FFF2-40B4-BE49-F238E27FC236}">
              <a16:creationId xmlns:a16="http://schemas.microsoft.com/office/drawing/2014/main" id="{DF9DA3F1-9346-4E3D-9F38-B8473EBBF91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51" name="Text Box 17">
          <a:extLst>
            <a:ext uri="{FF2B5EF4-FFF2-40B4-BE49-F238E27FC236}">
              <a16:creationId xmlns:a16="http://schemas.microsoft.com/office/drawing/2014/main" id="{51DF300F-2894-487F-98A4-2BB966929FE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52" name="Text Box 7">
          <a:extLst>
            <a:ext uri="{FF2B5EF4-FFF2-40B4-BE49-F238E27FC236}">
              <a16:creationId xmlns:a16="http://schemas.microsoft.com/office/drawing/2014/main" id="{144CE7FD-DDC8-413A-9C27-4AFA8C34209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53" name="Text Box 8">
          <a:extLst>
            <a:ext uri="{FF2B5EF4-FFF2-40B4-BE49-F238E27FC236}">
              <a16:creationId xmlns:a16="http://schemas.microsoft.com/office/drawing/2014/main" id="{77E1F918-6C92-4622-B707-9EFAA4A4C79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54" name="Text Box 9">
          <a:extLst>
            <a:ext uri="{FF2B5EF4-FFF2-40B4-BE49-F238E27FC236}">
              <a16:creationId xmlns:a16="http://schemas.microsoft.com/office/drawing/2014/main" id="{0784C3FE-BE86-48FB-80B0-3D8B23C2F48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55" name="Text Box 10">
          <a:extLst>
            <a:ext uri="{FF2B5EF4-FFF2-40B4-BE49-F238E27FC236}">
              <a16:creationId xmlns:a16="http://schemas.microsoft.com/office/drawing/2014/main" id="{CDCA02C9-BB68-4875-9B86-AAD234C6B5B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56" name="Text Box 11">
          <a:extLst>
            <a:ext uri="{FF2B5EF4-FFF2-40B4-BE49-F238E27FC236}">
              <a16:creationId xmlns:a16="http://schemas.microsoft.com/office/drawing/2014/main" id="{4D9408B5-5FA6-4F12-808D-C5B4CEF85FA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57" name="Text Box 12">
          <a:extLst>
            <a:ext uri="{FF2B5EF4-FFF2-40B4-BE49-F238E27FC236}">
              <a16:creationId xmlns:a16="http://schemas.microsoft.com/office/drawing/2014/main" id="{FA640148-1E6A-4CBA-829C-220DAB71CCC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58" name="Text Box 13">
          <a:extLst>
            <a:ext uri="{FF2B5EF4-FFF2-40B4-BE49-F238E27FC236}">
              <a16:creationId xmlns:a16="http://schemas.microsoft.com/office/drawing/2014/main" id="{07A722CD-9B0C-4B1D-A3AA-15FD6FA1551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59" name="Text Box 14">
          <a:extLst>
            <a:ext uri="{FF2B5EF4-FFF2-40B4-BE49-F238E27FC236}">
              <a16:creationId xmlns:a16="http://schemas.microsoft.com/office/drawing/2014/main" id="{4CE7646D-741A-45D5-9866-3EFF8A1DC01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60" name="Text Box 15">
          <a:extLst>
            <a:ext uri="{FF2B5EF4-FFF2-40B4-BE49-F238E27FC236}">
              <a16:creationId xmlns:a16="http://schemas.microsoft.com/office/drawing/2014/main" id="{07188F2F-866B-4808-A515-C22990F184F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61" name="Text Box 16">
          <a:extLst>
            <a:ext uri="{FF2B5EF4-FFF2-40B4-BE49-F238E27FC236}">
              <a16:creationId xmlns:a16="http://schemas.microsoft.com/office/drawing/2014/main" id="{19D7FDAE-DAF4-4AAC-86B8-1979BBD8CC2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62" name="Text Box 17">
          <a:extLst>
            <a:ext uri="{FF2B5EF4-FFF2-40B4-BE49-F238E27FC236}">
              <a16:creationId xmlns:a16="http://schemas.microsoft.com/office/drawing/2014/main" id="{E969DBA3-7978-49F4-8006-A9FA1668A3B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63" name="Text Box 6">
          <a:extLst>
            <a:ext uri="{FF2B5EF4-FFF2-40B4-BE49-F238E27FC236}">
              <a16:creationId xmlns:a16="http://schemas.microsoft.com/office/drawing/2014/main" id="{34E5AD85-08BE-4EF2-BFA7-6C196BD9C165}"/>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64" name="Text Box 7">
          <a:extLst>
            <a:ext uri="{FF2B5EF4-FFF2-40B4-BE49-F238E27FC236}">
              <a16:creationId xmlns:a16="http://schemas.microsoft.com/office/drawing/2014/main" id="{31A0CB83-3A3E-45AD-877F-0CF22B5A526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65" name="Text Box 8">
          <a:extLst>
            <a:ext uri="{FF2B5EF4-FFF2-40B4-BE49-F238E27FC236}">
              <a16:creationId xmlns:a16="http://schemas.microsoft.com/office/drawing/2014/main" id="{64E9187B-C083-4758-B806-1241E461472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66" name="Text Box 9">
          <a:extLst>
            <a:ext uri="{FF2B5EF4-FFF2-40B4-BE49-F238E27FC236}">
              <a16:creationId xmlns:a16="http://schemas.microsoft.com/office/drawing/2014/main" id="{D44BA5F1-D8B1-40B2-B0C8-644749087F5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67" name="Text Box 10">
          <a:extLst>
            <a:ext uri="{FF2B5EF4-FFF2-40B4-BE49-F238E27FC236}">
              <a16:creationId xmlns:a16="http://schemas.microsoft.com/office/drawing/2014/main" id="{E5E327F6-A2D7-432F-9F96-915CE1C6184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68" name="Text Box 11">
          <a:extLst>
            <a:ext uri="{FF2B5EF4-FFF2-40B4-BE49-F238E27FC236}">
              <a16:creationId xmlns:a16="http://schemas.microsoft.com/office/drawing/2014/main" id="{AC4D6C29-9818-415D-9A70-2D1AD22FB70C}"/>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69" name="Text Box 12">
          <a:extLst>
            <a:ext uri="{FF2B5EF4-FFF2-40B4-BE49-F238E27FC236}">
              <a16:creationId xmlns:a16="http://schemas.microsoft.com/office/drawing/2014/main" id="{8572C78E-AD2C-4EE0-A1F7-3D375D48575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70" name="Text Box 13">
          <a:extLst>
            <a:ext uri="{FF2B5EF4-FFF2-40B4-BE49-F238E27FC236}">
              <a16:creationId xmlns:a16="http://schemas.microsoft.com/office/drawing/2014/main" id="{C7D40633-6AB9-4B93-97D5-65FFA472517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71" name="Text Box 14">
          <a:extLst>
            <a:ext uri="{FF2B5EF4-FFF2-40B4-BE49-F238E27FC236}">
              <a16:creationId xmlns:a16="http://schemas.microsoft.com/office/drawing/2014/main" id="{51EDE443-5371-4739-A602-FC378C4AF07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72" name="Text Box 15">
          <a:extLst>
            <a:ext uri="{FF2B5EF4-FFF2-40B4-BE49-F238E27FC236}">
              <a16:creationId xmlns:a16="http://schemas.microsoft.com/office/drawing/2014/main" id="{AAD58F09-890A-40F5-BA59-8A8651331D2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73" name="Text Box 16">
          <a:extLst>
            <a:ext uri="{FF2B5EF4-FFF2-40B4-BE49-F238E27FC236}">
              <a16:creationId xmlns:a16="http://schemas.microsoft.com/office/drawing/2014/main" id="{60131834-DCEC-4FE1-911B-1980C206F17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74" name="Text Box 17">
          <a:extLst>
            <a:ext uri="{FF2B5EF4-FFF2-40B4-BE49-F238E27FC236}">
              <a16:creationId xmlns:a16="http://schemas.microsoft.com/office/drawing/2014/main" id="{3FF50F27-9F7A-40B7-9E90-873D322388D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75" name="Text Box 6">
          <a:extLst>
            <a:ext uri="{FF2B5EF4-FFF2-40B4-BE49-F238E27FC236}">
              <a16:creationId xmlns:a16="http://schemas.microsoft.com/office/drawing/2014/main" id="{D5CACC6D-099F-4B77-AB95-4A3969F5684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76" name="Text Box 7">
          <a:extLst>
            <a:ext uri="{FF2B5EF4-FFF2-40B4-BE49-F238E27FC236}">
              <a16:creationId xmlns:a16="http://schemas.microsoft.com/office/drawing/2014/main" id="{2E7F09C5-0471-49A3-9AF8-B72412AFD9F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77" name="Text Box 8">
          <a:extLst>
            <a:ext uri="{FF2B5EF4-FFF2-40B4-BE49-F238E27FC236}">
              <a16:creationId xmlns:a16="http://schemas.microsoft.com/office/drawing/2014/main" id="{7D74386A-08E3-44BD-822F-A9AB2ED0E73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78" name="Text Box 9">
          <a:extLst>
            <a:ext uri="{FF2B5EF4-FFF2-40B4-BE49-F238E27FC236}">
              <a16:creationId xmlns:a16="http://schemas.microsoft.com/office/drawing/2014/main" id="{45CC1964-FBC1-4D30-9047-BE0FF7C5C36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79" name="Text Box 10">
          <a:extLst>
            <a:ext uri="{FF2B5EF4-FFF2-40B4-BE49-F238E27FC236}">
              <a16:creationId xmlns:a16="http://schemas.microsoft.com/office/drawing/2014/main" id="{5A74B3BA-803A-4694-8ADE-C89DD4BDA0B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80" name="Text Box 11">
          <a:extLst>
            <a:ext uri="{FF2B5EF4-FFF2-40B4-BE49-F238E27FC236}">
              <a16:creationId xmlns:a16="http://schemas.microsoft.com/office/drawing/2014/main" id="{6A5F5AB8-76B6-4ADF-B330-9A24C97AA72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81" name="Text Box 12">
          <a:extLst>
            <a:ext uri="{FF2B5EF4-FFF2-40B4-BE49-F238E27FC236}">
              <a16:creationId xmlns:a16="http://schemas.microsoft.com/office/drawing/2014/main" id="{99829EBD-D572-4A2B-8594-962F4678959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82" name="Text Box 13">
          <a:extLst>
            <a:ext uri="{FF2B5EF4-FFF2-40B4-BE49-F238E27FC236}">
              <a16:creationId xmlns:a16="http://schemas.microsoft.com/office/drawing/2014/main" id="{1E3A6647-F70B-4340-A149-9E2688C0BF1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83" name="Text Box 14">
          <a:extLst>
            <a:ext uri="{FF2B5EF4-FFF2-40B4-BE49-F238E27FC236}">
              <a16:creationId xmlns:a16="http://schemas.microsoft.com/office/drawing/2014/main" id="{993CF561-D11A-4EBD-A663-FCD8566D1739}"/>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84" name="Text Box 15">
          <a:extLst>
            <a:ext uri="{FF2B5EF4-FFF2-40B4-BE49-F238E27FC236}">
              <a16:creationId xmlns:a16="http://schemas.microsoft.com/office/drawing/2014/main" id="{AAF9B204-E6DC-4D42-83C5-170DC9FB838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85" name="Text Box 16">
          <a:extLst>
            <a:ext uri="{FF2B5EF4-FFF2-40B4-BE49-F238E27FC236}">
              <a16:creationId xmlns:a16="http://schemas.microsoft.com/office/drawing/2014/main" id="{61FF6720-035B-4FC2-B91D-BC8F1037751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86" name="Text Box 17">
          <a:extLst>
            <a:ext uri="{FF2B5EF4-FFF2-40B4-BE49-F238E27FC236}">
              <a16:creationId xmlns:a16="http://schemas.microsoft.com/office/drawing/2014/main" id="{943E6871-DA24-4074-8A76-A91774824DC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87" name="Text Box 6">
          <a:extLst>
            <a:ext uri="{FF2B5EF4-FFF2-40B4-BE49-F238E27FC236}">
              <a16:creationId xmlns:a16="http://schemas.microsoft.com/office/drawing/2014/main" id="{97BBEDEA-BFBB-40A4-9168-2087DF87570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88" name="Text Box 7">
          <a:extLst>
            <a:ext uri="{FF2B5EF4-FFF2-40B4-BE49-F238E27FC236}">
              <a16:creationId xmlns:a16="http://schemas.microsoft.com/office/drawing/2014/main" id="{1F86DA9B-2020-4AB7-A00C-24302E40AFE7}"/>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89" name="Text Box 8">
          <a:extLst>
            <a:ext uri="{FF2B5EF4-FFF2-40B4-BE49-F238E27FC236}">
              <a16:creationId xmlns:a16="http://schemas.microsoft.com/office/drawing/2014/main" id="{B35A676A-8DB3-4231-9554-313895BCDE8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90" name="Text Box 9">
          <a:extLst>
            <a:ext uri="{FF2B5EF4-FFF2-40B4-BE49-F238E27FC236}">
              <a16:creationId xmlns:a16="http://schemas.microsoft.com/office/drawing/2014/main" id="{B3C25E81-BF9A-4B8F-831C-D7DF0731D9A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91" name="Text Box 10">
          <a:extLst>
            <a:ext uri="{FF2B5EF4-FFF2-40B4-BE49-F238E27FC236}">
              <a16:creationId xmlns:a16="http://schemas.microsoft.com/office/drawing/2014/main" id="{7A857FCF-70DD-461B-B492-0BD033E2CD7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92" name="Text Box 11">
          <a:extLst>
            <a:ext uri="{FF2B5EF4-FFF2-40B4-BE49-F238E27FC236}">
              <a16:creationId xmlns:a16="http://schemas.microsoft.com/office/drawing/2014/main" id="{5B9A98E2-FE9E-4B9F-B00A-5EEDB5AA89E3}"/>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93" name="Text Box 12">
          <a:extLst>
            <a:ext uri="{FF2B5EF4-FFF2-40B4-BE49-F238E27FC236}">
              <a16:creationId xmlns:a16="http://schemas.microsoft.com/office/drawing/2014/main" id="{F2D56BD5-A199-4A7A-9A09-D210EC1A3B1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94" name="Text Box 13">
          <a:extLst>
            <a:ext uri="{FF2B5EF4-FFF2-40B4-BE49-F238E27FC236}">
              <a16:creationId xmlns:a16="http://schemas.microsoft.com/office/drawing/2014/main" id="{D370B004-532B-4286-A39C-C24814D9B17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95" name="Text Box 14">
          <a:extLst>
            <a:ext uri="{FF2B5EF4-FFF2-40B4-BE49-F238E27FC236}">
              <a16:creationId xmlns:a16="http://schemas.microsoft.com/office/drawing/2014/main" id="{5D085CCF-8722-40D5-9011-550B752A749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96" name="Text Box 15">
          <a:extLst>
            <a:ext uri="{FF2B5EF4-FFF2-40B4-BE49-F238E27FC236}">
              <a16:creationId xmlns:a16="http://schemas.microsoft.com/office/drawing/2014/main" id="{AD69F526-8FD8-47D2-BA09-6C195C66065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97" name="Text Box 16">
          <a:extLst>
            <a:ext uri="{FF2B5EF4-FFF2-40B4-BE49-F238E27FC236}">
              <a16:creationId xmlns:a16="http://schemas.microsoft.com/office/drawing/2014/main" id="{F0CB28C6-6B32-4860-B1E4-26EB52BF238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98" name="Text Box 17">
          <a:extLst>
            <a:ext uri="{FF2B5EF4-FFF2-40B4-BE49-F238E27FC236}">
              <a16:creationId xmlns:a16="http://schemas.microsoft.com/office/drawing/2014/main" id="{D9A4F46D-D62D-41AE-91EA-13432E29D9B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599" name="Text Box 7">
          <a:extLst>
            <a:ext uri="{FF2B5EF4-FFF2-40B4-BE49-F238E27FC236}">
              <a16:creationId xmlns:a16="http://schemas.microsoft.com/office/drawing/2014/main" id="{DDEB9610-DF1D-4F75-AAA6-E00D5568A99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600" name="Text Box 8">
          <a:extLst>
            <a:ext uri="{FF2B5EF4-FFF2-40B4-BE49-F238E27FC236}">
              <a16:creationId xmlns:a16="http://schemas.microsoft.com/office/drawing/2014/main" id="{97B2E924-D201-41F9-B3EC-1A9C1C3EAF2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601" name="Text Box 9">
          <a:extLst>
            <a:ext uri="{FF2B5EF4-FFF2-40B4-BE49-F238E27FC236}">
              <a16:creationId xmlns:a16="http://schemas.microsoft.com/office/drawing/2014/main" id="{8C7C258E-A910-49F2-AB98-81B04CBAC0E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602" name="Text Box 10">
          <a:extLst>
            <a:ext uri="{FF2B5EF4-FFF2-40B4-BE49-F238E27FC236}">
              <a16:creationId xmlns:a16="http://schemas.microsoft.com/office/drawing/2014/main" id="{9FCA4BC2-1026-45BE-8944-85488A0B6E9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603" name="Text Box 11">
          <a:extLst>
            <a:ext uri="{FF2B5EF4-FFF2-40B4-BE49-F238E27FC236}">
              <a16:creationId xmlns:a16="http://schemas.microsoft.com/office/drawing/2014/main" id="{9B3B0DE2-0DC2-4A7F-83FB-362C1727881A}"/>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604" name="Text Box 12">
          <a:extLst>
            <a:ext uri="{FF2B5EF4-FFF2-40B4-BE49-F238E27FC236}">
              <a16:creationId xmlns:a16="http://schemas.microsoft.com/office/drawing/2014/main" id="{EF7463A0-4F73-49B5-91C8-1049B69E2F5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605" name="Text Box 13">
          <a:extLst>
            <a:ext uri="{FF2B5EF4-FFF2-40B4-BE49-F238E27FC236}">
              <a16:creationId xmlns:a16="http://schemas.microsoft.com/office/drawing/2014/main" id="{C54DBF37-335F-4A62-BDF7-6C3FC810EFA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606" name="Text Box 14">
          <a:extLst>
            <a:ext uri="{FF2B5EF4-FFF2-40B4-BE49-F238E27FC236}">
              <a16:creationId xmlns:a16="http://schemas.microsoft.com/office/drawing/2014/main" id="{01AD3FB5-B287-4E77-9160-0FD719B4AE8B}"/>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607" name="Text Box 15">
          <a:extLst>
            <a:ext uri="{FF2B5EF4-FFF2-40B4-BE49-F238E27FC236}">
              <a16:creationId xmlns:a16="http://schemas.microsoft.com/office/drawing/2014/main" id="{78E6CF1E-7673-4C7E-BC50-D39DF5A3DA2F}"/>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608" name="Text Box 16">
          <a:extLst>
            <a:ext uri="{FF2B5EF4-FFF2-40B4-BE49-F238E27FC236}">
              <a16:creationId xmlns:a16="http://schemas.microsoft.com/office/drawing/2014/main" id="{C1A4024D-94E8-4FDD-8725-FBE6609C0A42}"/>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609" name="Text Box 17">
          <a:extLst>
            <a:ext uri="{FF2B5EF4-FFF2-40B4-BE49-F238E27FC236}">
              <a16:creationId xmlns:a16="http://schemas.microsoft.com/office/drawing/2014/main" id="{326B610C-BE82-4F43-AA3F-C53961E44220}"/>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610" name="Text Box 6">
          <a:extLst>
            <a:ext uri="{FF2B5EF4-FFF2-40B4-BE49-F238E27FC236}">
              <a16:creationId xmlns:a16="http://schemas.microsoft.com/office/drawing/2014/main" id="{4BFA33B6-0FE2-421A-A0B5-F13823B41D3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611" name="Text Box 7">
          <a:extLst>
            <a:ext uri="{FF2B5EF4-FFF2-40B4-BE49-F238E27FC236}">
              <a16:creationId xmlns:a16="http://schemas.microsoft.com/office/drawing/2014/main" id="{8C8AF250-EE2E-495C-8E9A-6D04A8A2EEB6}"/>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612" name="Text Box 8">
          <a:extLst>
            <a:ext uri="{FF2B5EF4-FFF2-40B4-BE49-F238E27FC236}">
              <a16:creationId xmlns:a16="http://schemas.microsoft.com/office/drawing/2014/main" id="{E611DE74-6037-43E2-856B-4672B12DD66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613" name="Text Box 9">
          <a:extLst>
            <a:ext uri="{FF2B5EF4-FFF2-40B4-BE49-F238E27FC236}">
              <a16:creationId xmlns:a16="http://schemas.microsoft.com/office/drawing/2014/main" id="{68FB7B80-6117-4F68-A5BC-462D8A14A7D4}"/>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614" name="Text Box 10">
          <a:extLst>
            <a:ext uri="{FF2B5EF4-FFF2-40B4-BE49-F238E27FC236}">
              <a16:creationId xmlns:a16="http://schemas.microsoft.com/office/drawing/2014/main" id="{75AE39D9-D691-420E-8D60-4F34469C3D1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615" name="Text Box 11">
          <a:extLst>
            <a:ext uri="{FF2B5EF4-FFF2-40B4-BE49-F238E27FC236}">
              <a16:creationId xmlns:a16="http://schemas.microsoft.com/office/drawing/2014/main" id="{5A2465AF-9863-4B59-8C6D-364FD510430E}"/>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616" name="Text Box 12">
          <a:extLst>
            <a:ext uri="{FF2B5EF4-FFF2-40B4-BE49-F238E27FC236}">
              <a16:creationId xmlns:a16="http://schemas.microsoft.com/office/drawing/2014/main" id="{BDF42ED3-A4C4-4463-A497-55AFD8E40BC1}"/>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617" name="Text Box 13">
          <a:extLst>
            <a:ext uri="{FF2B5EF4-FFF2-40B4-BE49-F238E27FC236}">
              <a16:creationId xmlns:a16="http://schemas.microsoft.com/office/drawing/2014/main" id="{AA4F4C70-E62D-4C2A-A884-C0509E579218}"/>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85725" cy="1411821"/>
    <xdr:sp macro="" textlink="">
      <xdr:nvSpPr>
        <xdr:cNvPr id="2618" name="Text Box 14">
          <a:extLst>
            <a:ext uri="{FF2B5EF4-FFF2-40B4-BE49-F238E27FC236}">
              <a16:creationId xmlns:a16="http://schemas.microsoft.com/office/drawing/2014/main" id="{AC006FA7-9CCA-4419-8632-4B5061DB1C6D}"/>
            </a:ext>
          </a:extLst>
        </xdr:cNvPr>
        <xdr:cNvSpPr txBox="1">
          <a:spLocks noChangeArrowheads="1"/>
        </xdr:cNvSpPr>
      </xdr:nvSpPr>
      <xdr:spPr bwMode="auto">
        <a:xfrm>
          <a:off x="3898669" y="10931236"/>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18</xdr:row>
      <xdr:rowOff>0</xdr:rowOff>
    </xdr:from>
    <xdr:to>
      <xdr:col>3</xdr:col>
      <xdr:colOff>85725</xdr:colOff>
      <xdr:row>24</xdr:row>
      <xdr:rowOff>111106</xdr:rowOff>
    </xdr:to>
    <xdr:sp macro="" textlink="">
      <xdr:nvSpPr>
        <xdr:cNvPr id="2" name="Text Box 6">
          <a:extLst>
            <a:ext uri="{FF2B5EF4-FFF2-40B4-BE49-F238E27FC236}">
              <a16:creationId xmlns:a16="http://schemas.microsoft.com/office/drawing/2014/main" id="{2D59C0A2-556E-4DF8-8D46-1D0EC5F26F4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 name="Text Box 7">
          <a:extLst>
            <a:ext uri="{FF2B5EF4-FFF2-40B4-BE49-F238E27FC236}">
              <a16:creationId xmlns:a16="http://schemas.microsoft.com/office/drawing/2014/main" id="{BAC66D4A-2717-4599-88DF-B3DAF7484EE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4" name="Text Box 8">
          <a:extLst>
            <a:ext uri="{FF2B5EF4-FFF2-40B4-BE49-F238E27FC236}">
              <a16:creationId xmlns:a16="http://schemas.microsoft.com/office/drawing/2014/main" id="{769F8EE4-66D1-401A-9AC4-C345837359A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5" name="Text Box 9">
          <a:extLst>
            <a:ext uri="{FF2B5EF4-FFF2-40B4-BE49-F238E27FC236}">
              <a16:creationId xmlns:a16="http://schemas.microsoft.com/office/drawing/2014/main" id="{8D110BDF-3423-4A0F-B139-30AC5AECD67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6" name="Text Box 10">
          <a:extLst>
            <a:ext uri="{FF2B5EF4-FFF2-40B4-BE49-F238E27FC236}">
              <a16:creationId xmlns:a16="http://schemas.microsoft.com/office/drawing/2014/main" id="{724B4CD2-D056-433A-B77F-1C0AF95CE80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 name="Text Box 11">
          <a:extLst>
            <a:ext uri="{FF2B5EF4-FFF2-40B4-BE49-F238E27FC236}">
              <a16:creationId xmlns:a16="http://schemas.microsoft.com/office/drawing/2014/main" id="{9CEC1738-6D78-4F91-B457-3DE960B44C8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 name="Text Box 12">
          <a:extLst>
            <a:ext uri="{FF2B5EF4-FFF2-40B4-BE49-F238E27FC236}">
              <a16:creationId xmlns:a16="http://schemas.microsoft.com/office/drawing/2014/main" id="{259F22C2-25DD-4CD7-A0D0-197EA1A17AD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 name="Text Box 13">
          <a:extLst>
            <a:ext uri="{FF2B5EF4-FFF2-40B4-BE49-F238E27FC236}">
              <a16:creationId xmlns:a16="http://schemas.microsoft.com/office/drawing/2014/main" id="{FE67A20A-22C9-4416-B84D-F30BD9B4FD1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 name="Text Box 14">
          <a:extLst>
            <a:ext uri="{FF2B5EF4-FFF2-40B4-BE49-F238E27FC236}">
              <a16:creationId xmlns:a16="http://schemas.microsoft.com/office/drawing/2014/main" id="{D2D6ADA3-94B4-44BE-B0D9-6811F0FB01D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 name="Text Box 15">
          <a:extLst>
            <a:ext uri="{FF2B5EF4-FFF2-40B4-BE49-F238E27FC236}">
              <a16:creationId xmlns:a16="http://schemas.microsoft.com/office/drawing/2014/main" id="{8D4B6732-08AE-4010-9254-2E924C7DF34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2" name="Text Box 16">
          <a:extLst>
            <a:ext uri="{FF2B5EF4-FFF2-40B4-BE49-F238E27FC236}">
              <a16:creationId xmlns:a16="http://schemas.microsoft.com/office/drawing/2014/main" id="{D18CD892-A945-411F-9537-27216A99A5D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3" name="Text Box 17">
          <a:extLst>
            <a:ext uri="{FF2B5EF4-FFF2-40B4-BE49-F238E27FC236}">
              <a16:creationId xmlns:a16="http://schemas.microsoft.com/office/drawing/2014/main" id="{F5A7DBBE-1AA8-42FD-8035-E48460EB436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4" name="Text Box 6">
          <a:extLst>
            <a:ext uri="{FF2B5EF4-FFF2-40B4-BE49-F238E27FC236}">
              <a16:creationId xmlns:a16="http://schemas.microsoft.com/office/drawing/2014/main" id="{C2A31C16-6BA8-4B75-925E-B58E52AFA29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5" name="Text Box 7">
          <a:extLst>
            <a:ext uri="{FF2B5EF4-FFF2-40B4-BE49-F238E27FC236}">
              <a16:creationId xmlns:a16="http://schemas.microsoft.com/office/drawing/2014/main" id="{4AA5C5B3-5959-4778-B10F-FDFDEFB410D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6" name="Text Box 8">
          <a:extLst>
            <a:ext uri="{FF2B5EF4-FFF2-40B4-BE49-F238E27FC236}">
              <a16:creationId xmlns:a16="http://schemas.microsoft.com/office/drawing/2014/main" id="{712379A4-DD9C-4D18-9706-A489226A310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7" name="Text Box 9">
          <a:extLst>
            <a:ext uri="{FF2B5EF4-FFF2-40B4-BE49-F238E27FC236}">
              <a16:creationId xmlns:a16="http://schemas.microsoft.com/office/drawing/2014/main" id="{C6BCF69F-F04D-4582-8294-412B3293220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8" name="Text Box 10">
          <a:extLst>
            <a:ext uri="{FF2B5EF4-FFF2-40B4-BE49-F238E27FC236}">
              <a16:creationId xmlns:a16="http://schemas.microsoft.com/office/drawing/2014/main" id="{B40BFA5F-3EBE-4764-992E-0BE8BCA917D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9" name="Text Box 11">
          <a:extLst>
            <a:ext uri="{FF2B5EF4-FFF2-40B4-BE49-F238E27FC236}">
              <a16:creationId xmlns:a16="http://schemas.microsoft.com/office/drawing/2014/main" id="{08C376F7-625D-4D3E-955C-F18EB6B4A5A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0" name="Text Box 12">
          <a:extLst>
            <a:ext uri="{FF2B5EF4-FFF2-40B4-BE49-F238E27FC236}">
              <a16:creationId xmlns:a16="http://schemas.microsoft.com/office/drawing/2014/main" id="{C276B4FB-AF8B-4005-B3F3-2466133CBFC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1" name="Text Box 13">
          <a:extLst>
            <a:ext uri="{FF2B5EF4-FFF2-40B4-BE49-F238E27FC236}">
              <a16:creationId xmlns:a16="http://schemas.microsoft.com/office/drawing/2014/main" id="{1979E4DB-9CBB-4FE0-A289-F8E9F14CF91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2" name="Text Box 14">
          <a:extLst>
            <a:ext uri="{FF2B5EF4-FFF2-40B4-BE49-F238E27FC236}">
              <a16:creationId xmlns:a16="http://schemas.microsoft.com/office/drawing/2014/main" id="{A665CB39-5AC2-4745-99BE-F315B48C671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3" name="Text Box 15">
          <a:extLst>
            <a:ext uri="{FF2B5EF4-FFF2-40B4-BE49-F238E27FC236}">
              <a16:creationId xmlns:a16="http://schemas.microsoft.com/office/drawing/2014/main" id="{11216810-9B6F-4687-B61B-D14DD0C29FA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4" name="Text Box 16">
          <a:extLst>
            <a:ext uri="{FF2B5EF4-FFF2-40B4-BE49-F238E27FC236}">
              <a16:creationId xmlns:a16="http://schemas.microsoft.com/office/drawing/2014/main" id="{041C3DFF-5084-451A-AF38-F5F9C6D4F20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5" name="Text Box 17">
          <a:extLst>
            <a:ext uri="{FF2B5EF4-FFF2-40B4-BE49-F238E27FC236}">
              <a16:creationId xmlns:a16="http://schemas.microsoft.com/office/drawing/2014/main" id="{8FFAB391-A1BF-45CA-9B87-1AA8CC80F34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6" name="Text Box 7">
          <a:extLst>
            <a:ext uri="{FF2B5EF4-FFF2-40B4-BE49-F238E27FC236}">
              <a16:creationId xmlns:a16="http://schemas.microsoft.com/office/drawing/2014/main" id="{5C0F32A9-23E7-414E-9240-16BBFF006A7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7" name="Text Box 8">
          <a:extLst>
            <a:ext uri="{FF2B5EF4-FFF2-40B4-BE49-F238E27FC236}">
              <a16:creationId xmlns:a16="http://schemas.microsoft.com/office/drawing/2014/main" id="{EBDEB067-E8CE-4F97-BC66-561B391784C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8" name="Text Box 9">
          <a:extLst>
            <a:ext uri="{FF2B5EF4-FFF2-40B4-BE49-F238E27FC236}">
              <a16:creationId xmlns:a16="http://schemas.microsoft.com/office/drawing/2014/main" id="{226D0C73-545C-475C-AD1E-ABDF0A200B3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9" name="Text Box 10">
          <a:extLst>
            <a:ext uri="{FF2B5EF4-FFF2-40B4-BE49-F238E27FC236}">
              <a16:creationId xmlns:a16="http://schemas.microsoft.com/office/drawing/2014/main" id="{B9EB6A37-6F08-471E-A399-3FC1B143B8A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0" name="Text Box 11">
          <a:extLst>
            <a:ext uri="{FF2B5EF4-FFF2-40B4-BE49-F238E27FC236}">
              <a16:creationId xmlns:a16="http://schemas.microsoft.com/office/drawing/2014/main" id="{66ED2F60-F0B3-42AF-9AD9-74023D2BAA2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1" name="Text Box 12">
          <a:extLst>
            <a:ext uri="{FF2B5EF4-FFF2-40B4-BE49-F238E27FC236}">
              <a16:creationId xmlns:a16="http://schemas.microsoft.com/office/drawing/2014/main" id="{C274ACC3-5583-4884-894F-82CA33B33AC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2" name="Text Box 13">
          <a:extLst>
            <a:ext uri="{FF2B5EF4-FFF2-40B4-BE49-F238E27FC236}">
              <a16:creationId xmlns:a16="http://schemas.microsoft.com/office/drawing/2014/main" id="{C9009B4C-CC6E-4D07-975E-E76EBAAD1C4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3" name="Text Box 14">
          <a:extLst>
            <a:ext uri="{FF2B5EF4-FFF2-40B4-BE49-F238E27FC236}">
              <a16:creationId xmlns:a16="http://schemas.microsoft.com/office/drawing/2014/main" id="{65CC48C8-71B2-4BF2-B5B9-9367ACAFD67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4" name="Text Box 15">
          <a:extLst>
            <a:ext uri="{FF2B5EF4-FFF2-40B4-BE49-F238E27FC236}">
              <a16:creationId xmlns:a16="http://schemas.microsoft.com/office/drawing/2014/main" id="{2753F6DB-9CC2-4344-A969-2E2CA77F763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5" name="Text Box 16">
          <a:extLst>
            <a:ext uri="{FF2B5EF4-FFF2-40B4-BE49-F238E27FC236}">
              <a16:creationId xmlns:a16="http://schemas.microsoft.com/office/drawing/2014/main" id="{4A62FD97-0E63-4572-9F5F-28EB817498D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6" name="Text Box 17">
          <a:extLst>
            <a:ext uri="{FF2B5EF4-FFF2-40B4-BE49-F238E27FC236}">
              <a16:creationId xmlns:a16="http://schemas.microsoft.com/office/drawing/2014/main" id="{88BC0412-67E1-476C-9482-438507C90AB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7" name="Text Box 6">
          <a:extLst>
            <a:ext uri="{FF2B5EF4-FFF2-40B4-BE49-F238E27FC236}">
              <a16:creationId xmlns:a16="http://schemas.microsoft.com/office/drawing/2014/main" id="{9B4CA658-5253-4524-8019-529D5B845A2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8" name="Text Box 7">
          <a:extLst>
            <a:ext uri="{FF2B5EF4-FFF2-40B4-BE49-F238E27FC236}">
              <a16:creationId xmlns:a16="http://schemas.microsoft.com/office/drawing/2014/main" id="{CB8DD7FD-7448-4DE9-856C-2AC1BA39374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9" name="Text Box 8">
          <a:extLst>
            <a:ext uri="{FF2B5EF4-FFF2-40B4-BE49-F238E27FC236}">
              <a16:creationId xmlns:a16="http://schemas.microsoft.com/office/drawing/2014/main" id="{9846CE51-0640-47BA-A13E-91E261EEBE6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40" name="Text Box 9">
          <a:extLst>
            <a:ext uri="{FF2B5EF4-FFF2-40B4-BE49-F238E27FC236}">
              <a16:creationId xmlns:a16="http://schemas.microsoft.com/office/drawing/2014/main" id="{B33E4582-A11F-4A5E-8431-3A2DE14BA13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41" name="Text Box 10">
          <a:extLst>
            <a:ext uri="{FF2B5EF4-FFF2-40B4-BE49-F238E27FC236}">
              <a16:creationId xmlns:a16="http://schemas.microsoft.com/office/drawing/2014/main" id="{915F9C3B-BABD-40F1-A836-E214A5E3FC6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42" name="Text Box 11">
          <a:extLst>
            <a:ext uri="{FF2B5EF4-FFF2-40B4-BE49-F238E27FC236}">
              <a16:creationId xmlns:a16="http://schemas.microsoft.com/office/drawing/2014/main" id="{8AAD4435-CC2A-4DE6-AD38-D995CB21000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43" name="Text Box 12">
          <a:extLst>
            <a:ext uri="{FF2B5EF4-FFF2-40B4-BE49-F238E27FC236}">
              <a16:creationId xmlns:a16="http://schemas.microsoft.com/office/drawing/2014/main" id="{4CD062E3-34A5-4A0B-BFBD-A5B7298DF78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44" name="Text Box 13">
          <a:extLst>
            <a:ext uri="{FF2B5EF4-FFF2-40B4-BE49-F238E27FC236}">
              <a16:creationId xmlns:a16="http://schemas.microsoft.com/office/drawing/2014/main" id="{CC2A04CD-022C-4097-A8A4-7A170C9CFC5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45" name="Text Box 14">
          <a:extLst>
            <a:ext uri="{FF2B5EF4-FFF2-40B4-BE49-F238E27FC236}">
              <a16:creationId xmlns:a16="http://schemas.microsoft.com/office/drawing/2014/main" id="{FE461BE4-61D4-43EE-A05F-0F8DD8EA31D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46" name="Text Box 15">
          <a:extLst>
            <a:ext uri="{FF2B5EF4-FFF2-40B4-BE49-F238E27FC236}">
              <a16:creationId xmlns:a16="http://schemas.microsoft.com/office/drawing/2014/main" id="{82B40DA5-3736-41A7-A39E-97CAB01BF72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47" name="Text Box 16">
          <a:extLst>
            <a:ext uri="{FF2B5EF4-FFF2-40B4-BE49-F238E27FC236}">
              <a16:creationId xmlns:a16="http://schemas.microsoft.com/office/drawing/2014/main" id="{794908E9-176E-4151-B0FE-C2EBFC308F1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48" name="Text Box 17">
          <a:extLst>
            <a:ext uri="{FF2B5EF4-FFF2-40B4-BE49-F238E27FC236}">
              <a16:creationId xmlns:a16="http://schemas.microsoft.com/office/drawing/2014/main" id="{6FAE72C6-DCAD-459D-B226-556E2C18331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49" name="Text Box 6">
          <a:extLst>
            <a:ext uri="{FF2B5EF4-FFF2-40B4-BE49-F238E27FC236}">
              <a16:creationId xmlns:a16="http://schemas.microsoft.com/office/drawing/2014/main" id="{4E4C6E5F-ABFC-41E2-8327-D302E705BAE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50" name="Text Box 7">
          <a:extLst>
            <a:ext uri="{FF2B5EF4-FFF2-40B4-BE49-F238E27FC236}">
              <a16:creationId xmlns:a16="http://schemas.microsoft.com/office/drawing/2014/main" id="{452D54DA-C743-49E3-9E5C-7CF4E76AD47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51" name="Text Box 8">
          <a:extLst>
            <a:ext uri="{FF2B5EF4-FFF2-40B4-BE49-F238E27FC236}">
              <a16:creationId xmlns:a16="http://schemas.microsoft.com/office/drawing/2014/main" id="{4784DCFB-3DD8-4499-90B5-35C55784D94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52" name="Text Box 9">
          <a:extLst>
            <a:ext uri="{FF2B5EF4-FFF2-40B4-BE49-F238E27FC236}">
              <a16:creationId xmlns:a16="http://schemas.microsoft.com/office/drawing/2014/main" id="{C2E76B21-0631-44DF-88E5-38611685362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53" name="Text Box 10">
          <a:extLst>
            <a:ext uri="{FF2B5EF4-FFF2-40B4-BE49-F238E27FC236}">
              <a16:creationId xmlns:a16="http://schemas.microsoft.com/office/drawing/2014/main" id="{0BD4F05A-08AE-4CBB-966B-42F0DD1C18E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54" name="Text Box 11">
          <a:extLst>
            <a:ext uri="{FF2B5EF4-FFF2-40B4-BE49-F238E27FC236}">
              <a16:creationId xmlns:a16="http://schemas.microsoft.com/office/drawing/2014/main" id="{A8B77563-ECA9-4FB0-A0EA-B9B1FADB676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55" name="Text Box 12">
          <a:extLst>
            <a:ext uri="{FF2B5EF4-FFF2-40B4-BE49-F238E27FC236}">
              <a16:creationId xmlns:a16="http://schemas.microsoft.com/office/drawing/2014/main" id="{DFA675AB-AEDA-45B5-B3A2-92E399D0494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56" name="Text Box 13">
          <a:extLst>
            <a:ext uri="{FF2B5EF4-FFF2-40B4-BE49-F238E27FC236}">
              <a16:creationId xmlns:a16="http://schemas.microsoft.com/office/drawing/2014/main" id="{810C2A8C-4808-4076-BAA6-A8BEB44819F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57" name="Text Box 14">
          <a:extLst>
            <a:ext uri="{FF2B5EF4-FFF2-40B4-BE49-F238E27FC236}">
              <a16:creationId xmlns:a16="http://schemas.microsoft.com/office/drawing/2014/main" id="{CCCBEC44-7CFE-45DE-86E0-1EED026B6D8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58" name="Text Box 15">
          <a:extLst>
            <a:ext uri="{FF2B5EF4-FFF2-40B4-BE49-F238E27FC236}">
              <a16:creationId xmlns:a16="http://schemas.microsoft.com/office/drawing/2014/main" id="{CAF362F8-0DC8-45DC-9483-28AF312AF8B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59" name="Text Box 16">
          <a:extLst>
            <a:ext uri="{FF2B5EF4-FFF2-40B4-BE49-F238E27FC236}">
              <a16:creationId xmlns:a16="http://schemas.microsoft.com/office/drawing/2014/main" id="{093F9D17-5CF8-40F6-85D0-B1DAB5390EE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60" name="Text Box 17">
          <a:extLst>
            <a:ext uri="{FF2B5EF4-FFF2-40B4-BE49-F238E27FC236}">
              <a16:creationId xmlns:a16="http://schemas.microsoft.com/office/drawing/2014/main" id="{6A763362-4528-47ED-A13E-8107B9CE625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61" name="Text Box 6">
          <a:extLst>
            <a:ext uri="{FF2B5EF4-FFF2-40B4-BE49-F238E27FC236}">
              <a16:creationId xmlns:a16="http://schemas.microsoft.com/office/drawing/2014/main" id="{DFF8DC2E-2B32-4622-8614-DEE43CE1045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62" name="Text Box 7">
          <a:extLst>
            <a:ext uri="{FF2B5EF4-FFF2-40B4-BE49-F238E27FC236}">
              <a16:creationId xmlns:a16="http://schemas.microsoft.com/office/drawing/2014/main" id="{733C8C40-9965-4AD2-861E-C928D184D56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63" name="Text Box 8">
          <a:extLst>
            <a:ext uri="{FF2B5EF4-FFF2-40B4-BE49-F238E27FC236}">
              <a16:creationId xmlns:a16="http://schemas.microsoft.com/office/drawing/2014/main" id="{82FDE324-D534-40F1-9287-A5DC28996E7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64" name="Text Box 9">
          <a:extLst>
            <a:ext uri="{FF2B5EF4-FFF2-40B4-BE49-F238E27FC236}">
              <a16:creationId xmlns:a16="http://schemas.microsoft.com/office/drawing/2014/main" id="{441B1B42-3B7D-45AF-8272-A84DC6C3AE9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65" name="Text Box 10">
          <a:extLst>
            <a:ext uri="{FF2B5EF4-FFF2-40B4-BE49-F238E27FC236}">
              <a16:creationId xmlns:a16="http://schemas.microsoft.com/office/drawing/2014/main" id="{148B4FE8-A80D-47A6-80CF-5052B89607B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66" name="Text Box 11">
          <a:extLst>
            <a:ext uri="{FF2B5EF4-FFF2-40B4-BE49-F238E27FC236}">
              <a16:creationId xmlns:a16="http://schemas.microsoft.com/office/drawing/2014/main" id="{69E63C7F-B189-4965-8BD8-521E3D21F01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67" name="Text Box 12">
          <a:extLst>
            <a:ext uri="{FF2B5EF4-FFF2-40B4-BE49-F238E27FC236}">
              <a16:creationId xmlns:a16="http://schemas.microsoft.com/office/drawing/2014/main" id="{1557CEC6-BEFE-489F-9690-1A849FC8C13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68" name="Text Box 13">
          <a:extLst>
            <a:ext uri="{FF2B5EF4-FFF2-40B4-BE49-F238E27FC236}">
              <a16:creationId xmlns:a16="http://schemas.microsoft.com/office/drawing/2014/main" id="{8338BB7C-4712-4ED7-AB72-CDB5E2E3A4A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69" name="Text Box 14">
          <a:extLst>
            <a:ext uri="{FF2B5EF4-FFF2-40B4-BE49-F238E27FC236}">
              <a16:creationId xmlns:a16="http://schemas.microsoft.com/office/drawing/2014/main" id="{0257757A-B3AD-4909-A534-44A5B4D1B07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0" name="Text Box 15">
          <a:extLst>
            <a:ext uri="{FF2B5EF4-FFF2-40B4-BE49-F238E27FC236}">
              <a16:creationId xmlns:a16="http://schemas.microsoft.com/office/drawing/2014/main" id="{E04F6792-8070-43FC-928E-3FBA5064FE0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1" name="Text Box 16">
          <a:extLst>
            <a:ext uri="{FF2B5EF4-FFF2-40B4-BE49-F238E27FC236}">
              <a16:creationId xmlns:a16="http://schemas.microsoft.com/office/drawing/2014/main" id="{85AE9D05-1128-4B58-B91C-5B1D145D89E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2" name="Text Box 17">
          <a:extLst>
            <a:ext uri="{FF2B5EF4-FFF2-40B4-BE49-F238E27FC236}">
              <a16:creationId xmlns:a16="http://schemas.microsoft.com/office/drawing/2014/main" id="{00497835-6A9D-4E66-95A5-7370C8511BA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3" name="Text Box 7">
          <a:extLst>
            <a:ext uri="{FF2B5EF4-FFF2-40B4-BE49-F238E27FC236}">
              <a16:creationId xmlns:a16="http://schemas.microsoft.com/office/drawing/2014/main" id="{73A7E5CA-5F43-4321-9C91-4D8FF6FE629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4" name="Text Box 8">
          <a:extLst>
            <a:ext uri="{FF2B5EF4-FFF2-40B4-BE49-F238E27FC236}">
              <a16:creationId xmlns:a16="http://schemas.microsoft.com/office/drawing/2014/main" id="{1BF5DC1F-DAEC-4F09-A240-02E4E5C2A33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5" name="Text Box 9">
          <a:extLst>
            <a:ext uri="{FF2B5EF4-FFF2-40B4-BE49-F238E27FC236}">
              <a16:creationId xmlns:a16="http://schemas.microsoft.com/office/drawing/2014/main" id="{411A41C4-3FA0-4CA9-AC29-69448B17E70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6" name="Text Box 10">
          <a:extLst>
            <a:ext uri="{FF2B5EF4-FFF2-40B4-BE49-F238E27FC236}">
              <a16:creationId xmlns:a16="http://schemas.microsoft.com/office/drawing/2014/main" id="{928A276C-1587-45D9-B18B-61D63CA35BE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7" name="Text Box 11">
          <a:extLst>
            <a:ext uri="{FF2B5EF4-FFF2-40B4-BE49-F238E27FC236}">
              <a16:creationId xmlns:a16="http://schemas.microsoft.com/office/drawing/2014/main" id="{3609BA0E-0F5A-4A08-B974-D83E45BF410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8" name="Text Box 12">
          <a:extLst>
            <a:ext uri="{FF2B5EF4-FFF2-40B4-BE49-F238E27FC236}">
              <a16:creationId xmlns:a16="http://schemas.microsoft.com/office/drawing/2014/main" id="{87E05378-B946-4BE6-9F08-6F832DFC01C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9" name="Text Box 13">
          <a:extLst>
            <a:ext uri="{FF2B5EF4-FFF2-40B4-BE49-F238E27FC236}">
              <a16:creationId xmlns:a16="http://schemas.microsoft.com/office/drawing/2014/main" id="{9F4FC9A3-53F0-42F5-8E46-7744505812E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0" name="Text Box 14">
          <a:extLst>
            <a:ext uri="{FF2B5EF4-FFF2-40B4-BE49-F238E27FC236}">
              <a16:creationId xmlns:a16="http://schemas.microsoft.com/office/drawing/2014/main" id="{95F0C838-F1AA-42DA-9718-0076E92998B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1" name="Text Box 15">
          <a:extLst>
            <a:ext uri="{FF2B5EF4-FFF2-40B4-BE49-F238E27FC236}">
              <a16:creationId xmlns:a16="http://schemas.microsoft.com/office/drawing/2014/main" id="{EB11AFB5-C070-4B5C-AEED-F986564097D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2" name="Text Box 16">
          <a:extLst>
            <a:ext uri="{FF2B5EF4-FFF2-40B4-BE49-F238E27FC236}">
              <a16:creationId xmlns:a16="http://schemas.microsoft.com/office/drawing/2014/main" id="{FDF3CAA2-BBF9-4D6D-83D9-B2D564F6DAF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3" name="Text Box 17">
          <a:extLst>
            <a:ext uri="{FF2B5EF4-FFF2-40B4-BE49-F238E27FC236}">
              <a16:creationId xmlns:a16="http://schemas.microsoft.com/office/drawing/2014/main" id="{01B2A73B-AE42-42EB-8DD6-1D098976A08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4" name="Text Box 6">
          <a:extLst>
            <a:ext uri="{FF2B5EF4-FFF2-40B4-BE49-F238E27FC236}">
              <a16:creationId xmlns:a16="http://schemas.microsoft.com/office/drawing/2014/main" id="{FF57735C-A1A0-4E17-9664-84C35910929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5" name="Text Box 7">
          <a:extLst>
            <a:ext uri="{FF2B5EF4-FFF2-40B4-BE49-F238E27FC236}">
              <a16:creationId xmlns:a16="http://schemas.microsoft.com/office/drawing/2014/main" id="{5F1BD9FC-87B7-4F49-A019-0740FF6FEAA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6" name="Text Box 8">
          <a:extLst>
            <a:ext uri="{FF2B5EF4-FFF2-40B4-BE49-F238E27FC236}">
              <a16:creationId xmlns:a16="http://schemas.microsoft.com/office/drawing/2014/main" id="{CE417E5E-1614-4579-B780-CF20D753D3F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7" name="Text Box 9">
          <a:extLst>
            <a:ext uri="{FF2B5EF4-FFF2-40B4-BE49-F238E27FC236}">
              <a16:creationId xmlns:a16="http://schemas.microsoft.com/office/drawing/2014/main" id="{95DC0106-66DC-4D21-9215-8B0E7F5C74D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8" name="Text Box 10">
          <a:extLst>
            <a:ext uri="{FF2B5EF4-FFF2-40B4-BE49-F238E27FC236}">
              <a16:creationId xmlns:a16="http://schemas.microsoft.com/office/drawing/2014/main" id="{32BBFF07-A317-40E3-A13A-0401ADF8DA2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9" name="Text Box 11">
          <a:extLst>
            <a:ext uri="{FF2B5EF4-FFF2-40B4-BE49-F238E27FC236}">
              <a16:creationId xmlns:a16="http://schemas.microsoft.com/office/drawing/2014/main" id="{0873F196-0793-4395-BDFD-BD672366FBD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0" name="Text Box 12">
          <a:extLst>
            <a:ext uri="{FF2B5EF4-FFF2-40B4-BE49-F238E27FC236}">
              <a16:creationId xmlns:a16="http://schemas.microsoft.com/office/drawing/2014/main" id="{0C5261B6-1499-43D7-B14C-28336F8F2B7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1" name="Text Box 13">
          <a:extLst>
            <a:ext uri="{FF2B5EF4-FFF2-40B4-BE49-F238E27FC236}">
              <a16:creationId xmlns:a16="http://schemas.microsoft.com/office/drawing/2014/main" id="{160E20D7-E11A-42AC-AA16-94CECBD3FAD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2" name="Text Box 14">
          <a:extLst>
            <a:ext uri="{FF2B5EF4-FFF2-40B4-BE49-F238E27FC236}">
              <a16:creationId xmlns:a16="http://schemas.microsoft.com/office/drawing/2014/main" id="{B34825CE-6C2B-4119-8A46-E9E86379E6B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3" name="Text Box 15">
          <a:extLst>
            <a:ext uri="{FF2B5EF4-FFF2-40B4-BE49-F238E27FC236}">
              <a16:creationId xmlns:a16="http://schemas.microsoft.com/office/drawing/2014/main" id="{C936FDF4-1827-49D4-AC81-03B83D5C37C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4" name="Text Box 16">
          <a:extLst>
            <a:ext uri="{FF2B5EF4-FFF2-40B4-BE49-F238E27FC236}">
              <a16:creationId xmlns:a16="http://schemas.microsoft.com/office/drawing/2014/main" id="{06A0C915-9171-4EB7-86D1-186D597E44E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5" name="Text Box 17">
          <a:extLst>
            <a:ext uri="{FF2B5EF4-FFF2-40B4-BE49-F238E27FC236}">
              <a16:creationId xmlns:a16="http://schemas.microsoft.com/office/drawing/2014/main" id="{7AD8F2FA-CB28-4B77-80C4-2E55B3258DC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6" name="Text Box 6">
          <a:extLst>
            <a:ext uri="{FF2B5EF4-FFF2-40B4-BE49-F238E27FC236}">
              <a16:creationId xmlns:a16="http://schemas.microsoft.com/office/drawing/2014/main" id="{E085C8D9-C73B-428E-9D5A-11A4976DC43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7" name="Text Box 7">
          <a:extLst>
            <a:ext uri="{FF2B5EF4-FFF2-40B4-BE49-F238E27FC236}">
              <a16:creationId xmlns:a16="http://schemas.microsoft.com/office/drawing/2014/main" id="{7D444CDE-C2AA-4311-BE00-93FE1197A0B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8" name="Text Box 8">
          <a:extLst>
            <a:ext uri="{FF2B5EF4-FFF2-40B4-BE49-F238E27FC236}">
              <a16:creationId xmlns:a16="http://schemas.microsoft.com/office/drawing/2014/main" id="{B61E07CA-6A24-434C-B63D-1CD7251C50A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9" name="Text Box 9">
          <a:extLst>
            <a:ext uri="{FF2B5EF4-FFF2-40B4-BE49-F238E27FC236}">
              <a16:creationId xmlns:a16="http://schemas.microsoft.com/office/drawing/2014/main" id="{9C0ED2D8-AC29-44D2-895E-0B5BE9AD2C3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0" name="Text Box 10">
          <a:extLst>
            <a:ext uri="{FF2B5EF4-FFF2-40B4-BE49-F238E27FC236}">
              <a16:creationId xmlns:a16="http://schemas.microsoft.com/office/drawing/2014/main" id="{43C9028B-F9B8-441C-B443-E802A0A0C85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1" name="Text Box 11">
          <a:extLst>
            <a:ext uri="{FF2B5EF4-FFF2-40B4-BE49-F238E27FC236}">
              <a16:creationId xmlns:a16="http://schemas.microsoft.com/office/drawing/2014/main" id="{3C86449E-8DC0-452A-B70E-037DCBC1B24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2" name="Text Box 12">
          <a:extLst>
            <a:ext uri="{FF2B5EF4-FFF2-40B4-BE49-F238E27FC236}">
              <a16:creationId xmlns:a16="http://schemas.microsoft.com/office/drawing/2014/main" id="{C59608D5-B8AB-4FF1-B477-3B2BA0B0EAC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3" name="Text Box 13">
          <a:extLst>
            <a:ext uri="{FF2B5EF4-FFF2-40B4-BE49-F238E27FC236}">
              <a16:creationId xmlns:a16="http://schemas.microsoft.com/office/drawing/2014/main" id="{1D69A3B1-5438-4AA8-88ED-A1E51DE6DE0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4" name="Text Box 14">
          <a:extLst>
            <a:ext uri="{FF2B5EF4-FFF2-40B4-BE49-F238E27FC236}">
              <a16:creationId xmlns:a16="http://schemas.microsoft.com/office/drawing/2014/main" id="{AAE1D1E7-0DE2-4B62-B79D-AE793AEB7FB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5" name="Text Box 15">
          <a:extLst>
            <a:ext uri="{FF2B5EF4-FFF2-40B4-BE49-F238E27FC236}">
              <a16:creationId xmlns:a16="http://schemas.microsoft.com/office/drawing/2014/main" id="{548E0BCE-03FD-4D9C-A27A-FC8F3C810CA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6" name="Text Box 16">
          <a:extLst>
            <a:ext uri="{FF2B5EF4-FFF2-40B4-BE49-F238E27FC236}">
              <a16:creationId xmlns:a16="http://schemas.microsoft.com/office/drawing/2014/main" id="{E30A909A-0047-483A-A918-5C66D7346F9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7" name="Text Box 17">
          <a:extLst>
            <a:ext uri="{FF2B5EF4-FFF2-40B4-BE49-F238E27FC236}">
              <a16:creationId xmlns:a16="http://schemas.microsoft.com/office/drawing/2014/main" id="{8BD34648-3FE0-4CFE-9AD1-0E69D68FBEC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8" name="Text Box 6">
          <a:extLst>
            <a:ext uri="{FF2B5EF4-FFF2-40B4-BE49-F238E27FC236}">
              <a16:creationId xmlns:a16="http://schemas.microsoft.com/office/drawing/2014/main" id="{091C76F3-DBCD-4884-B033-E2E421B57B7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9" name="Text Box 7">
          <a:extLst>
            <a:ext uri="{FF2B5EF4-FFF2-40B4-BE49-F238E27FC236}">
              <a16:creationId xmlns:a16="http://schemas.microsoft.com/office/drawing/2014/main" id="{3D695A22-252A-48EC-92C5-D01A718B859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0" name="Text Box 8">
          <a:extLst>
            <a:ext uri="{FF2B5EF4-FFF2-40B4-BE49-F238E27FC236}">
              <a16:creationId xmlns:a16="http://schemas.microsoft.com/office/drawing/2014/main" id="{44F31D38-7DA7-4BBB-B590-AFD7FA849A5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1" name="Text Box 9">
          <a:extLst>
            <a:ext uri="{FF2B5EF4-FFF2-40B4-BE49-F238E27FC236}">
              <a16:creationId xmlns:a16="http://schemas.microsoft.com/office/drawing/2014/main" id="{8ECA6F9B-7455-42C4-8F4B-BFEBB3B1655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2" name="Text Box 10">
          <a:extLst>
            <a:ext uri="{FF2B5EF4-FFF2-40B4-BE49-F238E27FC236}">
              <a16:creationId xmlns:a16="http://schemas.microsoft.com/office/drawing/2014/main" id="{1CC3ABF0-888E-4F3C-B7E1-46860C14F1B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3" name="Text Box 11">
          <a:extLst>
            <a:ext uri="{FF2B5EF4-FFF2-40B4-BE49-F238E27FC236}">
              <a16:creationId xmlns:a16="http://schemas.microsoft.com/office/drawing/2014/main" id="{1910C7FF-C547-494D-86C2-4BBD792CF96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4" name="Text Box 12">
          <a:extLst>
            <a:ext uri="{FF2B5EF4-FFF2-40B4-BE49-F238E27FC236}">
              <a16:creationId xmlns:a16="http://schemas.microsoft.com/office/drawing/2014/main" id="{97CC9A54-3B93-48DA-836F-D628B3C181D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5" name="Text Box 13">
          <a:extLst>
            <a:ext uri="{FF2B5EF4-FFF2-40B4-BE49-F238E27FC236}">
              <a16:creationId xmlns:a16="http://schemas.microsoft.com/office/drawing/2014/main" id="{B5B36B6D-6DB7-4303-B3F4-73A6A5653E9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6" name="Text Box 14">
          <a:extLst>
            <a:ext uri="{FF2B5EF4-FFF2-40B4-BE49-F238E27FC236}">
              <a16:creationId xmlns:a16="http://schemas.microsoft.com/office/drawing/2014/main" id="{D501B936-5909-406A-AE6F-93E78E4D198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7" name="Text Box 15">
          <a:extLst>
            <a:ext uri="{FF2B5EF4-FFF2-40B4-BE49-F238E27FC236}">
              <a16:creationId xmlns:a16="http://schemas.microsoft.com/office/drawing/2014/main" id="{E75512A4-8792-4D5D-A0EE-141D31BA300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8" name="Text Box 16">
          <a:extLst>
            <a:ext uri="{FF2B5EF4-FFF2-40B4-BE49-F238E27FC236}">
              <a16:creationId xmlns:a16="http://schemas.microsoft.com/office/drawing/2014/main" id="{D4CEE381-24CC-401E-AE38-EC4A6542635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9" name="Text Box 17">
          <a:extLst>
            <a:ext uri="{FF2B5EF4-FFF2-40B4-BE49-F238E27FC236}">
              <a16:creationId xmlns:a16="http://schemas.microsoft.com/office/drawing/2014/main" id="{08B6E33E-7F5A-47D7-98FE-DFD071EA2A5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20" name="Text Box 7">
          <a:extLst>
            <a:ext uri="{FF2B5EF4-FFF2-40B4-BE49-F238E27FC236}">
              <a16:creationId xmlns:a16="http://schemas.microsoft.com/office/drawing/2014/main" id="{25CFF668-DE03-4EE3-A027-BD1AB31EC36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21" name="Text Box 8">
          <a:extLst>
            <a:ext uri="{FF2B5EF4-FFF2-40B4-BE49-F238E27FC236}">
              <a16:creationId xmlns:a16="http://schemas.microsoft.com/office/drawing/2014/main" id="{5B428428-F678-4082-B6FE-AFAA84FEDCE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22" name="Text Box 9">
          <a:extLst>
            <a:ext uri="{FF2B5EF4-FFF2-40B4-BE49-F238E27FC236}">
              <a16:creationId xmlns:a16="http://schemas.microsoft.com/office/drawing/2014/main" id="{E919B758-12C0-4813-9578-699120942EA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23" name="Text Box 10">
          <a:extLst>
            <a:ext uri="{FF2B5EF4-FFF2-40B4-BE49-F238E27FC236}">
              <a16:creationId xmlns:a16="http://schemas.microsoft.com/office/drawing/2014/main" id="{B87468E3-282E-4C71-AAF6-AF69191E22E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24" name="Text Box 11">
          <a:extLst>
            <a:ext uri="{FF2B5EF4-FFF2-40B4-BE49-F238E27FC236}">
              <a16:creationId xmlns:a16="http://schemas.microsoft.com/office/drawing/2014/main" id="{340F6FA9-D62B-438C-BECE-849B98528E1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25" name="Text Box 12">
          <a:extLst>
            <a:ext uri="{FF2B5EF4-FFF2-40B4-BE49-F238E27FC236}">
              <a16:creationId xmlns:a16="http://schemas.microsoft.com/office/drawing/2014/main" id="{12269EF7-4AB6-4F38-8404-026F63BA2EF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26" name="Text Box 13">
          <a:extLst>
            <a:ext uri="{FF2B5EF4-FFF2-40B4-BE49-F238E27FC236}">
              <a16:creationId xmlns:a16="http://schemas.microsoft.com/office/drawing/2014/main" id="{E9DF390F-C836-464C-8B29-EBD5307362D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27" name="Text Box 14">
          <a:extLst>
            <a:ext uri="{FF2B5EF4-FFF2-40B4-BE49-F238E27FC236}">
              <a16:creationId xmlns:a16="http://schemas.microsoft.com/office/drawing/2014/main" id="{0124E1EE-7ECD-43FD-9F8C-BE1C6897CD1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28" name="Text Box 15">
          <a:extLst>
            <a:ext uri="{FF2B5EF4-FFF2-40B4-BE49-F238E27FC236}">
              <a16:creationId xmlns:a16="http://schemas.microsoft.com/office/drawing/2014/main" id="{11BE25B9-579E-4ACC-8CAB-C5AD6A50B41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29" name="Text Box 16">
          <a:extLst>
            <a:ext uri="{FF2B5EF4-FFF2-40B4-BE49-F238E27FC236}">
              <a16:creationId xmlns:a16="http://schemas.microsoft.com/office/drawing/2014/main" id="{5724AC3B-9062-4351-96C0-575680679ED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30" name="Text Box 17">
          <a:extLst>
            <a:ext uri="{FF2B5EF4-FFF2-40B4-BE49-F238E27FC236}">
              <a16:creationId xmlns:a16="http://schemas.microsoft.com/office/drawing/2014/main" id="{0B9516B6-A3D6-4CD8-B7E9-178CE6219EC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31" name="Text Box 6">
          <a:extLst>
            <a:ext uri="{FF2B5EF4-FFF2-40B4-BE49-F238E27FC236}">
              <a16:creationId xmlns:a16="http://schemas.microsoft.com/office/drawing/2014/main" id="{F569B40A-1F72-48F6-8AEA-6AE16DDEED2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32" name="Text Box 7">
          <a:extLst>
            <a:ext uri="{FF2B5EF4-FFF2-40B4-BE49-F238E27FC236}">
              <a16:creationId xmlns:a16="http://schemas.microsoft.com/office/drawing/2014/main" id="{12915D9C-AAF5-4A74-9216-7FFF11E7E00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33" name="Text Box 8">
          <a:extLst>
            <a:ext uri="{FF2B5EF4-FFF2-40B4-BE49-F238E27FC236}">
              <a16:creationId xmlns:a16="http://schemas.microsoft.com/office/drawing/2014/main" id="{72541494-6F92-4670-B6EC-4E8AA5AF086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34" name="Text Box 9">
          <a:extLst>
            <a:ext uri="{FF2B5EF4-FFF2-40B4-BE49-F238E27FC236}">
              <a16:creationId xmlns:a16="http://schemas.microsoft.com/office/drawing/2014/main" id="{E20F79EB-A95B-46F5-823B-3C1468822AE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35" name="Text Box 10">
          <a:extLst>
            <a:ext uri="{FF2B5EF4-FFF2-40B4-BE49-F238E27FC236}">
              <a16:creationId xmlns:a16="http://schemas.microsoft.com/office/drawing/2014/main" id="{633C9FEB-BEA5-492F-B684-51FBC863E52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36" name="Text Box 11">
          <a:extLst>
            <a:ext uri="{FF2B5EF4-FFF2-40B4-BE49-F238E27FC236}">
              <a16:creationId xmlns:a16="http://schemas.microsoft.com/office/drawing/2014/main" id="{E11B999D-54ED-4115-B65B-10630000060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37" name="Text Box 12">
          <a:extLst>
            <a:ext uri="{FF2B5EF4-FFF2-40B4-BE49-F238E27FC236}">
              <a16:creationId xmlns:a16="http://schemas.microsoft.com/office/drawing/2014/main" id="{71E1EEDA-CACA-417D-998C-AB445719628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38" name="Text Box 13">
          <a:extLst>
            <a:ext uri="{FF2B5EF4-FFF2-40B4-BE49-F238E27FC236}">
              <a16:creationId xmlns:a16="http://schemas.microsoft.com/office/drawing/2014/main" id="{A0555BEE-89AF-415D-890E-6EDE05F45D2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39" name="Text Box 14">
          <a:extLst>
            <a:ext uri="{FF2B5EF4-FFF2-40B4-BE49-F238E27FC236}">
              <a16:creationId xmlns:a16="http://schemas.microsoft.com/office/drawing/2014/main" id="{274964DD-6D29-43EB-A9B9-3722C803120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40" name="Text Box 15">
          <a:extLst>
            <a:ext uri="{FF2B5EF4-FFF2-40B4-BE49-F238E27FC236}">
              <a16:creationId xmlns:a16="http://schemas.microsoft.com/office/drawing/2014/main" id="{609C44A6-05AA-4472-97A2-6B2F7AF84C9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41" name="Text Box 16">
          <a:extLst>
            <a:ext uri="{FF2B5EF4-FFF2-40B4-BE49-F238E27FC236}">
              <a16:creationId xmlns:a16="http://schemas.microsoft.com/office/drawing/2014/main" id="{92589DD5-11BC-4275-A73F-880FDE05262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42" name="Text Box 17">
          <a:extLst>
            <a:ext uri="{FF2B5EF4-FFF2-40B4-BE49-F238E27FC236}">
              <a16:creationId xmlns:a16="http://schemas.microsoft.com/office/drawing/2014/main" id="{CF535F16-AEA9-47E8-8732-6AB5DD77954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43" name="Text Box 6">
          <a:extLst>
            <a:ext uri="{FF2B5EF4-FFF2-40B4-BE49-F238E27FC236}">
              <a16:creationId xmlns:a16="http://schemas.microsoft.com/office/drawing/2014/main" id="{3F56862A-2172-4D9E-8739-8187C5D69BE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44" name="Text Box 7">
          <a:extLst>
            <a:ext uri="{FF2B5EF4-FFF2-40B4-BE49-F238E27FC236}">
              <a16:creationId xmlns:a16="http://schemas.microsoft.com/office/drawing/2014/main" id="{6DCC2281-DD1D-464F-8373-D30222EC984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45" name="Text Box 8">
          <a:extLst>
            <a:ext uri="{FF2B5EF4-FFF2-40B4-BE49-F238E27FC236}">
              <a16:creationId xmlns:a16="http://schemas.microsoft.com/office/drawing/2014/main" id="{92EE1A7F-BC61-4880-8022-A9184AE11AF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46" name="Text Box 9">
          <a:extLst>
            <a:ext uri="{FF2B5EF4-FFF2-40B4-BE49-F238E27FC236}">
              <a16:creationId xmlns:a16="http://schemas.microsoft.com/office/drawing/2014/main" id="{BC8297AC-56EF-45B0-9ED2-9503C50F7ED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47" name="Text Box 10">
          <a:extLst>
            <a:ext uri="{FF2B5EF4-FFF2-40B4-BE49-F238E27FC236}">
              <a16:creationId xmlns:a16="http://schemas.microsoft.com/office/drawing/2014/main" id="{6B695468-9EDC-4540-948C-B7D7F2219C1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48" name="Text Box 11">
          <a:extLst>
            <a:ext uri="{FF2B5EF4-FFF2-40B4-BE49-F238E27FC236}">
              <a16:creationId xmlns:a16="http://schemas.microsoft.com/office/drawing/2014/main" id="{96ED33B2-CF56-4476-8D22-BA86FF6B253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49" name="Text Box 12">
          <a:extLst>
            <a:ext uri="{FF2B5EF4-FFF2-40B4-BE49-F238E27FC236}">
              <a16:creationId xmlns:a16="http://schemas.microsoft.com/office/drawing/2014/main" id="{BF680CC4-3462-44AD-A567-A5CDB82C39B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50" name="Text Box 13">
          <a:extLst>
            <a:ext uri="{FF2B5EF4-FFF2-40B4-BE49-F238E27FC236}">
              <a16:creationId xmlns:a16="http://schemas.microsoft.com/office/drawing/2014/main" id="{2FE3E5DB-F0FD-4B94-B03D-F05BD733ABB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51" name="Text Box 14">
          <a:extLst>
            <a:ext uri="{FF2B5EF4-FFF2-40B4-BE49-F238E27FC236}">
              <a16:creationId xmlns:a16="http://schemas.microsoft.com/office/drawing/2014/main" id="{01BF3530-688C-48C6-90DC-6E2E5224936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52" name="Text Box 15">
          <a:extLst>
            <a:ext uri="{FF2B5EF4-FFF2-40B4-BE49-F238E27FC236}">
              <a16:creationId xmlns:a16="http://schemas.microsoft.com/office/drawing/2014/main" id="{04A46D80-2F1E-4E8E-B564-F65A0CBC344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53" name="Text Box 16">
          <a:extLst>
            <a:ext uri="{FF2B5EF4-FFF2-40B4-BE49-F238E27FC236}">
              <a16:creationId xmlns:a16="http://schemas.microsoft.com/office/drawing/2014/main" id="{B6381C12-4B81-4868-8810-452BB02E60C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54" name="Text Box 17">
          <a:extLst>
            <a:ext uri="{FF2B5EF4-FFF2-40B4-BE49-F238E27FC236}">
              <a16:creationId xmlns:a16="http://schemas.microsoft.com/office/drawing/2014/main" id="{E0C32ED2-71D3-4E5C-9B71-553B27C78BD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55" name="Text Box 6">
          <a:extLst>
            <a:ext uri="{FF2B5EF4-FFF2-40B4-BE49-F238E27FC236}">
              <a16:creationId xmlns:a16="http://schemas.microsoft.com/office/drawing/2014/main" id="{B34EC476-A965-48AD-BB1F-2257FF9ACB2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56" name="Text Box 7">
          <a:extLst>
            <a:ext uri="{FF2B5EF4-FFF2-40B4-BE49-F238E27FC236}">
              <a16:creationId xmlns:a16="http://schemas.microsoft.com/office/drawing/2014/main" id="{9F3D28C1-80D4-4EE0-A68C-9DBF71D792D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57" name="Text Box 8">
          <a:extLst>
            <a:ext uri="{FF2B5EF4-FFF2-40B4-BE49-F238E27FC236}">
              <a16:creationId xmlns:a16="http://schemas.microsoft.com/office/drawing/2014/main" id="{83563425-70A2-49CA-BAE4-A9272F5106B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58" name="Text Box 9">
          <a:extLst>
            <a:ext uri="{FF2B5EF4-FFF2-40B4-BE49-F238E27FC236}">
              <a16:creationId xmlns:a16="http://schemas.microsoft.com/office/drawing/2014/main" id="{8033188E-0760-4FC7-B011-E6D6C322BDC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59" name="Text Box 10">
          <a:extLst>
            <a:ext uri="{FF2B5EF4-FFF2-40B4-BE49-F238E27FC236}">
              <a16:creationId xmlns:a16="http://schemas.microsoft.com/office/drawing/2014/main" id="{8DBD8852-9612-4709-97A6-29EA5C93FE8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60" name="Text Box 11">
          <a:extLst>
            <a:ext uri="{FF2B5EF4-FFF2-40B4-BE49-F238E27FC236}">
              <a16:creationId xmlns:a16="http://schemas.microsoft.com/office/drawing/2014/main" id="{E0942F2D-9B9D-4C28-B17A-B47E0684756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61" name="Text Box 12">
          <a:extLst>
            <a:ext uri="{FF2B5EF4-FFF2-40B4-BE49-F238E27FC236}">
              <a16:creationId xmlns:a16="http://schemas.microsoft.com/office/drawing/2014/main" id="{91FFC9D2-2704-4FCB-8DD6-3A9DFD43FC7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62" name="Text Box 13">
          <a:extLst>
            <a:ext uri="{FF2B5EF4-FFF2-40B4-BE49-F238E27FC236}">
              <a16:creationId xmlns:a16="http://schemas.microsoft.com/office/drawing/2014/main" id="{8D5E5C65-B484-43C1-8DB5-E371DF7CF4E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63" name="Text Box 14">
          <a:extLst>
            <a:ext uri="{FF2B5EF4-FFF2-40B4-BE49-F238E27FC236}">
              <a16:creationId xmlns:a16="http://schemas.microsoft.com/office/drawing/2014/main" id="{C5E28F01-0563-4BE5-902B-7E234773EA9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64" name="Text Box 15">
          <a:extLst>
            <a:ext uri="{FF2B5EF4-FFF2-40B4-BE49-F238E27FC236}">
              <a16:creationId xmlns:a16="http://schemas.microsoft.com/office/drawing/2014/main" id="{EA246080-9673-4C83-8DD8-410DE5C32E8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65" name="Text Box 16">
          <a:extLst>
            <a:ext uri="{FF2B5EF4-FFF2-40B4-BE49-F238E27FC236}">
              <a16:creationId xmlns:a16="http://schemas.microsoft.com/office/drawing/2014/main" id="{CC3A65E1-B632-4B5C-92D6-FDBEB96EA74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66" name="Text Box 17">
          <a:extLst>
            <a:ext uri="{FF2B5EF4-FFF2-40B4-BE49-F238E27FC236}">
              <a16:creationId xmlns:a16="http://schemas.microsoft.com/office/drawing/2014/main" id="{E313F604-AEE8-4DA5-84D8-98594F20747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67" name="Text Box 7">
          <a:extLst>
            <a:ext uri="{FF2B5EF4-FFF2-40B4-BE49-F238E27FC236}">
              <a16:creationId xmlns:a16="http://schemas.microsoft.com/office/drawing/2014/main" id="{9BF83624-7C03-4894-8CFA-16836C81693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68" name="Text Box 8">
          <a:extLst>
            <a:ext uri="{FF2B5EF4-FFF2-40B4-BE49-F238E27FC236}">
              <a16:creationId xmlns:a16="http://schemas.microsoft.com/office/drawing/2014/main" id="{C884EDC0-9C29-4A03-A7C0-30762BEA77E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69" name="Text Box 9">
          <a:extLst>
            <a:ext uri="{FF2B5EF4-FFF2-40B4-BE49-F238E27FC236}">
              <a16:creationId xmlns:a16="http://schemas.microsoft.com/office/drawing/2014/main" id="{CE278637-443A-4A03-B6C6-A05A3DC91D3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70" name="Text Box 10">
          <a:extLst>
            <a:ext uri="{FF2B5EF4-FFF2-40B4-BE49-F238E27FC236}">
              <a16:creationId xmlns:a16="http://schemas.microsoft.com/office/drawing/2014/main" id="{04FBC2F7-D742-414D-B71F-2A8A0715E94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71" name="Text Box 11">
          <a:extLst>
            <a:ext uri="{FF2B5EF4-FFF2-40B4-BE49-F238E27FC236}">
              <a16:creationId xmlns:a16="http://schemas.microsoft.com/office/drawing/2014/main" id="{75D8CEAB-0A7D-4CBB-99CE-775AF06AA5C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72" name="Text Box 12">
          <a:extLst>
            <a:ext uri="{FF2B5EF4-FFF2-40B4-BE49-F238E27FC236}">
              <a16:creationId xmlns:a16="http://schemas.microsoft.com/office/drawing/2014/main" id="{48353CC7-0FC6-4898-AB7F-49ED0250800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73" name="Text Box 13">
          <a:extLst>
            <a:ext uri="{FF2B5EF4-FFF2-40B4-BE49-F238E27FC236}">
              <a16:creationId xmlns:a16="http://schemas.microsoft.com/office/drawing/2014/main" id="{50AB9558-44C5-43C1-A31D-60A6FC4FC16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74" name="Text Box 14">
          <a:extLst>
            <a:ext uri="{FF2B5EF4-FFF2-40B4-BE49-F238E27FC236}">
              <a16:creationId xmlns:a16="http://schemas.microsoft.com/office/drawing/2014/main" id="{46D552C9-000D-4174-BCD7-7B418A92631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75" name="Text Box 15">
          <a:extLst>
            <a:ext uri="{FF2B5EF4-FFF2-40B4-BE49-F238E27FC236}">
              <a16:creationId xmlns:a16="http://schemas.microsoft.com/office/drawing/2014/main" id="{71668921-8008-4D41-B92A-86EB3D3BFD9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76" name="Text Box 16">
          <a:extLst>
            <a:ext uri="{FF2B5EF4-FFF2-40B4-BE49-F238E27FC236}">
              <a16:creationId xmlns:a16="http://schemas.microsoft.com/office/drawing/2014/main" id="{E4864FE2-23AC-4A8B-8785-548DAD79E23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77" name="Text Box 17">
          <a:extLst>
            <a:ext uri="{FF2B5EF4-FFF2-40B4-BE49-F238E27FC236}">
              <a16:creationId xmlns:a16="http://schemas.microsoft.com/office/drawing/2014/main" id="{6AFE3EA0-B09A-4715-9316-BF2A363A6C3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78" name="Text Box 6">
          <a:extLst>
            <a:ext uri="{FF2B5EF4-FFF2-40B4-BE49-F238E27FC236}">
              <a16:creationId xmlns:a16="http://schemas.microsoft.com/office/drawing/2014/main" id="{5CB9AAFD-A06A-49EF-B635-49439C67206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79" name="Text Box 7">
          <a:extLst>
            <a:ext uri="{FF2B5EF4-FFF2-40B4-BE49-F238E27FC236}">
              <a16:creationId xmlns:a16="http://schemas.microsoft.com/office/drawing/2014/main" id="{454F8CD2-7AA4-4A04-BFA2-2EFDCC67E0F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80" name="Text Box 8">
          <a:extLst>
            <a:ext uri="{FF2B5EF4-FFF2-40B4-BE49-F238E27FC236}">
              <a16:creationId xmlns:a16="http://schemas.microsoft.com/office/drawing/2014/main" id="{E6DEE3B2-C3D0-4026-A5B2-318FFF87048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81" name="Text Box 9">
          <a:extLst>
            <a:ext uri="{FF2B5EF4-FFF2-40B4-BE49-F238E27FC236}">
              <a16:creationId xmlns:a16="http://schemas.microsoft.com/office/drawing/2014/main" id="{A2B03C21-7223-454C-97B7-9B08C123AF0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82" name="Text Box 10">
          <a:extLst>
            <a:ext uri="{FF2B5EF4-FFF2-40B4-BE49-F238E27FC236}">
              <a16:creationId xmlns:a16="http://schemas.microsoft.com/office/drawing/2014/main" id="{E4CBAF77-6238-4BCC-A3A0-02491C68E4E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83" name="Text Box 11">
          <a:extLst>
            <a:ext uri="{FF2B5EF4-FFF2-40B4-BE49-F238E27FC236}">
              <a16:creationId xmlns:a16="http://schemas.microsoft.com/office/drawing/2014/main" id="{87B56BD9-B913-4811-AB90-AD0B1F009D4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84" name="Text Box 12">
          <a:extLst>
            <a:ext uri="{FF2B5EF4-FFF2-40B4-BE49-F238E27FC236}">
              <a16:creationId xmlns:a16="http://schemas.microsoft.com/office/drawing/2014/main" id="{C9C01777-9EF0-40BF-9DB0-F49B203BAEC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85" name="Text Box 13">
          <a:extLst>
            <a:ext uri="{FF2B5EF4-FFF2-40B4-BE49-F238E27FC236}">
              <a16:creationId xmlns:a16="http://schemas.microsoft.com/office/drawing/2014/main" id="{335E2BD7-95E6-44ED-9A2E-F4FFE89DAB4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86" name="Text Box 14">
          <a:extLst>
            <a:ext uri="{FF2B5EF4-FFF2-40B4-BE49-F238E27FC236}">
              <a16:creationId xmlns:a16="http://schemas.microsoft.com/office/drawing/2014/main" id="{E701154A-8672-4AE5-99F8-A98C344B49C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87" name="Text Box 15">
          <a:extLst>
            <a:ext uri="{FF2B5EF4-FFF2-40B4-BE49-F238E27FC236}">
              <a16:creationId xmlns:a16="http://schemas.microsoft.com/office/drawing/2014/main" id="{4634FEB3-9DF5-435F-8332-4085EC25F3A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88" name="Text Box 16">
          <a:extLst>
            <a:ext uri="{FF2B5EF4-FFF2-40B4-BE49-F238E27FC236}">
              <a16:creationId xmlns:a16="http://schemas.microsoft.com/office/drawing/2014/main" id="{1BB9A212-5087-4361-87CB-91123841FD5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89" name="Text Box 17">
          <a:extLst>
            <a:ext uri="{FF2B5EF4-FFF2-40B4-BE49-F238E27FC236}">
              <a16:creationId xmlns:a16="http://schemas.microsoft.com/office/drawing/2014/main" id="{F1EE8F7C-3DD2-4BEB-BF9B-362C957B4B5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90" name="Text Box 6">
          <a:extLst>
            <a:ext uri="{FF2B5EF4-FFF2-40B4-BE49-F238E27FC236}">
              <a16:creationId xmlns:a16="http://schemas.microsoft.com/office/drawing/2014/main" id="{0412C8E6-C034-4BEB-8B2F-9B9BFD79C85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91" name="Text Box 7">
          <a:extLst>
            <a:ext uri="{FF2B5EF4-FFF2-40B4-BE49-F238E27FC236}">
              <a16:creationId xmlns:a16="http://schemas.microsoft.com/office/drawing/2014/main" id="{9429536A-4BD6-4EA5-B174-DF949D1D30E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92" name="Text Box 8">
          <a:extLst>
            <a:ext uri="{FF2B5EF4-FFF2-40B4-BE49-F238E27FC236}">
              <a16:creationId xmlns:a16="http://schemas.microsoft.com/office/drawing/2014/main" id="{F60B328F-61B9-42DF-AEB8-71278A0EE66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93" name="Text Box 9">
          <a:extLst>
            <a:ext uri="{FF2B5EF4-FFF2-40B4-BE49-F238E27FC236}">
              <a16:creationId xmlns:a16="http://schemas.microsoft.com/office/drawing/2014/main" id="{EFADB8AA-DF16-4635-9883-63E4CB3EEB0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94" name="Text Box 10">
          <a:extLst>
            <a:ext uri="{FF2B5EF4-FFF2-40B4-BE49-F238E27FC236}">
              <a16:creationId xmlns:a16="http://schemas.microsoft.com/office/drawing/2014/main" id="{269FC43F-D988-42B9-8651-C44F0E82205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95" name="Text Box 11">
          <a:extLst>
            <a:ext uri="{FF2B5EF4-FFF2-40B4-BE49-F238E27FC236}">
              <a16:creationId xmlns:a16="http://schemas.microsoft.com/office/drawing/2014/main" id="{5C986B27-E161-421B-8D32-6531D6DB817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96" name="Text Box 12">
          <a:extLst>
            <a:ext uri="{FF2B5EF4-FFF2-40B4-BE49-F238E27FC236}">
              <a16:creationId xmlns:a16="http://schemas.microsoft.com/office/drawing/2014/main" id="{B462F48D-82D8-4228-BCB5-BD0A42AEF27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97" name="Text Box 13">
          <a:extLst>
            <a:ext uri="{FF2B5EF4-FFF2-40B4-BE49-F238E27FC236}">
              <a16:creationId xmlns:a16="http://schemas.microsoft.com/office/drawing/2014/main" id="{E67A3382-1535-4EEC-8378-D78E42D3243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98" name="Text Box 14">
          <a:extLst>
            <a:ext uri="{FF2B5EF4-FFF2-40B4-BE49-F238E27FC236}">
              <a16:creationId xmlns:a16="http://schemas.microsoft.com/office/drawing/2014/main" id="{3A6BB3F6-9F64-4F68-8ECD-3E68FBCC30B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99" name="Text Box 15">
          <a:extLst>
            <a:ext uri="{FF2B5EF4-FFF2-40B4-BE49-F238E27FC236}">
              <a16:creationId xmlns:a16="http://schemas.microsoft.com/office/drawing/2014/main" id="{27B76696-6646-42F9-A3B2-3A4F5D7420F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00" name="Text Box 16">
          <a:extLst>
            <a:ext uri="{FF2B5EF4-FFF2-40B4-BE49-F238E27FC236}">
              <a16:creationId xmlns:a16="http://schemas.microsoft.com/office/drawing/2014/main" id="{D98B31F7-F8DB-4EBE-BB96-742D3A69D3C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01" name="Text Box 17">
          <a:extLst>
            <a:ext uri="{FF2B5EF4-FFF2-40B4-BE49-F238E27FC236}">
              <a16:creationId xmlns:a16="http://schemas.microsoft.com/office/drawing/2014/main" id="{A19D2608-FAF4-4D36-AF5E-F230D1EC63B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02" name="Text Box 6">
          <a:extLst>
            <a:ext uri="{FF2B5EF4-FFF2-40B4-BE49-F238E27FC236}">
              <a16:creationId xmlns:a16="http://schemas.microsoft.com/office/drawing/2014/main" id="{66B5430B-8191-4B3C-B28B-E90FB98081A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03" name="Text Box 7">
          <a:extLst>
            <a:ext uri="{FF2B5EF4-FFF2-40B4-BE49-F238E27FC236}">
              <a16:creationId xmlns:a16="http://schemas.microsoft.com/office/drawing/2014/main" id="{798E386F-70A1-4D65-B03F-9FCF9215A3D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04" name="Text Box 8">
          <a:extLst>
            <a:ext uri="{FF2B5EF4-FFF2-40B4-BE49-F238E27FC236}">
              <a16:creationId xmlns:a16="http://schemas.microsoft.com/office/drawing/2014/main" id="{4DA655D6-20D9-4727-A54F-6B13BFC64FB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05" name="Text Box 9">
          <a:extLst>
            <a:ext uri="{FF2B5EF4-FFF2-40B4-BE49-F238E27FC236}">
              <a16:creationId xmlns:a16="http://schemas.microsoft.com/office/drawing/2014/main" id="{A514B543-9F45-4DE1-B533-477EE2C1DE0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06" name="Text Box 10">
          <a:extLst>
            <a:ext uri="{FF2B5EF4-FFF2-40B4-BE49-F238E27FC236}">
              <a16:creationId xmlns:a16="http://schemas.microsoft.com/office/drawing/2014/main" id="{98783B91-EECD-467C-A07D-0B682A40082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07" name="Text Box 11">
          <a:extLst>
            <a:ext uri="{FF2B5EF4-FFF2-40B4-BE49-F238E27FC236}">
              <a16:creationId xmlns:a16="http://schemas.microsoft.com/office/drawing/2014/main" id="{B848B50C-895C-49C0-AF28-56673F33EC9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08" name="Text Box 12">
          <a:extLst>
            <a:ext uri="{FF2B5EF4-FFF2-40B4-BE49-F238E27FC236}">
              <a16:creationId xmlns:a16="http://schemas.microsoft.com/office/drawing/2014/main" id="{5EA1896A-9897-4926-8506-F7F9B4AF8C5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09" name="Text Box 13">
          <a:extLst>
            <a:ext uri="{FF2B5EF4-FFF2-40B4-BE49-F238E27FC236}">
              <a16:creationId xmlns:a16="http://schemas.microsoft.com/office/drawing/2014/main" id="{4D5EB5EB-68B6-4197-9C7F-895C8484895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10" name="Text Box 14">
          <a:extLst>
            <a:ext uri="{FF2B5EF4-FFF2-40B4-BE49-F238E27FC236}">
              <a16:creationId xmlns:a16="http://schemas.microsoft.com/office/drawing/2014/main" id="{E7C5D05F-9753-4775-AC52-8C73E8F9198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11" name="Text Box 15">
          <a:extLst>
            <a:ext uri="{FF2B5EF4-FFF2-40B4-BE49-F238E27FC236}">
              <a16:creationId xmlns:a16="http://schemas.microsoft.com/office/drawing/2014/main" id="{D5F5AF2C-5428-43B7-9B76-BBFDFAC281F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12" name="Text Box 16">
          <a:extLst>
            <a:ext uri="{FF2B5EF4-FFF2-40B4-BE49-F238E27FC236}">
              <a16:creationId xmlns:a16="http://schemas.microsoft.com/office/drawing/2014/main" id="{80E9708E-2B74-4692-839F-B6013F14CD2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13" name="Text Box 17">
          <a:extLst>
            <a:ext uri="{FF2B5EF4-FFF2-40B4-BE49-F238E27FC236}">
              <a16:creationId xmlns:a16="http://schemas.microsoft.com/office/drawing/2014/main" id="{6E7A7CAC-0FD7-4213-B2F7-6A37307075D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14" name="Text Box 7">
          <a:extLst>
            <a:ext uri="{FF2B5EF4-FFF2-40B4-BE49-F238E27FC236}">
              <a16:creationId xmlns:a16="http://schemas.microsoft.com/office/drawing/2014/main" id="{CF090605-D22D-4E88-A990-645356390DC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15" name="Text Box 8">
          <a:extLst>
            <a:ext uri="{FF2B5EF4-FFF2-40B4-BE49-F238E27FC236}">
              <a16:creationId xmlns:a16="http://schemas.microsoft.com/office/drawing/2014/main" id="{63D4C68B-1740-4D78-8DBB-7AE2712DB96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16" name="Text Box 9">
          <a:extLst>
            <a:ext uri="{FF2B5EF4-FFF2-40B4-BE49-F238E27FC236}">
              <a16:creationId xmlns:a16="http://schemas.microsoft.com/office/drawing/2014/main" id="{D532C00C-27D8-4302-9A8B-AF3C1C5D7D8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17" name="Text Box 10">
          <a:extLst>
            <a:ext uri="{FF2B5EF4-FFF2-40B4-BE49-F238E27FC236}">
              <a16:creationId xmlns:a16="http://schemas.microsoft.com/office/drawing/2014/main" id="{F9DF8A89-FF3D-44E3-8D7F-854A727FCD8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18" name="Text Box 11">
          <a:extLst>
            <a:ext uri="{FF2B5EF4-FFF2-40B4-BE49-F238E27FC236}">
              <a16:creationId xmlns:a16="http://schemas.microsoft.com/office/drawing/2014/main" id="{5B416B9A-E40C-457D-9B12-47200E0A2F8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19" name="Text Box 12">
          <a:extLst>
            <a:ext uri="{FF2B5EF4-FFF2-40B4-BE49-F238E27FC236}">
              <a16:creationId xmlns:a16="http://schemas.microsoft.com/office/drawing/2014/main" id="{52F42AC3-4880-4D93-8AE1-FDC27069C99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20" name="Text Box 13">
          <a:extLst>
            <a:ext uri="{FF2B5EF4-FFF2-40B4-BE49-F238E27FC236}">
              <a16:creationId xmlns:a16="http://schemas.microsoft.com/office/drawing/2014/main" id="{40B72D88-21A0-4F8A-8E1C-4918B5D143C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21" name="Text Box 14">
          <a:extLst>
            <a:ext uri="{FF2B5EF4-FFF2-40B4-BE49-F238E27FC236}">
              <a16:creationId xmlns:a16="http://schemas.microsoft.com/office/drawing/2014/main" id="{00759B77-2573-495B-8727-9DA3CFC5889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22" name="Text Box 15">
          <a:extLst>
            <a:ext uri="{FF2B5EF4-FFF2-40B4-BE49-F238E27FC236}">
              <a16:creationId xmlns:a16="http://schemas.microsoft.com/office/drawing/2014/main" id="{12A0EBB1-3704-44B4-BACE-799F5B45342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23" name="Text Box 16">
          <a:extLst>
            <a:ext uri="{FF2B5EF4-FFF2-40B4-BE49-F238E27FC236}">
              <a16:creationId xmlns:a16="http://schemas.microsoft.com/office/drawing/2014/main" id="{A28D206C-0146-4120-9A9A-2D6AB1D6C2A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24" name="Text Box 17">
          <a:extLst>
            <a:ext uri="{FF2B5EF4-FFF2-40B4-BE49-F238E27FC236}">
              <a16:creationId xmlns:a16="http://schemas.microsoft.com/office/drawing/2014/main" id="{A6C3E82E-C42B-4A36-9A5F-61A6CC2DC57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25" name="Text Box 6">
          <a:extLst>
            <a:ext uri="{FF2B5EF4-FFF2-40B4-BE49-F238E27FC236}">
              <a16:creationId xmlns:a16="http://schemas.microsoft.com/office/drawing/2014/main" id="{41D932AA-FC52-4341-B347-E9DA380BF06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26" name="Text Box 7">
          <a:extLst>
            <a:ext uri="{FF2B5EF4-FFF2-40B4-BE49-F238E27FC236}">
              <a16:creationId xmlns:a16="http://schemas.microsoft.com/office/drawing/2014/main" id="{2E144723-8789-4537-9F84-9C020F6A9B1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27" name="Text Box 8">
          <a:extLst>
            <a:ext uri="{FF2B5EF4-FFF2-40B4-BE49-F238E27FC236}">
              <a16:creationId xmlns:a16="http://schemas.microsoft.com/office/drawing/2014/main" id="{065CF802-F1BB-47E6-BAD6-82475923A55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28" name="Text Box 9">
          <a:extLst>
            <a:ext uri="{FF2B5EF4-FFF2-40B4-BE49-F238E27FC236}">
              <a16:creationId xmlns:a16="http://schemas.microsoft.com/office/drawing/2014/main" id="{DBCBF0DC-60B1-4EB9-86F8-2FD8D01BD34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29" name="Text Box 10">
          <a:extLst>
            <a:ext uri="{FF2B5EF4-FFF2-40B4-BE49-F238E27FC236}">
              <a16:creationId xmlns:a16="http://schemas.microsoft.com/office/drawing/2014/main" id="{F675920A-899C-484C-A1BF-DD908E792C2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30" name="Text Box 11">
          <a:extLst>
            <a:ext uri="{FF2B5EF4-FFF2-40B4-BE49-F238E27FC236}">
              <a16:creationId xmlns:a16="http://schemas.microsoft.com/office/drawing/2014/main" id="{B4DDB39B-5D08-4359-A220-A177CC8DF03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31" name="Text Box 12">
          <a:extLst>
            <a:ext uri="{FF2B5EF4-FFF2-40B4-BE49-F238E27FC236}">
              <a16:creationId xmlns:a16="http://schemas.microsoft.com/office/drawing/2014/main" id="{00F97C90-9DC7-4F1B-888F-553F3554A77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32" name="Text Box 13">
          <a:extLst>
            <a:ext uri="{FF2B5EF4-FFF2-40B4-BE49-F238E27FC236}">
              <a16:creationId xmlns:a16="http://schemas.microsoft.com/office/drawing/2014/main" id="{98174DEA-5C02-4210-B9C6-DE8F8D37CF9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33" name="Text Box 14">
          <a:extLst>
            <a:ext uri="{FF2B5EF4-FFF2-40B4-BE49-F238E27FC236}">
              <a16:creationId xmlns:a16="http://schemas.microsoft.com/office/drawing/2014/main" id="{73694DE6-3D63-41B6-B9EA-51F7B3BFB1C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34" name="Text Box 15">
          <a:extLst>
            <a:ext uri="{FF2B5EF4-FFF2-40B4-BE49-F238E27FC236}">
              <a16:creationId xmlns:a16="http://schemas.microsoft.com/office/drawing/2014/main" id="{A2A0B248-4956-48C5-B1F1-C3ABC991A3F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35" name="Text Box 16">
          <a:extLst>
            <a:ext uri="{FF2B5EF4-FFF2-40B4-BE49-F238E27FC236}">
              <a16:creationId xmlns:a16="http://schemas.microsoft.com/office/drawing/2014/main" id="{97384F32-2AEC-49B4-ACAC-BB4476DBA45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36" name="Text Box 17">
          <a:extLst>
            <a:ext uri="{FF2B5EF4-FFF2-40B4-BE49-F238E27FC236}">
              <a16:creationId xmlns:a16="http://schemas.microsoft.com/office/drawing/2014/main" id="{F0BAE9E4-9785-4B9F-AB12-79A939DDB94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37" name="Text Box 6">
          <a:extLst>
            <a:ext uri="{FF2B5EF4-FFF2-40B4-BE49-F238E27FC236}">
              <a16:creationId xmlns:a16="http://schemas.microsoft.com/office/drawing/2014/main" id="{BD8E81C2-BF4C-4267-9874-5FBD17130A6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38" name="Text Box 7">
          <a:extLst>
            <a:ext uri="{FF2B5EF4-FFF2-40B4-BE49-F238E27FC236}">
              <a16:creationId xmlns:a16="http://schemas.microsoft.com/office/drawing/2014/main" id="{DE0C626C-38B3-42AB-AE81-2A30A50CA84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39" name="Text Box 8">
          <a:extLst>
            <a:ext uri="{FF2B5EF4-FFF2-40B4-BE49-F238E27FC236}">
              <a16:creationId xmlns:a16="http://schemas.microsoft.com/office/drawing/2014/main" id="{12B8042C-C492-4399-8705-F8C5817B7D5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40" name="Text Box 9">
          <a:extLst>
            <a:ext uri="{FF2B5EF4-FFF2-40B4-BE49-F238E27FC236}">
              <a16:creationId xmlns:a16="http://schemas.microsoft.com/office/drawing/2014/main" id="{96A1B4A1-D0E7-4291-9ED1-E72CD262800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41" name="Text Box 10">
          <a:extLst>
            <a:ext uri="{FF2B5EF4-FFF2-40B4-BE49-F238E27FC236}">
              <a16:creationId xmlns:a16="http://schemas.microsoft.com/office/drawing/2014/main" id="{CFCCE896-E0EB-4D46-88B2-B83331DADFA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42" name="Text Box 11">
          <a:extLst>
            <a:ext uri="{FF2B5EF4-FFF2-40B4-BE49-F238E27FC236}">
              <a16:creationId xmlns:a16="http://schemas.microsoft.com/office/drawing/2014/main" id="{7C53A560-DA79-467D-8296-16882518532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43" name="Text Box 12">
          <a:extLst>
            <a:ext uri="{FF2B5EF4-FFF2-40B4-BE49-F238E27FC236}">
              <a16:creationId xmlns:a16="http://schemas.microsoft.com/office/drawing/2014/main" id="{F8ACE4FD-679C-499F-B6DE-B521F5A4900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44" name="Text Box 13">
          <a:extLst>
            <a:ext uri="{FF2B5EF4-FFF2-40B4-BE49-F238E27FC236}">
              <a16:creationId xmlns:a16="http://schemas.microsoft.com/office/drawing/2014/main" id="{06E80542-48CC-4AC6-BEFE-BE917181E58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45" name="Text Box 14">
          <a:extLst>
            <a:ext uri="{FF2B5EF4-FFF2-40B4-BE49-F238E27FC236}">
              <a16:creationId xmlns:a16="http://schemas.microsoft.com/office/drawing/2014/main" id="{EB4E6EC9-CD81-4D64-A309-9FD02738AD3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46" name="Text Box 15">
          <a:extLst>
            <a:ext uri="{FF2B5EF4-FFF2-40B4-BE49-F238E27FC236}">
              <a16:creationId xmlns:a16="http://schemas.microsoft.com/office/drawing/2014/main" id="{BDBD7671-F846-43B8-AF0A-5CF745A122D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47" name="Text Box 16">
          <a:extLst>
            <a:ext uri="{FF2B5EF4-FFF2-40B4-BE49-F238E27FC236}">
              <a16:creationId xmlns:a16="http://schemas.microsoft.com/office/drawing/2014/main" id="{A8783B09-CAB3-4EB9-8ACD-67E2F41BFDA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48" name="Text Box 17">
          <a:extLst>
            <a:ext uri="{FF2B5EF4-FFF2-40B4-BE49-F238E27FC236}">
              <a16:creationId xmlns:a16="http://schemas.microsoft.com/office/drawing/2014/main" id="{BA9C6111-6EC1-443A-B4F8-FEE02A94242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49" name="Text Box 6">
          <a:extLst>
            <a:ext uri="{FF2B5EF4-FFF2-40B4-BE49-F238E27FC236}">
              <a16:creationId xmlns:a16="http://schemas.microsoft.com/office/drawing/2014/main" id="{EE7BA55F-ECA6-4624-864B-4E289E2ED81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50" name="Text Box 7">
          <a:extLst>
            <a:ext uri="{FF2B5EF4-FFF2-40B4-BE49-F238E27FC236}">
              <a16:creationId xmlns:a16="http://schemas.microsoft.com/office/drawing/2014/main" id="{2822DAD6-B699-45D8-8AC2-004D25D3012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51" name="Text Box 8">
          <a:extLst>
            <a:ext uri="{FF2B5EF4-FFF2-40B4-BE49-F238E27FC236}">
              <a16:creationId xmlns:a16="http://schemas.microsoft.com/office/drawing/2014/main" id="{696B015E-073C-4BEC-ACD5-092331BAD63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52" name="Text Box 9">
          <a:extLst>
            <a:ext uri="{FF2B5EF4-FFF2-40B4-BE49-F238E27FC236}">
              <a16:creationId xmlns:a16="http://schemas.microsoft.com/office/drawing/2014/main" id="{74A7A80D-9DEE-4CDE-A63D-2A36A920CAD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53" name="Text Box 10">
          <a:extLst>
            <a:ext uri="{FF2B5EF4-FFF2-40B4-BE49-F238E27FC236}">
              <a16:creationId xmlns:a16="http://schemas.microsoft.com/office/drawing/2014/main" id="{F99065E7-C61D-4149-B5B5-D81E0B28873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54" name="Text Box 11">
          <a:extLst>
            <a:ext uri="{FF2B5EF4-FFF2-40B4-BE49-F238E27FC236}">
              <a16:creationId xmlns:a16="http://schemas.microsoft.com/office/drawing/2014/main" id="{FBE413A0-3CE5-4072-82D0-0A52374F155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55" name="Text Box 12">
          <a:extLst>
            <a:ext uri="{FF2B5EF4-FFF2-40B4-BE49-F238E27FC236}">
              <a16:creationId xmlns:a16="http://schemas.microsoft.com/office/drawing/2014/main" id="{EBE9F2E7-A65E-4654-AB11-44C519873F7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56" name="Text Box 13">
          <a:extLst>
            <a:ext uri="{FF2B5EF4-FFF2-40B4-BE49-F238E27FC236}">
              <a16:creationId xmlns:a16="http://schemas.microsoft.com/office/drawing/2014/main" id="{7B7DE327-22F5-408C-848A-5DA43B712BA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57" name="Text Box 14">
          <a:extLst>
            <a:ext uri="{FF2B5EF4-FFF2-40B4-BE49-F238E27FC236}">
              <a16:creationId xmlns:a16="http://schemas.microsoft.com/office/drawing/2014/main" id="{2932DA68-DA67-43DF-9231-6533B6338FA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58" name="Text Box 15">
          <a:extLst>
            <a:ext uri="{FF2B5EF4-FFF2-40B4-BE49-F238E27FC236}">
              <a16:creationId xmlns:a16="http://schemas.microsoft.com/office/drawing/2014/main" id="{CEE80D9A-5332-40A2-A59E-17CDF14BA3C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59" name="Text Box 16">
          <a:extLst>
            <a:ext uri="{FF2B5EF4-FFF2-40B4-BE49-F238E27FC236}">
              <a16:creationId xmlns:a16="http://schemas.microsoft.com/office/drawing/2014/main" id="{FC4F0C96-B248-4CD5-83CC-CE2C1F85C87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60" name="Text Box 17">
          <a:extLst>
            <a:ext uri="{FF2B5EF4-FFF2-40B4-BE49-F238E27FC236}">
              <a16:creationId xmlns:a16="http://schemas.microsoft.com/office/drawing/2014/main" id="{D2AECB51-2DA8-4DE2-9E7C-121A9873487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61" name="Text Box 7">
          <a:extLst>
            <a:ext uri="{FF2B5EF4-FFF2-40B4-BE49-F238E27FC236}">
              <a16:creationId xmlns:a16="http://schemas.microsoft.com/office/drawing/2014/main" id="{F7A79A22-937F-41BD-89B6-5705F78F50F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62" name="Text Box 8">
          <a:extLst>
            <a:ext uri="{FF2B5EF4-FFF2-40B4-BE49-F238E27FC236}">
              <a16:creationId xmlns:a16="http://schemas.microsoft.com/office/drawing/2014/main" id="{671D3DDC-A61C-438D-9CEA-FF2FCA7114F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63" name="Text Box 9">
          <a:extLst>
            <a:ext uri="{FF2B5EF4-FFF2-40B4-BE49-F238E27FC236}">
              <a16:creationId xmlns:a16="http://schemas.microsoft.com/office/drawing/2014/main" id="{398CEDFD-C5A0-4938-A778-96DB8ECEB33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64" name="Text Box 10">
          <a:extLst>
            <a:ext uri="{FF2B5EF4-FFF2-40B4-BE49-F238E27FC236}">
              <a16:creationId xmlns:a16="http://schemas.microsoft.com/office/drawing/2014/main" id="{2C546C07-15B8-47B3-95C6-F9008EBEED3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65" name="Text Box 11">
          <a:extLst>
            <a:ext uri="{FF2B5EF4-FFF2-40B4-BE49-F238E27FC236}">
              <a16:creationId xmlns:a16="http://schemas.microsoft.com/office/drawing/2014/main" id="{EEF296B2-F262-4F38-BB80-026F559358A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66" name="Text Box 12">
          <a:extLst>
            <a:ext uri="{FF2B5EF4-FFF2-40B4-BE49-F238E27FC236}">
              <a16:creationId xmlns:a16="http://schemas.microsoft.com/office/drawing/2014/main" id="{6FA7E351-477E-4D96-8A95-F379CB1590D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67" name="Text Box 13">
          <a:extLst>
            <a:ext uri="{FF2B5EF4-FFF2-40B4-BE49-F238E27FC236}">
              <a16:creationId xmlns:a16="http://schemas.microsoft.com/office/drawing/2014/main" id="{C08C8296-27CD-4940-B946-6783BDC889B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68" name="Text Box 14">
          <a:extLst>
            <a:ext uri="{FF2B5EF4-FFF2-40B4-BE49-F238E27FC236}">
              <a16:creationId xmlns:a16="http://schemas.microsoft.com/office/drawing/2014/main" id="{31185904-C4FB-447C-B350-85DD8B9996F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69" name="Text Box 15">
          <a:extLst>
            <a:ext uri="{FF2B5EF4-FFF2-40B4-BE49-F238E27FC236}">
              <a16:creationId xmlns:a16="http://schemas.microsoft.com/office/drawing/2014/main" id="{9D0963C9-A0D0-46E0-BCA2-127BF798E71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70" name="Text Box 16">
          <a:extLst>
            <a:ext uri="{FF2B5EF4-FFF2-40B4-BE49-F238E27FC236}">
              <a16:creationId xmlns:a16="http://schemas.microsoft.com/office/drawing/2014/main" id="{171F7939-9DF2-4E63-B476-92856F05B30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71" name="Text Box 17">
          <a:extLst>
            <a:ext uri="{FF2B5EF4-FFF2-40B4-BE49-F238E27FC236}">
              <a16:creationId xmlns:a16="http://schemas.microsoft.com/office/drawing/2014/main" id="{B5C5D9E5-8E8A-4D32-991E-D2CEBD0447D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72" name="Text Box 6">
          <a:extLst>
            <a:ext uri="{FF2B5EF4-FFF2-40B4-BE49-F238E27FC236}">
              <a16:creationId xmlns:a16="http://schemas.microsoft.com/office/drawing/2014/main" id="{034FAB71-1379-4E2F-83EE-9380BC7CBDD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73" name="Text Box 7">
          <a:extLst>
            <a:ext uri="{FF2B5EF4-FFF2-40B4-BE49-F238E27FC236}">
              <a16:creationId xmlns:a16="http://schemas.microsoft.com/office/drawing/2014/main" id="{4A46008F-6F46-47F5-B42A-3779488EE24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74" name="Text Box 8">
          <a:extLst>
            <a:ext uri="{FF2B5EF4-FFF2-40B4-BE49-F238E27FC236}">
              <a16:creationId xmlns:a16="http://schemas.microsoft.com/office/drawing/2014/main" id="{D42E7D13-7FF0-41A8-A59F-D00504BD9B6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75" name="Text Box 9">
          <a:extLst>
            <a:ext uri="{FF2B5EF4-FFF2-40B4-BE49-F238E27FC236}">
              <a16:creationId xmlns:a16="http://schemas.microsoft.com/office/drawing/2014/main" id="{0869F7FE-4880-4DF8-8168-3EA28D742AF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76" name="Text Box 10">
          <a:extLst>
            <a:ext uri="{FF2B5EF4-FFF2-40B4-BE49-F238E27FC236}">
              <a16:creationId xmlns:a16="http://schemas.microsoft.com/office/drawing/2014/main" id="{BE965EB3-6FF8-4608-B01F-87F58A4FFCF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77" name="Text Box 11">
          <a:extLst>
            <a:ext uri="{FF2B5EF4-FFF2-40B4-BE49-F238E27FC236}">
              <a16:creationId xmlns:a16="http://schemas.microsoft.com/office/drawing/2014/main" id="{3FC99A2E-57DD-4CEA-812E-3AB4358CC1E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78" name="Text Box 12">
          <a:extLst>
            <a:ext uri="{FF2B5EF4-FFF2-40B4-BE49-F238E27FC236}">
              <a16:creationId xmlns:a16="http://schemas.microsoft.com/office/drawing/2014/main" id="{AF0A0861-A8E8-431F-81FE-44E5440D44C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79" name="Text Box 13">
          <a:extLst>
            <a:ext uri="{FF2B5EF4-FFF2-40B4-BE49-F238E27FC236}">
              <a16:creationId xmlns:a16="http://schemas.microsoft.com/office/drawing/2014/main" id="{91D8FC32-752E-49A8-AA2C-58E4ADE7B8C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80" name="Text Box 14">
          <a:extLst>
            <a:ext uri="{FF2B5EF4-FFF2-40B4-BE49-F238E27FC236}">
              <a16:creationId xmlns:a16="http://schemas.microsoft.com/office/drawing/2014/main" id="{B655FF3C-7998-4127-8BD1-394B02CDC81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81" name="Text Box 15">
          <a:extLst>
            <a:ext uri="{FF2B5EF4-FFF2-40B4-BE49-F238E27FC236}">
              <a16:creationId xmlns:a16="http://schemas.microsoft.com/office/drawing/2014/main" id="{93E53071-6C36-48F7-9953-45BE1329781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82" name="Text Box 16">
          <a:extLst>
            <a:ext uri="{FF2B5EF4-FFF2-40B4-BE49-F238E27FC236}">
              <a16:creationId xmlns:a16="http://schemas.microsoft.com/office/drawing/2014/main" id="{E0D12729-8DCD-497A-8D14-22DC017059E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83" name="Text Box 17">
          <a:extLst>
            <a:ext uri="{FF2B5EF4-FFF2-40B4-BE49-F238E27FC236}">
              <a16:creationId xmlns:a16="http://schemas.microsoft.com/office/drawing/2014/main" id="{A98201F0-5046-4B7B-8255-AA73E5118DE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84" name="Text Box 6">
          <a:extLst>
            <a:ext uri="{FF2B5EF4-FFF2-40B4-BE49-F238E27FC236}">
              <a16:creationId xmlns:a16="http://schemas.microsoft.com/office/drawing/2014/main" id="{4928C4A5-37AF-4AC0-97FC-8AF05CD96E6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85" name="Text Box 7">
          <a:extLst>
            <a:ext uri="{FF2B5EF4-FFF2-40B4-BE49-F238E27FC236}">
              <a16:creationId xmlns:a16="http://schemas.microsoft.com/office/drawing/2014/main" id="{AD873F8A-B3BB-4BC4-8327-2AAB0758AFB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86" name="Text Box 8">
          <a:extLst>
            <a:ext uri="{FF2B5EF4-FFF2-40B4-BE49-F238E27FC236}">
              <a16:creationId xmlns:a16="http://schemas.microsoft.com/office/drawing/2014/main" id="{B700182F-069C-4C74-81C5-16272B78A0B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87" name="Text Box 9">
          <a:extLst>
            <a:ext uri="{FF2B5EF4-FFF2-40B4-BE49-F238E27FC236}">
              <a16:creationId xmlns:a16="http://schemas.microsoft.com/office/drawing/2014/main" id="{EB26EA77-973C-41AB-B75E-038CE9FBF36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88" name="Text Box 10">
          <a:extLst>
            <a:ext uri="{FF2B5EF4-FFF2-40B4-BE49-F238E27FC236}">
              <a16:creationId xmlns:a16="http://schemas.microsoft.com/office/drawing/2014/main" id="{508110AE-6DEF-4EA2-96F6-8BEE779E837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89" name="Text Box 11">
          <a:extLst>
            <a:ext uri="{FF2B5EF4-FFF2-40B4-BE49-F238E27FC236}">
              <a16:creationId xmlns:a16="http://schemas.microsoft.com/office/drawing/2014/main" id="{1EC5EEA3-D985-43F3-8438-426A4552B0C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90" name="Text Box 12">
          <a:extLst>
            <a:ext uri="{FF2B5EF4-FFF2-40B4-BE49-F238E27FC236}">
              <a16:creationId xmlns:a16="http://schemas.microsoft.com/office/drawing/2014/main" id="{BE01D8EF-A1B8-45C8-8C05-551D95866C8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91" name="Text Box 13">
          <a:extLst>
            <a:ext uri="{FF2B5EF4-FFF2-40B4-BE49-F238E27FC236}">
              <a16:creationId xmlns:a16="http://schemas.microsoft.com/office/drawing/2014/main" id="{1BDA04A9-CA11-4CF3-B9E4-3EEB4749E54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92" name="Text Box 14">
          <a:extLst>
            <a:ext uri="{FF2B5EF4-FFF2-40B4-BE49-F238E27FC236}">
              <a16:creationId xmlns:a16="http://schemas.microsoft.com/office/drawing/2014/main" id="{C3E5EC05-78C0-4AC1-AFE1-916C6617B1B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93" name="Text Box 15">
          <a:extLst>
            <a:ext uri="{FF2B5EF4-FFF2-40B4-BE49-F238E27FC236}">
              <a16:creationId xmlns:a16="http://schemas.microsoft.com/office/drawing/2014/main" id="{CE5BB25C-4EF4-4A46-88C8-60311CFE853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94" name="Text Box 16">
          <a:extLst>
            <a:ext uri="{FF2B5EF4-FFF2-40B4-BE49-F238E27FC236}">
              <a16:creationId xmlns:a16="http://schemas.microsoft.com/office/drawing/2014/main" id="{8A8D9226-51FE-40E2-A3C8-8B391E5860B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95" name="Text Box 17">
          <a:extLst>
            <a:ext uri="{FF2B5EF4-FFF2-40B4-BE49-F238E27FC236}">
              <a16:creationId xmlns:a16="http://schemas.microsoft.com/office/drawing/2014/main" id="{B28A1354-D41C-4A8C-B85F-C7A6833B1C4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96" name="Text Box 6">
          <a:extLst>
            <a:ext uri="{FF2B5EF4-FFF2-40B4-BE49-F238E27FC236}">
              <a16:creationId xmlns:a16="http://schemas.microsoft.com/office/drawing/2014/main" id="{25B70C58-228E-4B60-9764-F9BDC0709F0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97" name="Text Box 7">
          <a:extLst>
            <a:ext uri="{FF2B5EF4-FFF2-40B4-BE49-F238E27FC236}">
              <a16:creationId xmlns:a16="http://schemas.microsoft.com/office/drawing/2014/main" id="{BDB82D7B-082A-421C-9148-25578B3EFF0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98" name="Text Box 8">
          <a:extLst>
            <a:ext uri="{FF2B5EF4-FFF2-40B4-BE49-F238E27FC236}">
              <a16:creationId xmlns:a16="http://schemas.microsoft.com/office/drawing/2014/main" id="{07968893-5859-41D2-95B8-1D772222921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299" name="Text Box 9">
          <a:extLst>
            <a:ext uri="{FF2B5EF4-FFF2-40B4-BE49-F238E27FC236}">
              <a16:creationId xmlns:a16="http://schemas.microsoft.com/office/drawing/2014/main" id="{783C76EE-7C03-4574-B0FA-453F3ABFC93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00" name="Text Box 10">
          <a:extLst>
            <a:ext uri="{FF2B5EF4-FFF2-40B4-BE49-F238E27FC236}">
              <a16:creationId xmlns:a16="http://schemas.microsoft.com/office/drawing/2014/main" id="{3DCCCB18-36F9-4EB5-AB77-1A563B6F2B6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01" name="Text Box 11">
          <a:extLst>
            <a:ext uri="{FF2B5EF4-FFF2-40B4-BE49-F238E27FC236}">
              <a16:creationId xmlns:a16="http://schemas.microsoft.com/office/drawing/2014/main" id="{9C4B6BB6-71D6-45C7-98AB-580792EF986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02" name="Text Box 12">
          <a:extLst>
            <a:ext uri="{FF2B5EF4-FFF2-40B4-BE49-F238E27FC236}">
              <a16:creationId xmlns:a16="http://schemas.microsoft.com/office/drawing/2014/main" id="{5947DAC5-A2EE-4D6B-B540-BFB7E80D763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03" name="Text Box 13">
          <a:extLst>
            <a:ext uri="{FF2B5EF4-FFF2-40B4-BE49-F238E27FC236}">
              <a16:creationId xmlns:a16="http://schemas.microsoft.com/office/drawing/2014/main" id="{D32A9125-51F8-4D2C-9A5D-C2FEA55D590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04" name="Text Box 14">
          <a:extLst>
            <a:ext uri="{FF2B5EF4-FFF2-40B4-BE49-F238E27FC236}">
              <a16:creationId xmlns:a16="http://schemas.microsoft.com/office/drawing/2014/main" id="{334CFF39-D200-4C4A-915A-FE485364984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05" name="Text Box 15">
          <a:extLst>
            <a:ext uri="{FF2B5EF4-FFF2-40B4-BE49-F238E27FC236}">
              <a16:creationId xmlns:a16="http://schemas.microsoft.com/office/drawing/2014/main" id="{8DA88029-B2D6-45A3-9D60-8CD0B64123E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06" name="Text Box 16">
          <a:extLst>
            <a:ext uri="{FF2B5EF4-FFF2-40B4-BE49-F238E27FC236}">
              <a16:creationId xmlns:a16="http://schemas.microsoft.com/office/drawing/2014/main" id="{8D724795-4B48-4EC7-9B1F-622B75740F2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07" name="Text Box 17">
          <a:extLst>
            <a:ext uri="{FF2B5EF4-FFF2-40B4-BE49-F238E27FC236}">
              <a16:creationId xmlns:a16="http://schemas.microsoft.com/office/drawing/2014/main" id="{07D96D87-B7EE-4505-AFB8-F9D059A5483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08" name="Text Box 7">
          <a:extLst>
            <a:ext uri="{FF2B5EF4-FFF2-40B4-BE49-F238E27FC236}">
              <a16:creationId xmlns:a16="http://schemas.microsoft.com/office/drawing/2014/main" id="{18C289FB-D852-4B1C-8EB5-EEB191E5ED9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09" name="Text Box 8">
          <a:extLst>
            <a:ext uri="{FF2B5EF4-FFF2-40B4-BE49-F238E27FC236}">
              <a16:creationId xmlns:a16="http://schemas.microsoft.com/office/drawing/2014/main" id="{0B0D2C58-FDE5-4FCD-BA0D-227D0B94850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10" name="Text Box 9">
          <a:extLst>
            <a:ext uri="{FF2B5EF4-FFF2-40B4-BE49-F238E27FC236}">
              <a16:creationId xmlns:a16="http://schemas.microsoft.com/office/drawing/2014/main" id="{FDAF19B6-CA56-4845-B692-7B318250ED2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11" name="Text Box 10">
          <a:extLst>
            <a:ext uri="{FF2B5EF4-FFF2-40B4-BE49-F238E27FC236}">
              <a16:creationId xmlns:a16="http://schemas.microsoft.com/office/drawing/2014/main" id="{B11F912E-1350-44C8-9E8B-DCCFF970CD5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12" name="Text Box 11">
          <a:extLst>
            <a:ext uri="{FF2B5EF4-FFF2-40B4-BE49-F238E27FC236}">
              <a16:creationId xmlns:a16="http://schemas.microsoft.com/office/drawing/2014/main" id="{808453EF-4F01-4EC5-A1A2-85F5AFB97C8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13" name="Text Box 12">
          <a:extLst>
            <a:ext uri="{FF2B5EF4-FFF2-40B4-BE49-F238E27FC236}">
              <a16:creationId xmlns:a16="http://schemas.microsoft.com/office/drawing/2014/main" id="{56FECE91-D3E3-4D8C-A177-50244B01E8E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14" name="Text Box 13">
          <a:extLst>
            <a:ext uri="{FF2B5EF4-FFF2-40B4-BE49-F238E27FC236}">
              <a16:creationId xmlns:a16="http://schemas.microsoft.com/office/drawing/2014/main" id="{F30B4128-A45B-4E6C-A0F7-0FF29EC19DD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15" name="Text Box 14">
          <a:extLst>
            <a:ext uri="{FF2B5EF4-FFF2-40B4-BE49-F238E27FC236}">
              <a16:creationId xmlns:a16="http://schemas.microsoft.com/office/drawing/2014/main" id="{79C3D319-B1A8-4FC9-9D3E-1C5658E7DB9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16" name="Text Box 15">
          <a:extLst>
            <a:ext uri="{FF2B5EF4-FFF2-40B4-BE49-F238E27FC236}">
              <a16:creationId xmlns:a16="http://schemas.microsoft.com/office/drawing/2014/main" id="{A9890107-D081-45B5-8BB3-7BD66DFB683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17" name="Text Box 16">
          <a:extLst>
            <a:ext uri="{FF2B5EF4-FFF2-40B4-BE49-F238E27FC236}">
              <a16:creationId xmlns:a16="http://schemas.microsoft.com/office/drawing/2014/main" id="{B281A5B4-566A-48F4-AFB1-89B76F385C2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18" name="Text Box 17">
          <a:extLst>
            <a:ext uri="{FF2B5EF4-FFF2-40B4-BE49-F238E27FC236}">
              <a16:creationId xmlns:a16="http://schemas.microsoft.com/office/drawing/2014/main" id="{83C32081-4D83-439C-B384-2C7F7C076F9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19" name="Text Box 6">
          <a:extLst>
            <a:ext uri="{FF2B5EF4-FFF2-40B4-BE49-F238E27FC236}">
              <a16:creationId xmlns:a16="http://schemas.microsoft.com/office/drawing/2014/main" id="{3A688C18-729A-41D2-A469-7BBA1CD8F96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20" name="Text Box 7">
          <a:extLst>
            <a:ext uri="{FF2B5EF4-FFF2-40B4-BE49-F238E27FC236}">
              <a16:creationId xmlns:a16="http://schemas.microsoft.com/office/drawing/2014/main" id="{1F89A2F1-CCED-4246-9396-7081C7BB065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21" name="Text Box 8">
          <a:extLst>
            <a:ext uri="{FF2B5EF4-FFF2-40B4-BE49-F238E27FC236}">
              <a16:creationId xmlns:a16="http://schemas.microsoft.com/office/drawing/2014/main" id="{CD699055-3927-47FF-A849-C57F790A606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22" name="Text Box 9">
          <a:extLst>
            <a:ext uri="{FF2B5EF4-FFF2-40B4-BE49-F238E27FC236}">
              <a16:creationId xmlns:a16="http://schemas.microsoft.com/office/drawing/2014/main" id="{162DEAB9-2222-403A-B8A4-598B9A3FD26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23" name="Text Box 10">
          <a:extLst>
            <a:ext uri="{FF2B5EF4-FFF2-40B4-BE49-F238E27FC236}">
              <a16:creationId xmlns:a16="http://schemas.microsoft.com/office/drawing/2014/main" id="{1831B554-77F4-4263-8B53-4EF5CD6591C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24" name="Text Box 11">
          <a:extLst>
            <a:ext uri="{FF2B5EF4-FFF2-40B4-BE49-F238E27FC236}">
              <a16:creationId xmlns:a16="http://schemas.microsoft.com/office/drawing/2014/main" id="{551F8FF4-BFB5-48C2-9FC1-72BE45E733B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25" name="Text Box 12">
          <a:extLst>
            <a:ext uri="{FF2B5EF4-FFF2-40B4-BE49-F238E27FC236}">
              <a16:creationId xmlns:a16="http://schemas.microsoft.com/office/drawing/2014/main" id="{64E02871-EFB3-41A1-9654-518F5119B7D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26" name="Text Box 13">
          <a:extLst>
            <a:ext uri="{FF2B5EF4-FFF2-40B4-BE49-F238E27FC236}">
              <a16:creationId xmlns:a16="http://schemas.microsoft.com/office/drawing/2014/main" id="{40794325-B34C-48CC-84CE-B7271DA1FD8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27" name="Text Box 14">
          <a:extLst>
            <a:ext uri="{FF2B5EF4-FFF2-40B4-BE49-F238E27FC236}">
              <a16:creationId xmlns:a16="http://schemas.microsoft.com/office/drawing/2014/main" id="{BDC1B1F1-FE76-4D06-A448-167E811E941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28" name="Text Box 15">
          <a:extLst>
            <a:ext uri="{FF2B5EF4-FFF2-40B4-BE49-F238E27FC236}">
              <a16:creationId xmlns:a16="http://schemas.microsoft.com/office/drawing/2014/main" id="{9417169E-1A0F-49A9-B946-028CB871DC5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29" name="Text Box 16">
          <a:extLst>
            <a:ext uri="{FF2B5EF4-FFF2-40B4-BE49-F238E27FC236}">
              <a16:creationId xmlns:a16="http://schemas.microsoft.com/office/drawing/2014/main" id="{826C2DF7-47AF-43FA-91F8-A663D7E0963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30" name="Text Box 17">
          <a:extLst>
            <a:ext uri="{FF2B5EF4-FFF2-40B4-BE49-F238E27FC236}">
              <a16:creationId xmlns:a16="http://schemas.microsoft.com/office/drawing/2014/main" id="{FBF0D92D-E83B-4AD9-9E86-5EA55771D74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31" name="Text Box 6">
          <a:extLst>
            <a:ext uri="{FF2B5EF4-FFF2-40B4-BE49-F238E27FC236}">
              <a16:creationId xmlns:a16="http://schemas.microsoft.com/office/drawing/2014/main" id="{874BF4F0-475A-4B7F-A9D9-6D0E913AA40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32" name="Text Box 7">
          <a:extLst>
            <a:ext uri="{FF2B5EF4-FFF2-40B4-BE49-F238E27FC236}">
              <a16:creationId xmlns:a16="http://schemas.microsoft.com/office/drawing/2014/main" id="{E65C9D17-C00C-4FCE-8E79-92C4C251F02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33" name="Text Box 8">
          <a:extLst>
            <a:ext uri="{FF2B5EF4-FFF2-40B4-BE49-F238E27FC236}">
              <a16:creationId xmlns:a16="http://schemas.microsoft.com/office/drawing/2014/main" id="{9F62844F-ABA5-4FA1-86D9-900B81E4428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34" name="Text Box 9">
          <a:extLst>
            <a:ext uri="{FF2B5EF4-FFF2-40B4-BE49-F238E27FC236}">
              <a16:creationId xmlns:a16="http://schemas.microsoft.com/office/drawing/2014/main" id="{49BD42FB-3729-47BD-8C5B-745AFC8D3F5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35" name="Text Box 10">
          <a:extLst>
            <a:ext uri="{FF2B5EF4-FFF2-40B4-BE49-F238E27FC236}">
              <a16:creationId xmlns:a16="http://schemas.microsoft.com/office/drawing/2014/main" id="{7690F6F3-71E9-42AA-97AD-1AF3E8D82F6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36" name="Text Box 11">
          <a:extLst>
            <a:ext uri="{FF2B5EF4-FFF2-40B4-BE49-F238E27FC236}">
              <a16:creationId xmlns:a16="http://schemas.microsoft.com/office/drawing/2014/main" id="{915896C0-E55F-4043-87FA-A0DEA5E1759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37" name="Text Box 12">
          <a:extLst>
            <a:ext uri="{FF2B5EF4-FFF2-40B4-BE49-F238E27FC236}">
              <a16:creationId xmlns:a16="http://schemas.microsoft.com/office/drawing/2014/main" id="{BE560920-D4EB-43C0-BB2F-F9AE9A6343C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38" name="Text Box 13">
          <a:extLst>
            <a:ext uri="{FF2B5EF4-FFF2-40B4-BE49-F238E27FC236}">
              <a16:creationId xmlns:a16="http://schemas.microsoft.com/office/drawing/2014/main" id="{8D423642-1BE8-4254-9710-C08BFD6BFB3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39" name="Text Box 14">
          <a:extLst>
            <a:ext uri="{FF2B5EF4-FFF2-40B4-BE49-F238E27FC236}">
              <a16:creationId xmlns:a16="http://schemas.microsoft.com/office/drawing/2014/main" id="{ED52AEAB-9A19-483C-B4D5-573F4F8E3A5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40" name="Text Box 15">
          <a:extLst>
            <a:ext uri="{FF2B5EF4-FFF2-40B4-BE49-F238E27FC236}">
              <a16:creationId xmlns:a16="http://schemas.microsoft.com/office/drawing/2014/main" id="{B6D79C69-2A87-4356-A6AA-11D740114C2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41" name="Text Box 16">
          <a:extLst>
            <a:ext uri="{FF2B5EF4-FFF2-40B4-BE49-F238E27FC236}">
              <a16:creationId xmlns:a16="http://schemas.microsoft.com/office/drawing/2014/main" id="{D037C95C-FE3F-48C3-AA58-FDE322E172B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42" name="Text Box 17">
          <a:extLst>
            <a:ext uri="{FF2B5EF4-FFF2-40B4-BE49-F238E27FC236}">
              <a16:creationId xmlns:a16="http://schemas.microsoft.com/office/drawing/2014/main" id="{01ADD321-89ED-485D-9319-1514AEEB319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43" name="Text Box 6">
          <a:extLst>
            <a:ext uri="{FF2B5EF4-FFF2-40B4-BE49-F238E27FC236}">
              <a16:creationId xmlns:a16="http://schemas.microsoft.com/office/drawing/2014/main" id="{7D8E3AED-DF6C-417E-B9A8-089E07DF138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44" name="Text Box 7">
          <a:extLst>
            <a:ext uri="{FF2B5EF4-FFF2-40B4-BE49-F238E27FC236}">
              <a16:creationId xmlns:a16="http://schemas.microsoft.com/office/drawing/2014/main" id="{5ADA0E71-3104-41EB-AB6A-8E892877426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45" name="Text Box 8">
          <a:extLst>
            <a:ext uri="{FF2B5EF4-FFF2-40B4-BE49-F238E27FC236}">
              <a16:creationId xmlns:a16="http://schemas.microsoft.com/office/drawing/2014/main" id="{70D821D1-14EC-4A3C-B6E7-6542FF7DF4F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46" name="Text Box 9">
          <a:extLst>
            <a:ext uri="{FF2B5EF4-FFF2-40B4-BE49-F238E27FC236}">
              <a16:creationId xmlns:a16="http://schemas.microsoft.com/office/drawing/2014/main" id="{66867B84-B743-463E-A606-782A02EBEAA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47" name="Text Box 10">
          <a:extLst>
            <a:ext uri="{FF2B5EF4-FFF2-40B4-BE49-F238E27FC236}">
              <a16:creationId xmlns:a16="http://schemas.microsoft.com/office/drawing/2014/main" id="{27B94A6C-761F-4367-B3B4-A9E341807FA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48" name="Text Box 11">
          <a:extLst>
            <a:ext uri="{FF2B5EF4-FFF2-40B4-BE49-F238E27FC236}">
              <a16:creationId xmlns:a16="http://schemas.microsoft.com/office/drawing/2014/main" id="{6F7133B0-8D22-4511-8799-CCAA6F4E730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49" name="Text Box 12">
          <a:extLst>
            <a:ext uri="{FF2B5EF4-FFF2-40B4-BE49-F238E27FC236}">
              <a16:creationId xmlns:a16="http://schemas.microsoft.com/office/drawing/2014/main" id="{BD17C8B0-CC07-4CFE-B718-4F2BFCF6306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50" name="Text Box 13">
          <a:extLst>
            <a:ext uri="{FF2B5EF4-FFF2-40B4-BE49-F238E27FC236}">
              <a16:creationId xmlns:a16="http://schemas.microsoft.com/office/drawing/2014/main" id="{11EE794D-BE2B-44B7-8590-7F6633A4CD8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51" name="Text Box 14">
          <a:extLst>
            <a:ext uri="{FF2B5EF4-FFF2-40B4-BE49-F238E27FC236}">
              <a16:creationId xmlns:a16="http://schemas.microsoft.com/office/drawing/2014/main" id="{41E1D9DE-FAEF-48F0-9D52-01C69DAF5DC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52" name="Text Box 15">
          <a:extLst>
            <a:ext uri="{FF2B5EF4-FFF2-40B4-BE49-F238E27FC236}">
              <a16:creationId xmlns:a16="http://schemas.microsoft.com/office/drawing/2014/main" id="{948ACC0C-7251-4612-A185-5866C6015FA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53" name="Text Box 16">
          <a:extLst>
            <a:ext uri="{FF2B5EF4-FFF2-40B4-BE49-F238E27FC236}">
              <a16:creationId xmlns:a16="http://schemas.microsoft.com/office/drawing/2014/main" id="{D97F445B-5AF2-40E0-8BAF-E6001CE4A3A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54" name="Text Box 17">
          <a:extLst>
            <a:ext uri="{FF2B5EF4-FFF2-40B4-BE49-F238E27FC236}">
              <a16:creationId xmlns:a16="http://schemas.microsoft.com/office/drawing/2014/main" id="{B89D90C8-3F29-4591-92E8-E759A3FB931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55" name="Text Box 7">
          <a:extLst>
            <a:ext uri="{FF2B5EF4-FFF2-40B4-BE49-F238E27FC236}">
              <a16:creationId xmlns:a16="http://schemas.microsoft.com/office/drawing/2014/main" id="{E78F1151-9259-46F7-BF66-D816FCDF7DD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56" name="Text Box 8">
          <a:extLst>
            <a:ext uri="{FF2B5EF4-FFF2-40B4-BE49-F238E27FC236}">
              <a16:creationId xmlns:a16="http://schemas.microsoft.com/office/drawing/2014/main" id="{48A18E92-A71C-49A5-AFB9-7DC911A553E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57" name="Text Box 9">
          <a:extLst>
            <a:ext uri="{FF2B5EF4-FFF2-40B4-BE49-F238E27FC236}">
              <a16:creationId xmlns:a16="http://schemas.microsoft.com/office/drawing/2014/main" id="{A4DEAE05-6791-4552-92FA-31DEC0AC1D7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58" name="Text Box 10">
          <a:extLst>
            <a:ext uri="{FF2B5EF4-FFF2-40B4-BE49-F238E27FC236}">
              <a16:creationId xmlns:a16="http://schemas.microsoft.com/office/drawing/2014/main" id="{14651810-B9B6-48B1-BD8A-DD2D29E6EA8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59" name="Text Box 11">
          <a:extLst>
            <a:ext uri="{FF2B5EF4-FFF2-40B4-BE49-F238E27FC236}">
              <a16:creationId xmlns:a16="http://schemas.microsoft.com/office/drawing/2014/main" id="{AE9CD64B-F391-4F29-8984-071E9475AB3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60" name="Text Box 12">
          <a:extLst>
            <a:ext uri="{FF2B5EF4-FFF2-40B4-BE49-F238E27FC236}">
              <a16:creationId xmlns:a16="http://schemas.microsoft.com/office/drawing/2014/main" id="{ADC95D5C-92BB-4474-9F4A-E9423B8F19F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61" name="Text Box 13">
          <a:extLst>
            <a:ext uri="{FF2B5EF4-FFF2-40B4-BE49-F238E27FC236}">
              <a16:creationId xmlns:a16="http://schemas.microsoft.com/office/drawing/2014/main" id="{8536EF40-1BF2-480B-BCAF-9999F70E990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62" name="Text Box 14">
          <a:extLst>
            <a:ext uri="{FF2B5EF4-FFF2-40B4-BE49-F238E27FC236}">
              <a16:creationId xmlns:a16="http://schemas.microsoft.com/office/drawing/2014/main" id="{40011CCE-364E-44DA-80A8-4BE23904AC8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63" name="Text Box 15">
          <a:extLst>
            <a:ext uri="{FF2B5EF4-FFF2-40B4-BE49-F238E27FC236}">
              <a16:creationId xmlns:a16="http://schemas.microsoft.com/office/drawing/2014/main" id="{DEF43F27-EE2D-47C7-907E-72B4665750E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64" name="Text Box 16">
          <a:extLst>
            <a:ext uri="{FF2B5EF4-FFF2-40B4-BE49-F238E27FC236}">
              <a16:creationId xmlns:a16="http://schemas.microsoft.com/office/drawing/2014/main" id="{29ED473F-8FB7-4990-9E10-0FD00AEEC68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65" name="Text Box 17">
          <a:extLst>
            <a:ext uri="{FF2B5EF4-FFF2-40B4-BE49-F238E27FC236}">
              <a16:creationId xmlns:a16="http://schemas.microsoft.com/office/drawing/2014/main" id="{62895F70-E88F-4308-A674-3C78FBF4FE7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66" name="Text Box 6">
          <a:extLst>
            <a:ext uri="{FF2B5EF4-FFF2-40B4-BE49-F238E27FC236}">
              <a16:creationId xmlns:a16="http://schemas.microsoft.com/office/drawing/2014/main" id="{BD2C212B-4BBD-4851-9349-8EFBED0335B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67" name="Text Box 7">
          <a:extLst>
            <a:ext uri="{FF2B5EF4-FFF2-40B4-BE49-F238E27FC236}">
              <a16:creationId xmlns:a16="http://schemas.microsoft.com/office/drawing/2014/main" id="{1FC1D5FF-8BDC-4561-A719-DA23D804CF8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68" name="Text Box 8">
          <a:extLst>
            <a:ext uri="{FF2B5EF4-FFF2-40B4-BE49-F238E27FC236}">
              <a16:creationId xmlns:a16="http://schemas.microsoft.com/office/drawing/2014/main" id="{037715F3-B34E-49DF-A9B4-94630A292EF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69" name="Text Box 9">
          <a:extLst>
            <a:ext uri="{FF2B5EF4-FFF2-40B4-BE49-F238E27FC236}">
              <a16:creationId xmlns:a16="http://schemas.microsoft.com/office/drawing/2014/main" id="{A3E64E83-992F-4EDA-8799-34A9077E28D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70" name="Text Box 10">
          <a:extLst>
            <a:ext uri="{FF2B5EF4-FFF2-40B4-BE49-F238E27FC236}">
              <a16:creationId xmlns:a16="http://schemas.microsoft.com/office/drawing/2014/main" id="{CC83C470-F174-4591-A55F-EA7D99A1B0B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71" name="Text Box 11">
          <a:extLst>
            <a:ext uri="{FF2B5EF4-FFF2-40B4-BE49-F238E27FC236}">
              <a16:creationId xmlns:a16="http://schemas.microsoft.com/office/drawing/2014/main" id="{B048B8C3-BE53-4623-B693-EEA047813C0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72" name="Text Box 12">
          <a:extLst>
            <a:ext uri="{FF2B5EF4-FFF2-40B4-BE49-F238E27FC236}">
              <a16:creationId xmlns:a16="http://schemas.microsoft.com/office/drawing/2014/main" id="{77688440-3371-494F-81E3-F0EFCBC6EBC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73" name="Text Box 13">
          <a:extLst>
            <a:ext uri="{FF2B5EF4-FFF2-40B4-BE49-F238E27FC236}">
              <a16:creationId xmlns:a16="http://schemas.microsoft.com/office/drawing/2014/main" id="{C1DD1029-1E85-48D7-BBD0-C2A910F965F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74" name="Text Box 14">
          <a:extLst>
            <a:ext uri="{FF2B5EF4-FFF2-40B4-BE49-F238E27FC236}">
              <a16:creationId xmlns:a16="http://schemas.microsoft.com/office/drawing/2014/main" id="{510CD81C-108F-48C6-BCD3-5819FFDCF15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75" name="Text Box 15">
          <a:extLst>
            <a:ext uri="{FF2B5EF4-FFF2-40B4-BE49-F238E27FC236}">
              <a16:creationId xmlns:a16="http://schemas.microsoft.com/office/drawing/2014/main" id="{4A521EC1-74D8-4ED9-870C-50C4AC8A1BC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76" name="Text Box 16">
          <a:extLst>
            <a:ext uri="{FF2B5EF4-FFF2-40B4-BE49-F238E27FC236}">
              <a16:creationId xmlns:a16="http://schemas.microsoft.com/office/drawing/2014/main" id="{27CD69B0-FF81-4F1A-BD49-BAB0FD15F52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377" name="Text Box 17">
          <a:extLst>
            <a:ext uri="{FF2B5EF4-FFF2-40B4-BE49-F238E27FC236}">
              <a16:creationId xmlns:a16="http://schemas.microsoft.com/office/drawing/2014/main" id="{5E6AB582-7F6F-4FB8-9568-C137992854B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378" name="Text Box 6">
          <a:extLst>
            <a:ext uri="{FF2B5EF4-FFF2-40B4-BE49-F238E27FC236}">
              <a16:creationId xmlns:a16="http://schemas.microsoft.com/office/drawing/2014/main" id="{49E9CC6D-5E58-406A-81BA-574A9AFFDEB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379" name="Text Box 7">
          <a:extLst>
            <a:ext uri="{FF2B5EF4-FFF2-40B4-BE49-F238E27FC236}">
              <a16:creationId xmlns:a16="http://schemas.microsoft.com/office/drawing/2014/main" id="{BF51EAA4-3E93-47EB-B6C9-BC6D0E5D71F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380" name="Text Box 8">
          <a:extLst>
            <a:ext uri="{FF2B5EF4-FFF2-40B4-BE49-F238E27FC236}">
              <a16:creationId xmlns:a16="http://schemas.microsoft.com/office/drawing/2014/main" id="{C0FED702-401C-45C6-8247-255FEF9B947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381" name="Text Box 9">
          <a:extLst>
            <a:ext uri="{FF2B5EF4-FFF2-40B4-BE49-F238E27FC236}">
              <a16:creationId xmlns:a16="http://schemas.microsoft.com/office/drawing/2014/main" id="{1B5C55DA-D378-40A5-A710-BD24A7D0B11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382" name="Text Box 10">
          <a:extLst>
            <a:ext uri="{FF2B5EF4-FFF2-40B4-BE49-F238E27FC236}">
              <a16:creationId xmlns:a16="http://schemas.microsoft.com/office/drawing/2014/main" id="{A4016CCA-5CB6-40F0-AA1F-3BFE0E13A98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383" name="Text Box 11">
          <a:extLst>
            <a:ext uri="{FF2B5EF4-FFF2-40B4-BE49-F238E27FC236}">
              <a16:creationId xmlns:a16="http://schemas.microsoft.com/office/drawing/2014/main" id="{B3EBCE19-2453-44BF-9759-09E82B194E1F}"/>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384" name="Text Box 12">
          <a:extLst>
            <a:ext uri="{FF2B5EF4-FFF2-40B4-BE49-F238E27FC236}">
              <a16:creationId xmlns:a16="http://schemas.microsoft.com/office/drawing/2014/main" id="{BC3E32A8-FF35-4A2D-85A2-59B390FA4F0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385" name="Text Box 13">
          <a:extLst>
            <a:ext uri="{FF2B5EF4-FFF2-40B4-BE49-F238E27FC236}">
              <a16:creationId xmlns:a16="http://schemas.microsoft.com/office/drawing/2014/main" id="{F0FA4B73-A559-4DF0-81E9-7B82325703DC}"/>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386" name="Text Box 14">
          <a:extLst>
            <a:ext uri="{FF2B5EF4-FFF2-40B4-BE49-F238E27FC236}">
              <a16:creationId xmlns:a16="http://schemas.microsoft.com/office/drawing/2014/main" id="{B041EF10-5FDD-4116-AAA0-2B2F5D630F33}"/>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387" name="Text Box 15">
          <a:extLst>
            <a:ext uri="{FF2B5EF4-FFF2-40B4-BE49-F238E27FC236}">
              <a16:creationId xmlns:a16="http://schemas.microsoft.com/office/drawing/2014/main" id="{1FC016CE-A2B9-4848-9717-D289D1978953}"/>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388" name="Text Box 16">
          <a:extLst>
            <a:ext uri="{FF2B5EF4-FFF2-40B4-BE49-F238E27FC236}">
              <a16:creationId xmlns:a16="http://schemas.microsoft.com/office/drawing/2014/main" id="{3BEC88B0-B752-4C58-A1D6-540D571D722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389" name="Text Box 17">
          <a:extLst>
            <a:ext uri="{FF2B5EF4-FFF2-40B4-BE49-F238E27FC236}">
              <a16:creationId xmlns:a16="http://schemas.microsoft.com/office/drawing/2014/main" id="{E4D235AE-8E9B-4E29-949C-19D0346BA85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390" name="Text Box 6">
          <a:extLst>
            <a:ext uri="{FF2B5EF4-FFF2-40B4-BE49-F238E27FC236}">
              <a16:creationId xmlns:a16="http://schemas.microsoft.com/office/drawing/2014/main" id="{CA98CEBD-3359-4680-8C24-F24A1AEB1D22}"/>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391" name="Text Box 7">
          <a:extLst>
            <a:ext uri="{FF2B5EF4-FFF2-40B4-BE49-F238E27FC236}">
              <a16:creationId xmlns:a16="http://schemas.microsoft.com/office/drawing/2014/main" id="{29B52D5D-B098-4B60-B667-528E892B134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392" name="Text Box 8">
          <a:extLst>
            <a:ext uri="{FF2B5EF4-FFF2-40B4-BE49-F238E27FC236}">
              <a16:creationId xmlns:a16="http://schemas.microsoft.com/office/drawing/2014/main" id="{0BC89EC8-EB75-4048-8397-8F90FB31615B}"/>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393" name="Text Box 9">
          <a:extLst>
            <a:ext uri="{FF2B5EF4-FFF2-40B4-BE49-F238E27FC236}">
              <a16:creationId xmlns:a16="http://schemas.microsoft.com/office/drawing/2014/main" id="{093E47F4-C2EA-4607-AA75-B2B61B85A0FB}"/>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394" name="Text Box 10">
          <a:extLst>
            <a:ext uri="{FF2B5EF4-FFF2-40B4-BE49-F238E27FC236}">
              <a16:creationId xmlns:a16="http://schemas.microsoft.com/office/drawing/2014/main" id="{5FB0142D-B8AB-4B00-BF1D-E0CF6DA506A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395" name="Text Box 11">
          <a:extLst>
            <a:ext uri="{FF2B5EF4-FFF2-40B4-BE49-F238E27FC236}">
              <a16:creationId xmlns:a16="http://schemas.microsoft.com/office/drawing/2014/main" id="{C3005904-50C0-4F08-86BD-5F4CA12642D2}"/>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396" name="Text Box 12">
          <a:extLst>
            <a:ext uri="{FF2B5EF4-FFF2-40B4-BE49-F238E27FC236}">
              <a16:creationId xmlns:a16="http://schemas.microsoft.com/office/drawing/2014/main" id="{E1253550-EF0E-4BB9-9338-CD7519B8542B}"/>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397" name="Text Box 13">
          <a:extLst>
            <a:ext uri="{FF2B5EF4-FFF2-40B4-BE49-F238E27FC236}">
              <a16:creationId xmlns:a16="http://schemas.microsoft.com/office/drawing/2014/main" id="{7B75432B-EC9E-499F-9734-6098B3C290E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398" name="Text Box 14">
          <a:extLst>
            <a:ext uri="{FF2B5EF4-FFF2-40B4-BE49-F238E27FC236}">
              <a16:creationId xmlns:a16="http://schemas.microsoft.com/office/drawing/2014/main" id="{4BF3E9F7-5168-4E7A-A095-ACF82CFAAF6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399" name="Text Box 15">
          <a:extLst>
            <a:ext uri="{FF2B5EF4-FFF2-40B4-BE49-F238E27FC236}">
              <a16:creationId xmlns:a16="http://schemas.microsoft.com/office/drawing/2014/main" id="{BAEDB7E6-D3F8-4A76-B64D-456929EB3CA1}"/>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00" name="Text Box 16">
          <a:extLst>
            <a:ext uri="{FF2B5EF4-FFF2-40B4-BE49-F238E27FC236}">
              <a16:creationId xmlns:a16="http://schemas.microsoft.com/office/drawing/2014/main" id="{5D9403D5-6B2C-48BC-ACE7-425913A79A0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01" name="Text Box 17">
          <a:extLst>
            <a:ext uri="{FF2B5EF4-FFF2-40B4-BE49-F238E27FC236}">
              <a16:creationId xmlns:a16="http://schemas.microsoft.com/office/drawing/2014/main" id="{623F0462-1495-4AD8-907B-97CCAC58DD1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02" name="Text Box 7">
          <a:extLst>
            <a:ext uri="{FF2B5EF4-FFF2-40B4-BE49-F238E27FC236}">
              <a16:creationId xmlns:a16="http://schemas.microsoft.com/office/drawing/2014/main" id="{ADDEE31A-8DB4-4ABD-A31E-4F9E11664CD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03" name="Text Box 8">
          <a:extLst>
            <a:ext uri="{FF2B5EF4-FFF2-40B4-BE49-F238E27FC236}">
              <a16:creationId xmlns:a16="http://schemas.microsoft.com/office/drawing/2014/main" id="{84BE895B-548C-4822-96E7-1F240EAC887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04" name="Text Box 9">
          <a:extLst>
            <a:ext uri="{FF2B5EF4-FFF2-40B4-BE49-F238E27FC236}">
              <a16:creationId xmlns:a16="http://schemas.microsoft.com/office/drawing/2014/main" id="{84C01596-70CB-4566-94D4-7F84EF44BF7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05" name="Text Box 10">
          <a:extLst>
            <a:ext uri="{FF2B5EF4-FFF2-40B4-BE49-F238E27FC236}">
              <a16:creationId xmlns:a16="http://schemas.microsoft.com/office/drawing/2014/main" id="{FDE055FD-43B5-4DB9-AEF6-467E86ED6FA2}"/>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06" name="Text Box 11">
          <a:extLst>
            <a:ext uri="{FF2B5EF4-FFF2-40B4-BE49-F238E27FC236}">
              <a16:creationId xmlns:a16="http://schemas.microsoft.com/office/drawing/2014/main" id="{4B8B3C29-3C9E-4BD0-90A9-B4BFA85F2C3B}"/>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07" name="Text Box 12">
          <a:extLst>
            <a:ext uri="{FF2B5EF4-FFF2-40B4-BE49-F238E27FC236}">
              <a16:creationId xmlns:a16="http://schemas.microsoft.com/office/drawing/2014/main" id="{7CDCCC6F-6EF3-4B50-8296-E764D538B56C}"/>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08" name="Text Box 13">
          <a:extLst>
            <a:ext uri="{FF2B5EF4-FFF2-40B4-BE49-F238E27FC236}">
              <a16:creationId xmlns:a16="http://schemas.microsoft.com/office/drawing/2014/main" id="{2F277BE5-486D-4734-AC1B-8B95B10D972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09" name="Text Box 14">
          <a:extLst>
            <a:ext uri="{FF2B5EF4-FFF2-40B4-BE49-F238E27FC236}">
              <a16:creationId xmlns:a16="http://schemas.microsoft.com/office/drawing/2014/main" id="{09AF9235-BC37-43D6-A8FB-5FFD7123CB67}"/>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10" name="Text Box 15">
          <a:extLst>
            <a:ext uri="{FF2B5EF4-FFF2-40B4-BE49-F238E27FC236}">
              <a16:creationId xmlns:a16="http://schemas.microsoft.com/office/drawing/2014/main" id="{484B1F54-17B1-43A2-A481-62DCF44B623F}"/>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11" name="Text Box 16">
          <a:extLst>
            <a:ext uri="{FF2B5EF4-FFF2-40B4-BE49-F238E27FC236}">
              <a16:creationId xmlns:a16="http://schemas.microsoft.com/office/drawing/2014/main" id="{1021C68D-E3E8-4F6D-90F8-A357677A617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12" name="Text Box 17">
          <a:extLst>
            <a:ext uri="{FF2B5EF4-FFF2-40B4-BE49-F238E27FC236}">
              <a16:creationId xmlns:a16="http://schemas.microsoft.com/office/drawing/2014/main" id="{2EF1AB5B-28EE-4619-9BFF-A6EE54654ED7}"/>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13" name="Text Box 6">
          <a:extLst>
            <a:ext uri="{FF2B5EF4-FFF2-40B4-BE49-F238E27FC236}">
              <a16:creationId xmlns:a16="http://schemas.microsoft.com/office/drawing/2014/main" id="{8FBF75E6-1124-42BE-B649-3F6B3D9E379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14" name="Text Box 7">
          <a:extLst>
            <a:ext uri="{FF2B5EF4-FFF2-40B4-BE49-F238E27FC236}">
              <a16:creationId xmlns:a16="http://schemas.microsoft.com/office/drawing/2014/main" id="{E17397D5-A209-413F-9F0D-EA045ABAB56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15" name="Text Box 8">
          <a:extLst>
            <a:ext uri="{FF2B5EF4-FFF2-40B4-BE49-F238E27FC236}">
              <a16:creationId xmlns:a16="http://schemas.microsoft.com/office/drawing/2014/main" id="{56106F8E-68CE-4C63-986F-85D50921F8C1}"/>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16" name="Text Box 9">
          <a:extLst>
            <a:ext uri="{FF2B5EF4-FFF2-40B4-BE49-F238E27FC236}">
              <a16:creationId xmlns:a16="http://schemas.microsoft.com/office/drawing/2014/main" id="{F80DCBC3-BC31-4E31-A056-6E72F1E82B4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17" name="Text Box 10">
          <a:extLst>
            <a:ext uri="{FF2B5EF4-FFF2-40B4-BE49-F238E27FC236}">
              <a16:creationId xmlns:a16="http://schemas.microsoft.com/office/drawing/2014/main" id="{98C33D53-B7B1-456B-9807-B98BE1233B3B}"/>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18" name="Text Box 11">
          <a:extLst>
            <a:ext uri="{FF2B5EF4-FFF2-40B4-BE49-F238E27FC236}">
              <a16:creationId xmlns:a16="http://schemas.microsoft.com/office/drawing/2014/main" id="{22472E09-87AB-49CB-85EB-00F2A82574CF}"/>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19" name="Text Box 12">
          <a:extLst>
            <a:ext uri="{FF2B5EF4-FFF2-40B4-BE49-F238E27FC236}">
              <a16:creationId xmlns:a16="http://schemas.microsoft.com/office/drawing/2014/main" id="{B0E3D60E-06D5-48E8-A4BE-8D62B86363EB}"/>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20" name="Text Box 13">
          <a:extLst>
            <a:ext uri="{FF2B5EF4-FFF2-40B4-BE49-F238E27FC236}">
              <a16:creationId xmlns:a16="http://schemas.microsoft.com/office/drawing/2014/main" id="{F604EE90-378F-4915-AB34-07E64D161A7F}"/>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21" name="Text Box 14">
          <a:extLst>
            <a:ext uri="{FF2B5EF4-FFF2-40B4-BE49-F238E27FC236}">
              <a16:creationId xmlns:a16="http://schemas.microsoft.com/office/drawing/2014/main" id="{8BD2E7E4-E0EC-4B46-99A0-1C9676EA30A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22" name="Text Box 15">
          <a:extLst>
            <a:ext uri="{FF2B5EF4-FFF2-40B4-BE49-F238E27FC236}">
              <a16:creationId xmlns:a16="http://schemas.microsoft.com/office/drawing/2014/main" id="{6218DEC8-D0C6-4D93-82A6-32F7484A6B1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23" name="Text Box 16">
          <a:extLst>
            <a:ext uri="{FF2B5EF4-FFF2-40B4-BE49-F238E27FC236}">
              <a16:creationId xmlns:a16="http://schemas.microsoft.com/office/drawing/2014/main" id="{8D11083E-4508-4740-B17C-F7A1DAEC9ED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24" name="Text Box 17">
          <a:extLst>
            <a:ext uri="{FF2B5EF4-FFF2-40B4-BE49-F238E27FC236}">
              <a16:creationId xmlns:a16="http://schemas.microsoft.com/office/drawing/2014/main" id="{A5543641-082B-48C2-A2EB-B362C00F6741}"/>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25" name="Text Box 6">
          <a:extLst>
            <a:ext uri="{FF2B5EF4-FFF2-40B4-BE49-F238E27FC236}">
              <a16:creationId xmlns:a16="http://schemas.microsoft.com/office/drawing/2014/main" id="{545509D3-CEC2-47BD-BC99-B15984114E08}"/>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26" name="Text Box 7">
          <a:extLst>
            <a:ext uri="{FF2B5EF4-FFF2-40B4-BE49-F238E27FC236}">
              <a16:creationId xmlns:a16="http://schemas.microsoft.com/office/drawing/2014/main" id="{467E88FC-5B6F-4CF2-8AB6-769838892F9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27" name="Text Box 8">
          <a:extLst>
            <a:ext uri="{FF2B5EF4-FFF2-40B4-BE49-F238E27FC236}">
              <a16:creationId xmlns:a16="http://schemas.microsoft.com/office/drawing/2014/main" id="{606564B3-235A-46FD-AB01-915F930AEA0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28" name="Text Box 9">
          <a:extLst>
            <a:ext uri="{FF2B5EF4-FFF2-40B4-BE49-F238E27FC236}">
              <a16:creationId xmlns:a16="http://schemas.microsoft.com/office/drawing/2014/main" id="{D9DD48E5-E4CC-4915-8239-A94E21BF0472}"/>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29" name="Text Box 10">
          <a:extLst>
            <a:ext uri="{FF2B5EF4-FFF2-40B4-BE49-F238E27FC236}">
              <a16:creationId xmlns:a16="http://schemas.microsoft.com/office/drawing/2014/main" id="{7B416C64-FC68-440B-9F4B-F969BFBFDFF1}"/>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30" name="Text Box 11">
          <a:extLst>
            <a:ext uri="{FF2B5EF4-FFF2-40B4-BE49-F238E27FC236}">
              <a16:creationId xmlns:a16="http://schemas.microsoft.com/office/drawing/2014/main" id="{DDE3FA61-1D13-44F3-9534-96BD27DCDE4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31" name="Text Box 12">
          <a:extLst>
            <a:ext uri="{FF2B5EF4-FFF2-40B4-BE49-F238E27FC236}">
              <a16:creationId xmlns:a16="http://schemas.microsoft.com/office/drawing/2014/main" id="{39FAAEA5-D649-407F-B585-1E5672823688}"/>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32" name="Text Box 13">
          <a:extLst>
            <a:ext uri="{FF2B5EF4-FFF2-40B4-BE49-F238E27FC236}">
              <a16:creationId xmlns:a16="http://schemas.microsoft.com/office/drawing/2014/main" id="{FE72A1E9-BEB3-4CF7-A4CF-A8F65C7A649C}"/>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33" name="Text Box 14">
          <a:extLst>
            <a:ext uri="{FF2B5EF4-FFF2-40B4-BE49-F238E27FC236}">
              <a16:creationId xmlns:a16="http://schemas.microsoft.com/office/drawing/2014/main" id="{308C8A81-E0AF-43E9-8BC1-0ECDFC9B07DD}"/>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34" name="Text Box 15">
          <a:extLst>
            <a:ext uri="{FF2B5EF4-FFF2-40B4-BE49-F238E27FC236}">
              <a16:creationId xmlns:a16="http://schemas.microsoft.com/office/drawing/2014/main" id="{5769754F-E9EF-4308-B7EC-9A7D1E18964F}"/>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35" name="Text Box 16">
          <a:extLst>
            <a:ext uri="{FF2B5EF4-FFF2-40B4-BE49-F238E27FC236}">
              <a16:creationId xmlns:a16="http://schemas.microsoft.com/office/drawing/2014/main" id="{82F7588E-8B38-4F86-9BF4-A1C96BCC7B4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36" name="Text Box 17">
          <a:extLst>
            <a:ext uri="{FF2B5EF4-FFF2-40B4-BE49-F238E27FC236}">
              <a16:creationId xmlns:a16="http://schemas.microsoft.com/office/drawing/2014/main" id="{32D2A8F2-8BBD-4C30-BEEA-D44D611554C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37" name="Text Box 6">
          <a:extLst>
            <a:ext uri="{FF2B5EF4-FFF2-40B4-BE49-F238E27FC236}">
              <a16:creationId xmlns:a16="http://schemas.microsoft.com/office/drawing/2014/main" id="{53439193-3983-474B-8B26-7853495B429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38" name="Text Box 7">
          <a:extLst>
            <a:ext uri="{FF2B5EF4-FFF2-40B4-BE49-F238E27FC236}">
              <a16:creationId xmlns:a16="http://schemas.microsoft.com/office/drawing/2014/main" id="{FC923B73-346E-43DD-AB8C-7C0DF53ADCC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39" name="Text Box 8">
          <a:extLst>
            <a:ext uri="{FF2B5EF4-FFF2-40B4-BE49-F238E27FC236}">
              <a16:creationId xmlns:a16="http://schemas.microsoft.com/office/drawing/2014/main" id="{ED8E6288-B09E-48D5-ABD1-E2867779CA4B}"/>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40" name="Text Box 9">
          <a:extLst>
            <a:ext uri="{FF2B5EF4-FFF2-40B4-BE49-F238E27FC236}">
              <a16:creationId xmlns:a16="http://schemas.microsoft.com/office/drawing/2014/main" id="{2CDB18CB-7062-4314-80F6-94AAAB2EFDAF}"/>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41" name="Text Box 10">
          <a:extLst>
            <a:ext uri="{FF2B5EF4-FFF2-40B4-BE49-F238E27FC236}">
              <a16:creationId xmlns:a16="http://schemas.microsoft.com/office/drawing/2014/main" id="{28A36397-D1BD-43BD-A469-B0E0B8013188}"/>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42" name="Text Box 11">
          <a:extLst>
            <a:ext uri="{FF2B5EF4-FFF2-40B4-BE49-F238E27FC236}">
              <a16:creationId xmlns:a16="http://schemas.microsoft.com/office/drawing/2014/main" id="{AB12A2D3-E85E-457E-BCC5-64CFB67A10EC}"/>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43" name="Text Box 12">
          <a:extLst>
            <a:ext uri="{FF2B5EF4-FFF2-40B4-BE49-F238E27FC236}">
              <a16:creationId xmlns:a16="http://schemas.microsoft.com/office/drawing/2014/main" id="{CB5F8C37-0A5D-4124-9859-A4DC708441B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44" name="Text Box 13">
          <a:extLst>
            <a:ext uri="{FF2B5EF4-FFF2-40B4-BE49-F238E27FC236}">
              <a16:creationId xmlns:a16="http://schemas.microsoft.com/office/drawing/2014/main" id="{28BD331B-C1D2-4BFF-9E32-B50E122526C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45" name="Text Box 14">
          <a:extLst>
            <a:ext uri="{FF2B5EF4-FFF2-40B4-BE49-F238E27FC236}">
              <a16:creationId xmlns:a16="http://schemas.microsoft.com/office/drawing/2014/main" id="{EEEC51E9-EC87-4B95-81BB-8C4A1947F5F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46" name="Text Box 15">
          <a:extLst>
            <a:ext uri="{FF2B5EF4-FFF2-40B4-BE49-F238E27FC236}">
              <a16:creationId xmlns:a16="http://schemas.microsoft.com/office/drawing/2014/main" id="{7D2518C1-8E9C-47AD-A1D5-FF5B2C54CF3B}"/>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47" name="Text Box 16">
          <a:extLst>
            <a:ext uri="{FF2B5EF4-FFF2-40B4-BE49-F238E27FC236}">
              <a16:creationId xmlns:a16="http://schemas.microsoft.com/office/drawing/2014/main" id="{E64AF375-2442-4EF6-8EB5-BCA952CEE00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48" name="Text Box 17">
          <a:extLst>
            <a:ext uri="{FF2B5EF4-FFF2-40B4-BE49-F238E27FC236}">
              <a16:creationId xmlns:a16="http://schemas.microsoft.com/office/drawing/2014/main" id="{F3A6D19B-C316-4C97-BB6C-508FA7CEAE4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49" name="Text Box 7">
          <a:extLst>
            <a:ext uri="{FF2B5EF4-FFF2-40B4-BE49-F238E27FC236}">
              <a16:creationId xmlns:a16="http://schemas.microsoft.com/office/drawing/2014/main" id="{F007133F-B919-48AE-82F9-440600E23218}"/>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50" name="Text Box 8">
          <a:extLst>
            <a:ext uri="{FF2B5EF4-FFF2-40B4-BE49-F238E27FC236}">
              <a16:creationId xmlns:a16="http://schemas.microsoft.com/office/drawing/2014/main" id="{7A24ECE2-5C96-44BE-A386-9E41DFDBD507}"/>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51" name="Text Box 9">
          <a:extLst>
            <a:ext uri="{FF2B5EF4-FFF2-40B4-BE49-F238E27FC236}">
              <a16:creationId xmlns:a16="http://schemas.microsoft.com/office/drawing/2014/main" id="{E10CB677-B5C8-44EA-A02E-4681D71E4F73}"/>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52" name="Text Box 10">
          <a:extLst>
            <a:ext uri="{FF2B5EF4-FFF2-40B4-BE49-F238E27FC236}">
              <a16:creationId xmlns:a16="http://schemas.microsoft.com/office/drawing/2014/main" id="{3D88A3E4-B132-4271-A40A-DFD9C1F937A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53" name="Text Box 11">
          <a:extLst>
            <a:ext uri="{FF2B5EF4-FFF2-40B4-BE49-F238E27FC236}">
              <a16:creationId xmlns:a16="http://schemas.microsoft.com/office/drawing/2014/main" id="{42511AFD-09C4-4CE1-B7DD-92CC29444DB8}"/>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54" name="Text Box 12">
          <a:extLst>
            <a:ext uri="{FF2B5EF4-FFF2-40B4-BE49-F238E27FC236}">
              <a16:creationId xmlns:a16="http://schemas.microsoft.com/office/drawing/2014/main" id="{61BB0215-4C86-4459-8A8D-39ADA06EA857}"/>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55" name="Text Box 13">
          <a:extLst>
            <a:ext uri="{FF2B5EF4-FFF2-40B4-BE49-F238E27FC236}">
              <a16:creationId xmlns:a16="http://schemas.microsoft.com/office/drawing/2014/main" id="{A9088C07-C359-4D19-ACCE-4E80102FA173}"/>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56" name="Text Box 14">
          <a:extLst>
            <a:ext uri="{FF2B5EF4-FFF2-40B4-BE49-F238E27FC236}">
              <a16:creationId xmlns:a16="http://schemas.microsoft.com/office/drawing/2014/main" id="{08E1FA6B-BC1B-49FC-ACBE-3050C69B1C12}"/>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57" name="Text Box 15">
          <a:extLst>
            <a:ext uri="{FF2B5EF4-FFF2-40B4-BE49-F238E27FC236}">
              <a16:creationId xmlns:a16="http://schemas.microsoft.com/office/drawing/2014/main" id="{FE2D704B-E3E4-4167-A8BA-93F684AA37F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58" name="Text Box 16">
          <a:extLst>
            <a:ext uri="{FF2B5EF4-FFF2-40B4-BE49-F238E27FC236}">
              <a16:creationId xmlns:a16="http://schemas.microsoft.com/office/drawing/2014/main" id="{61380B2D-A1B1-4277-8024-6943E0C51553}"/>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59" name="Text Box 17">
          <a:extLst>
            <a:ext uri="{FF2B5EF4-FFF2-40B4-BE49-F238E27FC236}">
              <a16:creationId xmlns:a16="http://schemas.microsoft.com/office/drawing/2014/main" id="{5D3255BB-6775-4977-8274-A6DD9DF6950D}"/>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60" name="Text Box 6">
          <a:extLst>
            <a:ext uri="{FF2B5EF4-FFF2-40B4-BE49-F238E27FC236}">
              <a16:creationId xmlns:a16="http://schemas.microsoft.com/office/drawing/2014/main" id="{1B278BB9-7FC4-4ACB-9822-81CE1DA928F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61" name="Text Box 7">
          <a:extLst>
            <a:ext uri="{FF2B5EF4-FFF2-40B4-BE49-F238E27FC236}">
              <a16:creationId xmlns:a16="http://schemas.microsoft.com/office/drawing/2014/main" id="{8E244529-8A72-4241-895E-D31E7FCF0BE1}"/>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62" name="Text Box 8">
          <a:extLst>
            <a:ext uri="{FF2B5EF4-FFF2-40B4-BE49-F238E27FC236}">
              <a16:creationId xmlns:a16="http://schemas.microsoft.com/office/drawing/2014/main" id="{736E75B8-4AE3-4EFC-B290-83DCE625D833}"/>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63" name="Text Box 9">
          <a:extLst>
            <a:ext uri="{FF2B5EF4-FFF2-40B4-BE49-F238E27FC236}">
              <a16:creationId xmlns:a16="http://schemas.microsoft.com/office/drawing/2014/main" id="{336841EA-9B75-43A8-9944-DCF1656A90C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64" name="Text Box 10">
          <a:extLst>
            <a:ext uri="{FF2B5EF4-FFF2-40B4-BE49-F238E27FC236}">
              <a16:creationId xmlns:a16="http://schemas.microsoft.com/office/drawing/2014/main" id="{9F1C5C45-02BA-43A1-B533-AEB99DA57FC3}"/>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65" name="Text Box 11">
          <a:extLst>
            <a:ext uri="{FF2B5EF4-FFF2-40B4-BE49-F238E27FC236}">
              <a16:creationId xmlns:a16="http://schemas.microsoft.com/office/drawing/2014/main" id="{D0453B69-A3CA-41C2-AEED-E9F9F70CDB9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66" name="Text Box 12">
          <a:extLst>
            <a:ext uri="{FF2B5EF4-FFF2-40B4-BE49-F238E27FC236}">
              <a16:creationId xmlns:a16="http://schemas.microsoft.com/office/drawing/2014/main" id="{CD483436-478C-4C3E-97E1-D77A7F6C0441}"/>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67" name="Text Box 13">
          <a:extLst>
            <a:ext uri="{FF2B5EF4-FFF2-40B4-BE49-F238E27FC236}">
              <a16:creationId xmlns:a16="http://schemas.microsoft.com/office/drawing/2014/main" id="{C984C7BE-610A-4E36-A728-13E93AC62201}"/>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68" name="Text Box 14">
          <a:extLst>
            <a:ext uri="{FF2B5EF4-FFF2-40B4-BE49-F238E27FC236}">
              <a16:creationId xmlns:a16="http://schemas.microsoft.com/office/drawing/2014/main" id="{CB566930-CAF4-4196-87BC-ABAB8563BDCB}"/>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69" name="Text Box 15">
          <a:extLst>
            <a:ext uri="{FF2B5EF4-FFF2-40B4-BE49-F238E27FC236}">
              <a16:creationId xmlns:a16="http://schemas.microsoft.com/office/drawing/2014/main" id="{755E439C-308B-413E-9283-0D8C36AF8E8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70" name="Text Box 16">
          <a:extLst>
            <a:ext uri="{FF2B5EF4-FFF2-40B4-BE49-F238E27FC236}">
              <a16:creationId xmlns:a16="http://schemas.microsoft.com/office/drawing/2014/main" id="{1146C3AC-AD12-4F54-A37B-09C43CBB4BB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71" name="Text Box 17">
          <a:extLst>
            <a:ext uri="{FF2B5EF4-FFF2-40B4-BE49-F238E27FC236}">
              <a16:creationId xmlns:a16="http://schemas.microsoft.com/office/drawing/2014/main" id="{87AE2045-7BB6-4BA2-B715-6223469D189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72" name="Text Box 6">
          <a:extLst>
            <a:ext uri="{FF2B5EF4-FFF2-40B4-BE49-F238E27FC236}">
              <a16:creationId xmlns:a16="http://schemas.microsoft.com/office/drawing/2014/main" id="{B1ED2683-BFFD-4E1F-9102-97BD70BC19D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73" name="Text Box 7">
          <a:extLst>
            <a:ext uri="{FF2B5EF4-FFF2-40B4-BE49-F238E27FC236}">
              <a16:creationId xmlns:a16="http://schemas.microsoft.com/office/drawing/2014/main" id="{EEE86255-2F11-42AD-BE4E-0A8A7D0E7ABD}"/>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74" name="Text Box 8">
          <a:extLst>
            <a:ext uri="{FF2B5EF4-FFF2-40B4-BE49-F238E27FC236}">
              <a16:creationId xmlns:a16="http://schemas.microsoft.com/office/drawing/2014/main" id="{DA8C23CE-759E-4187-833B-4BBF3ECCF57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75" name="Text Box 9">
          <a:extLst>
            <a:ext uri="{FF2B5EF4-FFF2-40B4-BE49-F238E27FC236}">
              <a16:creationId xmlns:a16="http://schemas.microsoft.com/office/drawing/2014/main" id="{53B3911D-1C05-4218-85C7-9AFD4155A1F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76" name="Text Box 10">
          <a:extLst>
            <a:ext uri="{FF2B5EF4-FFF2-40B4-BE49-F238E27FC236}">
              <a16:creationId xmlns:a16="http://schemas.microsoft.com/office/drawing/2014/main" id="{5F029CA6-A4F5-4436-9174-88255B6C152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77" name="Text Box 11">
          <a:extLst>
            <a:ext uri="{FF2B5EF4-FFF2-40B4-BE49-F238E27FC236}">
              <a16:creationId xmlns:a16="http://schemas.microsoft.com/office/drawing/2014/main" id="{1A144D9E-5425-4690-9E16-67520EB3BCC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78" name="Text Box 12">
          <a:extLst>
            <a:ext uri="{FF2B5EF4-FFF2-40B4-BE49-F238E27FC236}">
              <a16:creationId xmlns:a16="http://schemas.microsoft.com/office/drawing/2014/main" id="{C4D0C9E8-465C-4AB3-8808-5BE06C219B7C}"/>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79" name="Text Box 13">
          <a:extLst>
            <a:ext uri="{FF2B5EF4-FFF2-40B4-BE49-F238E27FC236}">
              <a16:creationId xmlns:a16="http://schemas.microsoft.com/office/drawing/2014/main" id="{6E1429B6-479F-49B7-AC48-79A1A0EEAFD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80" name="Text Box 14">
          <a:extLst>
            <a:ext uri="{FF2B5EF4-FFF2-40B4-BE49-F238E27FC236}">
              <a16:creationId xmlns:a16="http://schemas.microsoft.com/office/drawing/2014/main" id="{5AAF5434-6F93-4A3B-8254-AD313A526F6D}"/>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81" name="Text Box 15">
          <a:extLst>
            <a:ext uri="{FF2B5EF4-FFF2-40B4-BE49-F238E27FC236}">
              <a16:creationId xmlns:a16="http://schemas.microsoft.com/office/drawing/2014/main" id="{8439C672-D1C3-4E9B-8DEE-E7D46BF605E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82" name="Text Box 16">
          <a:extLst>
            <a:ext uri="{FF2B5EF4-FFF2-40B4-BE49-F238E27FC236}">
              <a16:creationId xmlns:a16="http://schemas.microsoft.com/office/drawing/2014/main" id="{1E032D58-396E-4B09-846F-0DE97439886F}"/>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83" name="Text Box 17">
          <a:extLst>
            <a:ext uri="{FF2B5EF4-FFF2-40B4-BE49-F238E27FC236}">
              <a16:creationId xmlns:a16="http://schemas.microsoft.com/office/drawing/2014/main" id="{CC8C0A55-EE1E-4A1B-A575-822BB15F69AC}"/>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84" name="Text Box 6">
          <a:extLst>
            <a:ext uri="{FF2B5EF4-FFF2-40B4-BE49-F238E27FC236}">
              <a16:creationId xmlns:a16="http://schemas.microsoft.com/office/drawing/2014/main" id="{71F94813-9BD9-4AF2-A1F4-75836A4C2752}"/>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85" name="Text Box 7">
          <a:extLst>
            <a:ext uri="{FF2B5EF4-FFF2-40B4-BE49-F238E27FC236}">
              <a16:creationId xmlns:a16="http://schemas.microsoft.com/office/drawing/2014/main" id="{60EA4387-DCAE-4ACD-9167-6B51E12A3B92}"/>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86" name="Text Box 8">
          <a:extLst>
            <a:ext uri="{FF2B5EF4-FFF2-40B4-BE49-F238E27FC236}">
              <a16:creationId xmlns:a16="http://schemas.microsoft.com/office/drawing/2014/main" id="{1844FF28-49F0-4118-8F66-F98B740B777C}"/>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87" name="Text Box 9">
          <a:extLst>
            <a:ext uri="{FF2B5EF4-FFF2-40B4-BE49-F238E27FC236}">
              <a16:creationId xmlns:a16="http://schemas.microsoft.com/office/drawing/2014/main" id="{9ADBC86B-4763-4B4D-A64B-A95C626EABF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88" name="Text Box 10">
          <a:extLst>
            <a:ext uri="{FF2B5EF4-FFF2-40B4-BE49-F238E27FC236}">
              <a16:creationId xmlns:a16="http://schemas.microsoft.com/office/drawing/2014/main" id="{3676C5A9-2EF5-41AF-B5AF-CF3B83AE22C7}"/>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89" name="Text Box 11">
          <a:extLst>
            <a:ext uri="{FF2B5EF4-FFF2-40B4-BE49-F238E27FC236}">
              <a16:creationId xmlns:a16="http://schemas.microsoft.com/office/drawing/2014/main" id="{2454EAA6-A7B6-40CE-B77C-AC5CC844D92C}"/>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90" name="Text Box 12">
          <a:extLst>
            <a:ext uri="{FF2B5EF4-FFF2-40B4-BE49-F238E27FC236}">
              <a16:creationId xmlns:a16="http://schemas.microsoft.com/office/drawing/2014/main" id="{79CE777D-1C39-4A7A-8103-A44826DA50CD}"/>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91" name="Text Box 13">
          <a:extLst>
            <a:ext uri="{FF2B5EF4-FFF2-40B4-BE49-F238E27FC236}">
              <a16:creationId xmlns:a16="http://schemas.microsoft.com/office/drawing/2014/main" id="{D1C4E337-2BA7-466C-8BAC-3A960FE957D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92" name="Text Box 14">
          <a:extLst>
            <a:ext uri="{FF2B5EF4-FFF2-40B4-BE49-F238E27FC236}">
              <a16:creationId xmlns:a16="http://schemas.microsoft.com/office/drawing/2014/main" id="{1A3DDC1D-C65E-42AE-B626-F75B94229D08}"/>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93" name="Text Box 15">
          <a:extLst>
            <a:ext uri="{FF2B5EF4-FFF2-40B4-BE49-F238E27FC236}">
              <a16:creationId xmlns:a16="http://schemas.microsoft.com/office/drawing/2014/main" id="{902F4BE7-BE68-416C-A9D8-20A39B0775A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94" name="Text Box 16">
          <a:extLst>
            <a:ext uri="{FF2B5EF4-FFF2-40B4-BE49-F238E27FC236}">
              <a16:creationId xmlns:a16="http://schemas.microsoft.com/office/drawing/2014/main" id="{F53AC2E6-F339-4D39-ABB8-6C4446D7AB88}"/>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95" name="Text Box 17">
          <a:extLst>
            <a:ext uri="{FF2B5EF4-FFF2-40B4-BE49-F238E27FC236}">
              <a16:creationId xmlns:a16="http://schemas.microsoft.com/office/drawing/2014/main" id="{29B70BEB-B492-42BC-BE38-178A9281381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96" name="Text Box 7">
          <a:extLst>
            <a:ext uri="{FF2B5EF4-FFF2-40B4-BE49-F238E27FC236}">
              <a16:creationId xmlns:a16="http://schemas.microsoft.com/office/drawing/2014/main" id="{71B5CBFA-073C-4DC4-838B-2A64AC0CA3AC}"/>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97" name="Text Box 8">
          <a:extLst>
            <a:ext uri="{FF2B5EF4-FFF2-40B4-BE49-F238E27FC236}">
              <a16:creationId xmlns:a16="http://schemas.microsoft.com/office/drawing/2014/main" id="{F340A27A-2AD9-43C6-BAA4-FD5AC34FFED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98" name="Text Box 9">
          <a:extLst>
            <a:ext uri="{FF2B5EF4-FFF2-40B4-BE49-F238E27FC236}">
              <a16:creationId xmlns:a16="http://schemas.microsoft.com/office/drawing/2014/main" id="{E3480E77-DCBF-4E06-88DB-A8E435DD645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499" name="Text Box 10">
          <a:extLst>
            <a:ext uri="{FF2B5EF4-FFF2-40B4-BE49-F238E27FC236}">
              <a16:creationId xmlns:a16="http://schemas.microsoft.com/office/drawing/2014/main" id="{FA2F4F56-2DB4-4EC1-AFF1-1363B444680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00" name="Text Box 11">
          <a:extLst>
            <a:ext uri="{FF2B5EF4-FFF2-40B4-BE49-F238E27FC236}">
              <a16:creationId xmlns:a16="http://schemas.microsoft.com/office/drawing/2014/main" id="{C829BE94-EA6E-4AFE-9D39-4805A8CEB4E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01" name="Text Box 12">
          <a:extLst>
            <a:ext uri="{FF2B5EF4-FFF2-40B4-BE49-F238E27FC236}">
              <a16:creationId xmlns:a16="http://schemas.microsoft.com/office/drawing/2014/main" id="{1EB09ED1-1FE6-4D0A-AE91-41E283421E9C}"/>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02" name="Text Box 13">
          <a:extLst>
            <a:ext uri="{FF2B5EF4-FFF2-40B4-BE49-F238E27FC236}">
              <a16:creationId xmlns:a16="http://schemas.microsoft.com/office/drawing/2014/main" id="{7EE7A7F2-540B-4EF3-BDCA-024E43A926A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03" name="Text Box 14">
          <a:extLst>
            <a:ext uri="{FF2B5EF4-FFF2-40B4-BE49-F238E27FC236}">
              <a16:creationId xmlns:a16="http://schemas.microsoft.com/office/drawing/2014/main" id="{43065D4B-FB77-4A06-BC65-4677AB6197F3}"/>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04" name="Text Box 15">
          <a:extLst>
            <a:ext uri="{FF2B5EF4-FFF2-40B4-BE49-F238E27FC236}">
              <a16:creationId xmlns:a16="http://schemas.microsoft.com/office/drawing/2014/main" id="{1241C8CC-7627-48E9-94BA-319D753D15E1}"/>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05" name="Text Box 16">
          <a:extLst>
            <a:ext uri="{FF2B5EF4-FFF2-40B4-BE49-F238E27FC236}">
              <a16:creationId xmlns:a16="http://schemas.microsoft.com/office/drawing/2014/main" id="{B4E7AD2C-21FE-4607-96DC-6A19F1F2D587}"/>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06" name="Text Box 17">
          <a:extLst>
            <a:ext uri="{FF2B5EF4-FFF2-40B4-BE49-F238E27FC236}">
              <a16:creationId xmlns:a16="http://schemas.microsoft.com/office/drawing/2014/main" id="{4B26DBAC-58B3-44DC-8D89-8CDD5C1B89A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07" name="Text Box 6">
          <a:extLst>
            <a:ext uri="{FF2B5EF4-FFF2-40B4-BE49-F238E27FC236}">
              <a16:creationId xmlns:a16="http://schemas.microsoft.com/office/drawing/2014/main" id="{D444930D-A93A-4B06-8A3F-13D4F91BBD7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08" name="Text Box 7">
          <a:extLst>
            <a:ext uri="{FF2B5EF4-FFF2-40B4-BE49-F238E27FC236}">
              <a16:creationId xmlns:a16="http://schemas.microsoft.com/office/drawing/2014/main" id="{D6765F93-C444-4624-8E46-37ACA2C0DEF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09" name="Text Box 8">
          <a:extLst>
            <a:ext uri="{FF2B5EF4-FFF2-40B4-BE49-F238E27FC236}">
              <a16:creationId xmlns:a16="http://schemas.microsoft.com/office/drawing/2014/main" id="{3B92CCEF-24DC-4ADF-9394-5C85238C1AB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10" name="Text Box 9">
          <a:extLst>
            <a:ext uri="{FF2B5EF4-FFF2-40B4-BE49-F238E27FC236}">
              <a16:creationId xmlns:a16="http://schemas.microsoft.com/office/drawing/2014/main" id="{794CC795-ACDC-4959-80E2-80BC3B9709E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11" name="Text Box 10">
          <a:extLst>
            <a:ext uri="{FF2B5EF4-FFF2-40B4-BE49-F238E27FC236}">
              <a16:creationId xmlns:a16="http://schemas.microsoft.com/office/drawing/2014/main" id="{0E14C314-ED7E-431C-94EF-2324F4E6EA12}"/>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12" name="Text Box 11">
          <a:extLst>
            <a:ext uri="{FF2B5EF4-FFF2-40B4-BE49-F238E27FC236}">
              <a16:creationId xmlns:a16="http://schemas.microsoft.com/office/drawing/2014/main" id="{BBB079F6-B32D-439F-A144-1582E34C7FE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13" name="Text Box 12">
          <a:extLst>
            <a:ext uri="{FF2B5EF4-FFF2-40B4-BE49-F238E27FC236}">
              <a16:creationId xmlns:a16="http://schemas.microsoft.com/office/drawing/2014/main" id="{36292046-1C97-4B83-9B3A-2C5ECB83B6D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14" name="Text Box 13">
          <a:extLst>
            <a:ext uri="{FF2B5EF4-FFF2-40B4-BE49-F238E27FC236}">
              <a16:creationId xmlns:a16="http://schemas.microsoft.com/office/drawing/2014/main" id="{32E092D1-77E3-463E-8760-A6DCB6356E8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15" name="Text Box 14">
          <a:extLst>
            <a:ext uri="{FF2B5EF4-FFF2-40B4-BE49-F238E27FC236}">
              <a16:creationId xmlns:a16="http://schemas.microsoft.com/office/drawing/2014/main" id="{F030185F-F450-498F-BA99-ADA29071FB9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16" name="Text Box 15">
          <a:extLst>
            <a:ext uri="{FF2B5EF4-FFF2-40B4-BE49-F238E27FC236}">
              <a16:creationId xmlns:a16="http://schemas.microsoft.com/office/drawing/2014/main" id="{ADD271B7-2798-4BFE-87BA-402038F17313}"/>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17" name="Text Box 16">
          <a:extLst>
            <a:ext uri="{FF2B5EF4-FFF2-40B4-BE49-F238E27FC236}">
              <a16:creationId xmlns:a16="http://schemas.microsoft.com/office/drawing/2014/main" id="{55C053E2-F09D-4386-A1FE-9A57E39D810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18" name="Text Box 17">
          <a:extLst>
            <a:ext uri="{FF2B5EF4-FFF2-40B4-BE49-F238E27FC236}">
              <a16:creationId xmlns:a16="http://schemas.microsoft.com/office/drawing/2014/main" id="{7431D447-2F6E-44C3-B329-F30F454A4F2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19" name="Text Box 6">
          <a:extLst>
            <a:ext uri="{FF2B5EF4-FFF2-40B4-BE49-F238E27FC236}">
              <a16:creationId xmlns:a16="http://schemas.microsoft.com/office/drawing/2014/main" id="{A3411014-5AE5-4A3D-8184-91C8B91FF751}"/>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20" name="Text Box 7">
          <a:extLst>
            <a:ext uri="{FF2B5EF4-FFF2-40B4-BE49-F238E27FC236}">
              <a16:creationId xmlns:a16="http://schemas.microsoft.com/office/drawing/2014/main" id="{6F475B74-7F66-4FAC-9A17-79EEF78E0B1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21" name="Text Box 8">
          <a:extLst>
            <a:ext uri="{FF2B5EF4-FFF2-40B4-BE49-F238E27FC236}">
              <a16:creationId xmlns:a16="http://schemas.microsoft.com/office/drawing/2014/main" id="{64DE96CE-FC2F-4744-B64F-E0B6967714D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22" name="Text Box 9">
          <a:extLst>
            <a:ext uri="{FF2B5EF4-FFF2-40B4-BE49-F238E27FC236}">
              <a16:creationId xmlns:a16="http://schemas.microsoft.com/office/drawing/2014/main" id="{B26E5F48-75CA-40F5-B5C0-DDF7D2D123D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23" name="Text Box 10">
          <a:extLst>
            <a:ext uri="{FF2B5EF4-FFF2-40B4-BE49-F238E27FC236}">
              <a16:creationId xmlns:a16="http://schemas.microsoft.com/office/drawing/2014/main" id="{F676CEB8-70A4-44C4-BA49-E9F87A49635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24" name="Text Box 11">
          <a:extLst>
            <a:ext uri="{FF2B5EF4-FFF2-40B4-BE49-F238E27FC236}">
              <a16:creationId xmlns:a16="http://schemas.microsoft.com/office/drawing/2014/main" id="{B771A713-E470-4746-A739-B3B622187BB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25" name="Text Box 12">
          <a:extLst>
            <a:ext uri="{FF2B5EF4-FFF2-40B4-BE49-F238E27FC236}">
              <a16:creationId xmlns:a16="http://schemas.microsoft.com/office/drawing/2014/main" id="{08A1784C-28DB-4621-8AAD-2A82FD332F5C}"/>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26" name="Text Box 13">
          <a:extLst>
            <a:ext uri="{FF2B5EF4-FFF2-40B4-BE49-F238E27FC236}">
              <a16:creationId xmlns:a16="http://schemas.microsoft.com/office/drawing/2014/main" id="{3B72D578-A843-4C7D-A7DA-AC87CBBC6F9B}"/>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27" name="Text Box 14">
          <a:extLst>
            <a:ext uri="{FF2B5EF4-FFF2-40B4-BE49-F238E27FC236}">
              <a16:creationId xmlns:a16="http://schemas.microsoft.com/office/drawing/2014/main" id="{F5052421-D724-4F04-A4C1-3A8B1A75852C}"/>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28" name="Text Box 15">
          <a:extLst>
            <a:ext uri="{FF2B5EF4-FFF2-40B4-BE49-F238E27FC236}">
              <a16:creationId xmlns:a16="http://schemas.microsoft.com/office/drawing/2014/main" id="{8A30BB16-5E70-4B4C-8646-5EDF3FA3AFBF}"/>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29" name="Text Box 16">
          <a:extLst>
            <a:ext uri="{FF2B5EF4-FFF2-40B4-BE49-F238E27FC236}">
              <a16:creationId xmlns:a16="http://schemas.microsoft.com/office/drawing/2014/main" id="{47ECCCB7-92E2-4C2A-8281-81E0BA29182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30" name="Text Box 17">
          <a:extLst>
            <a:ext uri="{FF2B5EF4-FFF2-40B4-BE49-F238E27FC236}">
              <a16:creationId xmlns:a16="http://schemas.microsoft.com/office/drawing/2014/main" id="{09EEE212-FB9F-4746-9837-D0EB363A015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31" name="Text Box 6">
          <a:extLst>
            <a:ext uri="{FF2B5EF4-FFF2-40B4-BE49-F238E27FC236}">
              <a16:creationId xmlns:a16="http://schemas.microsoft.com/office/drawing/2014/main" id="{D73372B3-C56D-4F48-8B7A-2292B859812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32" name="Text Box 7">
          <a:extLst>
            <a:ext uri="{FF2B5EF4-FFF2-40B4-BE49-F238E27FC236}">
              <a16:creationId xmlns:a16="http://schemas.microsoft.com/office/drawing/2014/main" id="{3AFCBBE9-AEA0-4093-A186-A8C11D3E83D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33" name="Text Box 8">
          <a:extLst>
            <a:ext uri="{FF2B5EF4-FFF2-40B4-BE49-F238E27FC236}">
              <a16:creationId xmlns:a16="http://schemas.microsoft.com/office/drawing/2014/main" id="{6EB7FA69-0727-4270-815B-48904EF97791}"/>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34" name="Text Box 9">
          <a:extLst>
            <a:ext uri="{FF2B5EF4-FFF2-40B4-BE49-F238E27FC236}">
              <a16:creationId xmlns:a16="http://schemas.microsoft.com/office/drawing/2014/main" id="{AD9A8F59-DFB3-4FA4-A64D-450AE9DA960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35" name="Text Box 10">
          <a:extLst>
            <a:ext uri="{FF2B5EF4-FFF2-40B4-BE49-F238E27FC236}">
              <a16:creationId xmlns:a16="http://schemas.microsoft.com/office/drawing/2014/main" id="{10F3485F-CE80-4B80-8226-FF916918AC6D}"/>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36" name="Text Box 11">
          <a:extLst>
            <a:ext uri="{FF2B5EF4-FFF2-40B4-BE49-F238E27FC236}">
              <a16:creationId xmlns:a16="http://schemas.microsoft.com/office/drawing/2014/main" id="{E49EA9AD-C89D-4A0C-B991-6801F6CB14BB}"/>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37" name="Text Box 12">
          <a:extLst>
            <a:ext uri="{FF2B5EF4-FFF2-40B4-BE49-F238E27FC236}">
              <a16:creationId xmlns:a16="http://schemas.microsoft.com/office/drawing/2014/main" id="{505AFA83-86CC-4B10-BD1F-B1C799C41317}"/>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38" name="Text Box 13">
          <a:extLst>
            <a:ext uri="{FF2B5EF4-FFF2-40B4-BE49-F238E27FC236}">
              <a16:creationId xmlns:a16="http://schemas.microsoft.com/office/drawing/2014/main" id="{EAA60079-3857-4A25-80E9-9629484B1E6D}"/>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39" name="Text Box 14">
          <a:extLst>
            <a:ext uri="{FF2B5EF4-FFF2-40B4-BE49-F238E27FC236}">
              <a16:creationId xmlns:a16="http://schemas.microsoft.com/office/drawing/2014/main" id="{56F39A7C-38D0-4EC1-A756-245BEE687A51}"/>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40" name="Text Box 15">
          <a:extLst>
            <a:ext uri="{FF2B5EF4-FFF2-40B4-BE49-F238E27FC236}">
              <a16:creationId xmlns:a16="http://schemas.microsoft.com/office/drawing/2014/main" id="{E55765C5-E0DE-4886-8FAC-B180019053AD}"/>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41" name="Text Box 16">
          <a:extLst>
            <a:ext uri="{FF2B5EF4-FFF2-40B4-BE49-F238E27FC236}">
              <a16:creationId xmlns:a16="http://schemas.microsoft.com/office/drawing/2014/main" id="{799AC036-7686-41C1-B3D1-EB0FCAF9A91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42" name="Text Box 17">
          <a:extLst>
            <a:ext uri="{FF2B5EF4-FFF2-40B4-BE49-F238E27FC236}">
              <a16:creationId xmlns:a16="http://schemas.microsoft.com/office/drawing/2014/main" id="{678317A8-0722-488E-A095-09912EF9F84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43" name="Text Box 7">
          <a:extLst>
            <a:ext uri="{FF2B5EF4-FFF2-40B4-BE49-F238E27FC236}">
              <a16:creationId xmlns:a16="http://schemas.microsoft.com/office/drawing/2014/main" id="{ACD474A7-C9E5-40AB-A4FD-E550E55F3ED1}"/>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44" name="Text Box 8">
          <a:extLst>
            <a:ext uri="{FF2B5EF4-FFF2-40B4-BE49-F238E27FC236}">
              <a16:creationId xmlns:a16="http://schemas.microsoft.com/office/drawing/2014/main" id="{B01F2FD5-5750-417E-86BA-B6A7F75724A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45" name="Text Box 9">
          <a:extLst>
            <a:ext uri="{FF2B5EF4-FFF2-40B4-BE49-F238E27FC236}">
              <a16:creationId xmlns:a16="http://schemas.microsoft.com/office/drawing/2014/main" id="{6911DC0F-A633-4348-9254-10421C26D483}"/>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46" name="Text Box 10">
          <a:extLst>
            <a:ext uri="{FF2B5EF4-FFF2-40B4-BE49-F238E27FC236}">
              <a16:creationId xmlns:a16="http://schemas.microsoft.com/office/drawing/2014/main" id="{19934872-0EEC-43E0-B378-8E0B03839AE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47" name="Text Box 11">
          <a:extLst>
            <a:ext uri="{FF2B5EF4-FFF2-40B4-BE49-F238E27FC236}">
              <a16:creationId xmlns:a16="http://schemas.microsoft.com/office/drawing/2014/main" id="{84E4BC63-318C-4502-A9F8-9B4E855A7F9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48" name="Text Box 12">
          <a:extLst>
            <a:ext uri="{FF2B5EF4-FFF2-40B4-BE49-F238E27FC236}">
              <a16:creationId xmlns:a16="http://schemas.microsoft.com/office/drawing/2014/main" id="{938E62EC-FDF1-4D3D-A8F7-374283F638C2}"/>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49" name="Text Box 13">
          <a:extLst>
            <a:ext uri="{FF2B5EF4-FFF2-40B4-BE49-F238E27FC236}">
              <a16:creationId xmlns:a16="http://schemas.microsoft.com/office/drawing/2014/main" id="{1538ED91-D3B3-4D70-8C6A-527F642EDDD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50" name="Text Box 14">
          <a:extLst>
            <a:ext uri="{FF2B5EF4-FFF2-40B4-BE49-F238E27FC236}">
              <a16:creationId xmlns:a16="http://schemas.microsoft.com/office/drawing/2014/main" id="{C035A897-0858-4E86-AC76-6CAF5A2957BB}"/>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51" name="Text Box 15">
          <a:extLst>
            <a:ext uri="{FF2B5EF4-FFF2-40B4-BE49-F238E27FC236}">
              <a16:creationId xmlns:a16="http://schemas.microsoft.com/office/drawing/2014/main" id="{1D4B3614-5806-4695-86D4-D348C3B762D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52" name="Text Box 16">
          <a:extLst>
            <a:ext uri="{FF2B5EF4-FFF2-40B4-BE49-F238E27FC236}">
              <a16:creationId xmlns:a16="http://schemas.microsoft.com/office/drawing/2014/main" id="{A2746FA7-C76F-47FE-8B75-F3EB3D06C241}"/>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53" name="Text Box 17">
          <a:extLst>
            <a:ext uri="{FF2B5EF4-FFF2-40B4-BE49-F238E27FC236}">
              <a16:creationId xmlns:a16="http://schemas.microsoft.com/office/drawing/2014/main" id="{4049FB7B-8583-4B11-8B44-704CB27475AC}"/>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54" name="Text Box 6">
          <a:extLst>
            <a:ext uri="{FF2B5EF4-FFF2-40B4-BE49-F238E27FC236}">
              <a16:creationId xmlns:a16="http://schemas.microsoft.com/office/drawing/2014/main" id="{D81CE19A-6F17-49F7-AB29-9F4B44926D2D}"/>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55" name="Text Box 7">
          <a:extLst>
            <a:ext uri="{FF2B5EF4-FFF2-40B4-BE49-F238E27FC236}">
              <a16:creationId xmlns:a16="http://schemas.microsoft.com/office/drawing/2014/main" id="{46790D69-F1EE-4DBC-9E51-D736FDEDFD6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56" name="Text Box 8">
          <a:extLst>
            <a:ext uri="{FF2B5EF4-FFF2-40B4-BE49-F238E27FC236}">
              <a16:creationId xmlns:a16="http://schemas.microsoft.com/office/drawing/2014/main" id="{9E5DEE5F-3E80-49D6-9FA8-A2F5D18D8271}"/>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57" name="Text Box 9">
          <a:extLst>
            <a:ext uri="{FF2B5EF4-FFF2-40B4-BE49-F238E27FC236}">
              <a16:creationId xmlns:a16="http://schemas.microsoft.com/office/drawing/2014/main" id="{40C2C103-6187-4E9C-B7BC-50138441E2A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58" name="Text Box 10">
          <a:extLst>
            <a:ext uri="{FF2B5EF4-FFF2-40B4-BE49-F238E27FC236}">
              <a16:creationId xmlns:a16="http://schemas.microsoft.com/office/drawing/2014/main" id="{D5D1B8B7-C2BE-459B-95D2-A1F6B57236A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59" name="Text Box 11">
          <a:extLst>
            <a:ext uri="{FF2B5EF4-FFF2-40B4-BE49-F238E27FC236}">
              <a16:creationId xmlns:a16="http://schemas.microsoft.com/office/drawing/2014/main" id="{90174396-2614-4489-9FD3-2679E1D54257}"/>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60" name="Text Box 12">
          <a:extLst>
            <a:ext uri="{FF2B5EF4-FFF2-40B4-BE49-F238E27FC236}">
              <a16:creationId xmlns:a16="http://schemas.microsoft.com/office/drawing/2014/main" id="{43827422-684E-4CDD-A5C3-98BE648EBEE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61" name="Text Box 13">
          <a:extLst>
            <a:ext uri="{FF2B5EF4-FFF2-40B4-BE49-F238E27FC236}">
              <a16:creationId xmlns:a16="http://schemas.microsoft.com/office/drawing/2014/main" id="{9E06B6D9-4C72-47A1-8971-CBEC0B483552}"/>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62" name="Text Box 14">
          <a:extLst>
            <a:ext uri="{FF2B5EF4-FFF2-40B4-BE49-F238E27FC236}">
              <a16:creationId xmlns:a16="http://schemas.microsoft.com/office/drawing/2014/main" id="{025A3BE5-BAE2-4D6D-B610-310411BC41D2}"/>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63" name="Text Box 15">
          <a:extLst>
            <a:ext uri="{FF2B5EF4-FFF2-40B4-BE49-F238E27FC236}">
              <a16:creationId xmlns:a16="http://schemas.microsoft.com/office/drawing/2014/main" id="{52C105D8-6FA0-4B28-9160-37A3EF43B261}"/>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64" name="Text Box 16">
          <a:extLst>
            <a:ext uri="{FF2B5EF4-FFF2-40B4-BE49-F238E27FC236}">
              <a16:creationId xmlns:a16="http://schemas.microsoft.com/office/drawing/2014/main" id="{B2CB732D-CDED-4277-BB3E-7F2CBD48506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65" name="Text Box 17">
          <a:extLst>
            <a:ext uri="{FF2B5EF4-FFF2-40B4-BE49-F238E27FC236}">
              <a16:creationId xmlns:a16="http://schemas.microsoft.com/office/drawing/2014/main" id="{E5112243-B225-4BC5-A2BB-6A413D31A36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66" name="Text Box 6">
          <a:extLst>
            <a:ext uri="{FF2B5EF4-FFF2-40B4-BE49-F238E27FC236}">
              <a16:creationId xmlns:a16="http://schemas.microsoft.com/office/drawing/2014/main" id="{C2D40BE0-7915-4E11-B264-8D742608185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67" name="Text Box 7">
          <a:extLst>
            <a:ext uri="{FF2B5EF4-FFF2-40B4-BE49-F238E27FC236}">
              <a16:creationId xmlns:a16="http://schemas.microsoft.com/office/drawing/2014/main" id="{ECB9C174-B303-408B-AFCB-1B018FC1937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68" name="Text Box 8">
          <a:extLst>
            <a:ext uri="{FF2B5EF4-FFF2-40B4-BE49-F238E27FC236}">
              <a16:creationId xmlns:a16="http://schemas.microsoft.com/office/drawing/2014/main" id="{B6CDC66D-1AA3-4357-AFBD-6037C4700357}"/>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69" name="Text Box 9">
          <a:extLst>
            <a:ext uri="{FF2B5EF4-FFF2-40B4-BE49-F238E27FC236}">
              <a16:creationId xmlns:a16="http://schemas.microsoft.com/office/drawing/2014/main" id="{DC406B82-3A85-4242-A636-8C1331A73343}"/>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70" name="Text Box 10">
          <a:extLst>
            <a:ext uri="{FF2B5EF4-FFF2-40B4-BE49-F238E27FC236}">
              <a16:creationId xmlns:a16="http://schemas.microsoft.com/office/drawing/2014/main" id="{E38E94DB-C8BB-40FF-BDD2-83E0EC270CF3}"/>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71" name="Text Box 11">
          <a:extLst>
            <a:ext uri="{FF2B5EF4-FFF2-40B4-BE49-F238E27FC236}">
              <a16:creationId xmlns:a16="http://schemas.microsoft.com/office/drawing/2014/main" id="{3E807A22-963D-46D0-AD33-E2C87722D832}"/>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72" name="Text Box 12">
          <a:extLst>
            <a:ext uri="{FF2B5EF4-FFF2-40B4-BE49-F238E27FC236}">
              <a16:creationId xmlns:a16="http://schemas.microsoft.com/office/drawing/2014/main" id="{082021A4-8564-47E5-9B8F-508D8ACC7623}"/>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73" name="Text Box 13">
          <a:extLst>
            <a:ext uri="{FF2B5EF4-FFF2-40B4-BE49-F238E27FC236}">
              <a16:creationId xmlns:a16="http://schemas.microsoft.com/office/drawing/2014/main" id="{802852FF-FCA7-49B9-9120-80ABDB0948F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74" name="Text Box 14">
          <a:extLst>
            <a:ext uri="{FF2B5EF4-FFF2-40B4-BE49-F238E27FC236}">
              <a16:creationId xmlns:a16="http://schemas.microsoft.com/office/drawing/2014/main" id="{8F873C1A-6EF1-4AA7-A482-B341CD8A9FF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75" name="Text Box 15">
          <a:extLst>
            <a:ext uri="{FF2B5EF4-FFF2-40B4-BE49-F238E27FC236}">
              <a16:creationId xmlns:a16="http://schemas.microsoft.com/office/drawing/2014/main" id="{B32B29E2-814E-4B87-87B5-FE3B25302BE3}"/>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76" name="Text Box 16">
          <a:extLst>
            <a:ext uri="{FF2B5EF4-FFF2-40B4-BE49-F238E27FC236}">
              <a16:creationId xmlns:a16="http://schemas.microsoft.com/office/drawing/2014/main" id="{1AF3F528-0AB2-4BE7-97EF-5E31466DA55C}"/>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77" name="Text Box 17">
          <a:extLst>
            <a:ext uri="{FF2B5EF4-FFF2-40B4-BE49-F238E27FC236}">
              <a16:creationId xmlns:a16="http://schemas.microsoft.com/office/drawing/2014/main" id="{05518206-5F87-417E-8E2A-04CF934605E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78" name="Text Box 6">
          <a:extLst>
            <a:ext uri="{FF2B5EF4-FFF2-40B4-BE49-F238E27FC236}">
              <a16:creationId xmlns:a16="http://schemas.microsoft.com/office/drawing/2014/main" id="{407F2269-2684-43B5-A918-B099A47F3B4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79" name="Text Box 7">
          <a:extLst>
            <a:ext uri="{FF2B5EF4-FFF2-40B4-BE49-F238E27FC236}">
              <a16:creationId xmlns:a16="http://schemas.microsoft.com/office/drawing/2014/main" id="{AEE3E897-8C0C-4F78-8315-6C2E814E5027}"/>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80" name="Text Box 8">
          <a:extLst>
            <a:ext uri="{FF2B5EF4-FFF2-40B4-BE49-F238E27FC236}">
              <a16:creationId xmlns:a16="http://schemas.microsoft.com/office/drawing/2014/main" id="{59045757-ED36-4F34-803B-78220C0A1D17}"/>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81" name="Text Box 9">
          <a:extLst>
            <a:ext uri="{FF2B5EF4-FFF2-40B4-BE49-F238E27FC236}">
              <a16:creationId xmlns:a16="http://schemas.microsoft.com/office/drawing/2014/main" id="{1F6AB269-A4ED-43DC-9BAA-70614432C35D}"/>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82" name="Text Box 10">
          <a:extLst>
            <a:ext uri="{FF2B5EF4-FFF2-40B4-BE49-F238E27FC236}">
              <a16:creationId xmlns:a16="http://schemas.microsoft.com/office/drawing/2014/main" id="{7D674D02-3EAA-47E1-A1C6-6DB7CA19C99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83" name="Text Box 11">
          <a:extLst>
            <a:ext uri="{FF2B5EF4-FFF2-40B4-BE49-F238E27FC236}">
              <a16:creationId xmlns:a16="http://schemas.microsoft.com/office/drawing/2014/main" id="{E4B573B5-BFD3-4048-8DC4-6071203475E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84" name="Text Box 12">
          <a:extLst>
            <a:ext uri="{FF2B5EF4-FFF2-40B4-BE49-F238E27FC236}">
              <a16:creationId xmlns:a16="http://schemas.microsoft.com/office/drawing/2014/main" id="{65C20D2C-5D87-46B3-81A5-02E2E669862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85" name="Text Box 13">
          <a:extLst>
            <a:ext uri="{FF2B5EF4-FFF2-40B4-BE49-F238E27FC236}">
              <a16:creationId xmlns:a16="http://schemas.microsoft.com/office/drawing/2014/main" id="{45B36ED7-C652-45D0-87F3-915593CB80E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86" name="Text Box 14">
          <a:extLst>
            <a:ext uri="{FF2B5EF4-FFF2-40B4-BE49-F238E27FC236}">
              <a16:creationId xmlns:a16="http://schemas.microsoft.com/office/drawing/2014/main" id="{E08F8658-6754-43D5-98A3-49C6CD8D13B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87" name="Text Box 15">
          <a:extLst>
            <a:ext uri="{FF2B5EF4-FFF2-40B4-BE49-F238E27FC236}">
              <a16:creationId xmlns:a16="http://schemas.microsoft.com/office/drawing/2014/main" id="{E5DC7637-D388-4726-82A9-B944F1823A3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88" name="Text Box 16">
          <a:extLst>
            <a:ext uri="{FF2B5EF4-FFF2-40B4-BE49-F238E27FC236}">
              <a16:creationId xmlns:a16="http://schemas.microsoft.com/office/drawing/2014/main" id="{1EBB4B37-0B8D-4E03-A173-5EE2C92B0D2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89" name="Text Box 17">
          <a:extLst>
            <a:ext uri="{FF2B5EF4-FFF2-40B4-BE49-F238E27FC236}">
              <a16:creationId xmlns:a16="http://schemas.microsoft.com/office/drawing/2014/main" id="{DDE02D4F-69F6-447C-81F7-E5F97EA7DF2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90" name="Text Box 7">
          <a:extLst>
            <a:ext uri="{FF2B5EF4-FFF2-40B4-BE49-F238E27FC236}">
              <a16:creationId xmlns:a16="http://schemas.microsoft.com/office/drawing/2014/main" id="{FB8AAEE6-9108-4BE2-A6B6-FFD22B65BB8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91" name="Text Box 8">
          <a:extLst>
            <a:ext uri="{FF2B5EF4-FFF2-40B4-BE49-F238E27FC236}">
              <a16:creationId xmlns:a16="http://schemas.microsoft.com/office/drawing/2014/main" id="{59B0527B-427A-4BAE-9605-87CC5313F07C}"/>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92" name="Text Box 9">
          <a:extLst>
            <a:ext uri="{FF2B5EF4-FFF2-40B4-BE49-F238E27FC236}">
              <a16:creationId xmlns:a16="http://schemas.microsoft.com/office/drawing/2014/main" id="{72373B5A-59C7-4EF7-A4F4-296F41D9F99B}"/>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93" name="Text Box 10">
          <a:extLst>
            <a:ext uri="{FF2B5EF4-FFF2-40B4-BE49-F238E27FC236}">
              <a16:creationId xmlns:a16="http://schemas.microsoft.com/office/drawing/2014/main" id="{3B6F4389-C9F4-43C2-919F-63ACA5CFF293}"/>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94" name="Text Box 11">
          <a:extLst>
            <a:ext uri="{FF2B5EF4-FFF2-40B4-BE49-F238E27FC236}">
              <a16:creationId xmlns:a16="http://schemas.microsoft.com/office/drawing/2014/main" id="{CBBA540D-6D0F-4EE1-80B5-55A83347B0BC}"/>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95" name="Text Box 12">
          <a:extLst>
            <a:ext uri="{FF2B5EF4-FFF2-40B4-BE49-F238E27FC236}">
              <a16:creationId xmlns:a16="http://schemas.microsoft.com/office/drawing/2014/main" id="{DCCC347E-6A92-46EB-8AB6-FEBD83951068}"/>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96" name="Text Box 13">
          <a:extLst>
            <a:ext uri="{FF2B5EF4-FFF2-40B4-BE49-F238E27FC236}">
              <a16:creationId xmlns:a16="http://schemas.microsoft.com/office/drawing/2014/main" id="{E31E3B6E-2FC0-45DB-B07B-AE38B2D1313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97" name="Text Box 14">
          <a:extLst>
            <a:ext uri="{FF2B5EF4-FFF2-40B4-BE49-F238E27FC236}">
              <a16:creationId xmlns:a16="http://schemas.microsoft.com/office/drawing/2014/main" id="{9FB2E055-5813-43B0-B20C-9A3C4E12DFF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98" name="Text Box 15">
          <a:extLst>
            <a:ext uri="{FF2B5EF4-FFF2-40B4-BE49-F238E27FC236}">
              <a16:creationId xmlns:a16="http://schemas.microsoft.com/office/drawing/2014/main" id="{62033928-72BD-437A-9135-23D449BA054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599" name="Text Box 16">
          <a:extLst>
            <a:ext uri="{FF2B5EF4-FFF2-40B4-BE49-F238E27FC236}">
              <a16:creationId xmlns:a16="http://schemas.microsoft.com/office/drawing/2014/main" id="{34585DEF-F50F-446C-8B88-CD757E419F9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00" name="Text Box 17">
          <a:extLst>
            <a:ext uri="{FF2B5EF4-FFF2-40B4-BE49-F238E27FC236}">
              <a16:creationId xmlns:a16="http://schemas.microsoft.com/office/drawing/2014/main" id="{E0697398-19F3-4D30-A7B8-D2EAA539A12D}"/>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01" name="Text Box 6">
          <a:extLst>
            <a:ext uri="{FF2B5EF4-FFF2-40B4-BE49-F238E27FC236}">
              <a16:creationId xmlns:a16="http://schemas.microsoft.com/office/drawing/2014/main" id="{8841BBAE-33CB-4151-9106-4CFB55605ABF}"/>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02" name="Text Box 7">
          <a:extLst>
            <a:ext uri="{FF2B5EF4-FFF2-40B4-BE49-F238E27FC236}">
              <a16:creationId xmlns:a16="http://schemas.microsoft.com/office/drawing/2014/main" id="{F441C7DE-240F-46EB-B10F-D15D0783B55C}"/>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03" name="Text Box 8">
          <a:extLst>
            <a:ext uri="{FF2B5EF4-FFF2-40B4-BE49-F238E27FC236}">
              <a16:creationId xmlns:a16="http://schemas.microsoft.com/office/drawing/2014/main" id="{BB307870-86CA-4477-A57C-70210D66A218}"/>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04" name="Text Box 9">
          <a:extLst>
            <a:ext uri="{FF2B5EF4-FFF2-40B4-BE49-F238E27FC236}">
              <a16:creationId xmlns:a16="http://schemas.microsoft.com/office/drawing/2014/main" id="{CEDAB01D-FB11-40E0-8EB5-60473E24C757}"/>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05" name="Text Box 10">
          <a:extLst>
            <a:ext uri="{FF2B5EF4-FFF2-40B4-BE49-F238E27FC236}">
              <a16:creationId xmlns:a16="http://schemas.microsoft.com/office/drawing/2014/main" id="{A3160CED-56D8-481E-B236-849B4E55687C}"/>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06" name="Text Box 11">
          <a:extLst>
            <a:ext uri="{FF2B5EF4-FFF2-40B4-BE49-F238E27FC236}">
              <a16:creationId xmlns:a16="http://schemas.microsoft.com/office/drawing/2014/main" id="{B4CC442A-0100-4273-B15B-150E9B8314F2}"/>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07" name="Text Box 12">
          <a:extLst>
            <a:ext uri="{FF2B5EF4-FFF2-40B4-BE49-F238E27FC236}">
              <a16:creationId xmlns:a16="http://schemas.microsoft.com/office/drawing/2014/main" id="{1FF41460-75C2-4104-A7E5-AB6039CA725C}"/>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08" name="Text Box 13">
          <a:extLst>
            <a:ext uri="{FF2B5EF4-FFF2-40B4-BE49-F238E27FC236}">
              <a16:creationId xmlns:a16="http://schemas.microsoft.com/office/drawing/2014/main" id="{3D2C9450-24DB-4227-8F89-EFB680C6CDF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09" name="Text Box 14">
          <a:extLst>
            <a:ext uri="{FF2B5EF4-FFF2-40B4-BE49-F238E27FC236}">
              <a16:creationId xmlns:a16="http://schemas.microsoft.com/office/drawing/2014/main" id="{AC9B4C85-D47F-435E-A186-24B7CB3DBA1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10" name="Text Box 15">
          <a:extLst>
            <a:ext uri="{FF2B5EF4-FFF2-40B4-BE49-F238E27FC236}">
              <a16:creationId xmlns:a16="http://schemas.microsoft.com/office/drawing/2014/main" id="{EEF5C30E-D990-4795-8D16-44009BADF602}"/>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11" name="Text Box 16">
          <a:extLst>
            <a:ext uri="{FF2B5EF4-FFF2-40B4-BE49-F238E27FC236}">
              <a16:creationId xmlns:a16="http://schemas.microsoft.com/office/drawing/2014/main" id="{22DC23D0-6BD1-479C-8666-C1CE3845C372}"/>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12" name="Text Box 17">
          <a:extLst>
            <a:ext uri="{FF2B5EF4-FFF2-40B4-BE49-F238E27FC236}">
              <a16:creationId xmlns:a16="http://schemas.microsoft.com/office/drawing/2014/main" id="{B3FFB3BF-3EAB-4F47-8C45-1DBCC026152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13" name="Text Box 6">
          <a:extLst>
            <a:ext uri="{FF2B5EF4-FFF2-40B4-BE49-F238E27FC236}">
              <a16:creationId xmlns:a16="http://schemas.microsoft.com/office/drawing/2014/main" id="{6591ABC4-5B55-4751-8846-2B9F547EC61F}"/>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14" name="Text Box 7">
          <a:extLst>
            <a:ext uri="{FF2B5EF4-FFF2-40B4-BE49-F238E27FC236}">
              <a16:creationId xmlns:a16="http://schemas.microsoft.com/office/drawing/2014/main" id="{85D46640-D072-4CC0-8F00-DCB94181928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15" name="Text Box 8">
          <a:extLst>
            <a:ext uri="{FF2B5EF4-FFF2-40B4-BE49-F238E27FC236}">
              <a16:creationId xmlns:a16="http://schemas.microsoft.com/office/drawing/2014/main" id="{39B1A5E0-0E25-47E3-B013-0A1665482A0D}"/>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16" name="Text Box 9">
          <a:extLst>
            <a:ext uri="{FF2B5EF4-FFF2-40B4-BE49-F238E27FC236}">
              <a16:creationId xmlns:a16="http://schemas.microsoft.com/office/drawing/2014/main" id="{96E6435A-B2B6-4144-9F23-B4D1CFD5C8C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17" name="Text Box 10">
          <a:extLst>
            <a:ext uri="{FF2B5EF4-FFF2-40B4-BE49-F238E27FC236}">
              <a16:creationId xmlns:a16="http://schemas.microsoft.com/office/drawing/2014/main" id="{836499C6-ED46-42CD-9174-75A62F5A6393}"/>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18" name="Text Box 11">
          <a:extLst>
            <a:ext uri="{FF2B5EF4-FFF2-40B4-BE49-F238E27FC236}">
              <a16:creationId xmlns:a16="http://schemas.microsoft.com/office/drawing/2014/main" id="{93F1F4E2-8F00-4F5C-B176-E82D64880FC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19" name="Text Box 12">
          <a:extLst>
            <a:ext uri="{FF2B5EF4-FFF2-40B4-BE49-F238E27FC236}">
              <a16:creationId xmlns:a16="http://schemas.microsoft.com/office/drawing/2014/main" id="{23A40A43-568C-4894-938C-217FAC345F7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20" name="Text Box 13">
          <a:extLst>
            <a:ext uri="{FF2B5EF4-FFF2-40B4-BE49-F238E27FC236}">
              <a16:creationId xmlns:a16="http://schemas.microsoft.com/office/drawing/2014/main" id="{799B7838-CFD6-482A-AA27-2094084F74B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21" name="Text Box 14">
          <a:extLst>
            <a:ext uri="{FF2B5EF4-FFF2-40B4-BE49-F238E27FC236}">
              <a16:creationId xmlns:a16="http://schemas.microsoft.com/office/drawing/2014/main" id="{800FA02D-7F3F-4DA5-9568-80C5777CF5DF}"/>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22" name="Text Box 15">
          <a:extLst>
            <a:ext uri="{FF2B5EF4-FFF2-40B4-BE49-F238E27FC236}">
              <a16:creationId xmlns:a16="http://schemas.microsoft.com/office/drawing/2014/main" id="{9404D0AB-A92C-495B-8F80-31C3767D30A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23" name="Text Box 16">
          <a:extLst>
            <a:ext uri="{FF2B5EF4-FFF2-40B4-BE49-F238E27FC236}">
              <a16:creationId xmlns:a16="http://schemas.microsoft.com/office/drawing/2014/main" id="{09DC2BC2-1428-44C5-95FF-840DA37660D8}"/>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24" name="Text Box 17">
          <a:extLst>
            <a:ext uri="{FF2B5EF4-FFF2-40B4-BE49-F238E27FC236}">
              <a16:creationId xmlns:a16="http://schemas.microsoft.com/office/drawing/2014/main" id="{E51FB4A7-B1DB-47BB-8DD4-2B0431257748}"/>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25" name="Text Box 6">
          <a:extLst>
            <a:ext uri="{FF2B5EF4-FFF2-40B4-BE49-F238E27FC236}">
              <a16:creationId xmlns:a16="http://schemas.microsoft.com/office/drawing/2014/main" id="{496B2F43-5C31-4C1C-A73F-7C5850E3301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26" name="Text Box 7">
          <a:extLst>
            <a:ext uri="{FF2B5EF4-FFF2-40B4-BE49-F238E27FC236}">
              <a16:creationId xmlns:a16="http://schemas.microsoft.com/office/drawing/2014/main" id="{D854D8FB-CC2A-4780-BBB9-6A4AF914378C}"/>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27" name="Text Box 8">
          <a:extLst>
            <a:ext uri="{FF2B5EF4-FFF2-40B4-BE49-F238E27FC236}">
              <a16:creationId xmlns:a16="http://schemas.microsoft.com/office/drawing/2014/main" id="{34D8A582-6A16-44B5-B989-FD4D60DFEBDF}"/>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28" name="Text Box 9">
          <a:extLst>
            <a:ext uri="{FF2B5EF4-FFF2-40B4-BE49-F238E27FC236}">
              <a16:creationId xmlns:a16="http://schemas.microsoft.com/office/drawing/2014/main" id="{D72C1796-8F4C-461A-8C0A-30D733734BE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29" name="Text Box 10">
          <a:extLst>
            <a:ext uri="{FF2B5EF4-FFF2-40B4-BE49-F238E27FC236}">
              <a16:creationId xmlns:a16="http://schemas.microsoft.com/office/drawing/2014/main" id="{10FAC323-813B-47B6-B5C7-469F13DA4E8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30" name="Text Box 11">
          <a:extLst>
            <a:ext uri="{FF2B5EF4-FFF2-40B4-BE49-F238E27FC236}">
              <a16:creationId xmlns:a16="http://schemas.microsoft.com/office/drawing/2014/main" id="{2CEB17AE-FD8B-4DDE-BA42-D6538A6BB0D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31" name="Text Box 12">
          <a:extLst>
            <a:ext uri="{FF2B5EF4-FFF2-40B4-BE49-F238E27FC236}">
              <a16:creationId xmlns:a16="http://schemas.microsoft.com/office/drawing/2014/main" id="{6AAFF09F-1CC5-46D0-8536-9EC55A85E82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32" name="Text Box 13">
          <a:extLst>
            <a:ext uri="{FF2B5EF4-FFF2-40B4-BE49-F238E27FC236}">
              <a16:creationId xmlns:a16="http://schemas.microsoft.com/office/drawing/2014/main" id="{90BAC4AF-1448-4845-8212-650660006C28}"/>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33" name="Text Box 14">
          <a:extLst>
            <a:ext uri="{FF2B5EF4-FFF2-40B4-BE49-F238E27FC236}">
              <a16:creationId xmlns:a16="http://schemas.microsoft.com/office/drawing/2014/main" id="{0C5F5306-96D2-4EE6-9523-FA42F0755F5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34" name="Text Box 15">
          <a:extLst>
            <a:ext uri="{FF2B5EF4-FFF2-40B4-BE49-F238E27FC236}">
              <a16:creationId xmlns:a16="http://schemas.microsoft.com/office/drawing/2014/main" id="{7FD7293A-B2BF-41C8-AA69-95B78468B33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35" name="Text Box 16">
          <a:extLst>
            <a:ext uri="{FF2B5EF4-FFF2-40B4-BE49-F238E27FC236}">
              <a16:creationId xmlns:a16="http://schemas.microsoft.com/office/drawing/2014/main" id="{33F06E1A-B7EF-48E7-967C-87B204EAB491}"/>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36" name="Text Box 17">
          <a:extLst>
            <a:ext uri="{FF2B5EF4-FFF2-40B4-BE49-F238E27FC236}">
              <a16:creationId xmlns:a16="http://schemas.microsoft.com/office/drawing/2014/main" id="{3E14F448-C2F3-4C16-A2BF-F61375E8E1F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37" name="Text Box 7">
          <a:extLst>
            <a:ext uri="{FF2B5EF4-FFF2-40B4-BE49-F238E27FC236}">
              <a16:creationId xmlns:a16="http://schemas.microsoft.com/office/drawing/2014/main" id="{2E717923-4E39-4935-9584-4AB40979F637}"/>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38" name="Text Box 8">
          <a:extLst>
            <a:ext uri="{FF2B5EF4-FFF2-40B4-BE49-F238E27FC236}">
              <a16:creationId xmlns:a16="http://schemas.microsoft.com/office/drawing/2014/main" id="{7CBF2877-AAFE-45C4-8F0B-0E9B39180A12}"/>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39" name="Text Box 9">
          <a:extLst>
            <a:ext uri="{FF2B5EF4-FFF2-40B4-BE49-F238E27FC236}">
              <a16:creationId xmlns:a16="http://schemas.microsoft.com/office/drawing/2014/main" id="{2391FE5C-324F-4DD7-9534-52E567F5934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40" name="Text Box 10">
          <a:extLst>
            <a:ext uri="{FF2B5EF4-FFF2-40B4-BE49-F238E27FC236}">
              <a16:creationId xmlns:a16="http://schemas.microsoft.com/office/drawing/2014/main" id="{0FD5B900-7987-41CB-BDD0-ADA4E087902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41" name="Text Box 11">
          <a:extLst>
            <a:ext uri="{FF2B5EF4-FFF2-40B4-BE49-F238E27FC236}">
              <a16:creationId xmlns:a16="http://schemas.microsoft.com/office/drawing/2014/main" id="{32DE299B-6362-496B-BCE3-251E03E99922}"/>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42" name="Text Box 12">
          <a:extLst>
            <a:ext uri="{FF2B5EF4-FFF2-40B4-BE49-F238E27FC236}">
              <a16:creationId xmlns:a16="http://schemas.microsoft.com/office/drawing/2014/main" id="{82279461-2B90-4BE8-B9F7-CDEDBE52419B}"/>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43" name="Text Box 13">
          <a:extLst>
            <a:ext uri="{FF2B5EF4-FFF2-40B4-BE49-F238E27FC236}">
              <a16:creationId xmlns:a16="http://schemas.microsoft.com/office/drawing/2014/main" id="{3C70C670-413B-49F0-B6F6-FE3CB67966B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44" name="Text Box 14">
          <a:extLst>
            <a:ext uri="{FF2B5EF4-FFF2-40B4-BE49-F238E27FC236}">
              <a16:creationId xmlns:a16="http://schemas.microsoft.com/office/drawing/2014/main" id="{54BF7EA1-D2EE-4D10-94EC-0295D566C3D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45" name="Text Box 15">
          <a:extLst>
            <a:ext uri="{FF2B5EF4-FFF2-40B4-BE49-F238E27FC236}">
              <a16:creationId xmlns:a16="http://schemas.microsoft.com/office/drawing/2014/main" id="{DE652825-AB2F-495E-8B93-575327B7BFC1}"/>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46" name="Text Box 16">
          <a:extLst>
            <a:ext uri="{FF2B5EF4-FFF2-40B4-BE49-F238E27FC236}">
              <a16:creationId xmlns:a16="http://schemas.microsoft.com/office/drawing/2014/main" id="{D07F56FB-B4E6-4995-8569-319FC8DB2F5D}"/>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47" name="Text Box 17">
          <a:extLst>
            <a:ext uri="{FF2B5EF4-FFF2-40B4-BE49-F238E27FC236}">
              <a16:creationId xmlns:a16="http://schemas.microsoft.com/office/drawing/2014/main" id="{CC469020-AB63-4151-B5A3-4A2350331B4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48" name="Text Box 6">
          <a:extLst>
            <a:ext uri="{FF2B5EF4-FFF2-40B4-BE49-F238E27FC236}">
              <a16:creationId xmlns:a16="http://schemas.microsoft.com/office/drawing/2014/main" id="{8B587059-8F43-4D1B-A6A2-E54A1ADE4DA7}"/>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49" name="Text Box 7">
          <a:extLst>
            <a:ext uri="{FF2B5EF4-FFF2-40B4-BE49-F238E27FC236}">
              <a16:creationId xmlns:a16="http://schemas.microsoft.com/office/drawing/2014/main" id="{6F66556F-2505-4FF1-8674-8EBAE636031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50" name="Text Box 8">
          <a:extLst>
            <a:ext uri="{FF2B5EF4-FFF2-40B4-BE49-F238E27FC236}">
              <a16:creationId xmlns:a16="http://schemas.microsoft.com/office/drawing/2014/main" id="{A0772DD6-82EE-428D-AFFA-2F374A81B5C3}"/>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51" name="Text Box 9">
          <a:extLst>
            <a:ext uri="{FF2B5EF4-FFF2-40B4-BE49-F238E27FC236}">
              <a16:creationId xmlns:a16="http://schemas.microsoft.com/office/drawing/2014/main" id="{0BC998B2-BC10-4683-AA10-5E80ED8BFD5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52" name="Text Box 10">
          <a:extLst>
            <a:ext uri="{FF2B5EF4-FFF2-40B4-BE49-F238E27FC236}">
              <a16:creationId xmlns:a16="http://schemas.microsoft.com/office/drawing/2014/main" id="{235320FD-FF9B-433C-AC09-946CF2FE8EB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53" name="Text Box 11">
          <a:extLst>
            <a:ext uri="{FF2B5EF4-FFF2-40B4-BE49-F238E27FC236}">
              <a16:creationId xmlns:a16="http://schemas.microsoft.com/office/drawing/2014/main" id="{B7A7DC7B-349E-4D45-945D-01DED6D52FEC}"/>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54" name="Text Box 12">
          <a:extLst>
            <a:ext uri="{FF2B5EF4-FFF2-40B4-BE49-F238E27FC236}">
              <a16:creationId xmlns:a16="http://schemas.microsoft.com/office/drawing/2014/main" id="{84399347-6B36-4EB5-89C7-32256F6D9841}"/>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55" name="Text Box 13">
          <a:extLst>
            <a:ext uri="{FF2B5EF4-FFF2-40B4-BE49-F238E27FC236}">
              <a16:creationId xmlns:a16="http://schemas.microsoft.com/office/drawing/2014/main" id="{8E45B7DD-D747-4244-B7BC-E5C319D5E47D}"/>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56" name="Text Box 14">
          <a:extLst>
            <a:ext uri="{FF2B5EF4-FFF2-40B4-BE49-F238E27FC236}">
              <a16:creationId xmlns:a16="http://schemas.microsoft.com/office/drawing/2014/main" id="{5E71F4DA-58C9-443C-BA5E-07E8302FC9E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57" name="Text Box 15">
          <a:extLst>
            <a:ext uri="{FF2B5EF4-FFF2-40B4-BE49-F238E27FC236}">
              <a16:creationId xmlns:a16="http://schemas.microsoft.com/office/drawing/2014/main" id="{DC8D0341-88B2-4705-8845-AA3FF20ACC08}"/>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58" name="Text Box 16">
          <a:extLst>
            <a:ext uri="{FF2B5EF4-FFF2-40B4-BE49-F238E27FC236}">
              <a16:creationId xmlns:a16="http://schemas.microsoft.com/office/drawing/2014/main" id="{DF9D7E64-AEEF-4F17-B71A-E7D0ADB2B90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59" name="Text Box 17">
          <a:extLst>
            <a:ext uri="{FF2B5EF4-FFF2-40B4-BE49-F238E27FC236}">
              <a16:creationId xmlns:a16="http://schemas.microsoft.com/office/drawing/2014/main" id="{B68D12CF-7E05-41C2-ADD8-E88A06BB2957}"/>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60" name="Text Box 6">
          <a:extLst>
            <a:ext uri="{FF2B5EF4-FFF2-40B4-BE49-F238E27FC236}">
              <a16:creationId xmlns:a16="http://schemas.microsoft.com/office/drawing/2014/main" id="{F2498133-8173-47F9-B10A-F7BDD094AE2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61" name="Text Box 7">
          <a:extLst>
            <a:ext uri="{FF2B5EF4-FFF2-40B4-BE49-F238E27FC236}">
              <a16:creationId xmlns:a16="http://schemas.microsoft.com/office/drawing/2014/main" id="{160FDDD0-5332-494C-9349-5F563F7701D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62" name="Text Box 8">
          <a:extLst>
            <a:ext uri="{FF2B5EF4-FFF2-40B4-BE49-F238E27FC236}">
              <a16:creationId xmlns:a16="http://schemas.microsoft.com/office/drawing/2014/main" id="{C09C7A9E-E84B-40A2-92E6-80FB1D28E2C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63" name="Text Box 9">
          <a:extLst>
            <a:ext uri="{FF2B5EF4-FFF2-40B4-BE49-F238E27FC236}">
              <a16:creationId xmlns:a16="http://schemas.microsoft.com/office/drawing/2014/main" id="{690CAEC3-BC9A-456B-88EC-AD450E2A21A8}"/>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64" name="Text Box 10">
          <a:extLst>
            <a:ext uri="{FF2B5EF4-FFF2-40B4-BE49-F238E27FC236}">
              <a16:creationId xmlns:a16="http://schemas.microsoft.com/office/drawing/2014/main" id="{A00E6E3E-3B94-4FAF-B5D7-DA5BEC6B4A0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65" name="Text Box 11">
          <a:extLst>
            <a:ext uri="{FF2B5EF4-FFF2-40B4-BE49-F238E27FC236}">
              <a16:creationId xmlns:a16="http://schemas.microsoft.com/office/drawing/2014/main" id="{25FEE9DD-7092-4D97-8B75-393E4E490F0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66" name="Text Box 12">
          <a:extLst>
            <a:ext uri="{FF2B5EF4-FFF2-40B4-BE49-F238E27FC236}">
              <a16:creationId xmlns:a16="http://schemas.microsoft.com/office/drawing/2014/main" id="{2AB3D24D-4134-4DA9-8F26-1585BA54CC61}"/>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67" name="Text Box 13">
          <a:extLst>
            <a:ext uri="{FF2B5EF4-FFF2-40B4-BE49-F238E27FC236}">
              <a16:creationId xmlns:a16="http://schemas.microsoft.com/office/drawing/2014/main" id="{854E63F1-E6C3-4886-B6A1-4193A73E19B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68" name="Text Box 14">
          <a:extLst>
            <a:ext uri="{FF2B5EF4-FFF2-40B4-BE49-F238E27FC236}">
              <a16:creationId xmlns:a16="http://schemas.microsoft.com/office/drawing/2014/main" id="{899807DE-18CB-4E7A-8552-03C2917D66EF}"/>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69" name="Text Box 15">
          <a:extLst>
            <a:ext uri="{FF2B5EF4-FFF2-40B4-BE49-F238E27FC236}">
              <a16:creationId xmlns:a16="http://schemas.microsoft.com/office/drawing/2014/main" id="{5612C7FE-6FD8-40F1-9948-13288427F1B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70" name="Text Box 16">
          <a:extLst>
            <a:ext uri="{FF2B5EF4-FFF2-40B4-BE49-F238E27FC236}">
              <a16:creationId xmlns:a16="http://schemas.microsoft.com/office/drawing/2014/main" id="{07BB3C73-002D-4F05-B923-EF44F48017F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71" name="Text Box 17">
          <a:extLst>
            <a:ext uri="{FF2B5EF4-FFF2-40B4-BE49-F238E27FC236}">
              <a16:creationId xmlns:a16="http://schemas.microsoft.com/office/drawing/2014/main" id="{4AF48F61-5F07-4548-A643-C7D0A2C511C3}"/>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72" name="Text Box 6">
          <a:extLst>
            <a:ext uri="{FF2B5EF4-FFF2-40B4-BE49-F238E27FC236}">
              <a16:creationId xmlns:a16="http://schemas.microsoft.com/office/drawing/2014/main" id="{633915C4-1F30-4FB3-BC02-B0F6809292A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73" name="Text Box 7">
          <a:extLst>
            <a:ext uri="{FF2B5EF4-FFF2-40B4-BE49-F238E27FC236}">
              <a16:creationId xmlns:a16="http://schemas.microsoft.com/office/drawing/2014/main" id="{411C3A5E-02F1-46C8-AA9E-DF856D68F61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74" name="Text Box 8">
          <a:extLst>
            <a:ext uri="{FF2B5EF4-FFF2-40B4-BE49-F238E27FC236}">
              <a16:creationId xmlns:a16="http://schemas.microsoft.com/office/drawing/2014/main" id="{501D220A-B6AF-4BF2-8A88-9134A18891E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75" name="Text Box 9">
          <a:extLst>
            <a:ext uri="{FF2B5EF4-FFF2-40B4-BE49-F238E27FC236}">
              <a16:creationId xmlns:a16="http://schemas.microsoft.com/office/drawing/2014/main" id="{B35C0691-2F48-4EE0-87EF-C6FA610CDF98}"/>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76" name="Text Box 10">
          <a:extLst>
            <a:ext uri="{FF2B5EF4-FFF2-40B4-BE49-F238E27FC236}">
              <a16:creationId xmlns:a16="http://schemas.microsoft.com/office/drawing/2014/main" id="{B608C1FF-66AA-44EA-8266-9955F93E33FF}"/>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77" name="Text Box 11">
          <a:extLst>
            <a:ext uri="{FF2B5EF4-FFF2-40B4-BE49-F238E27FC236}">
              <a16:creationId xmlns:a16="http://schemas.microsoft.com/office/drawing/2014/main" id="{F7AA4736-55AA-4586-9810-24811FB9868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78" name="Text Box 12">
          <a:extLst>
            <a:ext uri="{FF2B5EF4-FFF2-40B4-BE49-F238E27FC236}">
              <a16:creationId xmlns:a16="http://schemas.microsoft.com/office/drawing/2014/main" id="{596DC22C-B993-4994-BDCD-73E7693F391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79" name="Text Box 13">
          <a:extLst>
            <a:ext uri="{FF2B5EF4-FFF2-40B4-BE49-F238E27FC236}">
              <a16:creationId xmlns:a16="http://schemas.microsoft.com/office/drawing/2014/main" id="{2AC04FDB-338F-4F1C-9525-7B5702F66E2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80" name="Text Box 14">
          <a:extLst>
            <a:ext uri="{FF2B5EF4-FFF2-40B4-BE49-F238E27FC236}">
              <a16:creationId xmlns:a16="http://schemas.microsoft.com/office/drawing/2014/main" id="{509D2AF9-FC1D-445F-AFB3-321E5B95571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81" name="Text Box 15">
          <a:extLst>
            <a:ext uri="{FF2B5EF4-FFF2-40B4-BE49-F238E27FC236}">
              <a16:creationId xmlns:a16="http://schemas.microsoft.com/office/drawing/2014/main" id="{5140E0FA-55F4-4C99-B297-41CB50183EB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82" name="Text Box 16">
          <a:extLst>
            <a:ext uri="{FF2B5EF4-FFF2-40B4-BE49-F238E27FC236}">
              <a16:creationId xmlns:a16="http://schemas.microsoft.com/office/drawing/2014/main" id="{547E7FBE-A135-4B80-A93A-022C33D955C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83" name="Text Box 17">
          <a:extLst>
            <a:ext uri="{FF2B5EF4-FFF2-40B4-BE49-F238E27FC236}">
              <a16:creationId xmlns:a16="http://schemas.microsoft.com/office/drawing/2014/main" id="{19F7CB16-ACCB-409F-B583-72D84D9D7818}"/>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84" name="Text Box 7">
          <a:extLst>
            <a:ext uri="{FF2B5EF4-FFF2-40B4-BE49-F238E27FC236}">
              <a16:creationId xmlns:a16="http://schemas.microsoft.com/office/drawing/2014/main" id="{803D5B78-6D13-406C-AC2A-5A2955FDAFD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85" name="Text Box 8">
          <a:extLst>
            <a:ext uri="{FF2B5EF4-FFF2-40B4-BE49-F238E27FC236}">
              <a16:creationId xmlns:a16="http://schemas.microsoft.com/office/drawing/2014/main" id="{0847791E-1C77-4399-B609-734BD1D19E4B}"/>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86" name="Text Box 9">
          <a:extLst>
            <a:ext uri="{FF2B5EF4-FFF2-40B4-BE49-F238E27FC236}">
              <a16:creationId xmlns:a16="http://schemas.microsoft.com/office/drawing/2014/main" id="{F4923D2A-85CC-4A5F-AE85-CB0E3F196F8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87" name="Text Box 10">
          <a:extLst>
            <a:ext uri="{FF2B5EF4-FFF2-40B4-BE49-F238E27FC236}">
              <a16:creationId xmlns:a16="http://schemas.microsoft.com/office/drawing/2014/main" id="{67590472-8DE2-4DA6-B1F4-B4B1F321D30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88" name="Text Box 11">
          <a:extLst>
            <a:ext uri="{FF2B5EF4-FFF2-40B4-BE49-F238E27FC236}">
              <a16:creationId xmlns:a16="http://schemas.microsoft.com/office/drawing/2014/main" id="{57427FED-6FC4-40CF-B6F5-4B12A3B1501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89" name="Text Box 12">
          <a:extLst>
            <a:ext uri="{FF2B5EF4-FFF2-40B4-BE49-F238E27FC236}">
              <a16:creationId xmlns:a16="http://schemas.microsoft.com/office/drawing/2014/main" id="{542E777B-BA0E-473C-AFBF-937C22731262}"/>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90" name="Text Box 13">
          <a:extLst>
            <a:ext uri="{FF2B5EF4-FFF2-40B4-BE49-F238E27FC236}">
              <a16:creationId xmlns:a16="http://schemas.microsoft.com/office/drawing/2014/main" id="{62082848-56DF-48B3-85E8-75DE76C521A1}"/>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91" name="Text Box 14">
          <a:extLst>
            <a:ext uri="{FF2B5EF4-FFF2-40B4-BE49-F238E27FC236}">
              <a16:creationId xmlns:a16="http://schemas.microsoft.com/office/drawing/2014/main" id="{D0827936-311B-4E92-BC6A-E9376E389DB7}"/>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92" name="Text Box 15">
          <a:extLst>
            <a:ext uri="{FF2B5EF4-FFF2-40B4-BE49-F238E27FC236}">
              <a16:creationId xmlns:a16="http://schemas.microsoft.com/office/drawing/2014/main" id="{D14D444B-3B59-4768-9F85-8106F6F311CB}"/>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93" name="Text Box 16">
          <a:extLst>
            <a:ext uri="{FF2B5EF4-FFF2-40B4-BE49-F238E27FC236}">
              <a16:creationId xmlns:a16="http://schemas.microsoft.com/office/drawing/2014/main" id="{2B6BDA65-E7CC-41E9-8DB4-46F845FD0A2D}"/>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94" name="Text Box 17">
          <a:extLst>
            <a:ext uri="{FF2B5EF4-FFF2-40B4-BE49-F238E27FC236}">
              <a16:creationId xmlns:a16="http://schemas.microsoft.com/office/drawing/2014/main" id="{FF11FBC5-39C1-4E3E-AB1A-5744045EC13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95" name="Text Box 6">
          <a:extLst>
            <a:ext uri="{FF2B5EF4-FFF2-40B4-BE49-F238E27FC236}">
              <a16:creationId xmlns:a16="http://schemas.microsoft.com/office/drawing/2014/main" id="{9A0D91F4-4B7C-47CF-AE9B-8FD7D63644F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96" name="Text Box 7">
          <a:extLst>
            <a:ext uri="{FF2B5EF4-FFF2-40B4-BE49-F238E27FC236}">
              <a16:creationId xmlns:a16="http://schemas.microsoft.com/office/drawing/2014/main" id="{EDB88F9A-716B-43A9-83F8-260956EE77D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97" name="Text Box 8">
          <a:extLst>
            <a:ext uri="{FF2B5EF4-FFF2-40B4-BE49-F238E27FC236}">
              <a16:creationId xmlns:a16="http://schemas.microsoft.com/office/drawing/2014/main" id="{9681C268-695B-45F6-B261-C03FED070AD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98" name="Text Box 9">
          <a:extLst>
            <a:ext uri="{FF2B5EF4-FFF2-40B4-BE49-F238E27FC236}">
              <a16:creationId xmlns:a16="http://schemas.microsoft.com/office/drawing/2014/main" id="{520992E7-E1CC-4345-9ED8-B0051C089CF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699" name="Text Box 10">
          <a:extLst>
            <a:ext uri="{FF2B5EF4-FFF2-40B4-BE49-F238E27FC236}">
              <a16:creationId xmlns:a16="http://schemas.microsoft.com/office/drawing/2014/main" id="{B3B54659-CAA4-4A50-8431-175D3712DEB7}"/>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00" name="Text Box 11">
          <a:extLst>
            <a:ext uri="{FF2B5EF4-FFF2-40B4-BE49-F238E27FC236}">
              <a16:creationId xmlns:a16="http://schemas.microsoft.com/office/drawing/2014/main" id="{2FDBBB77-C8E3-4536-AAA2-87F73291C7B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01" name="Text Box 12">
          <a:extLst>
            <a:ext uri="{FF2B5EF4-FFF2-40B4-BE49-F238E27FC236}">
              <a16:creationId xmlns:a16="http://schemas.microsoft.com/office/drawing/2014/main" id="{16C79EE8-A877-42BB-92EF-0E431A4B08F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02" name="Text Box 13">
          <a:extLst>
            <a:ext uri="{FF2B5EF4-FFF2-40B4-BE49-F238E27FC236}">
              <a16:creationId xmlns:a16="http://schemas.microsoft.com/office/drawing/2014/main" id="{23996EB1-F415-47FE-B21A-B462D4D3B8B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03" name="Text Box 14">
          <a:extLst>
            <a:ext uri="{FF2B5EF4-FFF2-40B4-BE49-F238E27FC236}">
              <a16:creationId xmlns:a16="http://schemas.microsoft.com/office/drawing/2014/main" id="{21387F57-3C53-4304-8AFA-427C6E604902}"/>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04" name="Text Box 15">
          <a:extLst>
            <a:ext uri="{FF2B5EF4-FFF2-40B4-BE49-F238E27FC236}">
              <a16:creationId xmlns:a16="http://schemas.microsoft.com/office/drawing/2014/main" id="{C24A9FD6-4E51-4264-88B9-B2C828A919D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05" name="Text Box 16">
          <a:extLst>
            <a:ext uri="{FF2B5EF4-FFF2-40B4-BE49-F238E27FC236}">
              <a16:creationId xmlns:a16="http://schemas.microsoft.com/office/drawing/2014/main" id="{69F51A34-8451-48D2-835A-D341C9C0FE73}"/>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06" name="Text Box 17">
          <a:extLst>
            <a:ext uri="{FF2B5EF4-FFF2-40B4-BE49-F238E27FC236}">
              <a16:creationId xmlns:a16="http://schemas.microsoft.com/office/drawing/2014/main" id="{0F081E7D-EB3E-4A14-B88E-FF4D3FDF55AB}"/>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07" name="Text Box 6">
          <a:extLst>
            <a:ext uri="{FF2B5EF4-FFF2-40B4-BE49-F238E27FC236}">
              <a16:creationId xmlns:a16="http://schemas.microsoft.com/office/drawing/2014/main" id="{7DC439B9-5F50-47BA-A02A-EE17A4F207CF}"/>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08" name="Text Box 7">
          <a:extLst>
            <a:ext uri="{FF2B5EF4-FFF2-40B4-BE49-F238E27FC236}">
              <a16:creationId xmlns:a16="http://schemas.microsoft.com/office/drawing/2014/main" id="{BE1F0A07-A5FD-461B-8929-4CBDE05C73BB}"/>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09" name="Text Box 8">
          <a:extLst>
            <a:ext uri="{FF2B5EF4-FFF2-40B4-BE49-F238E27FC236}">
              <a16:creationId xmlns:a16="http://schemas.microsoft.com/office/drawing/2014/main" id="{D7847F3C-440A-48CF-84F4-03197AF4748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10" name="Text Box 9">
          <a:extLst>
            <a:ext uri="{FF2B5EF4-FFF2-40B4-BE49-F238E27FC236}">
              <a16:creationId xmlns:a16="http://schemas.microsoft.com/office/drawing/2014/main" id="{988DCBA2-9C9A-4AB5-B931-0D935EE4E4BF}"/>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11" name="Text Box 10">
          <a:extLst>
            <a:ext uri="{FF2B5EF4-FFF2-40B4-BE49-F238E27FC236}">
              <a16:creationId xmlns:a16="http://schemas.microsoft.com/office/drawing/2014/main" id="{49B67FE5-6E13-4E95-B3CE-F2F6637AE5DD}"/>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12" name="Text Box 11">
          <a:extLst>
            <a:ext uri="{FF2B5EF4-FFF2-40B4-BE49-F238E27FC236}">
              <a16:creationId xmlns:a16="http://schemas.microsoft.com/office/drawing/2014/main" id="{D4D86F69-65FD-45B5-8E7B-4390986A2AA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13" name="Text Box 12">
          <a:extLst>
            <a:ext uri="{FF2B5EF4-FFF2-40B4-BE49-F238E27FC236}">
              <a16:creationId xmlns:a16="http://schemas.microsoft.com/office/drawing/2014/main" id="{A0E7D633-9FF7-40B5-B22F-E6A7091CFD0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14" name="Text Box 13">
          <a:extLst>
            <a:ext uri="{FF2B5EF4-FFF2-40B4-BE49-F238E27FC236}">
              <a16:creationId xmlns:a16="http://schemas.microsoft.com/office/drawing/2014/main" id="{A24620FF-80FB-474D-9772-41AD1C567B1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15" name="Text Box 14">
          <a:extLst>
            <a:ext uri="{FF2B5EF4-FFF2-40B4-BE49-F238E27FC236}">
              <a16:creationId xmlns:a16="http://schemas.microsoft.com/office/drawing/2014/main" id="{FAE521AF-D060-453B-96E5-3891DCE924E1}"/>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16" name="Text Box 15">
          <a:extLst>
            <a:ext uri="{FF2B5EF4-FFF2-40B4-BE49-F238E27FC236}">
              <a16:creationId xmlns:a16="http://schemas.microsoft.com/office/drawing/2014/main" id="{E9E03A03-EC49-4033-9442-41DD63EA65F6}"/>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17" name="Text Box 16">
          <a:extLst>
            <a:ext uri="{FF2B5EF4-FFF2-40B4-BE49-F238E27FC236}">
              <a16:creationId xmlns:a16="http://schemas.microsoft.com/office/drawing/2014/main" id="{6DD35E00-0551-4551-A3E9-EF1E753E8E02}"/>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18" name="Text Box 17">
          <a:extLst>
            <a:ext uri="{FF2B5EF4-FFF2-40B4-BE49-F238E27FC236}">
              <a16:creationId xmlns:a16="http://schemas.microsoft.com/office/drawing/2014/main" id="{2AD01F96-2C3D-4429-8686-EB2AB0F84F02}"/>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19" name="Text Box 6">
          <a:extLst>
            <a:ext uri="{FF2B5EF4-FFF2-40B4-BE49-F238E27FC236}">
              <a16:creationId xmlns:a16="http://schemas.microsoft.com/office/drawing/2014/main" id="{F0B04B96-B186-43A6-B8C2-7A8D4C6A093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20" name="Text Box 7">
          <a:extLst>
            <a:ext uri="{FF2B5EF4-FFF2-40B4-BE49-F238E27FC236}">
              <a16:creationId xmlns:a16="http://schemas.microsoft.com/office/drawing/2014/main" id="{15D638F3-70F6-48AD-8095-64FD828A4B77}"/>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21" name="Text Box 8">
          <a:extLst>
            <a:ext uri="{FF2B5EF4-FFF2-40B4-BE49-F238E27FC236}">
              <a16:creationId xmlns:a16="http://schemas.microsoft.com/office/drawing/2014/main" id="{E6B8A7AD-BAF0-4EF8-B573-BA4E5DBE0D0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22" name="Text Box 9">
          <a:extLst>
            <a:ext uri="{FF2B5EF4-FFF2-40B4-BE49-F238E27FC236}">
              <a16:creationId xmlns:a16="http://schemas.microsoft.com/office/drawing/2014/main" id="{2E129DAF-9839-4CE4-BC04-4B8C79CC0DE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23" name="Text Box 10">
          <a:extLst>
            <a:ext uri="{FF2B5EF4-FFF2-40B4-BE49-F238E27FC236}">
              <a16:creationId xmlns:a16="http://schemas.microsoft.com/office/drawing/2014/main" id="{40F72878-6254-436D-B328-435FDF45A55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24" name="Text Box 11">
          <a:extLst>
            <a:ext uri="{FF2B5EF4-FFF2-40B4-BE49-F238E27FC236}">
              <a16:creationId xmlns:a16="http://schemas.microsoft.com/office/drawing/2014/main" id="{1B03FF3E-5CF2-4340-9816-F0AD5615934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25" name="Text Box 12">
          <a:extLst>
            <a:ext uri="{FF2B5EF4-FFF2-40B4-BE49-F238E27FC236}">
              <a16:creationId xmlns:a16="http://schemas.microsoft.com/office/drawing/2014/main" id="{351B8B00-CE10-47C0-BD12-174D27C2E84C}"/>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26" name="Text Box 13">
          <a:extLst>
            <a:ext uri="{FF2B5EF4-FFF2-40B4-BE49-F238E27FC236}">
              <a16:creationId xmlns:a16="http://schemas.microsoft.com/office/drawing/2014/main" id="{1B8A7A7C-0CE0-479D-B0C0-9D45A1907CCD}"/>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27" name="Text Box 14">
          <a:extLst>
            <a:ext uri="{FF2B5EF4-FFF2-40B4-BE49-F238E27FC236}">
              <a16:creationId xmlns:a16="http://schemas.microsoft.com/office/drawing/2014/main" id="{ABA834C2-3AAB-4218-95A9-B0B98E40C133}"/>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28" name="Text Box 15">
          <a:extLst>
            <a:ext uri="{FF2B5EF4-FFF2-40B4-BE49-F238E27FC236}">
              <a16:creationId xmlns:a16="http://schemas.microsoft.com/office/drawing/2014/main" id="{9B0CF43E-136C-451C-8ADC-36DFA1C4A40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29" name="Text Box 16">
          <a:extLst>
            <a:ext uri="{FF2B5EF4-FFF2-40B4-BE49-F238E27FC236}">
              <a16:creationId xmlns:a16="http://schemas.microsoft.com/office/drawing/2014/main" id="{E61C8034-D850-49C8-89B3-0B51BDF2E3C3}"/>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30" name="Text Box 17">
          <a:extLst>
            <a:ext uri="{FF2B5EF4-FFF2-40B4-BE49-F238E27FC236}">
              <a16:creationId xmlns:a16="http://schemas.microsoft.com/office/drawing/2014/main" id="{8DBCBE60-00D5-44A2-B584-C8C0E253357D}"/>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31" name="Text Box 7">
          <a:extLst>
            <a:ext uri="{FF2B5EF4-FFF2-40B4-BE49-F238E27FC236}">
              <a16:creationId xmlns:a16="http://schemas.microsoft.com/office/drawing/2014/main" id="{254E0CAA-E438-422F-9C52-EC6857B48E2D}"/>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32" name="Text Box 8">
          <a:extLst>
            <a:ext uri="{FF2B5EF4-FFF2-40B4-BE49-F238E27FC236}">
              <a16:creationId xmlns:a16="http://schemas.microsoft.com/office/drawing/2014/main" id="{7211D01E-4365-46F5-A30A-82D1DAB94BAB}"/>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33" name="Text Box 9">
          <a:extLst>
            <a:ext uri="{FF2B5EF4-FFF2-40B4-BE49-F238E27FC236}">
              <a16:creationId xmlns:a16="http://schemas.microsoft.com/office/drawing/2014/main" id="{BD3D1FDC-0F41-4D24-949B-0A9632F9AF54}"/>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34" name="Text Box 10">
          <a:extLst>
            <a:ext uri="{FF2B5EF4-FFF2-40B4-BE49-F238E27FC236}">
              <a16:creationId xmlns:a16="http://schemas.microsoft.com/office/drawing/2014/main" id="{AFE66674-DDC3-42EF-B22F-5F592450B39D}"/>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35" name="Text Box 11">
          <a:extLst>
            <a:ext uri="{FF2B5EF4-FFF2-40B4-BE49-F238E27FC236}">
              <a16:creationId xmlns:a16="http://schemas.microsoft.com/office/drawing/2014/main" id="{1B49B4D0-62F3-45A2-8256-759F2E34FE8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36" name="Text Box 12">
          <a:extLst>
            <a:ext uri="{FF2B5EF4-FFF2-40B4-BE49-F238E27FC236}">
              <a16:creationId xmlns:a16="http://schemas.microsoft.com/office/drawing/2014/main" id="{1DABAA71-96F1-4A13-BEF9-C79DC1A6984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37" name="Text Box 13">
          <a:extLst>
            <a:ext uri="{FF2B5EF4-FFF2-40B4-BE49-F238E27FC236}">
              <a16:creationId xmlns:a16="http://schemas.microsoft.com/office/drawing/2014/main" id="{3D66FB1A-A5F2-482C-AE01-7E627F0B622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38" name="Text Box 14">
          <a:extLst>
            <a:ext uri="{FF2B5EF4-FFF2-40B4-BE49-F238E27FC236}">
              <a16:creationId xmlns:a16="http://schemas.microsoft.com/office/drawing/2014/main" id="{6155B6DA-719A-4259-B412-F13AB0B7920D}"/>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39" name="Text Box 15">
          <a:extLst>
            <a:ext uri="{FF2B5EF4-FFF2-40B4-BE49-F238E27FC236}">
              <a16:creationId xmlns:a16="http://schemas.microsoft.com/office/drawing/2014/main" id="{7E5DA27C-7E95-494A-82B4-9FAF2E31AE4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40" name="Text Box 16">
          <a:extLst>
            <a:ext uri="{FF2B5EF4-FFF2-40B4-BE49-F238E27FC236}">
              <a16:creationId xmlns:a16="http://schemas.microsoft.com/office/drawing/2014/main" id="{78606515-4FAE-4DE6-9604-97DDE05874B3}"/>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41" name="Text Box 17">
          <a:extLst>
            <a:ext uri="{FF2B5EF4-FFF2-40B4-BE49-F238E27FC236}">
              <a16:creationId xmlns:a16="http://schemas.microsoft.com/office/drawing/2014/main" id="{D357E9E5-FFB9-4981-9AB4-53B8A473EEA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42" name="Text Box 6">
          <a:extLst>
            <a:ext uri="{FF2B5EF4-FFF2-40B4-BE49-F238E27FC236}">
              <a16:creationId xmlns:a16="http://schemas.microsoft.com/office/drawing/2014/main" id="{5CDAB45C-2F6F-416E-854E-ECE5060AF6C7}"/>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43" name="Text Box 7">
          <a:extLst>
            <a:ext uri="{FF2B5EF4-FFF2-40B4-BE49-F238E27FC236}">
              <a16:creationId xmlns:a16="http://schemas.microsoft.com/office/drawing/2014/main" id="{7182EDCC-BB3F-4C6E-AAB8-5502FEB324EE}"/>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44" name="Text Box 8">
          <a:extLst>
            <a:ext uri="{FF2B5EF4-FFF2-40B4-BE49-F238E27FC236}">
              <a16:creationId xmlns:a16="http://schemas.microsoft.com/office/drawing/2014/main" id="{542B11B0-70D8-4C3B-944A-03BA12631C20}"/>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45" name="Text Box 9">
          <a:extLst>
            <a:ext uri="{FF2B5EF4-FFF2-40B4-BE49-F238E27FC236}">
              <a16:creationId xmlns:a16="http://schemas.microsoft.com/office/drawing/2014/main" id="{50448FC7-8F86-474F-9725-70B903B1C1DA}"/>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46" name="Text Box 10">
          <a:extLst>
            <a:ext uri="{FF2B5EF4-FFF2-40B4-BE49-F238E27FC236}">
              <a16:creationId xmlns:a16="http://schemas.microsoft.com/office/drawing/2014/main" id="{7CA402A0-A640-4D5E-9B81-EF5634DBC2CF}"/>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47" name="Text Box 11">
          <a:extLst>
            <a:ext uri="{FF2B5EF4-FFF2-40B4-BE49-F238E27FC236}">
              <a16:creationId xmlns:a16="http://schemas.microsoft.com/office/drawing/2014/main" id="{CF5BDC37-BE27-4394-9945-A670339D79B3}"/>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48" name="Text Box 12">
          <a:extLst>
            <a:ext uri="{FF2B5EF4-FFF2-40B4-BE49-F238E27FC236}">
              <a16:creationId xmlns:a16="http://schemas.microsoft.com/office/drawing/2014/main" id="{15CF0BAD-2746-4E3B-800B-6A3F01CD2F78}"/>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49" name="Text Box 13">
          <a:extLst>
            <a:ext uri="{FF2B5EF4-FFF2-40B4-BE49-F238E27FC236}">
              <a16:creationId xmlns:a16="http://schemas.microsoft.com/office/drawing/2014/main" id="{A0AB34EE-34F1-4B9E-8D25-C8B199D1D339}"/>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25</xdr:row>
      <xdr:rowOff>78322</xdr:rowOff>
    </xdr:to>
    <xdr:sp macro="" textlink="">
      <xdr:nvSpPr>
        <xdr:cNvPr id="750" name="Text Box 14">
          <a:extLst>
            <a:ext uri="{FF2B5EF4-FFF2-40B4-BE49-F238E27FC236}">
              <a16:creationId xmlns:a16="http://schemas.microsoft.com/office/drawing/2014/main" id="{8696E3CA-BE30-4F4E-9F27-7D17183219D5}"/>
            </a:ext>
          </a:extLst>
        </xdr:cNvPr>
        <xdr:cNvSpPr txBox="1">
          <a:spLocks noChangeArrowheads="1"/>
        </xdr:cNvSpPr>
      </xdr:nvSpPr>
      <xdr:spPr bwMode="auto">
        <a:xfrm>
          <a:off x="3898669" y="4754880"/>
          <a:ext cx="85725" cy="176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51" name="Text Box 6">
          <a:extLst>
            <a:ext uri="{FF2B5EF4-FFF2-40B4-BE49-F238E27FC236}">
              <a16:creationId xmlns:a16="http://schemas.microsoft.com/office/drawing/2014/main" id="{ACA8F256-78C8-47E3-9DE6-EDF3B4D10BC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52" name="Text Box 7">
          <a:extLst>
            <a:ext uri="{FF2B5EF4-FFF2-40B4-BE49-F238E27FC236}">
              <a16:creationId xmlns:a16="http://schemas.microsoft.com/office/drawing/2014/main" id="{387941ED-7E2B-416D-BEBC-B92809D1478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53" name="Text Box 8">
          <a:extLst>
            <a:ext uri="{FF2B5EF4-FFF2-40B4-BE49-F238E27FC236}">
              <a16:creationId xmlns:a16="http://schemas.microsoft.com/office/drawing/2014/main" id="{ED76417D-3CD7-4EC8-B642-E3FCFB52DDB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54" name="Text Box 9">
          <a:extLst>
            <a:ext uri="{FF2B5EF4-FFF2-40B4-BE49-F238E27FC236}">
              <a16:creationId xmlns:a16="http://schemas.microsoft.com/office/drawing/2014/main" id="{965EC8B4-81D1-49BC-A539-692A7C32B45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55" name="Text Box 10">
          <a:extLst>
            <a:ext uri="{FF2B5EF4-FFF2-40B4-BE49-F238E27FC236}">
              <a16:creationId xmlns:a16="http://schemas.microsoft.com/office/drawing/2014/main" id="{CFF25621-3728-4128-AD49-B3A52E3AF35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56" name="Text Box 11">
          <a:extLst>
            <a:ext uri="{FF2B5EF4-FFF2-40B4-BE49-F238E27FC236}">
              <a16:creationId xmlns:a16="http://schemas.microsoft.com/office/drawing/2014/main" id="{FB6D772F-8F58-4BDD-B538-BB1F365C6A1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57" name="Text Box 12">
          <a:extLst>
            <a:ext uri="{FF2B5EF4-FFF2-40B4-BE49-F238E27FC236}">
              <a16:creationId xmlns:a16="http://schemas.microsoft.com/office/drawing/2014/main" id="{C40B30F8-5294-4222-8260-02D27662521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58" name="Text Box 13">
          <a:extLst>
            <a:ext uri="{FF2B5EF4-FFF2-40B4-BE49-F238E27FC236}">
              <a16:creationId xmlns:a16="http://schemas.microsoft.com/office/drawing/2014/main" id="{7F2AFEDD-7924-4461-B4BF-0A6AD5F31F6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59" name="Text Box 14">
          <a:extLst>
            <a:ext uri="{FF2B5EF4-FFF2-40B4-BE49-F238E27FC236}">
              <a16:creationId xmlns:a16="http://schemas.microsoft.com/office/drawing/2014/main" id="{8AA9A0B9-3D3D-489E-94BC-8C312E9054F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60" name="Text Box 15">
          <a:extLst>
            <a:ext uri="{FF2B5EF4-FFF2-40B4-BE49-F238E27FC236}">
              <a16:creationId xmlns:a16="http://schemas.microsoft.com/office/drawing/2014/main" id="{62708F8D-017D-404A-8B03-4D9E681F66E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61" name="Text Box 16">
          <a:extLst>
            <a:ext uri="{FF2B5EF4-FFF2-40B4-BE49-F238E27FC236}">
              <a16:creationId xmlns:a16="http://schemas.microsoft.com/office/drawing/2014/main" id="{3309C850-DA0A-4A63-877D-BBF1C552C18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62" name="Text Box 17">
          <a:extLst>
            <a:ext uri="{FF2B5EF4-FFF2-40B4-BE49-F238E27FC236}">
              <a16:creationId xmlns:a16="http://schemas.microsoft.com/office/drawing/2014/main" id="{0CA91B81-763C-4C0B-955E-7337E848CB8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63" name="Text Box 6">
          <a:extLst>
            <a:ext uri="{FF2B5EF4-FFF2-40B4-BE49-F238E27FC236}">
              <a16:creationId xmlns:a16="http://schemas.microsoft.com/office/drawing/2014/main" id="{F94FAB92-AEC8-44A1-A8EB-09EB41C8A4A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64" name="Text Box 7">
          <a:extLst>
            <a:ext uri="{FF2B5EF4-FFF2-40B4-BE49-F238E27FC236}">
              <a16:creationId xmlns:a16="http://schemas.microsoft.com/office/drawing/2014/main" id="{B495BAE8-DF58-423F-AFF0-173013D0A9F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65" name="Text Box 8">
          <a:extLst>
            <a:ext uri="{FF2B5EF4-FFF2-40B4-BE49-F238E27FC236}">
              <a16:creationId xmlns:a16="http://schemas.microsoft.com/office/drawing/2014/main" id="{2559869F-40F5-4C71-8510-4B90AE3B643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66" name="Text Box 9">
          <a:extLst>
            <a:ext uri="{FF2B5EF4-FFF2-40B4-BE49-F238E27FC236}">
              <a16:creationId xmlns:a16="http://schemas.microsoft.com/office/drawing/2014/main" id="{A9BC050A-B01C-4DE0-A581-3092556346F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67" name="Text Box 10">
          <a:extLst>
            <a:ext uri="{FF2B5EF4-FFF2-40B4-BE49-F238E27FC236}">
              <a16:creationId xmlns:a16="http://schemas.microsoft.com/office/drawing/2014/main" id="{5FB2F982-065D-411B-8ABA-DAD848750B7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68" name="Text Box 11">
          <a:extLst>
            <a:ext uri="{FF2B5EF4-FFF2-40B4-BE49-F238E27FC236}">
              <a16:creationId xmlns:a16="http://schemas.microsoft.com/office/drawing/2014/main" id="{425B6F7D-3825-49E7-BED9-9505001BF17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69" name="Text Box 12">
          <a:extLst>
            <a:ext uri="{FF2B5EF4-FFF2-40B4-BE49-F238E27FC236}">
              <a16:creationId xmlns:a16="http://schemas.microsoft.com/office/drawing/2014/main" id="{9EEDC823-37F6-4499-90BE-EA0BE8BA965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70" name="Text Box 13">
          <a:extLst>
            <a:ext uri="{FF2B5EF4-FFF2-40B4-BE49-F238E27FC236}">
              <a16:creationId xmlns:a16="http://schemas.microsoft.com/office/drawing/2014/main" id="{CF68EEA7-1390-4E54-8DE6-4BDB7AB2397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71" name="Text Box 14">
          <a:extLst>
            <a:ext uri="{FF2B5EF4-FFF2-40B4-BE49-F238E27FC236}">
              <a16:creationId xmlns:a16="http://schemas.microsoft.com/office/drawing/2014/main" id="{CF677B90-56DD-4A80-857E-DE42C80662E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72" name="Text Box 15">
          <a:extLst>
            <a:ext uri="{FF2B5EF4-FFF2-40B4-BE49-F238E27FC236}">
              <a16:creationId xmlns:a16="http://schemas.microsoft.com/office/drawing/2014/main" id="{456A60B5-908B-40A7-BBE8-099370BE04B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73" name="Text Box 16">
          <a:extLst>
            <a:ext uri="{FF2B5EF4-FFF2-40B4-BE49-F238E27FC236}">
              <a16:creationId xmlns:a16="http://schemas.microsoft.com/office/drawing/2014/main" id="{271FAF21-E4F2-45A2-A1E1-E4E23A41AC0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74" name="Text Box 17">
          <a:extLst>
            <a:ext uri="{FF2B5EF4-FFF2-40B4-BE49-F238E27FC236}">
              <a16:creationId xmlns:a16="http://schemas.microsoft.com/office/drawing/2014/main" id="{E8377586-D250-448A-B23B-99923D9F8EC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75" name="Text Box 7">
          <a:extLst>
            <a:ext uri="{FF2B5EF4-FFF2-40B4-BE49-F238E27FC236}">
              <a16:creationId xmlns:a16="http://schemas.microsoft.com/office/drawing/2014/main" id="{B0285E68-DD11-48ED-B539-BA0BB1C435B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76" name="Text Box 8">
          <a:extLst>
            <a:ext uri="{FF2B5EF4-FFF2-40B4-BE49-F238E27FC236}">
              <a16:creationId xmlns:a16="http://schemas.microsoft.com/office/drawing/2014/main" id="{798093A2-6BB6-4066-87C3-ECEB7E79094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77" name="Text Box 9">
          <a:extLst>
            <a:ext uri="{FF2B5EF4-FFF2-40B4-BE49-F238E27FC236}">
              <a16:creationId xmlns:a16="http://schemas.microsoft.com/office/drawing/2014/main" id="{01095BBF-90B6-466C-80CB-56D12B7C453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78" name="Text Box 10">
          <a:extLst>
            <a:ext uri="{FF2B5EF4-FFF2-40B4-BE49-F238E27FC236}">
              <a16:creationId xmlns:a16="http://schemas.microsoft.com/office/drawing/2014/main" id="{033D5E07-47F0-46B2-B2F7-34609C58A12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79" name="Text Box 11">
          <a:extLst>
            <a:ext uri="{FF2B5EF4-FFF2-40B4-BE49-F238E27FC236}">
              <a16:creationId xmlns:a16="http://schemas.microsoft.com/office/drawing/2014/main" id="{98EB3407-B067-405E-B88D-F12B7BAF4BE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80" name="Text Box 12">
          <a:extLst>
            <a:ext uri="{FF2B5EF4-FFF2-40B4-BE49-F238E27FC236}">
              <a16:creationId xmlns:a16="http://schemas.microsoft.com/office/drawing/2014/main" id="{1EBE72E9-8DC5-4CA4-A11E-B96415150B9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81" name="Text Box 13">
          <a:extLst>
            <a:ext uri="{FF2B5EF4-FFF2-40B4-BE49-F238E27FC236}">
              <a16:creationId xmlns:a16="http://schemas.microsoft.com/office/drawing/2014/main" id="{906F1D8C-0FF8-43F3-A10A-5AA4A10DF24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82" name="Text Box 14">
          <a:extLst>
            <a:ext uri="{FF2B5EF4-FFF2-40B4-BE49-F238E27FC236}">
              <a16:creationId xmlns:a16="http://schemas.microsoft.com/office/drawing/2014/main" id="{71D6350C-F7B2-47A4-B95C-9085D1E88D2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83" name="Text Box 15">
          <a:extLst>
            <a:ext uri="{FF2B5EF4-FFF2-40B4-BE49-F238E27FC236}">
              <a16:creationId xmlns:a16="http://schemas.microsoft.com/office/drawing/2014/main" id="{1E306351-2E90-49C4-9561-96FE07A4CA2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84" name="Text Box 16">
          <a:extLst>
            <a:ext uri="{FF2B5EF4-FFF2-40B4-BE49-F238E27FC236}">
              <a16:creationId xmlns:a16="http://schemas.microsoft.com/office/drawing/2014/main" id="{9CDE98AD-0706-44C4-9F66-3B276324156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85" name="Text Box 17">
          <a:extLst>
            <a:ext uri="{FF2B5EF4-FFF2-40B4-BE49-F238E27FC236}">
              <a16:creationId xmlns:a16="http://schemas.microsoft.com/office/drawing/2014/main" id="{D8B08064-9B33-488B-8C87-016F7FD01A6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86" name="Text Box 6">
          <a:extLst>
            <a:ext uri="{FF2B5EF4-FFF2-40B4-BE49-F238E27FC236}">
              <a16:creationId xmlns:a16="http://schemas.microsoft.com/office/drawing/2014/main" id="{67C85A52-4304-4C2A-A542-B990806B9FB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87" name="Text Box 7">
          <a:extLst>
            <a:ext uri="{FF2B5EF4-FFF2-40B4-BE49-F238E27FC236}">
              <a16:creationId xmlns:a16="http://schemas.microsoft.com/office/drawing/2014/main" id="{18EA6F6F-852A-44DC-B6C6-00BAB905BC8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88" name="Text Box 8">
          <a:extLst>
            <a:ext uri="{FF2B5EF4-FFF2-40B4-BE49-F238E27FC236}">
              <a16:creationId xmlns:a16="http://schemas.microsoft.com/office/drawing/2014/main" id="{EE4D2C4B-0CBD-48E4-93B7-207FAE738BE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89" name="Text Box 9">
          <a:extLst>
            <a:ext uri="{FF2B5EF4-FFF2-40B4-BE49-F238E27FC236}">
              <a16:creationId xmlns:a16="http://schemas.microsoft.com/office/drawing/2014/main" id="{6569247C-A2DD-44EF-8EAE-5F2EA6DC057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90" name="Text Box 10">
          <a:extLst>
            <a:ext uri="{FF2B5EF4-FFF2-40B4-BE49-F238E27FC236}">
              <a16:creationId xmlns:a16="http://schemas.microsoft.com/office/drawing/2014/main" id="{0096B219-8BD7-436F-8FF6-751CF4F5B26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91" name="Text Box 11">
          <a:extLst>
            <a:ext uri="{FF2B5EF4-FFF2-40B4-BE49-F238E27FC236}">
              <a16:creationId xmlns:a16="http://schemas.microsoft.com/office/drawing/2014/main" id="{1698F295-3F34-4D0E-B317-A9817C8D03B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92" name="Text Box 12">
          <a:extLst>
            <a:ext uri="{FF2B5EF4-FFF2-40B4-BE49-F238E27FC236}">
              <a16:creationId xmlns:a16="http://schemas.microsoft.com/office/drawing/2014/main" id="{5B4850DA-F9A5-4CC9-A64D-AD01B3CE90C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93" name="Text Box 13">
          <a:extLst>
            <a:ext uri="{FF2B5EF4-FFF2-40B4-BE49-F238E27FC236}">
              <a16:creationId xmlns:a16="http://schemas.microsoft.com/office/drawing/2014/main" id="{7DFFAF38-0359-4A2C-AAA0-CD02E1E43C0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94" name="Text Box 14">
          <a:extLst>
            <a:ext uri="{FF2B5EF4-FFF2-40B4-BE49-F238E27FC236}">
              <a16:creationId xmlns:a16="http://schemas.microsoft.com/office/drawing/2014/main" id="{2E1FC344-67B9-4CF5-AAD6-F8D64C34729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95" name="Text Box 15">
          <a:extLst>
            <a:ext uri="{FF2B5EF4-FFF2-40B4-BE49-F238E27FC236}">
              <a16:creationId xmlns:a16="http://schemas.microsoft.com/office/drawing/2014/main" id="{4E90B7B3-8B35-4EDA-B08A-BFD2C28EC50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96" name="Text Box 16">
          <a:extLst>
            <a:ext uri="{FF2B5EF4-FFF2-40B4-BE49-F238E27FC236}">
              <a16:creationId xmlns:a16="http://schemas.microsoft.com/office/drawing/2014/main" id="{C2D872A8-E82C-49AB-A3B2-8CA0EA70341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97" name="Text Box 17">
          <a:extLst>
            <a:ext uri="{FF2B5EF4-FFF2-40B4-BE49-F238E27FC236}">
              <a16:creationId xmlns:a16="http://schemas.microsoft.com/office/drawing/2014/main" id="{40A9EBC1-6A20-4912-BF00-B052669AA8C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98" name="Text Box 6">
          <a:extLst>
            <a:ext uri="{FF2B5EF4-FFF2-40B4-BE49-F238E27FC236}">
              <a16:creationId xmlns:a16="http://schemas.microsoft.com/office/drawing/2014/main" id="{41A926BA-BEAA-4ABD-A711-BAA2EFD6D0B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799" name="Text Box 7">
          <a:extLst>
            <a:ext uri="{FF2B5EF4-FFF2-40B4-BE49-F238E27FC236}">
              <a16:creationId xmlns:a16="http://schemas.microsoft.com/office/drawing/2014/main" id="{01B59044-592A-471D-A918-E678D947C8D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00" name="Text Box 8">
          <a:extLst>
            <a:ext uri="{FF2B5EF4-FFF2-40B4-BE49-F238E27FC236}">
              <a16:creationId xmlns:a16="http://schemas.microsoft.com/office/drawing/2014/main" id="{D6A8F8F5-80FB-4421-9DD5-B93D104156C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01" name="Text Box 9">
          <a:extLst>
            <a:ext uri="{FF2B5EF4-FFF2-40B4-BE49-F238E27FC236}">
              <a16:creationId xmlns:a16="http://schemas.microsoft.com/office/drawing/2014/main" id="{4E94A9EB-0217-4DD7-AB21-CE938F84264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02" name="Text Box 10">
          <a:extLst>
            <a:ext uri="{FF2B5EF4-FFF2-40B4-BE49-F238E27FC236}">
              <a16:creationId xmlns:a16="http://schemas.microsoft.com/office/drawing/2014/main" id="{998F4011-D052-46F4-82F3-0B1B5741A51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03" name="Text Box 11">
          <a:extLst>
            <a:ext uri="{FF2B5EF4-FFF2-40B4-BE49-F238E27FC236}">
              <a16:creationId xmlns:a16="http://schemas.microsoft.com/office/drawing/2014/main" id="{9167C6CD-2DEA-42B7-99B4-3FDA56CFD56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04" name="Text Box 12">
          <a:extLst>
            <a:ext uri="{FF2B5EF4-FFF2-40B4-BE49-F238E27FC236}">
              <a16:creationId xmlns:a16="http://schemas.microsoft.com/office/drawing/2014/main" id="{6DC9C96C-A1FC-4C67-98B8-A67A6214832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05" name="Text Box 13">
          <a:extLst>
            <a:ext uri="{FF2B5EF4-FFF2-40B4-BE49-F238E27FC236}">
              <a16:creationId xmlns:a16="http://schemas.microsoft.com/office/drawing/2014/main" id="{0AF44E8E-CB06-4D0E-BF30-2840C02CB85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06" name="Text Box 14">
          <a:extLst>
            <a:ext uri="{FF2B5EF4-FFF2-40B4-BE49-F238E27FC236}">
              <a16:creationId xmlns:a16="http://schemas.microsoft.com/office/drawing/2014/main" id="{720295D8-4C1D-435A-8FB7-BF5BB51089D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07" name="Text Box 15">
          <a:extLst>
            <a:ext uri="{FF2B5EF4-FFF2-40B4-BE49-F238E27FC236}">
              <a16:creationId xmlns:a16="http://schemas.microsoft.com/office/drawing/2014/main" id="{A9837ED5-447A-420A-9DBB-7814382341B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08" name="Text Box 16">
          <a:extLst>
            <a:ext uri="{FF2B5EF4-FFF2-40B4-BE49-F238E27FC236}">
              <a16:creationId xmlns:a16="http://schemas.microsoft.com/office/drawing/2014/main" id="{203AEE60-BC2E-46D4-B765-9D328C4C71A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09" name="Text Box 17">
          <a:extLst>
            <a:ext uri="{FF2B5EF4-FFF2-40B4-BE49-F238E27FC236}">
              <a16:creationId xmlns:a16="http://schemas.microsoft.com/office/drawing/2014/main" id="{B723A779-598D-40B8-A620-58838A45D30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10" name="Text Box 6">
          <a:extLst>
            <a:ext uri="{FF2B5EF4-FFF2-40B4-BE49-F238E27FC236}">
              <a16:creationId xmlns:a16="http://schemas.microsoft.com/office/drawing/2014/main" id="{6242FDB7-53E0-4DD4-87C7-35BA2F2C9B8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11" name="Text Box 7">
          <a:extLst>
            <a:ext uri="{FF2B5EF4-FFF2-40B4-BE49-F238E27FC236}">
              <a16:creationId xmlns:a16="http://schemas.microsoft.com/office/drawing/2014/main" id="{C4C98279-BD07-4783-B0E6-1F1908525C9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12" name="Text Box 8">
          <a:extLst>
            <a:ext uri="{FF2B5EF4-FFF2-40B4-BE49-F238E27FC236}">
              <a16:creationId xmlns:a16="http://schemas.microsoft.com/office/drawing/2014/main" id="{D20F1F00-43DC-481E-8B23-C26332426CC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13" name="Text Box 9">
          <a:extLst>
            <a:ext uri="{FF2B5EF4-FFF2-40B4-BE49-F238E27FC236}">
              <a16:creationId xmlns:a16="http://schemas.microsoft.com/office/drawing/2014/main" id="{6E81946E-994E-45F7-A309-94097D1124F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14" name="Text Box 10">
          <a:extLst>
            <a:ext uri="{FF2B5EF4-FFF2-40B4-BE49-F238E27FC236}">
              <a16:creationId xmlns:a16="http://schemas.microsoft.com/office/drawing/2014/main" id="{0D69DA7B-B72C-448C-A4FD-A950B140D35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15" name="Text Box 11">
          <a:extLst>
            <a:ext uri="{FF2B5EF4-FFF2-40B4-BE49-F238E27FC236}">
              <a16:creationId xmlns:a16="http://schemas.microsoft.com/office/drawing/2014/main" id="{C334DD2E-F493-4BF6-9FC2-FCAE27FC98D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16" name="Text Box 12">
          <a:extLst>
            <a:ext uri="{FF2B5EF4-FFF2-40B4-BE49-F238E27FC236}">
              <a16:creationId xmlns:a16="http://schemas.microsoft.com/office/drawing/2014/main" id="{84870F53-2F09-4D45-B069-3727495C8DB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17" name="Text Box 13">
          <a:extLst>
            <a:ext uri="{FF2B5EF4-FFF2-40B4-BE49-F238E27FC236}">
              <a16:creationId xmlns:a16="http://schemas.microsoft.com/office/drawing/2014/main" id="{370B08CF-D238-4110-9486-E37854FB351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18" name="Text Box 14">
          <a:extLst>
            <a:ext uri="{FF2B5EF4-FFF2-40B4-BE49-F238E27FC236}">
              <a16:creationId xmlns:a16="http://schemas.microsoft.com/office/drawing/2014/main" id="{B5DBC01A-3854-403A-ADFB-827E4E1BC06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19" name="Text Box 15">
          <a:extLst>
            <a:ext uri="{FF2B5EF4-FFF2-40B4-BE49-F238E27FC236}">
              <a16:creationId xmlns:a16="http://schemas.microsoft.com/office/drawing/2014/main" id="{F6EE90F5-4417-4386-A19B-95084A2E8B8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20" name="Text Box 16">
          <a:extLst>
            <a:ext uri="{FF2B5EF4-FFF2-40B4-BE49-F238E27FC236}">
              <a16:creationId xmlns:a16="http://schemas.microsoft.com/office/drawing/2014/main" id="{69399DC5-7AFF-4BEB-8932-9C25469BA14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21" name="Text Box 17">
          <a:extLst>
            <a:ext uri="{FF2B5EF4-FFF2-40B4-BE49-F238E27FC236}">
              <a16:creationId xmlns:a16="http://schemas.microsoft.com/office/drawing/2014/main" id="{E0A35CEB-91FC-488C-9389-F9F8D994290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22" name="Text Box 7">
          <a:extLst>
            <a:ext uri="{FF2B5EF4-FFF2-40B4-BE49-F238E27FC236}">
              <a16:creationId xmlns:a16="http://schemas.microsoft.com/office/drawing/2014/main" id="{DA08A4EA-37BB-4E48-BC98-67E1864F12D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23" name="Text Box 8">
          <a:extLst>
            <a:ext uri="{FF2B5EF4-FFF2-40B4-BE49-F238E27FC236}">
              <a16:creationId xmlns:a16="http://schemas.microsoft.com/office/drawing/2014/main" id="{E32F46A7-DAFA-45C3-8FA6-0B79917988E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24" name="Text Box 9">
          <a:extLst>
            <a:ext uri="{FF2B5EF4-FFF2-40B4-BE49-F238E27FC236}">
              <a16:creationId xmlns:a16="http://schemas.microsoft.com/office/drawing/2014/main" id="{D0397E30-6619-4B1D-88FB-A38F3A0271C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25" name="Text Box 10">
          <a:extLst>
            <a:ext uri="{FF2B5EF4-FFF2-40B4-BE49-F238E27FC236}">
              <a16:creationId xmlns:a16="http://schemas.microsoft.com/office/drawing/2014/main" id="{55A0F382-B8CA-4C04-AE03-866506ED76D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26" name="Text Box 11">
          <a:extLst>
            <a:ext uri="{FF2B5EF4-FFF2-40B4-BE49-F238E27FC236}">
              <a16:creationId xmlns:a16="http://schemas.microsoft.com/office/drawing/2014/main" id="{7ED81283-F2D7-4C15-A780-A144D985579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27" name="Text Box 12">
          <a:extLst>
            <a:ext uri="{FF2B5EF4-FFF2-40B4-BE49-F238E27FC236}">
              <a16:creationId xmlns:a16="http://schemas.microsoft.com/office/drawing/2014/main" id="{14807F09-D432-4A1C-AA9A-5674BED1887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28" name="Text Box 13">
          <a:extLst>
            <a:ext uri="{FF2B5EF4-FFF2-40B4-BE49-F238E27FC236}">
              <a16:creationId xmlns:a16="http://schemas.microsoft.com/office/drawing/2014/main" id="{4CA93EC7-5942-4517-9D1C-D900A530365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29" name="Text Box 14">
          <a:extLst>
            <a:ext uri="{FF2B5EF4-FFF2-40B4-BE49-F238E27FC236}">
              <a16:creationId xmlns:a16="http://schemas.microsoft.com/office/drawing/2014/main" id="{7A9378B1-244E-446F-B578-AC060877AFB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30" name="Text Box 15">
          <a:extLst>
            <a:ext uri="{FF2B5EF4-FFF2-40B4-BE49-F238E27FC236}">
              <a16:creationId xmlns:a16="http://schemas.microsoft.com/office/drawing/2014/main" id="{8F6D21FA-1E60-4D5A-9A5A-19E67AE2C95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31" name="Text Box 16">
          <a:extLst>
            <a:ext uri="{FF2B5EF4-FFF2-40B4-BE49-F238E27FC236}">
              <a16:creationId xmlns:a16="http://schemas.microsoft.com/office/drawing/2014/main" id="{DEFB058F-2507-48B9-9D94-F4D807DCDEE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32" name="Text Box 17">
          <a:extLst>
            <a:ext uri="{FF2B5EF4-FFF2-40B4-BE49-F238E27FC236}">
              <a16:creationId xmlns:a16="http://schemas.microsoft.com/office/drawing/2014/main" id="{0D3AF391-8451-45CA-B0D0-618BC78CE59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33" name="Text Box 6">
          <a:extLst>
            <a:ext uri="{FF2B5EF4-FFF2-40B4-BE49-F238E27FC236}">
              <a16:creationId xmlns:a16="http://schemas.microsoft.com/office/drawing/2014/main" id="{FA61C0B5-A4AD-4E5C-A113-97EF7A833FA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34" name="Text Box 7">
          <a:extLst>
            <a:ext uri="{FF2B5EF4-FFF2-40B4-BE49-F238E27FC236}">
              <a16:creationId xmlns:a16="http://schemas.microsoft.com/office/drawing/2014/main" id="{BFBB948F-8342-4B24-9A01-269F700C82E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35" name="Text Box 8">
          <a:extLst>
            <a:ext uri="{FF2B5EF4-FFF2-40B4-BE49-F238E27FC236}">
              <a16:creationId xmlns:a16="http://schemas.microsoft.com/office/drawing/2014/main" id="{E7947347-1A7E-4A70-8971-24DF1CBDDEB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36" name="Text Box 9">
          <a:extLst>
            <a:ext uri="{FF2B5EF4-FFF2-40B4-BE49-F238E27FC236}">
              <a16:creationId xmlns:a16="http://schemas.microsoft.com/office/drawing/2014/main" id="{10DB8B99-22E0-4CDE-8783-84A902DCF2B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37" name="Text Box 10">
          <a:extLst>
            <a:ext uri="{FF2B5EF4-FFF2-40B4-BE49-F238E27FC236}">
              <a16:creationId xmlns:a16="http://schemas.microsoft.com/office/drawing/2014/main" id="{6F326339-9DB4-411E-B137-AC4F6207C2A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38" name="Text Box 11">
          <a:extLst>
            <a:ext uri="{FF2B5EF4-FFF2-40B4-BE49-F238E27FC236}">
              <a16:creationId xmlns:a16="http://schemas.microsoft.com/office/drawing/2014/main" id="{BF5570EC-F53A-4B5D-8293-FAFF6E14222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39" name="Text Box 12">
          <a:extLst>
            <a:ext uri="{FF2B5EF4-FFF2-40B4-BE49-F238E27FC236}">
              <a16:creationId xmlns:a16="http://schemas.microsoft.com/office/drawing/2014/main" id="{10264D01-2FC8-4A16-8E96-E63D2677BD7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40" name="Text Box 13">
          <a:extLst>
            <a:ext uri="{FF2B5EF4-FFF2-40B4-BE49-F238E27FC236}">
              <a16:creationId xmlns:a16="http://schemas.microsoft.com/office/drawing/2014/main" id="{706B80D1-D730-4722-9337-2644201FF38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41" name="Text Box 14">
          <a:extLst>
            <a:ext uri="{FF2B5EF4-FFF2-40B4-BE49-F238E27FC236}">
              <a16:creationId xmlns:a16="http://schemas.microsoft.com/office/drawing/2014/main" id="{06B4CC06-6362-465F-8F4F-DD70ADDC05F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42" name="Text Box 15">
          <a:extLst>
            <a:ext uri="{FF2B5EF4-FFF2-40B4-BE49-F238E27FC236}">
              <a16:creationId xmlns:a16="http://schemas.microsoft.com/office/drawing/2014/main" id="{50299660-55EC-48E3-8339-3D794929CB4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43" name="Text Box 16">
          <a:extLst>
            <a:ext uri="{FF2B5EF4-FFF2-40B4-BE49-F238E27FC236}">
              <a16:creationId xmlns:a16="http://schemas.microsoft.com/office/drawing/2014/main" id="{1055514B-DC7A-4BAC-8B2B-36E9790558F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44" name="Text Box 17">
          <a:extLst>
            <a:ext uri="{FF2B5EF4-FFF2-40B4-BE49-F238E27FC236}">
              <a16:creationId xmlns:a16="http://schemas.microsoft.com/office/drawing/2014/main" id="{4A614D07-AA65-4B8D-B7FE-2D4F628FE08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45" name="Text Box 6">
          <a:extLst>
            <a:ext uri="{FF2B5EF4-FFF2-40B4-BE49-F238E27FC236}">
              <a16:creationId xmlns:a16="http://schemas.microsoft.com/office/drawing/2014/main" id="{2D117F54-F7CC-42C7-A232-7F3BA77374D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46" name="Text Box 7">
          <a:extLst>
            <a:ext uri="{FF2B5EF4-FFF2-40B4-BE49-F238E27FC236}">
              <a16:creationId xmlns:a16="http://schemas.microsoft.com/office/drawing/2014/main" id="{9FD25C6E-97A3-4769-BE0D-E0EF3CD7BF3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47" name="Text Box 8">
          <a:extLst>
            <a:ext uri="{FF2B5EF4-FFF2-40B4-BE49-F238E27FC236}">
              <a16:creationId xmlns:a16="http://schemas.microsoft.com/office/drawing/2014/main" id="{A65922BF-4BB6-4990-93EE-EAA635CB688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48" name="Text Box 9">
          <a:extLst>
            <a:ext uri="{FF2B5EF4-FFF2-40B4-BE49-F238E27FC236}">
              <a16:creationId xmlns:a16="http://schemas.microsoft.com/office/drawing/2014/main" id="{AC695ACF-18EE-418C-BF32-77B49F0073F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49" name="Text Box 10">
          <a:extLst>
            <a:ext uri="{FF2B5EF4-FFF2-40B4-BE49-F238E27FC236}">
              <a16:creationId xmlns:a16="http://schemas.microsoft.com/office/drawing/2014/main" id="{253FC6AA-129C-49D3-A0E7-657009CFD17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50" name="Text Box 11">
          <a:extLst>
            <a:ext uri="{FF2B5EF4-FFF2-40B4-BE49-F238E27FC236}">
              <a16:creationId xmlns:a16="http://schemas.microsoft.com/office/drawing/2014/main" id="{A352D26C-723C-4CAE-9ED6-CCA628449A8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51" name="Text Box 12">
          <a:extLst>
            <a:ext uri="{FF2B5EF4-FFF2-40B4-BE49-F238E27FC236}">
              <a16:creationId xmlns:a16="http://schemas.microsoft.com/office/drawing/2014/main" id="{A950F951-8C83-4C6C-A628-333D0CC6AD0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52" name="Text Box 13">
          <a:extLst>
            <a:ext uri="{FF2B5EF4-FFF2-40B4-BE49-F238E27FC236}">
              <a16:creationId xmlns:a16="http://schemas.microsoft.com/office/drawing/2014/main" id="{B80BDF96-E72D-4F1B-A1A6-0232AC36FF3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53" name="Text Box 14">
          <a:extLst>
            <a:ext uri="{FF2B5EF4-FFF2-40B4-BE49-F238E27FC236}">
              <a16:creationId xmlns:a16="http://schemas.microsoft.com/office/drawing/2014/main" id="{F28C88E7-300D-40E3-92C8-241189229CB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54" name="Text Box 15">
          <a:extLst>
            <a:ext uri="{FF2B5EF4-FFF2-40B4-BE49-F238E27FC236}">
              <a16:creationId xmlns:a16="http://schemas.microsoft.com/office/drawing/2014/main" id="{21D27CE9-1532-4131-A3B9-F83C0448232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55" name="Text Box 16">
          <a:extLst>
            <a:ext uri="{FF2B5EF4-FFF2-40B4-BE49-F238E27FC236}">
              <a16:creationId xmlns:a16="http://schemas.microsoft.com/office/drawing/2014/main" id="{5BE373A3-8B83-4409-8A0A-C7A025487DE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56" name="Text Box 17">
          <a:extLst>
            <a:ext uri="{FF2B5EF4-FFF2-40B4-BE49-F238E27FC236}">
              <a16:creationId xmlns:a16="http://schemas.microsoft.com/office/drawing/2014/main" id="{96D866D9-1438-44D0-A2DC-BE3D7F43447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57" name="Text Box 6">
          <a:extLst>
            <a:ext uri="{FF2B5EF4-FFF2-40B4-BE49-F238E27FC236}">
              <a16:creationId xmlns:a16="http://schemas.microsoft.com/office/drawing/2014/main" id="{012D58C2-2023-46A9-9313-DE1E19CC59D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58" name="Text Box 7">
          <a:extLst>
            <a:ext uri="{FF2B5EF4-FFF2-40B4-BE49-F238E27FC236}">
              <a16:creationId xmlns:a16="http://schemas.microsoft.com/office/drawing/2014/main" id="{25C1E685-04DB-427D-AD1D-AFA1491AEC1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59" name="Text Box 8">
          <a:extLst>
            <a:ext uri="{FF2B5EF4-FFF2-40B4-BE49-F238E27FC236}">
              <a16:creationId xmlns:a16="http://schemas.microsoft.com/office/drawing/2014/main" id="{28A9052A-773A-454D-9073-7F008FDE0E3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60" name="Text Box 9">
          <a:extLst>
            <a:ext uri="{FF2B5EF4-FFF2-40B4-BE49-F238E27FC236}">
              <a16:creationId xmlns:a16="http://schemas.microsoft.com/office/drawing/2014/main" id="{F4FDAF53-73F9-4FB7-A8DC-66CC41FBFC0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61" name="Text Box 10">
          <a:extLst>
            <a:ext uri="{FF2B5EF4-FFF2-40B4-BE49-F238E27FC236}">
              <a16:creationId xmlns:a16="http://schemas.microsoft.com/office/drawing/2014/main" id="{FC5568A7-F115-476A-B986-D6F20E17DB9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62" name="Text Box 11">
          <a:extLst>
            <a:ext uri="{FF2B5EF4-FFF2-40B4-BE49-F238E27FC236}">
              <a16:creationId xmlns:a16="http://schemas.microsoft.com/office/drawing/2014/main" id="{BEE0D4F3-DAD3-4AEA-BEAD-896D114E5ED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63" name="Text Box 12">
          <a:extLst>
            <a:ext uri="{FF2B5EF4-FFF2-40B4-BE49-F238E27FC236}">
              <a16:creationId xmlns:a16="http://schemas.microsoft.com/office/drawing/2014/main" id="{8125BA10-F373-4175-B26B-E3DC09AC05D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64" name="Text Box 13">
          <a:extLst>
            <a:ext uri="{FF2B5EF4-FFF2-40B4-BE49-F238E27FC236}">
              <a16:creationId xmlns:a16="http://schemas.microsoft.com/office/drawing/2014/main" id="{B4F40D6C-04C1-489B-88B1-B5E31E62877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65" name="Text Box 14">
          <a:extLst>
            <a:ext uri="{FF2B5EF4-FFF2-40B4-BE49-F238E27FC236}">
              <a16:creationId xmlns:a16="http://schemas.microsoft.com/office/drawing/2014/main" id="{95CE684F-FABE-4A50-A841-0D42613EF7A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66" name="Text Box 15">
          <a:extLst>
            <a:ext uri="{FF2B5EF4-FFF2-40B4-BE49-F238E27FC236}">
              <a16:creationId xmlns:a16="http://schemas.microsoft.com/office/drawing/2014/main" id="{70555912-1A4A-42E8-842C-A56A7428B6C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67" name="Text Box 16">
          <a:extLst>
            <a:ext uri="{FF2B5EF4-FFF2-40B4-BE49-F238E27FC236}">
              <a16:creationId xmlns:a16="http://schemas.microsoft.com/office/drawing/2014/main" id="{37DFB25D-C7AF-4DC5-8368-5173344A386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68" name="Text Box 17">
          <a:extLst>
            <a:ext uri="{FF2B5EF4-FFF2-40B4-BE49-F238E27FC236}">
              <a16:creationId xmlns:a16="http://schemas.microsoft.com/office/drawing/2014/main" id="{0D0B4076-E423-44FD-988A-0F0EB82BBAF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69" name="Text Box 7">
          <a:extLst>
            <a:ext uri="{FF2B5EF4-FFF2-40B4-BE49-F238E27FC236}">
              <a16:creationId xmlns:a16="http://schemas.microsoft.com/office/drawing/2014/main" id="{D7AAA486-EA76-4F33-A2F0-85B04DD902C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70" name="Text Box 8">
          <a:extLst>
            <a:ext uri="{FF2B5EF4-FFF2-40B4-BE49-F238E27FC236}">
              <a16:creationId xmlns:a16="http://schemas.microsoft.com/office/drawing/2014/main" id="{1BE57562-F801-4410-97F4-8259A03A462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71" name="Text Box 9">
          <a:extLst>
            <a:ext uri="{FF2B5EF4-FFF2-40B4-BE49-F238E27FC236}">
              <a16:creationId xmlns:a16="http://schemas.microsoft.com/office/drawing/2014/main" id="{7630E23E-73E2-4F0E-A102-5F1A0CE6FEB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72" name="Text Box 10">
          <a:extLst>
            <a:ext uri="{FF2B5EF4-FFF2-40B4-BE49-F238E27FC236}">
              <a16:creationId xmlns:a16="http://schemas.microsoft.com/office/drawing/2014/main" id="{F8E005C8-F03E-4554-B3E0-8ECAAA65836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73" name="Text Box 11">
          <a:extLst>
            <a:ext uri="{FF2B5EF4-FFF2-40B4-BE49-F238E27FC236}">
              <a16:creationId xmlns:a16="http://schemas.microsoft.com/office/drawing/2014/main" id="{34558DFA-9A6F-4B2E-855E-1166CCDEF32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74" name="Text Box 12">
          <a:extLst>
            <a:ext uri="{FF2B5EF4-FFF2-40B4-BE49-F238E27FC236}">
              <a16:creationId xmlns:a16="http://schemas.microsoft.com/office/drawing/2014/main" id="{21EB43AB-B6AE-4088-A414-27BBF5F58CF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75" name="Text Box 13">
          <a:extLst>
            <a:ext uri="{FF2B5EF4-FFF2-40B4-BE49-F238E27FC236}">
              <a16:creationId xmlns:a16="http://schemas.microsoft.com/office/drawing/2014/main" id="{444D0643-FDDB-491D-AFE0-1403D7D4AE0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76" name="Text Box 14">
          <a:extLst>
            <a:ext uri="{FF2B5EF4-FFF2-40B4-BE49-F238E27FC236}">
              <a16:creationId xmlns:a16="http://schemas.microsoft.com/office/drawing/2014/main" id="{F661B7CC-CEFA-46A1-B9A3-1852BF72097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77" name="Text Box 15">
          <a:extLst>
            <a:ext uri="{FF2B5EF4-FFF2-40B4-BE49-F238E27FC236}">
              <a16:creationId xmlns:a16="http://schemas.microsoft.com/office/drawing/2014/main" id="{F8F6CF34-0189-4B3F-8927-3586133D219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78" name="Text Box 16">
          <a:extLst>
            <a:ext uri="{FF2B5EF4-FFF2-40B4-BE49-F238E27FC236}">
              <a16:creationId xmlns:a16="http://schemas.microsoft.com/office/drawing/2014/main" id="{A765934A-E9BD-47D5-8FA2-5601C566FA1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79" name="Text Box 17">
          <a:extLst>
            <a:ext uri="{FF2B5EF4-FFF2-40B4-BE49-F238E27FC236}">
              <a16:creationId xmlns:a16="http://schemas.microsoft.com/office/drawing/2014/main" id="{65F2567B-9062-4DB6-AC57-58D3FF1DF7D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80" name="Text Box 6">
          <a:extLst>
            <a:ext uri="{FF2B5EF4-FFF2-40B4-BE49-F238E27FC236}">
              <a16:creationId xmlns:a16="http://schemas.microsoft.com/office/drawing/2014/main" id="{890C43F4-E0F6-4A53-B32E-ADF2AD5FE9A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81" name="Text Box 7">
          <a:extLst>
            <a:ext uri="{FF2B5EF4-FFF2-40B4-BE49-F238E27FC236}">
              <a16:creationId xmlns:a16="http://schemas.microsoft.com/office/drawing/2014/main" id="{33A7C29A-8FF7-431B-9CB5-C9CC669801E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82" name="Text Box 8">
          <a:extLst>
            <a:ext uri="{FF2B5EF4-FFF2-40B4-BE49-F238E27FC236}">
              <a16:creationId xmlns:a16="http://schemas.microsoft.com/office/drawing/2014/main" id="{6E315E49-F316-4812-8442-CE00B44C0E4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83" name="Text Box 9">
          <a:extLst>
            <a:ext uri="{FF2B5EF4-FFF2-40B4-BE49-F238E27FC236}">
              <a16:creationId xmlns:a16="http://schemas.microsoft.com/office/drawing/2014/main" id="{A8F3FDD8-9C58-4842-9703-F10F855EC5C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84" name="Text Box 10">
          <a:extLst>
            <a:ext uri="{FF2B5EF4-FFF2-40B4-BE49-F238E27FC236}">
              <a16:creationId xmlns:a16="http://schemas.microsoft.com/office/drawing/2014/main" id="{46BA3FCD-E3CE-44DB-AD2A-2D62D8FD1B7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85" name="Text Box 11">
          <a:extLst>
            <a:ext uri="{FF2B5EF4-FFF2-40B4-BE49-F238E27FC236}">
              <a16:creationId xmlns:a16="http://schemas.microsoft.com/office/drawing/2014/main" id="{BFE21E19-9F34-41F3-BACE-8B373E30B01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86" name="Text Box 12">
          <a:extLst>
            <a:ext uri="{FF2B5EF4-FFF2-40B4-BE49-F238E27FC236}">
              <a16:creationId xmlns:a16="http://schemas.microsoft.com/office/drawing/2014/main" id="{804F0D47-B9C1-4BB0-B69E-1C4BD3F27B1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87" name="Text Box 13">
          <a:extLst>
            <a:ext uri="{FF2B5EF4-FFF2-40B4-BE49-F238E27FC236}">
              <a16:creationId xmlns:a16="http://schemas.microsoft.com/office/drawing/2014/main" id="{C6DC9F15-3379-4108-A0CF-F59905C79C6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88" name="Text Box 14">
          <a:extLst>
            <a:ext uri="{FF2B5EF4-FFF2-40B4-BE49-F238E27FC236}">
              <a16:creationId xmlns:a16="http://schemas.microsoft.com/office/drawing/2014/main" id="{F75161F4-42CE-4561-8E4B-FA5EA6563D0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89" name="Text Box 15">
          <a:extLst>
            <a:ext uri="{FF2B5EF4-FFF2-40B4-BE49-F238E27FC236}">
              <a16:creationId xmlns:a16="http://schemas.microsoft.com/office/drawing/2014/main" id="{462A1ED7-5A7F-4C87-8B7A-9AAD8E739C0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90" name="Text Box 16">
          <a:extLst>
            <a:ext uri="{FF2B5EF4-FFF2-40B4-BE49-F238E27FC236}">
              <a16:creationId xmlns:a16="http://schemas.microsoft.com/office/drawing/2014/main" id="{1FAE9D3B-8BEE-4196-B089-FA911081105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91" name="Text Box 17">
          <a:extLst>
            <a:ext uri="{FF2B5EF4-FFF2-40B4-BE49-F238E27FC236}">
              <a16:creationId xmlns:a16="http://schemas.microsoft.com/office/drawing/2014/main" id="{01692437-229B-4833-B4F5-D2580F6C7F7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92" name="Text Box 6">
          <a:extLst>
            <a:ext uri="{FF2B5EF4-FFF2-40B4-BE49-F238E27FC236}">
              <a16:creationId xmlns:a16="http://schemas.microsoft.com/office/drawing/2014/main" id="{7306086A-D555-4120-9DF9-FA75A540E4E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93" name="Text Box 7">
          <a:extLst>
            <a:ext uri="{FF2B5EF4-FFF2-40B4-BE49-F238E27FC236}">
              <a16:creationId xmlns:a16="http://schemas.microsoft.com/office/drawing/2014/main" id="{42256AB4-80F0-4852-9D0B-0AF90EFC3B4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94" name="Text Box 8">
          <a:extLst>
            <a:ext uri="{FF2B5EF4-FFF2-40B4-BE49-F238E27FC236}">
              <a16:creationId xmlns:a16="http://schemas.microsoft.com/office/drawing/2014/main" id="{4EA45DE3-3B6E-4C37-8315-2F7F69B0693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95" name="Text Box 9">
          <a:extLst>
            <a:ext uri="{FF2B5EF4-FFF2-40B4-BE49-F238E27FC236}">
              <a16:creationId xmlns:a16="http://schemas.microsoft.com/office/drawing/2014/main" id="{6A5151BA-30BE-4ADC-BE6B-7F254741887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96" name="Text Box 10">
          <a:extLst>
            <a:ext uri="{FF2B5EF4-FFF2-40B4-BE49-F238E27FC236}">
              <a16:creationId xmlns:a16="http://schemas.microsoft.com/office/drawing/2014/main" id="{3FAD4B06-DB12-4447-BCAC-89829D80B56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97" name="Text Box 11">
          <a:extLst>
            <a:ext uri="{FF2B5EF4-FFF2-40B4-BE49-F238E27FC236}">
              <a16:creationId xmlns:a16="http://schemas.microsoft.com/office/drawing/2014/main" id="{750AE18D-A9C3-47C4-BC86-1C34A1ABD5C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98" name="Text Box 12">
          <a:extLst>
            <a:ext uri="{FF2B5EF4-FFF2-40B4-BE49-F238E27FC236}">
              <a16:creationId xmlns:a16="http://schemas.microsoft.com/office/drawing/2014/main" id="{04C2078B-4C2F-41C0-832B-4FDF2A46908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899" name="Text Box 13">
          <a:extLst>
            <a:ext uri="{FF2B5EF4-FFF2-40B4-BE49-F238E27FC236}">
              <a16:creationId xmlns:a16="http://schemas.microsoft.com/office/drawing/2014/main" id="{99B6DCD5-9CE2-4908-8136-0CD3CAED720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00" name="Text Box 14">
          <a:extLst>
            <a:ext uri="{FF2B5EF4-FFF2-40B4-BE49-F238E27FC236}">
              <a16:creationId xmlns:a16="http://schemas.microsoft.com/office/drawing/2014/main" id="{C9B3A724-1782-494F-8D9B-433BD43CEE6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01" name="Text Box 15">
          <a:extLst>
            <a:ext uri="{FF2B5EF4-FFF2-40B4-BE49-F238E27FC236}">
              <a16:creationId xmlns:a16="http://schemas.microsoft.com/office/drawing/2014/main" id="{5A3CFFEE-EC01-47B8-BEA4-271ACBEB8DC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02" name="Text Box 16">
          <a:extLst>
            <a:ext uri="{FF2B5EF4-FFF2-40B4-BE49-F238E27FC236}">
              <a16:creationId xmlns:a16="http://schemas.microsoft.com/office/drawing/2014/main" id="{CB5F7F1F-BE96-4810-9254-F877E736B03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03" name="Text Box 17">
          <a:extLst>
            <a:ext uri="{FF2B5EF4-FFF2-40B4-BE49-F238E27FC236}">
              <a16:creationId xmlns:a16="http://schemas.microsoft.com/office/drawing/2014/main" id="{77529E2B-1165-4266-8C46-2854735537E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04" name="Text Box 6">
          <a:extLst>
            <a:ext uri="{FF2B5EF4-FFF2-40B4-BE49-F238E27FC236}">
              <a16:creationId xmlns:a16="http://schemas.microsoft.com/office/drawing/2014/main" id="{DF262B30-99E7-427E-AB2C-B58E4079635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05" name="Text Box 7">
          <a:extLst>
            <a:ext uri="{FF2B5EF4-FFF2-40B4-BE49-F238E27FC236}">
              <a16:creationId xmlns:a16="http://schemas.microsoft.com/office/drawing/2014/main" id="{6FCD5C97-0CB8-45C2-9217-513C1FD5F65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06" name="Text Box 8">
          <a:extLst>
            <a:ext uri="{FF2B5EF4-FFF2-40B4-BE49-F238E27FC236}">
              <a16:creationId xmlns:a16="http://schemas.microsoft.com/office/drawing/2014/main" id="{08AAEC8E-49E3-4FB9-8AC8-E79B197FA45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07" name="Text Box 9">
          <a:extLst>
            <a:ext uri="{FF2B5EF4-FFF2-40B4-BE49-F238E27FC236}">
              <a16:creationId xmlns:a16="http://schemas.microsoft.com/office/drawing/2014/main" id="{0B13A26C-AA4F-4299-8DBE-B5E26EE5E04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08" name="Text Box 10">
          <a:extLst>
            <a:ext uri="{FF2B5EF4-FFF2-40B4-BE49-F238E27FC236}">
              <a16:creationId xmlns:a16="http://schemas.microsoft.com/office/drawing/2014/main" id="{8EB0B06C-D182-4A1C-8812-80CBF46EA47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09" name="Text Box 11">
          <a:extLst>
            <a:ext uri="{FF2B5EF4-FFF2-40B4-BE49-F238E27FC236}">
              <a16:creationId xmlns:a16="http://schemas.microsoft.com/office/drawing/2014/main" id="{D78C9196-1829-4EBB-8F88-B3A593D6C7C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10" name="Text Box 12">
          <a:extLst>
            <a:ext uri="{FF2B5EF4-FFF2-40B4-BE49-F238E27FC236}">
              <a16:creationId xmlns:a16="http://schemas.microsoft.com/office/drawing/2014/main" id="{54C0F5DD-DD5D-46D5-ACD2-2FAC47BFD1D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11" name="Text Box 13">
          <a:extLst>
            <a:ext uri="{FF2B5EF4-FFF2-40B4-BE49-F238E27FC236}">
              <a16:creationId xmlns:a16="http://schemas.microsoft.com/office/drawing/2014/main" id="{8CE0985F-F2CE-4493-BEEB-1192A399BD1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12" name="Text Box 14">
          <a:extLst>
            <a:ext uri="{FF2B5EF4-FFF2-40B4-BE49-F238E27FC236}">
              <a16:creationId xmlns:a16="http://schemas.microsoft.com/office/drawing/2014/main" id="{2D877FF9-7212-48B5-9D5C-EB4C3DA27E5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13" name="Text Box 15">
          <a:extLst>
            <a:ext uri="{FF2B5EF4-FFF2-40B4-BE49-F238E27FC236}">
              <a16:creationId xmlns:a16="http://schemas.microsoft.com/office/drawing/2014/main" id="{64A183D7-4FE0-4C0F-BDFA-1E47772546F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14" name="Text Box 16">
          <a:extLst>
            <a:ext uri="{FF2B5EF4-FFF2-40B4-BE49-F238E27FC236}">
              <a16:creationId xmlns:a16="http://schemas.microsoft.com/office/drawing/2014/main" id="{E3959F26-5610-4CF8-AFA1-5F8CF4B78CA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15" name="Text Box 17">
          <a:extLst>
            <a:ext uri="{FF2B5EF4-FFF2-40B4-BE49-F238E27FC236}">
              <a16:creationId xmlns:a16="http://schemas.microsoft.com/office/drawing/2014/main" id="{50C61D72-A8FD-47C4-9E6C-6BC4DC73333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16" name="Text Box 7">
          <a:extLst>
            <a:ext uri="{FF2B5EF4-FFF2-40B4-BE49-F238E27FC236}">
              <a16:creationId xmlns:a16="http://schemas.microsoft.com/office/drawing/2014/main" id="{FE32EFBD-2E95-4A15-A6DE-488EB97B670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17" name="Text Box 8">
          <a:extLst>
            <a:ext uri="{FF2B5EF4-FFF2-40B4-BE49-F238E27FC236}">
              <a16:creationId xmlns:a16="http://schemas.microsoft.com/office/drawing/2014/main" id="{37656CE5-01BA-4372-97AC-B18A4B478AE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18" name="Text Box 9">
          <a:extLst>
            <a:ext uri="{FF2B5EF4-FFF2-40B4-BE49-F238E27FC236}">
              <a16:creationId xmlns:a16="http://schemas.microsoft.com/office/drawing/2014/main" id="{E1E02898-0D76-4A9C-BA1F-C839CB6A2D5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19" name="Text Box 10">
          <a:extLst>
            <a:ext uri="{FF2B5EF4-FFF2-40B4-BE49-F238E27FC236}">
              <a16:creationId xmlns:a16="http://schemas.microsoft.com/office/drawing/2014/main" id="{989081C6-3B20-42C2-918B-3A668FB1F05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20" name="Text Box 11">
          <a:extLst>
            <a:ext uri="{FF2B5EF4-FFF2-40B4-BE49-F238E27FC236}">
              <a16:creationId xmlns:a16="http://schemas.microsoft.com/office/drawing/2014/main" id="{2E2C6026-50FA-4E52-9A14-F8CB2E482A5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21" name="Text Box 12">
          <a:extLst>
            <a:ext uri="{FF2B5EF4-FFF2-40B4-BE49-F238E27FC236}">
              <a16:creationId xmlns:a16="http://schemas.microsoft.com/office/drawing/2014/main" id="{B87BE865-03A2-43AA-97C1-8FF8C6F3A6D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22" name="Text Box 13">
          <a:extLst>
            <a:ext uri="{FF2B5EF4-FFF2-40B4-BE49-F238E27FC236}">
              <a16:creationId xmlns:a16="http://schemas.microsoft.com/office/drawing/2014/main" id="{FFB4E4ED-8B62-4470-A4C0-FF6856F1A59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23" name="Text Box 14">
          <a:extLst>
            <a:ext uri="{FF2B5EF4-FFF2-40B4-BE49-F238E27FC236}">
              <a16:creationId xmlns:a16="http://schemas.microsoft.com/office/drawing/2014/main" id="{0ACEB74E-B3BC-4293-B91D-5E29804A58F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24" name="Text Box 15">
          <a:extLst>
            <a:ext uri="{FF2B5EF4-FFF2-40B4-BE49-F238E27FC236}">
              <a16:creationId xmlns:a16="http://schemas.microsoft.com/office/drawing/2014/main" id="{D0A1A279-D016-43B1-9FBB-FE9673769B5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25" name="Text Box 16">
          <a:extLst>
            <a:ext uri="{FF2B5EF4-FFF2-40B4-BE49-F238E27FC236}">
              <a16:creationId xmlns:a16="http://schemas.microsoft.com/office/drawing/2014/main" id="{49C413D5-5987-45D8-B365-47794F1256D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26" name="Text Box 17">
          <a:extLst>
            <a:ext uri="{FF2B5EF4-FFF2-40B4-BE49-F238E27FC236}">
              <a16:creationId xmlns:a16="http://schemas.microsoft.com/office/drawing/2014/main" id="{8818D5EE-329E-4F13-AE59-FCC8A4F4FCD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27" name="Text Box 6">
          <a:extLst>
            <a:ext uri="{FF2B5EF4-FFF2-40B4-BE49-F238E27FC236}">
              <a16:creationId xmlns:a16="http://schemas.microsoft.com/office/drawing/2014/main" id="{512AF4C1-A9F9-4D90-8198-0766B8F7490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28" name="Text Box 7">
          <a:extLst>
            <a:ext uri="{FF2B5EF4-FFF2-40B4-BE49-F238E27FC236}">
              <a16:creationId xmlns:a16="http://schemas.microsoft.com/office/drawing/2014/main" id="{A98FD41B-1E23-4612-969A-2053666DFE9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29" name="Text Box 8">
          <a:extLst>
            <a:ext uri="{FF2B5EF4-FFF2-40B4-BE49-F238E27FC236}">
              <a16:creationId xmlns:a16="http://schemas.microsoft.com/office/drawing/2014/main" id="{06E02CB6-A677-416F-AE46-7996E770B8F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30" name="Text Box 9">
          <a:extLst>
            <a:ext uri="{FF2B5EF4-FFF2-40B4-BE49-F238E27FC236}">
              <a16:creationId xmlns:a16="http://schemas.microsoft.com/office/drawing/2014/main" id="{16C6CD85-781D-48BC-BF97-C06A46C0E0E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31" name="Text Box 10">
          <a:extLst>
            <a:ext uri="{FF2B5EF4-FFF2-40B4-BE49-F238E27FC236}">
              <a16:creationId xmlns:a16="http://schemas.microsoft.com/office/drawing/2014/main" id="{1EE0121B-C48A-40AC-B906-5F922B7DA05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32" name="Text Box 11">
          <a:extLst>
            <a:ext uri="{FF2B5EF4-FFF2-40B4-BE49-F238E27FC236}">
              <a16:creationId xmlns:a16="http://schemas.microsoft.com/office/drawing/2014/main" id="{98B6AAB7-3236-48A4-A96C-FD86F663B4F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33" name="Text Box 12">
          <a:extLst>
            <a:ext uri="{FF2B5EF4-FFF2-40B4-BE49-F238E27FC236}">
              <a16:creationId xmlns:a16="http://schemas.microsoft.com/office/drawing/2014/main" id="{BD79732F-DB82-47E0-98A9-6138D8E6DA8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34" name="Text Box 13">
          <a:extLst>
            <a:ext uri="{FF2B5EF4-FFF2-40B4-BE49-F238E27FC236}">
              <a16:creationId xmlns:a16="http://schemas.microsoft.com/office/drawing/2014/main" id="{AC878332-0D8F-4E9E-90B9-76718FEFA31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35" name="Text Box 14">
          <a:extLst>
            <a:ext uri="{FF2B5EF4-FFF2-40B4-BE49-F238E27FC236}">
              <a16:creationId xmlns:a16="http://schemas.microsoft.com/office/drawing/2014/main" id="{81B348F0-F506-4114-B3AA-06B22D4FE9B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36" name="Text Box 15">
          <a:extLst>
            <a:ext uri="{FF2B5EF4-FFF2-40B4-BE49-F238E27FC236}">
              <a16:creationId xmlns:a16="http://schemas.microsoft.com/office/drawing/2014/main" id="{EBB6CA2D-15C4-4475-9981-3106905F11D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37" name="Text Box 16">
          <a:extLst>
            <a:ext uri="{FF2B5EF4-FFF2-40B4-BE49-F238E27FC236}">
              <a16:creationId xmlns:a16="http://schemas.microsoft.com/office/drawing/2014/main" id="{00981C72-003A-4D5F-A4E8-B9215FF507F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38" name="Text Box 17">
          <a:extLst>
            <a:ext uri="{FF2B5EF4-FFF2-40B4-BE49-F238E27FC236}">
              <a16:creationId xmlns:a16="http://schemas.microsoft.com/office/drawing/2014/main" id="{2BC79EDB-0A92-47D4-BB19-17920A4003D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39" name="Text Box 6">
          <a:extLst>
            <a:ext uri="{FF2B5EF4-FFF2-40B4-BE49-F238E27FC236}">
              <a16:creationId xmlns:a16="http://schemas.microsoft.com/office/drawing/2014/main" id="{03E680E2-5277-45F5-BF70-2C5AD292A9E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40" name="Text Box 7">
          <a:extLst>
            <a:ext uri="{FF2B5EF4-FFF2-40B4-BE49-F238E27FC236}">
              <a16:creationId xmlns:a16="http://schemas.microsoft.com/office/drawing/2014/main" id="{04FE5253-8BF9-4FF3-B5DF-EB91A2E8CC8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41" name="Text Box 8">
          <a:extLst>
            <a:ext uri="{FF2B5EF4-FFF2-40B4-BE49-F238E27FC236}">
              <a16:creationId xmlns:a16="http://schemas.microsoft.com/office/drawing/2014/main" id="{22C93217-9847-404B-9C64-9F23AD3645C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42" name="Text Box 9">
          <a:extLst>
            <a:ext uri="{FF2B5EF4-FFF2-40B4-BE49-F238E27FC236}">
              <a16:creationId xmlns:a16="http://schemas.microsoft.com/office/drawing/2014/main" id="{1F1F28DA-5B63-4071-94F8-CDC04071BB8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43" name="Text Box 10">
          <a:extLst>
            <a:ext uri="{FF2B5EF4-FFF2-40B4-BE49-F238E27FC236}">
              <a16:creationId xmlns:a16="http://schemas.microsoft.com/office/drawing/2014/main" id="{C4BE889C-8D80-4449-9430-9A65DC11161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44" name="Text Box 11">
          <a:extLst>
            <a:ext uri="{FF2B5EF4-FFF2-40B4-BE49-F238E27FC236}">
              <a16:creationId xmlns:a16="http://schemas.microsoft.com/office/drawing/2014/main" id="{550AF2DE-2D14-4811-8566-B9191FE7856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45" name="Text Box 12">
          <a:extLst>
            <a:ext uri="{FF2B5EF4-FFF2-40B4-BE49-F238E27FC236}">
              <a16:creationId xmlns:a16="http://schemas.microsoft.com/office/drawing/2014/main" id="{CFC0D31F-7B79-4DE9-9CAE-7BB9797AC49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46" name="Text Box 13">
          <a:extLst>
            <a:ext uri="{FF2B5EF4-FFF2-40B4-BE49-F238E27FC236}">
              <a16:creationId xmlns:a16="http://schemas.microsoft.com/office/drawing/2014/main" id="{837C8AC2-8DA6-40D2-B400-867B10B3254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47" name="Text Box 14">
          <a:extLst>
            <a:ext uri="{FF2B5EF4-FFF2-40B4-BE49-F238E27FC236}">
              <a16:creationId xmlns:a16="http://schemas.microsoft.com/office/drawing/2014/main" id="{E25DA8AD-31F8-4358-8EC6-9B4CDF58CA1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48" name="Text Box 15">
          <a:extLst>
            <a:ext uri="{FF2B5EF4-FFF2-40B4-BE49-F238E27FC236}">
              <a16:creationId xmlns:a16="http://schemas.microsoft.com/office/drawing/2014/main" id="{5A704C2D-E410-4FA9-977B-9E081891922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49" name="Text Box 16">
          <a:extLst>
            <a:ext uri="{FF2B5EF4-FFF2-40B4-BE49-F238E27FC236}">
              <a16:creationId xmlns:a16="http://schemas.microsoft.com/office/drawing/2014/main" id="{1E1900BA-4CE4-4B44-A8AC-BCE7C955F0D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50" name="Text Box 17">
          <a:extLst>
            <a:ext uri="{FF2B5EF4-FFF2-40B4-BE49-F238E27FC236}">
              <a16:creationId xmlns:a16="http://schemas.microsoft.com/office/drawing/2014/main" id="{0F093979-EF33-4E89-843D-9C23F54CFAE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51" name="Text Box 6">
          <a:extLst>
            <a:ext uri="{FF2B5EF4-FFF2-40B4-BE49-F238E27FC236}">
              <a16:creationId xmlns:a16="http://schemas.microsoft.com/office/drawing/2014/main" id="{E66D50CC-221C-47D8-A6FD-EC7427EE89D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52" name="Text Box 7">
          <a:extLst>
            <a:ext uri="{FF2B5EF4-FFF2-40B4-BE49-F238E27FC236}">
              <a16:creationId xmlns:a16="http://schemas.microsoft.com/office/drawing/2014/main" id="{326926B0-0E10-453C-AF35-A98DD30B24A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53" name="Text Box 8">
          <a:extLst>
            <a:ext uri="{FF2B5EF4-FFF2-40B4-BE49-F238E27FC236}">
              <a16:creationId xmlns:a16="http://schemas.microsoft.com/office/drawing/2014/main" id="{C030378B-85EF-4CCB-8B27-F3472A917C0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54" name="Text Box 9">
          <a:extLst>
            <a:ext uri="{FF2B5EF4-FFF2-40B4-BE49-F238E27FC236}">
              <a16:creationId xmlns:a16="http://schemas.microsoft.com/office/drawing/2014/main" id="{E48C39EA-CCFC-45D0-B6CA-3BDCA3B1CE0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55" name="Text Box 10">
          <a:extLst>
            <a:ext uri="{FF2B5EF4-FFF2-40B4-BE49-F238E27FC236}">
              <a16:creationId xmlns:a16="http://schemas.microsoft.com/office/drawing/2014/main" id="{6A03C52A-4F0D-49B7-BAB6-831BE512DC0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56" name="Text Box 11">
          <a:extLst>
            <a:ext uri="{FF2B5EF4-FFF2-40B4-BE49-F238E27FC236}">
              <a16:creationId xmlns:a16="http://schemas.microsoft.com/office/drawing/2014/main" id="{24DCD263-B266-4B9C-A6DE-73ACA6CF95F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57" name="Text Box 12">
          <a:extLst>
            <a:ext uri="{FF2B5EF4-FFF2-40B4-BE49-F238E27FC236}">
              <a16:creationId xmlns:a16="http://schemas.microsoft.com/office/drawing/2014/main" id="{9A70FE41-604C-4362-89DA-D743DF00AB5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58" name="Text Box 13">
          <a:extLst>
            <a:ext uri="{FF2B5EF4-FFF2-40B4-BE49-F238E27FC236}">
              <a16:creationId xmlns:a16="http://schemas.microsoft.com/office/drawing/2014/main" id="{6C2194D3-4B34-46B9-B8E7-DB5533DF817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59" name="Text Box 14">
          <a:extLst>
            <a:ext uri="{FF2B5EF4-FFF2-40B4-BE49-F238E27FC236}">
              <a16:creationId xmlns:a16="http://schemas.microsoft.com/office/drawing/2014/main" id="{22D4195E-10E6-436D-BA05-8FD5F9F8BA5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60" name="Text Box 15">
          <a:extLst>
            <a:ext uri="{FF2B5EF4-FFF2-40B4-BE49-F238E27FC236}">
              <a16:creationId xmlns:a16="http://schemas.microsoft.com/office/drawing/2014/main" id="{2D771E10-F5C4-4F07-9658-C497518DA63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61" name="Text Box 16">
          <a:extLst>
            <a:ext uri="{FF2B5EF4-FFF2-40B4-BE49-F238E27FC236}">
              <a16:creationId xmlns:a16="http://schemas.microsoft.com/office/drawing/2014/main" id="{234038A0-19E9-4BBB-9054-836F5925D54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62" name="Text Box 17">
          <a:extLst>
            <a:ext uri="{FF2B5EF4-FFF2-40B4-BE49-F238E27FC236}">
              <a16:creationId xmlns:a16="http://schemas.microsoft.com/office/drawing/2014/main" id="{3F899A48-6B8F-4AB4-B13F-95E8C6DB862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63" name="Text Box 7">
          <a:extLst>
            <a:ext uri="{FF2B5EF4-FFF2-40B4-BE49-F238E27FC236}">
              <a16:creationId xmlns:a16="http://schemas.microsoft.com/office/drawing/2014/main" id="{9BE62FE2-9AB5-4895-8DE7-20FDA6590A2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64" name="Text Box 8">
          <a:extLst>
            <a:ext uri="{FF2B5EF4-FFF2-40B4-BE49-F238E27FC236}">
              <a16:creationId xmlns:a16="http://schemas.microsoft.com/office/drawing/2014/main" id="{24554EF9-253C-47FB-907B-AC508B42734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65" name="Text Box 9">
          <a:extLst>
            <a:ext uri="{FF2B5EF4-FFF2-40B4-BE49-F238E27FC236}">
              <a16:creationId xmlns:a16="http://schemas.microsoft.com/office/drawing/2014/main" id="{DB4DB4C8-A585-4946-90FD-EE1EB71B205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66" name="Text Box 10">
          <a:extLst>
            <a:ext uri="{FF2B5EF4-FFF2-40B4-BE49-F238E27FC236}">
              <a16:creationId xmlns:a16="http://schemas.microsoft.com/office/drawing/2014/main" id="{640ABBBF-A7AA-4594-B2C8-E12CEBFABF2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67" name="Text Box 11">
          <a:extLst>
            <a:ext uri="{FF2B5EF4-FFF2-40B4-BE49-F238E27FC236}">
              <a16:creationId xmlns:a16="http://schemas.microsoft.com/office/drawing/2014/main" id="{A76A3580-87CA-446B-BBA6-F1FCCF11840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68" name="Text Box 12">
          <a:extLst>
            <a:ext uri="{FF2B5EF4-FFF2-40B4-BE49-F238E27FC236}">
              <a16:creationId xmlns:a16="http://schemas.microsoft.com/office/drawing/2014/main" id="{1E7F1833-AD51-49F1-B396-7841FB15A80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69" name="Text Box 13">
          <a:extLst>
            <a:ext uri="{FF2B5EF4-FFF2-40B4-BE49-F238E27FC236}">
              <a16:creationId xmlns:a16="http://schemas.microsoft.com/office/drawing/2014/main" id="{275B023C-6853-45EA-BF85-C0F393ACE83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70" name="Text Box 14">
          <a:extLst>
            <a:ext uri="{FF2B5EF4-FFF2-40B4-BE49-F238E27FC236}">
              <a16:creationId xmlns:a16="http://schemas.microsoft.com/office/drawing/2014/main" id="{DC453D80-C396-470C-8834-FDCCA3858F8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71" name="Text Box 15">
          <a:extLst>
            <a:ext uri="{FF2B5EF4-FFF2-40B4-BE49-F238E27FC236}">
              <a16:creationId xmlns:a16="http://schemas.microsoft.com/office/drawing/2014/main" id="{769A73B4-5AC3-47D3-A0C0-6BD5C85CE2C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72" name="Text Box 16">
          <a:extLst>
            <a:ext uri="{FF2B5EF4-FFF2-40B4-BE49-F238E27FC236}">
              <a16:creationId xmlns:a16="http://schemas.microsoft.com/office/drawing/2014/main" id="{47260C1C-2317-4DFE-825F-71E42B4065E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73" name="Text Box 17">
          <a:extLst>
            <a:ext uri="{FF2B5EF4-FFF2-40B4-BE49-F238E27FC236}">
              <a16:creationId xmlns:a16="http://schemas.microsoft.com/office/drawing/2014/main" id="{4BF7C1CA-F319-44FC-A986-22A37F60202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74" name="Text Box 6">
          <a:extLst>
            <a:ext uri="{FF2B5EF4-FFF2-40B4-BE49-F238E27FC236}">
              <a16:creationId xmlns:a16="http://schemas.microsoft.com/office/drawing/2014/main" id="{D44A3046-0EC5-4404-A13D-46F8D0A9EC9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75" name="Text Box 7">
          <a:extLst>
            <a:ext uri="{FF2B5EF4-FFF2-40B4-BE49-F238E27FC236}">
              <a16:creationId xmlns:a16="http://schemas.microsoft.com/office/drawing/2014/main" id="{639A7696-AF7C-41A1-BA26-542C950B05B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76" name="Text Box 8">
          <a:extLst>
            <a:ext uri="{FF2B5EF4-FFF2-40B4-BE49-F238E27FC236}">
              <a16:creationId xmlns:a16="http://schemas.microsoft.com/office/drawing/2014/main" id="{677822FE-E3F7-4E1B-81E4-1171A5DE276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77" name="Text Box 9">
          <a:extLst>
            <a:ext uri="{FF2B5EF4-FFF2-40B4-BE49-F238E27FC236}">
              <a16:creationId xmlns:a16="http://schemas.microsoft.com/office/drawing/2014/main" id="{3C16B0DF-DEA2-4A03-8CF0-20210CE05D2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78" name="Text Box 10">
          <a:extLst>
            <a:ext uri="{FF2B5EF4-FFF2-40B4-BE49-F238E27FC236}">
              <a16:creationId xmlns:a16="http://schemas.microsoft.com/office/drawing/2014/main" id="{7C6B4BD9-F4D9-4067-93B0-F433D0030CF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79" name="Text Box 11">
          <a:extLst>
            <a:ext uri="{FF2B5EF4-FFF2-40B4-BE49-F238E27FC236}">
              <a16:creationId xmlns:a16="http://schemas.microsoft.com/office/drawing/2014/main" id="{FB2ECA93-EA83-4E6D-B0B6-93134A0FED7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80" name="Text Box 12">
          <a:extLst>
            <a:ext uri="{FF2B5EF4-FFF2-40B4-BE49-F238E27FC236}">
              <a16:creationId xmlns:a16="http://schemas.microsoft.com/office/drawing/2014/main" id="{62633347-9EF9-496E-9270-5FB423AA5E2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81" name="Text Box 13">
          <a:extLst>
            <a:ext uri="{FF2B5EF4-FFF2-40B4-BE49-F238E27FC236}">
              <a16:creationId xmlns:a16="http://schemas.microsoft.com/office/drawing/2014/main" id="{70C96B64-2169-4A94-A6DB-66A2AAC3A11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82" name="Text Box 14">
          <a:extLst>
            <a:ext uri="{FF2B5EF4-FFF2-40B4-BE49-F238E27FC236}">
              <a16:creationId xmlns:a16="http://schemas.microsoft.com/office/drawing/2014/main" id="{FE17A4A8-CD1D-4717-ADA4-60D561505F0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83" name="Text Box 15">
          <a:extLst>
            <a:ext uri="{FF2B5EF4-FFF2-40B4-BE49-F238E27FC236}">
              <a16:creationId xmlns:a16="http://schemas.microsoft.com/office/drawing/2014/main" id="{9C5F029B-7C9D-41D4-AD28-2A9B52DCD35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84" name="Text Box 16">
          <a:extLst>
            <a:ext uri="{FF2B5EF4-FFF2-40B4-BE49-F238E27FC236}">
              <a16:creationId xmlns:a16="http://schemas.microsoft.com/office/drawing/2014/main" id="{BBAD6C99-B512-4C4C-A10F-2E478414BD1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85" name="Text Box 17">
          <a:extLst>
            <a:ext uri="{FF2B5EF4-FFF2-40B4-BE49-F238E27FC236}">
              <a16:creationId xmlns:a16="http://schemas.microsoft.com/office/drawing/2014/main" id="{A5AD02D5-85F0-4276-A952-C6C2A4E03A9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86" name="Text Box 6">
          <a:extLst>
            <a:ext uri="{FF2B5EF4-FFF2-40B4-BE49-F238E27FC236}">
              <a16:creationId xmlns:a16="http://schemas.microsoft.com/office/drawing/2014/main" id="{505D36C1-5382-4F4B-9113-F5D31F7C277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87" name="Text Box 7">
          <a:extLst>
            <a:ext uri="{FF2B5EF4-FFF2-40B4-BE49-F238E27FC236}">
              <a16:creationId xmlns:a16="http://schemas.microsoft.com/office/drawing/2014/main" id="{ED77ACB4-C50A-4FD4-BC6F-9156C6EEE32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88" name="Text Box 8">
          <a:extLst>
            <a:ext uri="{FF2B5EF4-FFF2-40B4-BE49-F238E27FC236}">
              <a16:creationId xmlns:a16="http://schemas.microsoft.com/office/drawing/2014/main" id="{7596E786-29AC-48F3-AEC5-2846FAFC74E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89" name="Text Box 9">
          <a:extLst>
            <a:ext uri="{FF2B5EF4-FFF2-40B4-BE49-F238E27FC236}">
              <a16:creationId xmlns:a16="http://schemas.microsoft.com/office/drawing/2014/main" id="{F091E107-BB6F-4C4D-9E3F-3657B48DDCD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90" name="Text Box 10">
          <a:extLst>
            <a:ext uri="{FF2B5EF4-FFF2-40B4-BE49-F238E27FC236}">
              <a16:creationId xmlns:a16="http://schemas.microsoft.com/office/drawing/2014/main" id="{1E8BC09A-DA80-4D97-81D8-601807C62AB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91" name="Text Box 11">
          <a:extLst>
            <a:ext uri="{FF2B5EF4-FFF2-40B4-BE49-F238E27FC236}">
              <a16:creationId xmlns:a16="http://schemas.microsoft.com/office/drawing/2014/main" id="{62716FA9-B11B-43FF-AE46-112216B1E87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92" name="Text Box 12">
          <a:extLst>
            <a:ext uri="{FF2B5EF4-FFF2-40B4-BE49-F238E27FC236}">
              <a16:creationId xmlns:a16="http://schemas.microsoft.com/office/drawing/2014/main" id="{D24AC85F-B5FF-4A2C-AFBD-C5F3E6F6261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93" name="Text Box 13">
          <a:extLst>
            <a:ext uri="{FF2B5EF4-FFF2-40B4-BE49-F238E27FC236}">
              <a16:creationId xmlns:a16="http://schemas.microsoft.com/office/drawing/2014/main" id="{07E11FC9-A0DB-4056-9307-A52642241F4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94" name="Text Box 14">
          <a:extLst>
            <a:ext uri="{FF2B5EF4-FFF2-40B4-BE49-F238E27FC236}">
              <a16:creationId xmlns:a16="http://schemas.microsoft.com/office/drawing/2014/main" id="{82781EE3-8E7F-4AF1-A995-5ECA4A28D13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95" name="Text Box 15">
          <a:extLst>
            <a:ext uri="{FF2B5EF4-FFF2-40B4-BE49-F238E27FC236}">
              <a16:creationId xmlns:a16="http://schemas.microsoft.com/office/drawing/2014/main" id="{3F9B0A78-AA49-4D95-9D0D-6F384B0DED9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96" name="Text Box 16">
          <a:extLst>
            <a:ext uri="{FF2B5EF4-FFF2-40B4-BE49-F238E27FC236}">
              <a16:creationId xmlns:a16="http://schemas.microsoft.com/office/drawing/2014/main" id="{0191E63C-E5C2-42CD-930B-9DAB8987B36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97" name="Text Box 17">
          <a:extLst>
            <a:ext uri="{FF2B5EF4-FFF2-40B4-BE49-F238E27FC236}">
              <a16:creationId xmlns:a16="http://schemas.microsoft.com/office/drawing/2014/main" id="{20792A5D-8FB4-445A-98C1-C317A39A73C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98" name="Text Box 6">
          <a:extLst>
            <a:ext uri="{FF2B5EF4-FFF2-40B4-BE49-F238E27FC236}">
              <a16:creationId xmlns:a16="http://schemas.microsoft.com/office/drawing/2014/main" id="{709D1413-003B-47EB-B363-750B8A84636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999" name="Text Box 7">
          <a:extLst>
            <a:ext uri="{FF2B5EF4-FFF2-40B4-BE49-F238E27FC236}">
              <a16:creationId xmlns:a16="http://schemas.microsoft.com/office/drawing/2014/main" id="{DD3EF06C-12E4-49C1-B7DF-20C1779A25E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00" name="Text Box 8">
          <a:extLst>
            <a:ext uri="{FF2B5EF4-FFF2-40B4-BE49-F238E27FC236}">
              <a16:creationId xmlns:a16="http://schemas.microsoft.com/office/drawing/2014/main" id="{C52D2318-C08B-48EE-975F-5A2D93D303B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01" name="Text Box 9">
          <a:extLst>
            <a:ext uri="{FF2B5EF4-FFF2-40B4-BE49-F238E27FC236}">
              <a16:creationId xmlns:a16="http://schemas.microsoft.com/office/drawing/2014/main" id="{C8730783-5E99-49AF-A3F5-57CAAFED1B9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02" name="Text Box 10">
          <a:extLst>
            <a:ext uri="{FF2B5EF4-FFF2-40B4-BE49-F238E27FC236}">
              <a16:creationId xmlns:a16="http://schemas.microsoft.com/office/drawing/2014/main" id="{B7F6038D-1DF1-4FBF-BC5E-46D0466C393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03" name="Text Box 11">
          <a:extLst>
            <a:ext uri="{FF2B5EF4-FFF2-40B4-BE49-F238E27FC236}">
              <a16:creationId xmlns:a16="http://schemas.microsoft.com/office/drawing/2014/main" id="{A3D1B360-11C5-4217-A636-3D971F1C120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04" name="Text Box 12">
          <a:extLst>
            <a:ext uri="{FF2B5EF4-FFF2-40B4-BE49-F238E27FC236}">
              <a16:creationId xmlns:a16="http://schemas.microsoft.com/office/drawing/2014/main" id="{538A0C0E-F72A-45A7-B462-1721DB39F6F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05" name="Text Box 13">
          <a:extLst>
            <a:ext uri="{FF2B5EF4-FFF2-40B4-BE49-F238E27FC236}">
              <a16:creationId xmlns:a16="http://schemas.microsoft.com/office/drawing/2014/main" id="{59E7F112-AB1A-47D2-97AB-A3B0AE77C67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06" name="Text Box 14">
          <a:extLst>
            <a:ext uri="{FF2B5EF4-FFF2-40B4-BE49-F238E27FC236}">
              <a16:creationId xmlns:a16="http://schemas.microsoft.com/office/drawing/2014/main" id="{C35D5F68-EA86-4EF5-AC8C-CE87201F149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07" name="Text Box 15">
          <a:extLst>
            <a:ext uri="{FF2B5EF4-FFF2-40B4-BE49-F238E27FC236}">
              <a16:creationId xmlns:a16="http://schemas.microsoft.com/office/drawing/2014/main" id="{AD7BDD3F-188D-40C8-87F7-E6CC000F990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08" name="Text Box 16">
          <a:extLst>
            <a:ext uri="{FF2B5EF4-FFF2-40B4-BE49-F238E27FC236}">
              <a16:creationId xmlns:a16="http://schemas.microsoft.com/office/drawing/2014/main" id="{D3C6C133-AB98-46AC-B747-37970B15C43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09" name="Text Box 17">
          <a:extLst>
            <a:ext uri="{FF2B5EF4-FFF2-40B4-BE49-F238E27FC236}">
              <a16:creationId xmlns:a16="http://schemas.microsoft.com/office/drawing/2014/main" id="{974B66B7-C3C6-43DF-AE0F-ABFAC312D30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10" name="Text Box 7">
          <a:extLst>
            <a:ext uri="{FF2B5EF4-FFF2-40B4-BE49-F238E27FC236}">
              <a16:creationId xmlns:a16="http://schemas.microsoft.com/office/drawing/2014/main" id="{B481CEC0-6A3C-4BCE-A400-125281691F5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11" name="Text Box 8">
          <a:extLst>
            <a:ext uri="{FF2B5EF4-FFF2-40B4-BE49-F238E27FC236}">
              <a16:creationId xmlns:a16="http://schemas.microsoft.com/office/drawing/2014/main" id="{AF397C02-B758-41DD-A7C6-E4960E51804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12" name="Text Box 9">
          <a:extLst>
            <a:ext uri="{FF2B5EF4-FFF2-40B4-BE49-F238E27FC236}">
              <a16:creationId xmlns:a16="http://schemas.microsoft.com/office/drawing/2014/main" id="{E39C6BAA-A3A5-4E06-A2E2-559596B74BC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13" name="Text Box 10">
          <a:extLst>
            <a:ext uri="{FF2B5EF4-FFF2-40B4-BE49-F238E27FC236}">
              <a16:creationId xmlns:a16="http://schemas.microsoft.com/office/drawing/2014/main" id="{D2F8920E-2F91-489B-BA44-2EAC034D9E2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14" name="Text Box 11">
          <a:extLst>
            <a:ext uri="{FF2B5EF4-FFF2-40B4-BE49-F238E27FC236}">
              <a16:creationId xmlns:a16="http://schemas.microsoft.com/office/drawing/2014/main" id="{66FC865F-6044-40A5-8ED7-264C4F7B0E1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15" name="Text Box 12">
          <a:extLst>
            <a:ext uri="{FF2B5EF4-FFF2-40B4-BE49-F238E27FC236}">
              <a16:creationId xmlns:a16="http://schemas.microsoft.com/office/drawing/2014/main" id="{8679A86B-4689-4B6F-9C39-C8A085790DD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16" name="Text Box 13">
          <a:extLst>
            <a:ext uri="{FF2B5EF4-FFF2-40B4-BE49-F238E27FC236}">
              <a16:creationId xmlns:a16="http://schemas.microsoft.com/office/drawing/2014/main" id="{46822511-6EB3-48E9-9404-716F5FDAB07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17" name="Text Box 14">
          <a:extLst>
            <a:ext uri="{FF2B5EF4-FFF2-40B4-BE49-F238E27FC236}">
              <a16:creationId xmlns:a16="http://schemas.microsoft.com/office/drawing/2014/main" id="{40287A02-215A-4D76-9337-FBBF0241E1B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18" name="Text Box 15">
          <a:extLst>
            <a:ext uri="{FF2B5EF4-FFF2-40B4-BE49-F238E27FC236}">
              <a16:creationId xmlns:a16="http://schemas.microsoft.com/office/drawing/2014/main" id="{FF6EF802-B771-4C79-AD26-B5E601DC1BA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19" name="Text Box 16">
          <a:extLst>
            <a:ext uri="{FF2B5EF4-FFF2-40B4-BE49-F238E27FC236}">
              <a16:creationId xmlns:a16="http://schemas.microsoft.com/office/drawing/2014/main" id="{CB10FCBC-D8CE-4A38-A4F3-408A34D9FE1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20" name="Text Box 17">
          <a:extLst>
            <a:ext uri="{FF2B5EF4-FFF2-40B4-BE49-F238E27FC236}">
              <a16:creationId xmlns:a16="http://schemas.microsoft.com/office/drawing/2014/main" id="{DBFAFB3F-418F-4AB3-8BC8-7E7174822D8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21" name="Text Box 6">
          <a:extLst>
            <a:ext uri="{FF2B5EF4-FFF2-40B4-BE49-F238E27FC236}">
              <a16:creationId xmlns:a16="http://schemas.microsoft.com/office/drawing/2014/main" id="{DB8C3529-F301-4320-BFEE-A4A4BA182CE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22" name="Text Box 7">
          <a:extLst>
            <a:ext uri="{FF2B5EF4-FFF2-40B4-BE49-F238E27FC236}">
              <a16:creationId xmlns:a16="http://schemas.microsoft.com/office/drawing/2014/main" id="{DFFECFB5-B64A-4E73-AB16-ED0A305DA24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23" name="Text Box 8">
          <a:extLst>
            <a:ext uri="{FF2B5EF4-FFF2-40B4-BE49-F238E27FC236}">
              <a16:creationId xmlns:a16="http://schemas.microsoft.com/office/drawing/2014/main" id="{45FE46BE-F828-4BBA-BA6B-10012D6513C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24" name="Text Box 9">
          <a:extLst>
            <a:ext uri="{FF2B5EF4-FFF2-40B4-BE49-F238E27FC236}">
              <a16:creationId xmlns:a16="http://schemas.microsoft.com/office/drawing/2014/main" id="{FBF72441-F059-411F-A624-CC11BA24E9D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25" name="Text Box 10">
          <a:extLst>
            <a:ext uri="{FF2B5EF4-FFF2-40B4-BE49-F238E27FC236}">
              <a16:creationId xmlns:a16="http://schemas.microsoft.com/office/drawing/2014/main" id="{C7BAE595-A9D1-4BA9-B746-D56ED1F4768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26" name="Text Box 11">
          <a:extLst>
            <a:ext uri="{FF2B5EF4-FFF2-40B4-BE49-F238E27FC236}">
              <a16:creationId xmlns:a16="http://schemas.microsoft.com/office/drawing/2014/main" id="{FCBFC0AA-E8BF-4FC2-8CE3-B71CDD8FF39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27" name="Text Box 12">
          <a:extLst>
            <a:ext uri="{FF2B5EF4-FFF2-40B4-BE49-F238E27FC236}">
              <a16:creationId xmlns:a16="http://schemas.microsoft.com/office/drawing/2014/main" id="{4B0A11DF-3C3F-4556-86A5-F299BC9C65F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28" name="Text Box 13">
          <a:extLst>
            <a:ext uri="{FF2B5EF4-FFF2-40B4-BE49-F238E27FC236}">
              <a16:creationId xmlns:a16="http://schemas.microsoft.com/office/drawing/2014/main" id="{FADBF824-A557-4C17-932B-66189405B34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29" name="Text Box 14">
          <a:extLst>
            <a:ext uri="{FF2B5EF4-FFF2-40B4-BE49-F238E27FC236}">
              <a16:creationId xmlns:a16="http://schemas.microsoft.com/office/drawing/2014/main" id="{90528288-7CE1-4A82-984C-255BB516E00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30" name="Text Box 15">
          <a:extLst>
            <a:ext uri="{FF2B5EF4-FFF2-40B4-BE49-F238E27FC236}">
              <a16:creationId xmlns:a16="http://schemas.microsoft.com/office/drawing/2014/main" id="{9A9185A7-8910-4461-9329-B6BE6BCF49A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31" name="Text Box 16">
          <a:extLst>
            <a:ext uri="{FF2B5EF4-FFF2-40B4-BE49-F238E27FC236}">
              <a16:creationId xmlns:a16="http://schemas.microsoft.com/office/drawing/2014/main" id="{7C8B89BB-23E2-47AA-919B-18F06F2CDE4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32" name="Text Box 17">
          <a:extLst>
            <a:ext uri="{FF2B5EF4-FFF2-40B4-BE49-F238E27FC236}">
              <a16:creationId xmlns:a16="http://schemas.microsoft.com/office/drawing/2014/main" id="{9AC43EA2-E017-41D7-8F88-FB0A6A74CB1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33" name="Text Box 6">
          <a:extLst>
            <a:ext uri="{FF2B5EF4-FFF2-40B4-BE49-F238E27FC236}">
              <a16:creationId xmlns:a16="http://schemas.microsoft.com/office/drawing/2014/main" id="{BBA11719-A88E-42D0-A5B8-EF836D4630C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34" name="Text Box 7">
          <a:extLst>
            <a:ext uri="{FF2B5EF4-FFF2-40B4-BE49-F238E27FC236}">
              <a16:creationId xmlns:a16="http://schemas.microsoft.com/office/drawing/2014/main" id="{5BFC22F2-58C0-452F-8F2F-4A6C1C4881F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35" name="Text Box 8">
          <a:extLst>
            <a:ext uri="{FF2B5EF4-FFF2-40B4-BE49-F238E27FC236}">
              <a16:creationId xmlns:a16="http://schemas.microsoft.com/office/drawing/2014/main" id="{9C0BAA32-ED10-4179-A05A-941D0DD0558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36" name="Text Box 9">
          <a:extLst>
            <a:ext uri="{FF2B5EF4-FFF2-40B4-BE49-F238E27FC236}">
              <a16:creationId xmlns:a16="http://schemas.microsoft.com/office/drawing/2014/main" id="{6CEFBB24-8C66-4485-B4D0-14E91323220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37" name="Text Box 10">
          <a:extLst>
            <a:ext uri="{FF2B5EF4-FFF2-40B4-BE49-F238E27FC236}">
              <a16:creationId xmlns:a16="http://schemas.microsoft.com/office/drawing/2014/main" id="{A1121CC9-204D-495A-B2EB-0246B14FE00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38" name="Text Box 11">
          <a:extLst>
            <a:ext uri="{FF2B5EF4-FFF2-40B4-BE49-F238E27FC236}">
              <a16:creationId xmlns:a16="http://schemas.microsoft.com/office/drawing/2014/main" id="{BD32A29F-7BF8-410D-B911-90BB76EE1FA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39" name="Text Box 12">
          <a:extLst>
            <a:ext uri="{FF2B5EF4-FFF2-40B4-BE49-F238E27FC236}">
              <a16:creationId xmlns:a16="http://schemas.microsoft.com/office/drawing/2014/main" id="{81C2A655-AA5E-4370-BEDF-099A04DE95E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40" name="Text Box 13">
          <a:extLst>
            <a:ext uri="{FF2B5EF4-FFF2-40B4-BE49-F238E27FC236}">
              <a16:creationId xmlns:a16="http://schemas.microsoft.com/office/drawing/2014/main" id="{8828F038-353D-478E-B592-4DE25D68528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41" name="Text Box 14">
          <a:extLst>
            <a:ext uri="{FF2B5EF4-FFF2-40B4-BE49-F238E27FC236}">
              <a16:creationId xmlns:a16="http://schemas.microsoft.com/office/drawing/2014/main" id="{B5873565-8FBF-47DD-89A7-758C25C5225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42" name="Text Box 15">
          <a:extLst>
            <a:ext uri="{FF2B5EF4-FFF2-40B4-BE49-F238E27FC236}">
              <a16:creationId xmlns:a16="http://schemas.microsoft.com/office/drawing/2014/main" id="{E2F7271F-376D-479A-85BB-487BC255A78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43" name="Text Box 16">
          <a:extLst>
            <a:ext uri="{FF2B5EF4-FFF2-40B4-BE49-F238E27FC236}">
              <a16:creationId xmlns:a16="http://schemas.microsoft.com/office/drawing/2014/main" id="{97A5D015-60D5-45CF-8ECB-4649AFAFF46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44" name="Text Box 17">
          <a:extLst>
            <a:ext uri="{FF2B5EF4-FFF2-40B4-BE49-F238E27FC236}">
              <a16:creationId xmlns:a16="http://schemas.microsoft.com/office/drawing/2014/main" id="{B121BB56-48B5-4D4C-8E3B-85C172A6996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45" name="Text Box 6">
          <a:extLst>
            <a:ext uri="{FF2B5EF4-FFF2-40B4-BE49-F238E27FC236}">
              <a16:creationId xmlns:a16="http://schemas.microsoft.com/office/drawing/2014/main" id="{52EEFE75-63AA-40DC-A4DE-E488011BA78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46" name="Text Box 7">
          <a:extLst>
            <a:ext uri="{FF2B5EF4-FFF2-40B4-BE49-F238E27FC236}">
              <a16:creationId xmlns:a16="http://schemas.microsoft.com/office/drawing/2014/main" id="{AA00EBD0-8318-414B-80C7-D5A904E717F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47" name="Text Box 8">
          <a:extLst>
            <a:ext uri="{FF2B5EF4-FFF2-40B4-BE49-F238E27FC236}">
              <a16:creationId xmlns:a16="http://schemas.microsoft.com/office/drawing/2014/main" id="{127D6CE2-9D05-4E11-B979-9776E1A8401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48" name="Text Box 9">
          <a:extLst>
            <a:ext uri="{FF2B5EF4-FFF2-40B4-BE49-F238E27FC236}">
              <a16:creationId xmlns:a16="http://schemas.microsoft.com/office/drawing/2014/main" id="{283028D7-46A8-4D30-BF95-CDD2ECF3C9A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49" name="Text Box 10">
          <a:extLst>
            <a:ext uri="{FF2B5EF4-FFF2-40B4-BE49-F238E27FC236}">
              <a16:creationId xmlns:a16="http://schemas.microsoft.com/office/drawing/2014/main" id="{D2D35778-5E74-4073-A798-B82255D9EF8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50" name="Text Box 11">
          <a:extLst>
            <a:ext uri="{FF2B5EF4-FFF2-40B4-BE49-F238E27FC236}">
              <a16:creationId xmlns:a16="http://schemas.microsoft.com/office/drawing/2014/main" id="{76EB83A6-5947-429D-B508-73DF6E30B89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51" name="Text Box 12">
          <a:extLst>
            <a:ext uri="{FF2B5EF4-FFF2-40B4-BE49-F238E27FC236}">
              <a16:creationId xmlns:a16="http://schemas.microsoft.com/office/drawing/2014/main" id="{9AB3CEBD-336E-489A-A1D9-7C71836DFE5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52" name="Text Box 13">
          <a:extLst>
            <a:ext uri="{FF2B5EF4-FFF2-40B4-BE49-F238E27FC236}">
              <a16:creationId xmlns:a16="http://schemas.microsoft.com/office/drawing/2014/main" id="{48D49D6B-7920-4BA5-88B1-D3A2AB93D32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53" name="Text Box 14">
          <a:extLst>
            <a:ext uri="{FF2B5EF4-FFF2-40B4-BE49-F238E27FC236}">
              <a16:creationId xmlns:a16="http://schemas.microsoft.com/office/drawing/2014/main" id="{6EE7C2C0-3036-447C-9915-8B73117834E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54" name="Text Box 15">
          <a:extLst>
            <a:ext uri="{FF2B5EF4-FFF2-40B4-BE49-F238E27FC236}">
              <a16:creationId xmlns:a16="http://schemas.microsoft.com/office/drawing/2014/main" id="{28D1D5B0-E654-4AC8-9A4B-BCF7AF97EFD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55" name="Text Box 16">
          <a:extLst>
            <a:ext uri="{FF2B5EF4-FFF2-40B4-BE49-F238E27FC236}">
              <a16:creationId xmlns:a16="http://schemas.microsoft.com/office/drawing/2014/main" id="{3F54A499-7FB6-47BB-8737-65F5C222CFA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56" name="Text Box 17">
          <a:extLst>
            <a:ext uri="{FF2B5EF4-FFF2-40B4-BE49-F238E27FC236}">
              <a16:creationId xmlns:a16="http://schemas.microsoft.com/office/drawing/2014/main" id="{37CF491A-F495-41B0-B860-36CE47306EF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57" name="Text Box 7">
          <a:extLst>
            <a:ext uri="{FF2B5EF4-FFF2-40B4-BE49-F238E27FC236}">
              <a16:creationId xmlns:a16="http://schemas.microsoft.com/office/drawing/2014/main" id="{965FD10C-C6CE-4020-A570-8B79F653307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58" name="Text Box 8">
          <a:extLst>
            <a:ext uri="{FF2B5EF4-FFF2-40B4-BE49-F238E27FC236}">
              <a16:creationId xmlns:a16="http://schemas.microsoft.com/office/drawing/2014/main" id="{8E89DEAF-8E29-4B6E-BFFD-62104605C12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59" name="Text Box 9">
          <a:extLst>
            <a:ext uri="{FF2B5EF4-FFF2-40B4-BE49-F238E27FC236}">
              <a16:creationId xmlns:a16="http://schemas.microsoft.com/office/drawing/2014/main" id="{7736F9B1-434B-456C-8862-502C9405F9F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60" name="Text Box 10">
          <a:extLst>
            <a:ext uri="{FF2B5EF4-FFF2-40B4-BE49-F238E27FC236}">
              <a16:creationId xmlns:a16="http://schemas.microsoft.com/office/drawing/2014/main" id="{0D45DFCB-0F90-4F8C-AAE1-A3213941207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61" name="Text Box 11">
          <a:extLst>
            <a:ext uri="{FF2B5EF4-FFF2-40B4-BE49-F238E27FC236}">
              <a16:creationId xmlns:a16="http://schemas.microsoft.com/office/drawing/2014/main" id="{BB5BFC18-5283-494F-A0A4-D69E2FB3EBA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62" name="Text Box 12">
          <a:extLst>
            <a:ext uri="{FF2B5EF4-FFF2-40B4-BE49-F238E27FC236}">
              <a16:creationId xmlns:a16="http://schemas.microsoft.com/office/drawing/2014/main" id="{A544940E-28F2-47FA-8878-3DE44BE6AB0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63" name="Text Box 13">
          <a:extLst>
            <a:ext uri="{FF2B5EF4-FFF2-40B4-BE49-F238E27FC236}">
              <a16:creationId xmlns:a16="http://schemas.microsoft.com/office/drawing/2014/main" id="{ED720CE9-4820-448A-B5EF-1158AC7E603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64" name="Text Box 14">
          <a:extLst>
            <a:ext uri="{FF2B5EF4-FFF2-40B4-BE49-F238E27FC236}">
              <a16:creationId xmlns:a16="http://schemas.microsoft.com/office/drawing/2014/main" id="{0520AA33-8EA6-460F-BEB2-D31E712BF71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65" name="Text Box 15">
          <a:extLst>
            <a:ext uri="{FF2B5EF4-FFF2-40B4-BE49-F238E27FC236}">
              <a16:creationId xmlns:a16="http://schemas.microsoft.com/office/drawing/2014/main" id="{C89D4AAA-7E97-4FB8-AE10-5F81E8D2957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66" name="Text Box 16">
          <a:extLst>
            <a:ext uri="{FF2B5EF4-FFF2-40B4-BE49-F238E27FC236}">
              <a16:creationId xmlns:a16="http://schemas.microsoft.com/office/drawing/2014/main" id="{5A5195D6-0C6F-4373-80CD-F5225E23321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67" name="Text Box 17">
          <a:extLst>
            <a:ext uri="{FF2B5EF4-FFF2-40B4-BE49-F238E27FC236}">
              <a16:creationId xmlns:a16="http://schemas.microsoft.com/office/drawing/2014/main" id="{4BA54EE3-7CA3-4D2A-978C-0029D7C0377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68" name="Text Box 6">
          <a:extLst>
            <a:ext uri="{FF2B5EF4-FFF2-40B4-BE49-F238E27FC236}">
              <a16:creationId xmlns:a16="http://schemas.microsoft.com/office/drawing/2014/main" id="{55889DE6-CE69-41F9-A403-70AAED86654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69" name="Text Box 7">
          <a:extLst>
            <a:ext uri="{FF2B5EF4-FFF2-40B4-BE49-F238E27FC236}">
              <a16:creationId xmlns:a16="http://schemas.microsoft.com/office/drawing/2014/main" id="{7418984E-2F94-4EA3-8936-7FA5B9B49BB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70" name="Text Box 8">
          <a:extLst>
            <a:ext uri="{FF2B5EF4-FFF2-40B4-BE49-F238E27FC236}">
              <a16:creationId xmlns:a16="http://schemas.microsoft.com/office/drawing/2014/main" id="{1A4763F9-0693-4D9D-8A74-DC8B8F5F538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71" name="Text Box 9">
          <a:extLst>
            <a:ext uri="{FF2B5EF4-FFF2-40B4-BE49-F238E27FC236}">
              <a16:creationId xmlns:a16="http://schemas.microsoft.com/office/drawing/2014/main" id="{D88F8FBF-21E0-4121-AD47-3F794A1F263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72" name="Text Box 10">
          <a:extLst>
            <a:ext uri="{FF2B5EF4-FFF2-40B4-BE49-F238E27FC236}">
              <a16:creationId xmlns:a16="http://schemas.microsoft.com/office/drawing/2014/main" id="{CDB1E8DA-FB29-4F8C-94DB-B57051DFE1E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73" name="Text Box 11">
          <a:extLst>
            <a:ext uri="{FF2B5EF4-FFF2-40B4-BE49-F238E27FC236}">
              <a16:creationId xmlns:a16="http://schemas.microsoft.com/office/drawing/2014/main" id="{31C8313A-6F3C-4543-9D93-691AF309A0A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74" name="Text Box 12">
          <a:extLst>
            <a:ext uri="{FF2B5EF4-FFF2-40B4-BE49-F238E27FC236}">
              <a16:creationId xmlns:a16="http://schemas.microsoft.com/office/drawing/2014/main" id="{887563D5-8A9A-4966-B3B3-9C7001281B2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75" name="Text Box 13">
          <a:extLst>
            <a:ext uri="{FF2B5EF4-FFF2-40B4-BE49-F238E27FC236}">
              <a16:creationId xmlns:a16="http://schemas.microsoft.com/office/drawing/2014/main" id="{A6111959-559E-47AC-A8EC-DC525B7D64B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76" name="Text Box 14">
          <a:extLst>
            <a:ext uri="{FF2B5EF4-FFF2-40B4-BE49-F238E27FC236}">
              <a16:creationId xmlns:a16="http://schemas.microsoft.com/office/drawing/2014/main" id="{4A70FE0D-B7D7-4080-B2A8-F44F089BA7F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77" name="Text Box 15">
          <a:extLst>
            <a:ext uri="{FF2B5EF4-FFF2-40B4-BE49-F238E27FC236}">
              <a16:creationId xmlns:a16="http://schemas.microsoft.com/office/drawing/2014/main" id="{7D2F3B21-FDC5-4E84-9EF0-DAD97CD64B7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78" name="Text Box 16">
          <a:extLst>
            <a:ext uri="{FF2B5EF4-FFF2-40B4-BE49-F238E27FC236}">
              <a16:creationId xmlns:a16="http://schemas.microsoft.com/office/drawing/2014/main" id="{1638D65F-4ECD-42C4-B2CD-16D515D9343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79" name="Text Box 17">
          <a:extLst>
            <a:ext uri="{FF2B5EF4-FFF2-40B4-BE49-F238E27FC236}">
              <a16:creationId xmlns:a16="http://schemas.microsoft.com/office/drawing/2014/main" id="{5FE85E2C-CA96-4D76-B8A8-8A287D79346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80" name="Text Box 6">
          <a:extLst>
            <a:ext uri="{FF2B5EF4-FFF2-40B4-BE49-F238E27FC236}">
              <a16:creationId xmlns:a16="http://schemas.microsoft.com/office/drawing/2014/main" id="{3B596769-3DE9-4984-8C29-687B6F07022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81" name="Text Box 7">
          <a:extLst>
            <a:ext uri="{FF2B5EF4-FFF2-40B4-BE49-F238E27FC236}">
              <a16:creationId xmlns:a16="http://schemas.microsoft.com/office/drawing/2014/main" id="{DFC5E92D-BC8A-4F94-AA66-A58B44E3F4A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82" name="Text Box 8">
          <a:extLst>
            <a:ext uri="{FF2B5EF4-FFF2-40B4-BE49-F238E27FC236}">
              <a16:creationId xmlns:a16="http://schemas.microsoft.com/office/drawing/2014/main" id="{9E5F4AB0-28F6-4E55-8A0B-D4C4DA35A17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83" name="Text Box 9">
          <a:extLst>
            <a:ext uri="{FF2B5EF4-FFF2-40B4-BE49-F238E27FC236}">
              <a16:creationId xmlns:a16="http://schemas.microsoft.com/office/drawing/2014/main" id="{AD2617D3-2F92-4CBE-8538-54880BC3616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84" name="Text Box 10">
          <a:extLst>
            <a:ext uri="{FF2B5EF4-FFF2-40B4-BE49-F238E27FC236}">
              <a16:creationId xmlns:a16="http://schemas.microsoft.com/office/drawing/2014/main" id="{9F7EAF2A-D9DB-441F-BDF1-81D4396D7DC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85" name="Text Box 11">
          <a:extLst>
            <a:ext uri="{FF2B5EF4-FFF2-40B4-BE49-F238E27FC236}">
              <a16:creationId xmlns:a16="http://schemas.microsoft.com/office/drawing/2014/main" id="{FA105F7B-FED2-4E3E-9548-92524D2F019B}"/>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86" name="Text Box 12">
          <a:extLst>
            <a:ext uri="{FF2B5EF4-FFF2-40B4-BE49-F238E27FC236}">
              <a16:creationId xmlns:a16="http://schemas.microsoft.com/office/drawing/2014/main" id="{609FB944-3E47-4895-BBA0-A3E996523F2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87" name="Text Box 13">
          <a:extLst>
            <a:ext uri="{FF2B5EF4-FFF2-40B4-BE49-F238E27FC236}">
              <a16:creationId xmlns:a16="http://schemas.microsoft.com/office/drawing/2014/main" id="{36A72CAD-9656-423D-AD89-47A31380CC2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88" name="Text Box 14">
          <a:extLst>
            <a:ext uri="{FF2B5EF4-FFF2-40B4-BE49-F238E27FC236}">
              <a16:creationId xmlns:a16="http://schemas.microsoft.com/office/drawing/2014/main" id="{947E26DC-BF92-4145-872F-16527C4BD2C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89" name="Text Box 15">
          <a:extLst>
            <a:ext uri="{FF2B5EF4-FFF2-40B4-BE49-F238E27FC236}">
              <a16:creationId xmlns:a16="http://schemas.microsoft.com/office/drawing/2014/main" id="{AC55A7C8-3B9B-4D42-A6E2-853DDCAAF28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90" name="Text Box 16">
          <a:extLst>
            <a:ext uri="{FF2B5EF4-FFF2-40B4-BE49-F238E27FC236}">
              <a16:creationId xmlns:a16="http://schemas.microsoft.com/office/drawing/2014/main" id="{1732F42E-0271-40DD-8602-305D68BA82DD}"/>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91" name="Text Box 17">
          <a:extLst>
            <a:ext uri="{FF2B5EF4-FFF2-40B4-BE49-F238E27FC236}">
              <a16:creationId xmlns:a16="http://schemas.microsoft.com/office/drawing/2014/main" id="{B8DA686D-14AE-4C25-AD1C-A6C51712FB9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92" name="Text Box 6">
          <a:extLst>
            <a:ext uri="{FF2B5EF4-FFF2-40B4-BE49-F238E27FC236}">
              <a16:creationId xmlns:a16="http://schemas.microsoft.com/office/drawing/2014/main" id="{D3E0DE96-7D0E-4177-9560-35A23A087E6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93" name="Text Box 7">
          <a:extLst>
            <a:ext uri="{FF2B5EF4-FFF2-40B4-BE49-F238E27FC236}">
              <a16:creationId xmlns:a16="http://schemas.microsoft.com/office/drawing/2014/main" id="{BB8968B9-92DB-4AC6-89A4-A7BD3199EC4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94" name="Text Box 8">
          <a:extLst>
            <a:ext uri="{FF2B5EF4-FFF2-40B4-BE49-F238E27FC236}">
              <a16:creationId xmlns:a16="http://schemas.microsoft.com/office/drawing/2014/main" id="{936F201A-4205-4B1D-A60A-D64F520F9AA7}"/>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95" name="Text Box 9">
          <a:extLst>
            <a:ext uri="{FF2B5EF4-FFF2-40B4-BE49-F238E27FC236}">
              <a16:creationId xmlns:a16="http://schemas.microsoft.com/office/drawing/2014/main" id="{26051EC4-18BF-49BC-A3D8-4A6BB21EB221}"/>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96" name="Text Box 10">
          <a:extLst>
            <a:ext uri="{FF2B5EF4-FFF2-40B4-BE49-F238E27FC236}">
              <a16:creationId xmlns:a16="http://schemas.microsoft.com/office/drawing/2014/main" id="{306237E0-9F07-45C2-9987-D165ED59E35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97" name="Text Box 11">
          <a:extLst>
            <a:ext uri="{FF2B5EF4-FFF2-40B4-BE49-F238E27FC236}">
              <a16:creationId xmlns:a16="http://schemas.microsoft.com/office/drawing/2014/main" id="{B03E78BC-7EBB-4DCC-A7AA-4DE6A4AABE1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98" name="Text Box 12">
          <a:extLst>
            <a:ext uri="{FF2B5EF4-FFF2-40B4-BE49-F238E27FC236}">
              <a16:creationId xmlns:a16="http://schemas.microsoft.com/office/drawing/2014/main" id="{EBAD6809-6586-4F88-AE6A-915E42C73A6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099" name="Text Box 13">
          <a:extLst>
            <a:ext uri="{FF2B5EF4-FFF2-40B4-BE49-F238E27FC236}">
              <a16:creationId xmlns:a16="http://schemas.microsoft.com/office/drawing/2014/main" id="{9F3AA6EB-AC4C-4C06-B2A6-BFBC9E282EA6}"/>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00" name="Text Box 14">
          <a:extLst>
            <a:ext uri="{FF2B5EF4-FFF2-40B4-BE49-F238E27FC236}">
              <a16:creationId xmlns:a16="http://schemas.microsoft.com/office/drawing/2014/main" id="{CBCE8F10-57F0-42FA-8B98-5E0BE17456C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01" name="Text Box 15">
          <a:extLst>
            <a:ext uri="{FF2B5EF4-FFF2-40B4-BE49-F238E27FC236}">
              <a16:creationId xmlns:a16="http://schemas.microsoft.com/office/drawing/2014/main" id="{55417626-C812-4E97-9AD4-81FB4E953EB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02" name="Text Box 16">
          <a:extLst>
            <a:ext uri="{FF2B5EF4-FFF2-40B4-BE49-F238E27FC236}">
              <a16:creationId xmlns:a16="http://schemas.microsoft.com/office/drawing/2014/main" id="{A0A9EF16-1A52-4336-B57C-27790D77548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03" name="Text Box 17">
          <a:extLst>
            <a:ext uri="{FF2B5EF4-FFF2-40B4-BE49-F238E27FC236}">
              <a16:creationId xmlns:a16="http://schemas.microsoft.com/office/drawing/2014/main" id="{86BCDDA2-E546-47C6-B0BA-B119133C4CB8}"/>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04" name="Text Box 7">
          <a:extLst>
            <a:ext uri="{FF2B5EF4-FFF2-40B4-BE49-F238E27FC236}">
              <a16:creationId xmlns:a16="http://schemas.microsoft.com/office/drawing/2014/main" id="{78F589A4-0F47-47A3-A861-D99932728C5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05" name="Text Box 8">
          <a:extLst>
            <a:ext uri="{FF2B5EF4-FFF2-40B4-BE49-F238E27FC236}">
              <a16:creationId xmlns:a16="http://schemas.microsoft.com/office/drawing/2014/main" id="{03EA6964-C42C-4AE4-9515-B00516C098D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06" name="Text Box 9">
          <a:extLst>
            <a:ext uri="{FF2B5EF4-FFF2-40B4-BE49-F238E27FC236}">
              <a16:creationId xmlns:a16="http://schemas.microsoft.com/office/drawing/2014/main" id="{86E2B7C8-3B7E-48D6-ACDF-E11DC3BD63E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07" name="Text Box 10">
          <a:extLst>
            <a:ext uri="{FF2B5EF4-FFF2-40B4-BE49-F238E27FC236}">
              <a16:creationId xmlns:a16="http://schemas.microsoft.com/office/drawing/2014/main" id="{C68307E9-69FE-4036-8B37-0AD2D06B61F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08" name="Text Box 11">
          <a:extLst>
            <a:ext uri="{FF2B5EF4-FFF2-40B4-BE49-F238E27FC236}">
              <a16:creationId xmlns:a16="http://schemas.microsoft.com/office/drawing/2014/main" id="{3D651210-E674-432C-B814-B7D72CEC598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09" name="Text Box 12">
          <a:extLst>
            <a:ext uri="{FF2B5EF4-FFF2-40B4-BE49-F238E27FC236}">
              <a16:creationId xmlns:a16="http://schemas.microsoft.com/office/drawing/2014/main" id="{F33D888A-DBD4-4834-B770-E5DF55AB3D6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10" name="Text Box 13">
          <a:extLst>
            <a:ext uri="{FF2B5EF4-FFF2-40B4-BE49-F238E27FC236}">
              <a16:creationId xmlns:a16="http://schemas.microsoft.com/office/drawing/2014/main" id="{A4F9B39C-11D2-4A76-B360-1C60C99ADD4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11" name="Text Box 14">
          <a:extLst>
            <a:ext uri="{FF2B5EF4-FFF2-40B4-BE49-F238E27FC236}">
              <a16:creationId xmlns:a16="http://schemas.microsoft.com/office/drawing/2014/main" id="{E3801713-E45A-4E11-B23A-3276368EE0C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12" name="Text Box 15">
          <a:extLst>
            <a:ext uri="{FF2B5EF4-FFF2-40B4-BE49-F238E27FC236}">
              <a16:creationId xmlns:a16="http://schemas.microsoft.com/office/drawing/2014/main" id="{F391AB57-C4FD-4C6C-918F-D08DCB93425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13" name="Text Box 16">
          <a:extLst>
            <a:ext uri="{FF2B5EF4-FFF2-40B4-BE49-F238E27FC236}">
              <a16:creationId xmlns:a16="http://schemas.microsoft.com/office/drawing/2014/main" id="{AC0D77EB-3FF6-4ACB-9662-F20405212D6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14" name="Text Box 17">
          <a:extLst>
            <a:ext uri="{FF2B5EF4-FFF2-40B4-BE49-F238E27FC236}">
              <a16:creationId xmlns:a16="http://schemas.microsoft.com/office/drawing/2014/main" id="{895B5F74-39B1-4DD6-9E45-FD15B15AB79A}"/>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15" name="Text Box 6">
          <a:extLst>
            <a:ext uri="{FF2B5EF4-FFF2-40B4-BE49-F238E27FC236}">
              <a16:creationId xmlns:a16="http://schemas.microsoft.com/office/drawing/2014/main" id="{9B57D668-183B-4848-BE90-B287CCED410F}"/>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16" name="Text Box 7">
          <a:extLst>
            <a:ext uri="{FF2B5EF4-FFF2-40B4-BE49-F238E27FC236}">
              <a16:creationId xmlns:a16="http://schemas.microsoft.com/office/drawing/2014/main" id="{5738F036-E68B-4994-8CD1-C5D4CBA15FB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17" name="Text Box 8">
          <a:extLst>
            <a:ext uri="{FF2B5EF4-FFF2-40B4-BE49-F238E27FC236}">
              <a16:creationId xmlns:a16="http://schemas.microsoft.com/office/drawing/2014/main" id="{D3120DD0-05AE-41F9-89CE-11C23690AB7E}"/>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18" name="Text Box 9">
          <a:extLst>
            <a:ext uri="{FF2B5EF4-FFF2-40B4-BE49-F238E27FC236}">
              <a16:creationId xmlns:a16="http://schemas.microsoft.com/office/drawing/2014/main" id="{99AA0756-B6D2-49AA-895B-A80B5504CA03}"/>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19" name="Text Box 10">
          <a:extLst>
            <a:ext uri="{FF2B5EF4-FFF2-40B4-BE49-F238E27FC236}">
              <a16:creationId xmlns:a16="http://schemas.microsoft.com/office/drawing/2014/main" id="{F6B7BEB7-FFED-4C9A-8B8B-FB5F907669B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20" name="Text Box 11">
          <a:extLst>
            <a:ext uri="{FF2B5EF4-FFF2-40B4-BE49-F238E27FC236}">
              <a16:creationId xmlns:a16="http://schemas.microsoft.com/office/drawing/2014/main" id="{19DFDB64-00C3-444D-90EE-BDE73C85CB2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21" name="Text Box 12">
          <a:extLst>
            <a:ext uri="{FF2B5EF4-FFF2-40B4-BE49-F238E27FC236}">
              <a16:creationId xmlns:a16="http://schemas.microsoft.com/office/drawing/2014/main" id="{40604EA4-C58E-4728-ACC5-5A9BE1704F04}"/>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22" name="Text Box 13">
          <a:extLst>
            <a:ext uri="{FF2B5EF4-FFF2-40B4-BE49-F238E27FC236}">
              <a16:creationId xmlns:a16="http://schemas.microsoft.com/office/drawing/2014/main" id="{C5AA441F-3E6D-4E97-9957-D17339F24125}"/>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23" name="Text Box 14">
          <a:extLst>
            <a:ext uri="{FF2B5EF4-FFF2-40B4-BE49-F238E27FC236}">
              <a16:creationId xmlns:a16="http://schemas.microsoft.com/office/drawing/2014/main" id="{530C270A-A71C-4EB0-923C-AD3AAA2E4620}"/>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24" name="Text Box 15">
          <a:extLst>
            <a:ext uri="{FF2B5EF4-FFF2-40B4-BE49-F238E27FC236}">
              <a16:creationId xmlns:a16="http://schemas.microsoft.com/office/drawing/2014/main" id="{FD7BB342-B3BF-40E1-BE46-DDF9DFD80A22}"/>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25" name="Text Box 16">
          <a:extLst>
            <a:ext uri="{FF2B5EF4-FFF2-40B4-BE49-F238E27FC236}">
              <a16:creationId xmlns:a16="http://schemas.microsoft.com/office/drawing/2014/main" id="{021F39B9-47CE-4B41-A6DC-4A9C3D739279}"/>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85725</xdr:colOff>
      <xdr:row>24</xdr:row>
      <xdr:rowOff>111106</xdr:rowOff>
    </xdr:to>
    <xdr:sp macro="" textlink="">
      <xdr:nvSpPr>
        <xdr:cNvPr id="1126" name="Text Box 17">
          <a:extLst>
            <a:ext uri="{FF2B5EF4-FFF2-40B4-BE49-F238E27FC236}">
              <a16:creationId xmlns:a16="http://schemas.microsoft.com/office/drawing/2014/main" id="{125E53A7-51F1-4C00-BC90-039036382BAC}"/>
            </a:ext>
          </a:extLst>
        </xdr:cNvPr>
        <xdr:cNvSpPr txBox="1">
          <a:spLocks noChangeArrowheads="1"/>
        </xdr:cNvSpPr>
      </xdr:nvSpPr>
      <xdr:spPr bwMode="auto">
        <a:xfrm>
          <a:off x="3898669" y="4754880"/>
          <a:ext cx="85725" cy="1486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18</xdr:row>
      <xdr:rowOff>0</xdr:rowOff>
    </xdr:from>
    <xdr:ext cx="85725" cy="1411821"/>
    <xdr:sp macro="" textlink="">
      <xdr:nvSpPr>
        <xdr:cNvPr id="1127" name="Text Box 6">
          <a:extLst>
            <a:ext uri="{FF2B5EF4-FFF2-40B4-BE49-F238E27FC236}">
              <a16:creationId xmlns:a16="http://schemas.microsoft.com/office/drawing/2014/main" id="{F67981AA-4537-4A7D-90BA-BAA00BB857C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28" name="Text Box 7">
          <a:extLst>
            <a:ext uri="{FF2B5EF4-FFF2-40B4-BE49-F238E27FC236}">
              <a16:creationId xmlns:a16="http://schemas.microsoft.com/office/drawing/2014/main" id="{8426F870-1F77-4B8F-95B4-66643D76B1B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29" name="Text Box 8">
          <a:extLst>
            <a:ext uri="{FF2B5EF4-FFF2-40B4-BE49-F238E27FC236}">
              <a16:creationId xmlns:a16="http://schemas.microsoft.com/office/drawing/2014/main" id="{4E69ADD0-55B0-4EBE-94C0-45895BE3719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30" name="Text Box 9">
          <a:extLst>
            <a:ext uri="{FF2B5EF4-FFF2-40B4-BE49-F238E27FC236}">
              <a16:creationId xmlns:a16="http://schemas.microsoft.com/office/drawing/2014/main" id="{FBED206E-1CB7-4BA5-89BB-29D5A6CEDD3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31" name="Text Box 10">
          <a:extLst>
            <a:ext uri="{FF2B5EF4-FFF2-40B4-BE49-F238E27FC236}">
              <a16:creationId xmlns:a16="http://schemas.microsoft.com/office/drawing/2014/main" id="{35F67BF2-F125-43F1-AA2F-8793B230A4B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32" name="Text Box 11">
          <a:extLst>
            <a:ext uri="{FF2B5EF4-FFF2-40B4-BE49-F238E27FC236}">
              <a16:creationId xmlns:a16="http://schemas.microsoft.com/office/drawing/2014/main" id="{98C4AD73-63B7-46CD-B26E-3865A7CC59EC}"/>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33" name="Text Box 12">
          <a:extLst>
            <a:ext uri="{FF2B5EF4-FFF2-40B4-BE49-F238E27FC236}">
              <a16:creationId xmlns:a16="http://schemas.microsoft.com/office/drawing/2014/main" id="{4EEEF3B2-742F-40BC-ABD0-C8145DEDD415}"/>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34" name="Text Box 13">
          <a:extLst>
            <a:ext uri="{FF2B5EF4-FFF2-40B4-BE49-F238E27FC236}">
              <a16:creationId xmlns:a16="http://schemas.microsoft.com/office/drawing/2014/main" id="{E1B38F77-AEB1-4EB5-AFB3-7B0CC4AE8D5C}"/>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35" name="Text Box 14">
          <a:extLst>
            <a:ext uri="{FF2B5EF4-FFF2-40B4-BE49-F238E27FC236}">
              <a16:creationId xmlns:a16="http://schemas.microsoft.com/office/drawing/2014/main" id="{F9BECED4-41FC-479C-B997-34F4D5CBE4B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36" name="Text Box 15">
          <a:extLst>
            <a:ext uri="{FF2B5EF4-FFF2-40B4-BE49-F238E27FC236}">
              <a16:creationId xmlns:a16="http://schemas.microsoft.com/office/drawing/2014/main" id="{DC537E05-3DA5-4FBD-9830-EB79691C91E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37" name="Text Box 16">
          <a:extLst>
            <a:ext uri="{FF2B5EF4-FFF2-40B4-BE49-F238E27FC236}">
              <a16:creationId xmlns:a16="http://schemas.microsoft.com/office/drawing/2014/main" id="{28BF94E9-D6BB-477D-8713-5EBEE20950C3}"/>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38" name="Text Box 17">
          <a:extLst>
            <a:ext uri="{FF2B5EF4-FFF2-40B4-BE49-F238E27FC236}">
              <a16:creationId xmlns:a16="http://schemas.microsoft.com/office/drawing/2014/main" id="{DA3FDC78-03A1-4B8C-91AA-DEFE1597C23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39" name="Text Box 6">
          <a:extLst>
            <a:ext uri="{FF2B5EF4-FFF2-40B4-BE49-F238E27FC236}">
              <a16:creationId xmlns:a16="http://schemas.microsoft.com/office/drawing/2014/main" id="{1D786C55-1610-4967-BFEC-5DB1AB05F15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40" name="Text Box 7">
          <a:extLst>
            <a:ext uri="{FF2B5EF4-FFF2-40B4-BE49-F238E27FC236}">
              <a16:creationId xmlns:a16="http://schemas.microsoft.com/office/drawing/2014/main" id="{B51BA957-76B3-4FE0-A9BA-B3D34810D532}"/>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41" name="Text Box 8">
          <a:extLst>
            <a:ext uri="{FF2B5EF4-FFF2-40B4-BE49-F238E27FC236}">
              <a16:creationId xmlns:a16="http://schemas.microsoft.com/office/drawing/2014/main" id="{26297E8F-81D9-43AC-9CBD-28868EAEC68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42" name="Text Box 9">
          <a:extLst>
            <a:ext uri="{FF2B5EF4-FFF2-40B4-BE49-F238E27FC236}">
              <a16:creationId xmlns:a16="http://schemas.microsoft.com/office/drawing/2014/main" id="{C2EA3607-9EBA-4D94-8D69-55B62A260EA0}"/>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43" name="Text Box 10">
          <a:extLst>
            <a:ext uri="{FF2B5EF4-FFF2-40B4-BE49-F238E27FC236}">
              <a16:creationId xmlns:a16="http://schemas.microsoft.com/office/drawing/2014/main" id="{EE38B7F3-F53C-4B2D-B2E3-494A374E4FC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44" name="Text Box 11">
          <a:extLst>
            <a:ext uri="{FF2B5EF4-FFF2-40B4-BE49-F238E27FC236}">
              <a16:creationId xmlns:a16="http://schemas.microsoft.com/office/drawing/2014/main" id="{EDE3FD74-9D4D-4F5D-B40D-519A2737DBF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45" name="Text Box 12">
          <a:extLst>
            <a:ext uri="{FF2B5EF4-FFF2-40B4-BE49-F238E27FC236}">
              <a16:creationId xmlns:a16="http://schemas.microsoft.com/office/drawing/2014/main" id="{064CB88B-7B7E-40FC-83B4-EA84AB9141B0}"/>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46" name="Text Box 13">
          <a:extLst>
            <a:ext uri="{FF2B5EF4-FFF2-40B4-BE49-F238E27FC236}">
              <a16:creationId xmlns:a16="http://schemas.microsoft.com/office/drawing/2014/main" id="{7FECB3C8-BA49-4DA8-926C-57E7605A18E3}"/>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47" name="Text Box 14">
          <a:extLst>
            <a:ext uri="{FF2B5EF4-FFF2-40B4-BE49-F238E27FC236}">
              <a16:creationId xmlns:a16="http://schemas.microsoft.com/office/drawing/2014/main" id="{37496427-9620-4EA1-B174-D071AC0805C2}"/>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48" name="Text Box 15">
          <a:extLst>
            <a:ext uri="{FF2B5EF4-FFF2-40B4-BE49-F238E27FC236}">
              <a16:creationId xmlns:a16="http://schemas.microsoft.com/office/drawing/2014/main" id="{E6E55470-7BB1-42F6-9461-F1721125CB2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49" name="Text Box 16">
          <a:extLst>
            <a:ext uri="{FF2B5EF4-FFF2-40B4-BE49-F238E27FC236}">
              <a16:creationId xmlns:a16="http://schemas.microsoft.com/office/drawing/2014/main" id="{5EE5981B-FF82-4202-8D2A-970212E6733D}"/>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50" name="Text Box 17">
          <a:extLst>
            <a:ext uri="{FF2B5EF4-FFF2-40B4-BE49-F238E27FC236}">
              <a16:creationId xmlns:a16="http://schemas.microsoft.com/office/drawing/2014/main" id="{A8F2F5F5-0CC5-48A2-A589-4F42EA498DCD}"/>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51" name="Text Box 7">
          <a:extLst>
            <a:ext uri="{FF2B5EF4-FFF2-40B4-BE49-F238E27FC236}">
              <a16:creationId xmlns:a16="http://schemas.microsoft.com/office/drawing/2014/main" id="{777F105E-ECA3-4420-87B7-2CEB1BDE7F3C}"/>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52" name="Text Box 8">
          <a:extLst>
            <a:ext uri="{FF2B5EF4-FFF2-40B4-BE49-F238E27FC236}">
              <a16:creationId xmlns:a16="http://schemas.microsoft.com/office/drawing/2014/main" id="{14B5AD14-C4F2-40D2-B267-DDC9FEBA8C1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53" name="Text Box 9">
          <a:extLst>
            <a:ext uri="{FF2B5EF4-FFF2-40B4-BE49-F238E27FC236}">
              <a16:creationId xmlns:a16="http://schemas.microsoft.com/office/drawing/2014/main" id="{7680679B-60EC-4B69-B146-6E0BDD6894D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54" name="Text Box 10">
          <a:extLst>
            <a:ext uri="{FF2B5EF4-FFF2-40B4-BE49-F238E27FC236}">
              <a16:creationId xmlns:a16="http://schemas.microsoft.com/office/drawing/2014/main" id="{29EF6AC7-A998-4871-BC6F-D0C2906C9220}"/>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55" name="Text Box 11">
          <a:extLst>
            <a:ext uri="{FF2B5EF4-FFF2-40B4-BE49-F238E27FC236}">
              <a16:creationId xmlns:a16="http://schemas.microsoft.com/office/drawing/2014/main" id="{6B72B197-0E47-4069-9E33-C627E060005B}"/>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56" name="Text Box 12">
          <a:extLst>
            <a:ext uri="{FF2B5EF4-FFF2-40B4-BE49-F238E27FC236}">
              <a16:creationId xmlns:a16="http://schemas.microsoft.com/office/drawing/2014/main" id="{40C682BF-FF5E-49CE-9FCF-C814F378BB6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57" name="Text Box 13">
          <a:extLst>
            <a:ext uri="{FF2B5EF4-FFF2-40B4-BE49-F238E27FC236}">
              <a16:creationId xmlns:a16="http://schemas.microsoft.com/office/drawing/2014/main" id="{C02E2C80-9581-4D35-B1D5-4D5451058AA0}"/>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58" name="Text Box 14">
          <a:extLst>
            <a:ext uri="{FF2B5EF4-FFF2-40B4-BE49-F238E27FC236}">
              <a16:creationId xmlns:a16="http://schemas.microsoft.com/office/drawing/2014/main" id="{8A376D42-75DB-463B-8549-B053536D981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59" name="Text Box 15">
          <a:extLst>
            <a:ext uri="{FF2B5EF4-FFF2-40B4-BE49-F238E27FC236}">
              <a16:creationId xmlns:a16="http://schemas.microsoft.com/office/drawing/2014/main" id="{30C444FB-D64D-4920-B23F-9F2BBDDD724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60" name="Text Box 16">
          <a:extLst>
            <a:ext uri="{FF2B5EF4-FFF2-40B4-BE49-F238E27FC236}">
              <a16:creationId xmlns:a16="http://schemas.microsoft.com/office/drawing/2014/main" id="{19C6209E-993B-4149-A85F-290E0B59E87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61" name="Text Box 17">
          <a:extLst>
            <a:ext uri="{FF2B5EF4-FFF2-40B4-BE49-F238E27FC236}">
              <a16:creationId xmlns:a16="http://schemas.microsoft.com/office/drawing/2014/main" id="{961280ED-D9FD-44DD-A63C-2F2515871B1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62" name="Text Box 6">
          <a:extLst>
            <a:ext uri="{FF2B5EF4-FFF2-40B4-BE49-F238E27FC236}">
              <a16:creationId xmlns:a16="http://schemas.microsoft.com/office/drawing/2014/main" id="{D5AB0C66-841E-463B-9870-4D023D89975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63" name="Text Box 7">
          <a:extLst>
            <a:ext uri="{FF2B5EF4-FFF2-40B4-BE49-F238E27FC236}">
              <a16:creationId xmlns:a16="http://schemas.microsoft.com/office/drawing/2014/main" id="{1AC7CD08-4162-47AE-AF00-B08AA1BB09C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64" name="Text Box 8">
          <a:extLst>
            <a:ext uri="{FF2B5EF4-FFF2-40B4-BE49-F238E27FC236}">
              <a16:creationId xmlns:a16="http://schemas.microsoft.com/office/drawing/2014/main" id="{2CE75499-E798-4ADB-9C87-7E02A42A146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65" name="Text Box 9">
          <a:extLst>
            <a:ext uri="{FF2B5EF4-FFF2-40B4-BE49-F238E27FC236}">
              <a16:creationId xmlns:a16="http://schemas.microsoft.com/office/drawing/2014/main" id="{AE9A1576-7825-4E55-9808-72C452583E9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66" name="Text Box 10">
          <a:extLst>
            <a:ext uri="{FF2B5EF4-FFF2-40B4-BE49-F238E27FC236}">
              <a16:creationId xmlns:a16="http://schemas.microsoft.com/office/drawing/2014/main" id="{9CE606AF-57B8-49FB-B8BE-96C422EF4FAD}"/>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67" name="Text Box 11">
          <a:extLst>
            <a:ext uri="{FF2B5EF4-FFF2-40B4-BE49-F238E27FC236}">
              <a16:creationId xmlns:a16="http://schemas.microsoft.com/office/drawing/2014/main" id="{E69A649A-AD5D-4647-A769-7021332B869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68" name="Text Box 12">
          <a:extLst>
            <a:ext uri="{FF2B5EF4-FFF2-40B4-BE49-F238E27FC236}">
              <a16:creationId xmlns:a16="http://schemas.microsoft.com/office/drawing/2014/main" id="{1C8D5A39-7D55-438E-ADEB-F0E2457BEAB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69" name="Text Box 13">
          <a:extLst>
            <a:ext uri="{FF2B5EF4-FFF2-40B4-BE49-F238E27FC236}">
              <a16:creationId xmlns:a16="http://schemas.microsoft.com/office/drawing/2014/main" id="{FEF9CD51-9800-4D33-AA50-C45874AF8BED}"/>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70" name="Text Box 14">
          <a:extLst>
            <a:ext uri="{FF2B5EF4-FFF2-40B4-BE49-F238E27FC236}">
              <a16:creationId xmlns:a16="http://schemas.microsoft.com/office/drawing/2014/main" id="{3F5BFE6E-C17A-4EBC-B31D-75A4535A2F8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71" name="Text Box 15">
          <a:extLst>
            <a:ext uri="{FF2B5EF4-FFF2-40B4-BE49-F238E27FC236}">
              <a16:creationId xmlns:a16="http://schemas.microsoft.com/office/drawing/2014/main" id="{9A871A91-5851-4D48-A916-024824EF6BEC}"/>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72" name="Text Box 16">
          <a:extLst>
            <a:ext uri="{FF2B5EF4-FFF2-40B4-BE49-F238E27FC236}">
              <a16:creationId xmlns:a16="http://schemas.microsoft.com/office/drawing/2014/main" id="{7B5DD43B-479C-444F-9870-63A46583C7DC}"/>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73" name="Text Box 17">
          <a:extLst>
            <a:ext uri="{FF2B5EF4-FFF2-40B4-BE49-F238E27FC236}">
              <a16:creationId xmlns:a16="http://schemas.microsoft.com/office/drawing/2014/main" id="{5678DF61-C520-44B2-8C9B-1003BF3B65D5}"/>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74" name="Text Box 6">
          <a:extLst>
            <a:ext uri="{FF2B5EF4-FFF2-40B4-BE49-F238E27FC236}">
              <a16:creationId xmlns:a16="http://schemas.microsoft.com/office/drawing/2014/main" id="{DB33807E-A1F3-4057-8032-C3303849036C}"/>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75" name="Text Box 7">
          <a:extLst>
            <a:ext uri="{FF2B5EF4-FFF2-40B4-BE49-F238E27FC236}">
              <a16:creationId xmlns:a16="http://schemas.microsoft.com/office/drawing/2014/main" id="{8F0E7106-3BCE-4217-B64B-74680C3C8348}"/>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76" name="Text Box 8">
          <a:extLst>
            <a:ext uri="{FF2B5EF4-FFF2-40B4-BE49-F238E27FC236}">
              <a16:creationId xmlns:a16="http://schemas.microsoft.com/office/drawing/2014/main" id="{AC59537D-9F72-49CB-82B8-7B752D26E313}"/>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77" name="Text Box 9">
          <a:extLst>
            <a:ext uri="{FF2B5EF4-FFF2-40B4-BE49-F238E27FC236}">
              <a16:creationId xmlns:a16="http://schemas.microsoft.com/office/drawing/2014/main" id="{31823832-8BF8-4924-A2F2-6CD7855F7BD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78" name="Text Box 10">
          <a:extLst>
            <a:ext uri="{FF2B5EF4-FFF2-40B4-BE49-F238E27FC236}">
              <a16:creationId xmlns:a16="http://schemas.microsoft.com/office/drawing/2014/main" id="{D568408D-EA17-4D40-860F-0EC03ABB66F3}"/>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79" name="Text Box 11">
          <a:extLst>
            <a:ext uri="{FF2B5EF4-FFF2-40B4-BE49-F238E27FC236}">
              <a16:creationId xmlns:a16="http://schemas.microsoft.com/office/drawing/2014/main" id="{B6224AF6-D271-4220-91CA-9AE3357E4BE5}"/>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80" name="Text Box 12">
          <a:extLst>
            <a:ext uri="{FF2B5EF4-FFF2-40B4-BE49-F238E27FC236}">
              <a16:creationId xmlns:a16="http://schemas.microsoft.com/office/drawing/2014/main" id="{4F53823D-8E6B-4477-BCB3-3F3CF4A56DC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81" name="Text Box 13">
          <a:extLst>
            <a:ext uri="{FF2B5EF4-FFF2-40B4-BE49-F238E27FC236}">
              <a16:creationId xmlns:a16="http://schemas.microsoft.com/office/drawing/2014/main" id="{03502253-8EFD-4010-85AD-27E15A150C5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82" name="Text Box 14">
          <a:extLst>
            <a:ext uri="{FF2B5EF4-FFF2-40B4-BE49-F238E27FC236}">
              <a16:creationId xmlns:a16="http://schemas.microsoft.com/office/drawing/2014/main" id="{DAC43DAF-2E65-4518-970C-117E747B889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83" name="Text Box 15">
          <a:extLst>
            <a:ext uri="{FF2B5EF4-FFF2-40B4-BE49-F238E27FC236}">
              <a16:creationId xmlns:a16="http://schemas.microsoft.com/office/drawing/2014/main" id="{F873A23B-8D70-419B-94DE-0F2E9875159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84" name="Text Box 16">
          <a:extLst>
            <a:ext uri="{FF2B5EF4-FFF2-40B4-BE49-F238E27FC236}">
              <a16:creationId xmlns:a16="http://schemas.microsoft.com/office/drawing/2014/main" id="{49BF1F52-6FAC-4E8D-A41D-0E5499A45BE2}"/>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85" name="Text Box 17">
          <a:extLst>
            <a:ext uri="{FF2B5EF4-FFF2-40B4-BE49-F238E27FC236}">
              <a16:creationId xmlns:a16="http://schemas.microsoft.com/office/drawing/2014/main" id="{7F4319E1-2427-450E-8222-0433BD764F8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86" name="Text Box 6">
          <a:extLst>
            <a:ext uri="{FF2B5EF4-FFF2-40B4-BE49-F238E27FC236}">
              <a16:creationId xmlns:a16="http://schemas.microsoft.com/office/drawing/2014/main" id="{BEAC9F34-C645-4431-8B41-9B208CD05D4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87" name="Text Box 7">
          <a:extLst>
            <a:ext uri="{FF2B5EF4-FFF2-40B4-BE49-F238E27FC236}">
              <a16:creationId xmlns:a16="http://schemas.microsoft.com/office/drawing/2014/main" id="{C83987AE-5C79-4555-AEEE-BA3E69FE3E50}"/>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88" name="Text Box 8">
          <a:extLst>
            <a:ext uri="{FF2B5EF4-FFF2-40B4-BE49-F238E27FC236}">
              <a16:creationId xmlns:a16="http://schemas.microsoft.com/office/drawing/2014/main" id="{E2D34512-9F83-4348-A740-06B77973B6B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89" name="Text Box 9">
          <a:extLst>
            <a:ext uri="{FF2B5EF4-FFF2-40B4-BE49-F238E27FC236}">
              <a16:creationId xmlns:a16="http://schemas.microsoft.com/office/drawing/2014/main" id="{FFD37022-7DB3-40BB-AB21-D1B940A8B4D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90" name="Text Box 10">
          <a:extLst>
            <a:ext uri="{FF2B5EF4-FFF2-40B4-BE49-F238E27FC236}">
              <a16:creationId xmlns:a16="http://schemas.microsoft.com/office/drawing/2014/main" id="{EBC90DE6-5C87-4F15-8190-F60847FFFA6C}"/>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91" name="Text Box 11">
          <a:extLst>
            <a:ext uri="{FF2B5EF4-FFF2-40B4-BE49-F238E27FC236}">
              <a16:creationId xmlns:a16="http://schemas.microsoft.com/office/drawing/2014/main" id="{AE33160C-D71C-4381-8BDA-9AB1C901DD88}"/>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92" name="Text Box 12">
          <a:extLst>
            <a:ext uri="{FF2B5EF4-FFF2-40B4-BE49-F238E27FC236}">
              <a16:creationId xmlns:a16="http://schemas.microsoft.com/office/drawing/2014/main" id="{BAFB4C49-14FE-4782-BD25-1E92A550571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93" name="Text Box 13">
          <a:extLst>
            <a:ext uri="{FF2B5EF4-FFF2-40B4-BE49-F238E27FC236}">
              <a16:creationId xmlns:a16="http://schemas.microsoft.com/office/drawing/2014/main" id="{C9D37A0A-2B81-4B57-87F5-1948803E5D2B}"/>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94" name="Text Box 14">
          <a:extLst>
            <a:ext uri="{FF2B5EF4-FFF2-40B4-BE49-F238E27FC236}">
              <a16:creationId xmlns:a16="http://schemas.microsoft.com/office/drawing/2014/main" id="{FC98A7D4-2536-413E-8FC0-8C0D41AB39C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95" name="Text Box 15">
          <a:extLst>
            <a:ext uri="{FF2B5EF4-FFF2-40B4-BE49-F238E27FC236}">
              <a16:creationId xmlns:a16="http://schemas.microsoft.com/office/drawing/2014/main" id="{B9B6A0C4-C8CE-49B0-B8FA-ABAB2B449635}"/>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96" name="Text Box 16">
          <a:extLst>
            <a:ext uri="{FF2B5EF4-FFF2-40B4-BE49-F238E27FC236}">
              <a16:creationId xmlns:a16="http://schemas.microsoft.com/office/drawing/2014/main" id="{69965208-807B-4C69-B29E-15AC6C537CA0}"/>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97" name="Text Box 17">
          <a:extLst>
            <a:ext uri="{FF2B5EF4-FFF2-40B4-BE49-F238E27FC236}">
              <a16:creationId xmlns:a16="http://schemas.microsoft.com/office/drawing/2014/main" id="{34141BF3-7668-4DEC-8E22-935EA06C7D4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98" name="Text Box 7">
          <a:extLst>
            <a:ext uri="{FF2B5EF4-FFF2-40B4-BE49-F238E27FC236}">
              <a16:creationId xmlns:a16="http://schemas.microsoft.com/office/drawing/2014/main" id="{99E6AFAF-75EC-4A41-9D99-E1CAD299307D}"/>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199" name="Text Box 8">
          <a:extLst>
            <a:ext uri="{FF2B5EF4-FFF2-40B4-BE49-F238E27FC236}">
              <a16:creationId xmlns:a16="http://schemas.microsoft.com/office/drawing/2014/main" id="{F9698493-C099-4BBC-9A1F-0490D05C394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00" name="Text Box 9">
          <a:extLst>
            <a:ext uri="{FF2B5EF4-FFF2-40B4-BE49-F238E27FC236}">
              <a16:creationId xmlns:a16="http://schemas.microsoft.com/office/drawing/2014/main" id="{53667FB0-7609-4CBF-9F04-F34C4300F29B}"/>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01" name="Text Box 10">
          <a:extLst>
            <a:ext uri="{FF2B5EF4-FFF2-40B4-BE49-F238E27FC236}">
              <a16:creationId xmlns:a16="http://schemas.microsoft.com/office/drawing/2014/main" id="{C4175300-3513-4EAD-91C5-B3870575E96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02" name="Text Box 11">
          <a:extLst>
            <a:ext uri="{FF2B5EF4-FFF2-40B4-BE49-F238E27FC236}">
              <a16:creationId xmlns:a16="http://schemas.microsoft.com/office/drawing/2014/main" id="{CC56FEEA-E030-42A6-BD72-2C8B9E8B7D0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03" name="Text Box 12">
          <a:extLst>
            <a:ext uri="{FF2B5EF4-FFF2-40B4-BE49-F238E27FC236}">
              <a16:creationId xmlns:a16="http://schemas.microsoft.com/office/drawing/2014/main" id="{E688DCE9-9DD1-449A-BC7C-7DE7D921BD73}"/>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04" name="Text Box 13">
          <a:extLst>
            <a:ext uri="{FF2B5EF4-FFF2-40B4-BE49-F238E27FC236}">
              <a16:creationId xmlns:a16="http://schemas.microsoft.com/office/drawing/2014/main" id="{0C888762-1F8F-41A5-AD29-65A4A15F421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05" name="Text Box 14">
          <a:extLst>
            <a:ext uri="{FF2B5EF4-FFF2-40B4-BE49-F238E27FC236}">
              <a16:creationId xmlns:a16="http://schemas.microsoft.com/office/drawing/2014/main" id="{C8448E3E-0348-4812-ADF5-6FAAF10AFA44}"/>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06" name="Text Box 15">
          <a:extLst>
            <a:ext uri="{FF2B5EF4-FFF2-40B4-BE49-F238E27FC236}">
              <a16:creationId xmlns:a16="http://schemas.microsoft.com/office/drawing/2014/main" id="{0701A277-8FFE-4E25-BE19-DD4998DBA8D2}"/>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07" name="Text Box 16">
          <a:extLst>
            <a:ext uri="{FF2B5EF4-FFF2-40B4-BE49-F238E27FC236}">
              <a16:creationId xmlns:a16="http://schemas.microsoft.com/office/drawing/2014/main" id="{CBA5F766-2318-4BE1-A368-4BB0BAB65DD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08" name="Text Box 17">
          <a:extLst>
            <a:ext uri="{FF2B5EF4-FFF2-40B4-BE49-F238E27FC236}">
              <a16:creationId xmlns:a16="http://schemas.microsoft.com/office/drawing/2014/main" id="{7F7864E6-8E7A-45FF-A374-FA0E67A545C3}"/>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09" name="Text Box 6">
          <a:extLst>
            <a:ext uri="{FF2B5EF4-FFF2-40B4-BE49-F238E27FC236}">
              <a16:creationId xmlns:a16="http://schemas.microsoft.com/office/drawing/2014/main" id="{C7EDC8CE-6654-44BB-BED4-CD5BE5AEC77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10" name="Text Box 7">
          <a:extLst>
            <a:ext uri="{FF2B5EF4-FFF2-40B4-BE49-F238E27FC236}">
              <a16:creationId xmlns:a16="http://schemas.microsoft.com/office/drawing/2014/main" id="{6E5FE48B-814C-4282-8CC9-282773FF449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11" name="Text Box 8">
          <a:extLst>
            <a:ext uri="{FF2B5EF4-FFF2-40B4-BE49-F238E27FC236}">
              <a16:creationId xmlns:a16="http://schemas.microsoft.com/office/drawing/2014/main" id="{13B9DE81-5FEC-4F40-97AB-EFE2B0E715CC}"/>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12" name="Text Box 9">
          <a:extLst>
            <a:ext uri="{FF2B5EF4-FFF2-40B4-BE49-F238E27FC236}">
              <a16:creationId xmlns:a16="http://schemas.microsoft.com/office/drawing/2014/main" id="{20F32C2C-870A-440C-8351-44E162C8AA94}"/>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13" name="Text Box 10">
          <a:extLst>
            <a:ext uri="{FF2B5EF4-FFF2-40B4-BE49-F238E27FC236}">
              <a16:creationId xmlns:a16="http://schemas.microsoft.com/office/drawing/2014/main" id="{4B74564B-E88A-495D-ACD9-67238766B73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14" name="Text Box 11">
          <a:extLst>
            <a:ext uri="{FF2B5EF4-FFF2-40B4-BE49-F238E27FC236}">
              <a16:creationId xmlns:a16="http://schemas.microsoft.com/office/drawing/2014/main" id="{E7C7A26E-1C3C-45F8-A374-C2FB82BEDE4B}"/>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15" name="Text Box 12">
          <a:extLst>
            <a:ext uri="{FF2B5EF4-FFF2-40B4-BE49-F238E27FC236}">
              <a16:creationId xmlns:a16="http://schemas.microsoft.com/office/drawing/2014/main" id="{E6172C15-EE76-4A52-B22E-8BB54A05EF25}"/>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16" name="Text Box 13">
          <a:extLst>
            <a:ext uri="{FF2B5EF4-FFF2-40B4-BE49-F238E27FC236}">
              <a16:creationId xmlns:a16="http://schemas.microsoft.com/office/drawing/2014/main" id="{3EFF4F03-90FB-4309-BBF3-76492795C113}"/>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17" name="Text Box 14">
          <a:extLst>
            <a:ext uri="{FF2B5EF4-FFF2-40B4-BE49-F238E27FC236}">
              <a16:creationId xmlns:a16="http://schemas.microsoft.com/office/drawing/2014/main" id="{39119ECB-F187-4D2B-88F6-43CF4ACFD91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18" name="Text Box 15">
          <a:extLst>
            <a:ext uri="{FF2B5EF4-FFF2-40B4-BE49-F238E27FC236}">
              <a16:creationId xmlns:a16="http://schemas.microsoft.com/office/drawing/2014/main" id="{78E26A2B-98B6-47CA-9159-1D57DE9F7C4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19" name="Text Box 16">
          <a:extLst>
            <a:ext uri="{FF2B5EF4-FFF2-40B4-BE49-F238E27FC236}">
              <a16:creationId xmlns:a16="http://schemas.microsoft.com/office/drawing/2014/main" id="{71E0A32F-81C0-49C3-AFB2-DFCFE5264FB4}"/>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20" name="Text Box 17">
          <a:extLst>
            <a:ext uri="{FF2B5EF4-FFF2-40B4-BE49-F238E27FC236}">
              <a16:creationId xmlns:a16="http://schemas.microsoft.com/office/drawing/2014/main" id="{F5830D18-66F7-4AFE-9BB8-AC010266B468}"/>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21" name="Text Box 6">
          <a:extLst>
            <a:ext uri="{FF2B5EF4-FFF2-40B4-BE49-F238E27FC236}">
              <a16:creationId xmlns:a16="http://schemas.microsoft.com/office/drawing/2014/main" id="{CD7D67D1-E55C-4AAB-8C30-68AAC4A5547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22" name="Text Box 7">
          <a:extLst>
            <a:ext uri="{FF2B5EF4-FFF2-40B4-BE49-F238E27FC236}">
              <a16:creationId xmlns:a16="http://schemas.microsoft.com/office/drawing/2014/main" id="{7498267B-62B1-414F-8F8E-384F44B73324}"/>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23" name="Text Box 8">
          <a:extLst>
            <a:ext uri="{FF2B5EF4-FFF2-40B4-BE49-F238E27FC236}">
              <a16:creationId xmlns:a16="http://schemas.microsoft.com/office/drawing/2014/main" id="{AA9F3EE9-530A-46AA-B705-55F3D0C19A8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24" name="Text Box 9">
          <a:extLst>
            <a:ext uri="{FF2B5EF4-FFF2-40B4-BE49-F238E27FC236}">
              <a16:creationId xmlns:a16="http://schemas.microsoft.com/office/drawing/2014/main" id="{115AA7BE-92C7-4D1A-8061-1F9F401CE8D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25" name="Text Box 10">
          <a:extLst>
            <a:ext uri="{FF2B5EF4-FFF2-40B4-BE49-F238E27FC236}">
              <a16:creationId xmlns:a16="http://schemas.microsoft.com/office/drawing/2014/main" id="{EA28562F-7B0F-4A30-9BE7-1468BB867588}"/>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26" name="Text Box 11">
          <a:extLst>
            <a:ext uri="{FF2B5EF4-FFF2-40B4-BE49-F238E27FC236}">
              <a16:creationId xmlns:a16="http://schemas.microsoft.com/office/drawing/2014/main" id="{461E4E33-FD9B-438D-AE74-3DBF36CB91DC}"/>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27" name="Text Box 12">
          <a:extLst>
            <a:ext uri="{FF2B5EF4-FFF2-40B4-BE49-F238E27FC236}">
              <a16:creationId xmlns:a16="http://schemas.microsoft.com/office/drawing/2014/main" id="{9D018B81-0CF8-4AD0-A3D2-677C1E7A4E90}"/>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28" name="Text Box 13">
          <a:extLst>
            <a:ext uri="{FF2B5EF4-FFF2-40B4-BE49-F238E27FC236}">
              <a16:creationId xmlns:a16="http://schemas.microsoft.com/office/drawing/2014/main" id="{9F07EEF3-7ECE-4036-92C0-5289D69B0F3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29" name="Text Box 14">
          <a:extLst>
            <a:ext uri="{FF2B5EF4-FFF2-40B4-BE49-F238E27FC236}">
              <a16:creationId xmlns:a16="http://schemas.microsoft.com/office/drawing/2014/main" id="{C984E10C-221A-4B38-B7D5-43F5BDE9F2F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30" name="Text Box 15">
          <a:extLst>
            <a:ext uri="{FF2B5EF4-FFF2-40B4-BE49-F238E27FC236}">
              <a16:creationId xmlns:a16="http://schemas.microsoft.com/office/drawing/2014/main" id="{BBA21CFF-C423-4CB2-A729-15D367BEF6CC}"/>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31" name="Text Box 16">
          <a:extLst>
            <a:ext uri="{FF2B5EF4-FFF2-40B4-BE49-F238E27FC236}">
              <a16:creationId xmlns:a16="http://schemas.microsoft.com/office/drawing/2014/main" id="{9C3E9C05-7221-4114-AB68-A7C5A29DA962}"/>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32" name="Text Box 17">
          <a:extLst>
            <a:ext uri="{FF2B5EF4-FFF2-40B4-BE49-F238E27FC236}">
              <a16:creationId xmlns:a16="http://schemas.microsoft.com/office/drawing/2014/main" id="{CB5C951C-4F80-4F24-8F11-1A09F0EC08C3}"/>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33" name="Text Box 6">
          <a:extLst>
            <a:ext uri="{FF2B5EF4-FFF2-40B4-BE49-F238E27FC236}">
              <a16:creationId xmlns:a16="http://schemas.microsoft.com/office/drawing/2014/main" id="{C24B2D05-F420-4112-A8BB-0CC6B6FF7370}"/>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34" name="Text Box 7">
          <a:extLst>
            <a:ext uri="{FF2B5EF4-FFF2-40B4-BE49-F238E27FC236}">
              <a16:creationId xmlns:a16="http://schemas.microsoft.com/office/drawing/2014/main" id="{BEF11C73-F436-4A57-98F4-9C186DE6D11C}"/>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35" name="Text Box 8">
          <a:extLst>
            <a:ext uri="{FF2B5EF4-FFF2-40B4-BE49-F238E27FC236}">
              <a16:creationId xmlns:a16="http://schemas.microsoft.com/office/drawing/2014/main" id="{C199059E-5DAC-4783-913C-A32550C0022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36" name="Text Box 9">
          <a:extLst>
            <a:ext uri="{FF2B5EF4-FFF2-40B4-BE49-F238E27FC236}">
              <a16:creationId xmlns:a16="http://schemas.microsoft.com/office/drawing/2014/main" id="{01F604EE-6457-488B-A88A-A73ED033BD2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37" name="Text Box 10">
          <a:extLst>
            <a:ext uri="{FF2B5EF4-FFF2-40B4-BE49-F238E27FC236}">
              <a16:creationId xmlns:a16="http://schemas.microsoft.com/office/drawing/2014/main" id="{BF6895EB-55BB-4931-BC2E-AA285CD1AAD4}"/>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38" name="Text Box 11">
          <a:extLst>
            <a:ext uri="{FF2B5EF4-FFF2-40B4-BE49-F238E27FC236}">
              <a16:creationId xmlns:a16="http://schemas.microsoft.com/office/drawing/2014/main" id="{1325EDC1-309C-4E7F-9477-9BA18C02159C}"/>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39" name="Text Box 12">
          <a:extLst>
            <a:ext uri="{FF2B5EF4-FFF2-40B4-BE49-F238E27FC236}">
              <a16:creationId xmlns:a16="http://schemas.microsoft.com/office/drawing/2014/main" id="{BEF27389-E658-4C09-9B50-8A17DDEC660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40" name="Text Box 13">
          <a:extLst>
            <a:ext uri="{FF2B5EF4-FFF2-40B4-BE49-F238E27FC236}">
              <a16:creationId xmlns:a16="http://schemas.microsoft.com/office/drawing/2014/main" id="{07353DF1-D043-4E2E-B422-AD198CA85988}"/>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41" name="Text Box 14">
          <a:extLst>
            <a:ext uri="{FF2B5EF4-FFF2-40B4-BE49-F238E27FC236}">
              <a16:creationId xmlns:a16="http://schemas.microsoft.com/office/drawing/2014/main" id="{D9EF23D9-AAEF-4C0F-9060-F55BA6B949F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42" name="Text Box 15">
          <a:extLst>
            <a:ext uri="{FF2B5EF4-FFF2-40B4-BE49-F238E27FC236}">
              <a16:creationId xmlns:a16="http://schemas.microsoft.com/office/drawing/2014/main" id="{6070B1EF-67E3-4AF6-97B7-82CA9F6C4248}"/>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43" name="Text Box 16">
          <a:extLst>
            <a:ext uri="{FF2B5EF4-FFF2-40B4-BE49-F238E27FC236}">
              <a16:creationId xmlns:a16="http://schemas.microsoft.com/office/drawing/2014/main" id="{1F64839E-A384-42F4-A844-A4997B877C42}"/>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44" name="Text Box 17">
          <a:extLst>
            <a:ext uri="{FF2B5EF4-FFF2-40B4-BE49-F238E27FC236}">
              <a16:creationId xmlns:a16="http://schemas.microsoft.com/office/drawing/2014/main" id="{0FA1C0C0-776A-4B5B-9155-3F4F6E493318}"/>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45" name="Text Box 7">
          <a:extLst>
            <a:ext uri="{FF2B5EF4-FFF2-40B4-BE49-F238E27FC236}">
              <a16:creationId xmlns:a16="http://schemas.microsoft.com/office/drawing/2014/main" id="{DF85FAE8-75F1-41E1-8855-FC6A91E70EBC}"/>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46" name="Text Box 8">
          <a:extLst>
            <a:ext uri="{FF2B5EF4-FFF2-40B4-BE49-F238E27FC236}">
              <a16:creationId xmlns:a16="http://schemas.microsoft.com/office/drawing/2014/main" id="{D8DB12D3-8983-41B4-988E-8D05CF6803CC}"/>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47" name="Text Box 9">
          <a:extLst>
            <a:ext uri="{FF2B5EF4-FFF2-40B4-BE49-F238E27FC236}">
              <a16:creationId xmlns:a16="http://schemas.microsoft.com/office/drawing/2014/main" id="{9B273AA1-3F32-40A2-ACF5-33EC5858B86B}"/>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48" name="Text Box 10">
          <a:extLst>
            <a:ext uri="{FF2B5EF4-FFF2-40B4-BE49-F238E27FC236}">
              <a16:creationId xmlns:a16="http://schemas.microsoft.com/office/drawing/2014/main" id="{5ACDFEDD-2F23-49B6-9242-7E57A6BB659D}"/>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49" name="Text Box 11">
          <a:extLst>
            <a:ext uri="{FF2B5EF4-FFF2-40B4-BE49-F238E27FC236}">
              <a16:creationId xmlns:a16="http://schemas.microsoft.com/office/drawing/2014/main" id="{A3C338CD-6A6F-40E3-96A3-E443812CDB2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50" name="Text Box 12">
          <a:extLst>
            <a:ext uri="{FF2B5EF4-FFF2-40B4-BE49-F238E27FC236}">
              <a16:creationId xmlns:a16="http://schemas.microsoft.com/office/drawing/2014/main" id="{39F27466-8693-419B-BDA4-EB038B5E4C9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51" name="Text Box 13">
          <a:extLst>
            <a:ext uri="{FF2B5EF4-FFF2-40B4-BE49-F238E27FC236}">
              <a16:creationId xmlns:a16="http://schemas.microsoft.com/office/drawing/2014/main" id="{B4FA41E8-EAC7-418C-B933-78CA3247EC98}"/>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52" name="Text Box 14">
          <a:extLst>
            <a:ext uri="{FF2B5EF4-FFF2-40B4-BE49-F238E27FC236}">
              <a16:creationId xmlns:a16="http://schemas.microsoft.com/office/drawing/2014/main" id="{C2B4EC41-EE3B-4711-99D5-29C395A6B06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53" name="Text Box 15">
          <a:extLst>
            <a:ext uri="{FF2B5EF4-FFF2-40B4-BE49-F238E27FC236}">
              <a16:creationId xmlns:a16="http://schemas.microsoft.com/office/drawing/2014/main" id="{F07C2DF9-DFC8-4432-BE8D-3C264C6FEBE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54" name="Text Box 16">
          <a:extLst>
            <a:ext uri="{FF2B5EF4-FFF2-40B4-BE49-F238E27FC236}">
              <a16:creationId xmlns:a16="http://schemas.microsoft.com/office/drawing/2014/main" id="{39CC167B-3637-44EF-A164-09FE6B79D2E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55" name="Text Box 17">
          <a:extLst>
            <a:ext uri="{FF2B5EF4-FFF2-40B4-BE49-F238E27FC236}">
              <a16:creationId xmlns:a16="http://schemas.microsoft.com/office/drawing/2014/main" id="{78C2C3C9-D2D7-4B3A-9849-1C022AE961E0}"/>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56" name="Text Box 6">
          <a:extLst>
            <a:ext uri="{FF2B5EF4-FFF2-40B4-BE49-F238E27FC236}">
              <a16:creationId xmlns:a16="http://schemas.microsoft.com/office/drawing/2014/main" id="{47790ECB-0D57-43CF-B86F-C3F2484561D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57" name="Text Box 7">
          <a:extLst>
            <a:ext uri="{FF2B5EF4-FFF2-40B4-BE49-F238E27FC236}">
              <a16:creationId xmlns:a16="http://schemas.microsoft.com/office/drawing/2014/main" id="{C81AC694-4E9F-48F8-A01F-942D338D604B}"/>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58" name="Text Box 8">
          <a:extLst>
            <a:ext uri="{FF2B5EF4-FFF2-40B4-BE49-F238E27FC236}">
              <a16:creationId xmlns:a16="http://schemas.microsoft.com/office/drawing/2014/main" id="{A7E2D4B9-D4DA-4C7E-92BC-9275AF482AAC}"/>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59" name="Text Box 9">
          <a:extLst>
            <a:ext uri="{FF2B5EF4-FFF2-40B4-BE49-F238E27FC236}">
              <a16:creationId xmlns:a16="http://schemas.microsoft.com/office/drawing/2014/main" id="{ECF7491C-AA3E-41CB-BBCA-7E6D6971400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60" name="Text Box 10">
          <a:extLst>
            <a:ext uri="{FF2B5EF4-FFF2-40B4-BE49-F238E27FC236}">
              <a16:creationId xmlns:a16="http://schemas.microsoft.com/office/drawing/2014/main" id="{378F26FB-1FF7-4A91-B8C2-524A0718EDB0}"/>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61" name="Text Box 11">
          <a:extLst>
            <a:ext uri="{FF2B5EF4-FFF2-40B4-BE49-F238E27FC236}">
              <a16:creationId xmlns:a16="http://schemas.microsoft.com/office/drawing/2014/main" id="{BFEC8553-41B9-4F50-8DD8-4BEFAB8B2C1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62" name="Text Box 12">
          <a:extLst>
            <a:ext uri="{FF2B5EF4-FFF2-40B4-BE49-F238E27FC236}">
              <a16:creationId xmlns:a16="http://schemas.microsoft.com/office/drawing/2014/main" id="{B1D64271-23F6-4357-8326-16743FEDCF62}"/>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63" name="Text Box 13">
          <a:extLst>
            <a:ext uri="{FF2B5EF4-FFF2-40B4-BE49-F238E27FC236}">
              <a16:creationId xmlns:a16="http://schemas.microsoft.com/office/drawing/2014/main" id="{2F5A0EB5-AE9F-4586-805D-944B7158FBC8}"/>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64" name="Text Box 14">
          <a:extLst>
            <a:ext uri="{FF2B5EF4-FFF2-40B4-BE49-F238E27FC236}">
              <a16:creationId xmlns:a16="http://schemas.microsoft.com/office/drawing/2014/main" id="{5F6424FB-C4C2-4394-B5D0-678A91D3F16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65" name="Text Box 15">
          <a:extLst>
            <a:ext uri="{FF2B5EF4-FFF2-40B4-BE49-F238E27FC236}">
              <a16:creationId xmlns:a16="http://schemas.microsoft.com/office/drawing/2014/main" id="{4DCCCBC8-2B0F-452F-B3B0-391EFD3B1232}"/>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66" name="Text Box 16">
          <a:extLst>
            <a:ext uri="{FF2B5EF4-FFF2-40B4-BE49-F238E27FC236}">
              <a16:creationId xmlns:a16="http://schemas.microsoft.com/office/drawing/2014/main" id="{44BEFFC7-E0F5-4979-9FC5-483F31914515}"/>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67" name="Text Box 17">
          <a:extLst>
            <a:ext uri="{FF2B5EF4-FFF2-40B4-BE49-F238E27FC236}">
              <a16:creationId xmlns:a16="http://schemas.microsoft.com/office/drawing/2014/main" id="{3D98824A-BE7A-49F1-B89C-7D0A13849404}"/>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68" name="Text Box 6">
          <a:extLst>
            <a:ext uri="{FF2B5EF4-FFF2-40B4-BE49-F238E27FC236}">
              <a16:creationId xmlns:a16="http://schemas.microsoft.com/office/drawing/2014/main" id="{1186F058-D0D8-4146-9A1B-DFE3408F31E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69" name="Text Box 7">
          <a:extLst>
            <a:ext uri="{FF2B5EF4-FFF2-40B4-BE49-F238E27FC236}">
              <a16:creationId xmlns:a16="http://schemas.microsoft.com/office/drawing/2014/main" id="{5E6C4037-5C92-4C16-9D2E-9D28D8860A5C}"/>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70" name="Text Box 8">
          <a:extLst>
            <a:ext uri="{FF2B5EF4-FFF2-40B4-BE49-F238E27FC236}">
              <a16:creationId xmlns:a16="http://schemas.microsoft.com/office/drawing/2014/main" id="{9A78F826-02E2-4A2C-9CD1-99B97F3B05A3}"/>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71" name="Text Box 9">
          <a:extLst>
            <a:ext uri="{FF2B5EF4-FFF2-40B4-BE49-F238E27FC236}">
              <a16:creationId xmlns:a16="http://schemas.microsoft.com/office/drawing/2014/main" id="{BA5BA7AB-4A80-4D8E-B43F-6ABBE971AAC0}"/>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72" name="Text Box 10">
          <a:extLst>
            <a:ext uri="{FF2B5EF4-FFF2-40B4-BE49-F238E27FC236}">
              <a16:creationId xmlns:a16="http://schemas.microsoft.com/office/drawing/2014/main" id="{52280D7F-FF8E-475F-96A1-D637AE5955DD}"/>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73" name="Text Box 11">
          <a:extLst>
            <a:ext uri="{FF2B5EF4-FFF2-40B4-BE49-F238E27FC236}">
              <a16:creationId xmlns:a16="http://schemas.microsoft.com/office/drawing/2014/main" id="{D7BA2DC3-7621-4900-9F0B-3EBA1AEE71FC}"/>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74" name="Text Box 12">
          <a:extLst>
            <a:ext uri="{FF2B5EF4-FFF2-40B4-BE49-F238E27FC236}">
              <a16:creationId xmlns:a16="http://schemas.microsoft.com/office/drawing/2014/main" id="{CC862DD4-7E4D-4331-BFD8-82A011E659D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75" name="Text Box 13">
          <a:extLst>
            <a:ext uri="{FF2B5EF4-FFF2-40B4-BE49-F238E27FC236}">
              <a16:creationId xmlns:a16="http://schemas.microsoft.com/office/drawing/2014/main" id="{AB0ECFD1-2D11-4E21-974B-231AB524ED83}"/>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76" name="Text Box 14">
          <a:extLst>
            <a:ext uri="{FF2B5EF4-FFF2-40B4-BE49-F238E27FC236}">
              <a16:creationId xmlns:a16="http://schemas.microsoft.com/office/drawing/2014/main" id="{ACDBA61A-B4F6-45E7-9E3C-2F29A6AA54C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77" name="Text Box 15">
          <a:extLst>
            <a:ext uri="{FF2B5EF4-FFF2-40B4-BE49-F238E27FC236}">
              <a16:creationId xmlns:a16="http://schemas.microsoft.com/office/drawing/2014/main" id="{FAA6992E-0B6C-4890-8D0F-8118F4F9C735}"/>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78" name="Text Box 16">
          <a:extLst>
            <a:ext uri="{FF2B5EF4-FFF2-40B4-BE49-F238E27FC236}">
              <a16:creationId xmlns:a16="http://schemas.microsoft.com/office/drawing/2014/main" id="{ED787D88-BD4E-433D-992C-574876FC194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79" name="Text Box 17">
          <a:extLst>
            <a:ext uri="{FF2B5EF4-FFF2-40B4-BE49-F238E27FC236}">
              <a16:creationId xmlns:a16="http://schemas.microsoft.com/office/drawing/2014/main" id="{AE3EA951-F73D-43E5-BF8B-B9E9F3814C5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80" name="Text Box 6">
          <a:extLst>
            <a:ext uri="{FF2B5EF4-FFF2-40B4-BE49-F238E27FC236}">
              <a16:creationId xmlns:a16="http://schemas.microsoft.com/office/drawing/2014/main" id="{14CE2911-3556-4180-B398-39F3395AD6FD}"/>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81" name="Text Box 7">
          <a:extLst>
            <a:ext uri="{FF2B5EF4-FFF2-40B4-BE49-F238E27FC236}">
              <a16:creationId xmlns:a16="http://schemas.microsoft.com/office/drawing/2014/main" id="{EE64E8AA-3FD6-4955-9D13-A1D54FD099F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82" name="Text Box 8">
          <a:extLst>
            <a:ext uri="{FF2B5EF4-FFF2-40B4-BE49-F238E27FC236}">
              <a16:creationId xmlns:a16="http://schemas.microsoft.com/office/drawing/2014/main" id="{FF681781-138D-4BBB-9E5E-1FBA61AE226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83" name="Text Box 9">
          <a:extLst>
            <a:ext uri="{FF2B5EF4-FFF2-40B4-BE49-F238E27FC236}">
              <a16:creationId xmlns:a16="http://schemas.microsoft.com/office/drawing/2014/main" id="{A53A712F-8330-424B-8AB9-607E2B763554}"/>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84" name="Text Box 10">
          <a:extLst>
            <a:ext uri="{FF2B5EF4-FFF2-40B4-BE49-F238E27FC236}">
              <a16:creationId xmlns:a16="http://schemas.microsoft.com/office/drawing/2014/main" id="{1C49F363-7ADC-46D2-859C-87854C7A933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85" name="Text Box 11">
          <a:extLst>
            <a:ext uri="{FF2B5EF4-FFF2-40B4-BE49-F238E27FC236}">
              <a16:creationId xmlns:a16="http://schemas.microsoft.com/office/drawing/2014/main" id="{05AFE0BF-751F-4E15-B7A8-B2D7EA39ED08}"/>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86" name="Text Box 12">
          <a:extLst>
            <a:ext uri="{FF2B5EF4-FFF2-40B4-BE49-F238E27FC236}">
              <a16:creationId xmlns:a16="http://schemas.microsoft.com/office/drawing/2014/main" id="{A904542D-B153-47C0-B07A-7918A886DF58}"/>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87" name="Text Box 13">
          <a:extLst>
            <a:ext uri="{FF2B5EF4-FFF2-40B4-BE49-F238E27FC236}">
              <a16:creationId xmlns:a16="http://schemas.microsoft.com/office/drawing/2014/main" id="{0BEA6587-1A4A-4CB8-9461-52969AA9FEBD}"/>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88" name="Text Box 14">
          <a:extLst>
            <a:ext uri="{FF2B5EF4-FFF2-40B4-BE49-F238E27FC236}">
              <a16:creationId xmlns:a16="http://schemas.microsoft.com/office/drawing/2014/main" id="{B1E020F2-68C9-471F-B6DB-24F4F7D745E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89" name="Text Box 15">
          <a:extLst>
            <a:ext uri="{FF2B5EF4-FFF2-40B4-BE49-F238E27FC236}">
              <a16:creationId xmlns:a16="http://schemas.microsoft.com/office/drawing/2014/main" id="{8273E15E-AE95-422F-8017-5CD64736E1B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90" name="Text Box 16">
          <a:extLst>
            <a:ext uri="{FF2B5EF4-FFF2-40B4-BE49-F238E27FC236}">
              <a16:creationId xmlns:a16="http://schemas.microsoft.com/office/drawing/2014/main" id="{7E1EDFCC-264A-46A4-89E0-1BB01D82E500}"/>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91" name="Text Box 17">
          <a:extLst>
            <a:ext uri="{FF2B5EF4-FFF2-40B4-BE49-F238E27FC236}">
              <a16:creationId xmlns:a16="http://schemas.microsoft.com/office/drawing/2014/main" id="{8B06859F-F626-40F2-BB7A-0F2D18F5778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92" name="Text Box 7">
          <a:extLst>
            <a:ext uri="{FF2B5EF4-FFF2-40B4-BE49-F238E27FC236}">
              <a16:creationId xmlns:a16="http://schemas.microsoft.com/office/drawing/2014/main" id="{E5091F44-D0D8-4495-88A4-FCB14A4AB923}"/>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93" name="Text Box 8">
          <a:extLst>
            <a:ext uri="{FF2B5EF4-FFF2-40B4-BE49-F238E27FC236}">
              <a16:creationId xmlns:a16="http://schemas.microsoft.com/office/drawing/2014/main" id="{C6643118-DB20-4549-8D9F-CA40224D0E90}"/>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94" name="Text Box 9">
          <a:extLst>
            <a:ext uri="{FF2B5EF4-FFF2-40B4-BE49-F238E27FC236}">
              <a16:creationId xmlns:a16="http://schemas.microsoft.com/office/drawing/2014/main" id="{868FCD24-8DAD-4AB8-B62B-2B5DE14A5C42}"/>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95" name="Text Box 10">
          <a:extLst>
            <a:ext uri="{FF2B5EF4-FFF2-40B4-BE49-F238E27FC236}">
              <a16:creationId xmlns:a16="http://schemas.microsoft.com/office/drawing/2014/main" id="{685BEFB3-B67F-4FF9-AD5E-3DC8B5C1463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96" name="Text Box 11">
          <a:extLst>
            <a:ext uri="{FF2B5EF4-FFF2-40B4-BE49-F238E27FC236}">
              <a16:creationId xmlns:a16="http://schemas.microsoft.com/office/drawing/2014/main" id="{CBD2C7D8-F39C-452A-BCB6-DB5AE4BF391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97" name="Text Box 12">
          <a:extLst>
            <a:ext uri="{FF2B5EF4-FFF2-40B4-BE49-F238E27FC236}">
              <a16:creationId xmlns:a16="http://schemas.microsoft.com/office/drawing/2014/main" id="{98CFC3A2-4931-42E7-963E-1991760BB18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98" name="Text Box 13">
          <a:extLst>
            <a:ext uri="{FF2B5EF4-FFF2-40B4-BE49-F238E27FC236}">
              <a16:creationId xmlns:a16="http://schemas.microsoft.com/office/drawing/2014/main" id="{2AB9299A-E41F-449E-A9B7-DF6A61FA8C9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299" name="Text Box 14">
          <a:extLst>
            <a:ext uri="{FF2B5EF4-FFF2-40B4-BE49-F238E27FC236}">
              <a16:creationId xmlns:a16="http://schemas.microsoft.com/office/drawing/2014/main" id="{FD11DAA0-5C9C-44E0-AA7F-E0071A671915}"/>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00" name="Text Box 15">
          <a:extLst>
            <a:ext uri="{FF2B5EF4-FFF2-40B4-BE49-F238E27FC236}">
              <a16:creationId xmlns:a16="http://schemas.microsoft.com/office/drawing/2014/main" id="{8F4D35D6-9733-4213-B63E-352B600FDF5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01" name="Text Box 16">
          <a:extLst>
            <a:ext uri="{FF2B5EF4-FFF2-40B4-BE49-F238E27FC236}">
              <a16:creationId xmlns:a16="http://schemas.microsoft.com/office/drawing/2014/main" id="{F58069CD-E15F-4988-847C-DABA377265A2}"/>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02" name="Text Box 17">
          <a:extLst>
            <a:ext uri="{FF2B5EF4-FFF2-40B4-BE49-F238E27FC236}">
              <a16:creationId xmlns:a16="http://schemas.microsoft.com/office/drawing/2014/main" id="{D164A672-27D6-43DB-BFE7-BC210662764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03" name="Text Box 6">
          <a:extLst>
            <a:ext uri="{FF2B5EF4-FFF2-40B4-BE49-F238E27FC236}">
              <a16:creationId xmlns:a16="http://schemas.microsoft.com/office/drawing/2014/main" id="{79861840-820C-41BA-85E0-3400377D773D}"/>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04" name="Text Box 7">
          <a:extLst>
            <a:ext uri="{FF2B5EF4-FFF2-40B4-BE49-F238E27FC236}">
              <a16:creationId xmlns:a16="http://schemas.microsoft.com/office/drawing/2014/main" id="{4B519070-1F21-4767-B9B4-F90165B0E795}"/>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05" name="Text Box 8">
          <a:extLst>
            <a:ext uri="{FF2B5EF4-FFF2-40B4-BE49-F238E27FC236}">
              <a16:creationId xmlns:a16="http://schemas.microsoft.com/office/drawing/2014/main" id="{937CA744-3EE2-4C17-B273-BECBC9C22474}"/>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06" name="Text Box 9">
          <a:extLst>
            <a:ext uri="{FF2B5EF4-FFF2-40B4-BE49-F238E27FC236}">
              <a16:creationId xmlns:a16="http://schemas.microsoft.com/office/drawing/2014/main" id="{83ECF339-A852-42BF-B7F5-38404C63207C}"/>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07" name="Text Box 10">
          <a:extLst>
            <a:ext uri="{FF2B5EF4-FFF2-40B4-BE49-F238E27FC236}">
              <a16:creationId xmlns:a16="http://schemas.microsoft.com/office/drawing/2014/main" id="{9BFBD8D1-6620-44A0-89B0-66AE4A0D5F88}"/>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08" name="Text Box 11">
          <a:extLst>
            <a:ext uri="{FF2B5EF4-FFF2-40B4-BE49-F238E27FC236}">
              <a16:creationId xmlns:a16="http://schemas.microsoft.com/office/drawing/2014/main" id="{3D4C5C06-6FF8-47CF-9D15-3460D47ADC8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09" name="Text Box 12">
          <a:extLst>
            <a:ext uri="{FF2B5EF4-FFF2-40B4-BE49-F238E27FC236}">
              <a16:creationId xmlns:a16="http://schemas.microsoft.com/office/drawing/2014/main" id="{2E02A44E-2A93-46C3-987C-28B4A57CE2E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10" name="Text Box 13">
          <a:extLst>
            <a:ext uri="{FF2B5EF4-FFF2-40B4-BE49-F238E27FC236}">
              <a16:creationId xmlns:a16="http://schemas.microsoft.com/office/drawing/2014/main" id="{8F6ADC48-B4D0-40E8-BD95-5B2F4DB3741B}"/>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11" name="Text Box 14">
          <a:extLst>
            <a:ext uri="{FF2B5EF4-FFF2-40B4-BE49-F238E27FC236}">
              <a16:creationId xmlns:a16="http://schemas.microsoft.com/office/drawing/2014/main" id="{ABF77ACF-6DA8-489A-B2CB-52E905146BD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12" name="Text Box 15">
          <a:extLst>
            <a:ext uri="{FF2B5EF4-FFF2-40B4-BE49-F238E27FC236}">
              <a16:creationId xmlns:a16="http://schemas.microsoft.com/office/drawing/2014/main" id="{4FF9F65F-980A-4359-953B-635EA357F54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13" name="Text Box 16">
          <a:extLst>
            <a:ext uri="{FF2B5EF4-FFF2-40B4-BE49-F238E27FC236}">
              <a16:creationId xmlns:a16="http://schemas.microsoft.com/office/drawing/2014/main" id="{EA0B9382-8266-4B59-84EC-7832CD07CA3D}"/>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14" name="Text Box 17">
          <a:extLst>
            <a:ext uri="{FF2B5EF4-FFF2-40B4-BE49-F238E27FC236}">
              <a16:creationId xmlns:a16="http://schemas.microsoft.com/office/drawing/2014/main" id="{58E8076C-444A-4C10-96BC-3F5D4C33374B}"/>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15" name="Text Box 6">
          <a:extLst>
            <a:ext uri="{FF2B5EF4-FFF2-40B4-BE49-F238E27FC236}">
              <a16:creationId xmlns:a16="http://schemas.microsoft.com/office/drawing/2014/main" id="{D662B7D3-2F05-4C1C-A9E9-5DD8AB3E69F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16" name="Text Box 7">
          <a:extLst>
            <a:ext uri="{FF2B5EF4-FFF2-40B4-BE49-F238E27FC236}">
              <a16:creationId xmlns:a16="http://schemas.microsoft.com/office/drawing/2014/main" id="{F87E9ECC-4234-476A-B7C7-590A995AB40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17" name="Text Box 8">
          <a:extLst>
            <a:ext uri="{FF2B5EF4-FFF2-40B4-BE49-F238E27FC236}">
              <a16:creationId xmlns:a16="http://schemas.microsoft.com/office/drawing/2014/main" id="{173F1A85-A340-4E7F-8F86-E18E42F106C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18" name="Text Box 9">
          <a:extLst>
            <a:ext uri="{FF2B5EF4-FFF2-40B4-BE49-F238E27FC236}">
              <a16:creationId xmlns:a16="http://schemas.microsoft.com/office/drawing/2014/main" id="{A8FE2536-8F4B-4FAD-AB21-F7965FD80E2C}"/>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19" name="Text Box 10">
          <a:extLst>
            <a:ext uri="{FF2B5EF4-FFF2-40B4-BE49-F238E27FC236}">
              <a16:creationId xmlns:a16="http://schemas.microsoft.com/office/drawing/2014/main" id="{895A6D30-EA8C-4A6E-A9C4-F12E38D17EC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20" name="Text Box 11">
          <a:extLst>
            <a:ext uri="{FF2B5EF4-FFF2-40B4-BE49-F238E27FC236}">
              <a16:creationId xmlns:a16="http://schemas.microsoft.com/office/drawing/2014/main" id="{76A5C75E-9BCA-48AB-9BC1-2F8D7FE4333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21" name="Text Box 12">
          <a:extLst>
            <a:ext uri="{FF2B5EF4-FFF2-40B4-BE49-F238E27FC236}">
              <a16:creationId xmlns:a16="http://schemas.microsoft.com/office/drawing/2014/main" id="{66D0E215-6A95-4935-BFEC-CB28710FD64B}"/>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22" name="Text Box 13">
          <a:extLst>
            <a:ext uri="{FF2B5EF4-FFF2-40B4-BE49-F238E27FC236}">
              <a16:creationId xmlns:a16="http://schemas.microsoft.com/office/drawing/2014/main" id="{9C6F0050-0E4C-4180-9BAA-3A9B9D7F4AC3}"/>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23" name="Text Box 14">
          <a:extLst>
            <a:ext uri="{FF2B5EF4-FFF2-40B4-BE49-F238E27FC236}">
              <a16:creationId xmlns:a16="http://schemas.microsoft.com/office/drawing/2014/main" id="{1129937C-6C49-4415-8842-ED12E2814212}"/>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24" name="Text Box 15">
          <a:extLst>
            <a:ext uri="{FF2B5EF4-FFF2-40B4-BE49-F238E27FC236}">
              <a16:creationId xmlns:a16="http://schemas.microsoft.com/office/drawing/2014/main" id="{BF8F6EAE-E411-4FE3-834B-58B4ECCD1DB4}"/>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25" name="Text Box 16">
          <a:extLst>
            <a:ext uri="{FF2B5EF4-FFF2-40B4-BE49-F238E27FC236}">
              <a16:creationId xmlns:a16="http://schemas.microsoft.com/office/drawing/2014/main" id="{E4C20CA9-A863-4FC2-9FB2-D9F8C259319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26" name="Text Box 17">
          <a:extLst>
            <a:ext uri="{FF2B5EF4-FFF2-40B4-BE49-F238E27FC236}">
              <a16:creationId xmlns:a16="http://schemas.microsoft.com/office/drawing/2014/main" id="{969AD47A-1FFE-4337-B6C2-676441A45B4C}"/>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27" name="Text Box 6">
          <a:extLst>
            <a:ext uri="{FF2B5EF4-FFF2-40B4-BE49-F238E27FC236}">
              <a16:creationId xmlns:a16="http://schemas.microsoft.com/office/drawing/2014/main" id="{BC7062CF-0EDA-427E-981C-2B7F1DFF683B}"/>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28" name="Text Box 7">
          <a:extLst>
            <a:ext uri="{FF2B5EF4-FFF2-40B4-BE49-F238E27FC236}">
              <a16:creationId xmlns:a16="http://schemas.microsoft.com/office/drawing/2014/main" id="{28BCBB1C-96EE-49F7-B0BC-51C2ADC42BD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29" name="Text Box 8">
          <a:extLst>
            <a:ext uri="{FF2B5EF4-FFF2-40B4-BE49-F238E27FC236}">
              <a16:creationId xmlns:a16="http://schemas.microsoft.com/office/drawing/2014/main" id="{D37E0AE7-92E9-42F2-8B3B-3F098C3BF58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30" name="Text Box 9">
          <a:extLst>
            <a:ext uri="{FF2B5EF4-FFF2-40B4-BE49-F238E27FC236}">
              <a16:creationId xmlns:a16="http://schemas.microsoft.com/office/drawing/2014/main" id="{C3607CB0-0E3B-4797-B8DC-E00B0DE79EE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31" name="Text Box 10">
          <a:extLst>
            <a:ext uri="{FF2B5EF4-FFF2-40B4-BE49-F238E27FC236}">
              <a16:creationId xmlns:a16="http://schemas.microsoft.com/office/drawing/2014/main" id="{BB1032D5-6661-487D-BFFE-9CC399D3144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32" name="Text Box 11">
          <a:extLst>
            <a:ext uri="{FF2B5EF4-FFF2-40B4-BE49-F238E27FC236}">
              <a16:creationId xmlns:a16="http://schemas.microsoft.com/office/drawing/2014/main" id="{953BF2E4-6C76-4833-8843-BDAB5956CE9B}"/>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33" name="Text Box 12">
          <a:extLst>
            <a:ext uri="{FF2B5EF4-FFF2-40B4-BE49-F238E27FC236}">
              <a16:creationId xmlns:a16="http://schemas.microsoft.com/office/drawing/2014/main" id="{EE38BBBF-E907-4B34-AA9F-D70B3460DE18}"/>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34" name="Text Box 13">
          <a:extLst>
            <a:ext uri="{FF2B5EF4-FFF2-40B4-BE49-F238E27FC236}">
              <a16:creationId xmlns:a16="http://schemas.microsoft.com/office/drawing/2014/main" id="{E53DACC9-4C76-4677-89F7-3D784257D55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35" name="Text Box 14">
          <a:extLst>
            <a:ext uri="{FF2B5EF4-FFF2-40B4-BE49-F238E27FC236}">
              <a16:creationId xmlns:a16="http://schemas.microsoft.com/office/drawing/2014/main" id="{16B58001-FDCD-4330-85B4-631F9873762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36" name="Text Box 15">
          <a:extLst>
            <a:ext uri="{FF2B5EF4-FFF2-40B4-BE49-F238E27FC236}">
              <a16:creationId xmlns:a16="http://schemas.microsoft.com/office/drawing/2014/main" id="{887D3F86-B3ED-40ED-9BE6-3039099F056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37" name="Text Box 16">
          <a:extLst>
            <a:ext uri="{FF2B5EF4-FFF2-40B4-BE49-F238E27FC236}">
              <a16:creationId xmlns:a16="http://schemas.microsoft.com/office/drawing/2014/main" id="{915E1A9C-5EBB-43E2-9576-4E61BF58428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38" name="Text Box 17">
          <a:extLst>
            <a:ext uri="{FF2B5EF4-FFF2-40B4-BE49-F238E27FC236}">
              <a16:creationId xmlns:a16="http://schemas.microsoft.com/office/drawing/2014/main" id="{D1D432CC-23FC-424F-9419-20B64AF5C7B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39" name="Text Box 7">
          <a:extLst>
            <a:ext uri="{FF2B5EF4-FFF2-40B4-BE49-F238E27FC236}">
              <a16:creationId xmlns:a16="http://schemas.microsoft.com/office/drawing/2014/main" id="{696F08BF-7749-415D-8CE7-E18643479DB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40" name="Text Box 8">
          <a:extLst>
            <a:ext uri="{FF2B5EF4-FFF2-40B4-BE49-F238E27FC236}">
              <a16:creationId xmlns:a16="http://schemas.microsoft.com/office/drawing/2014/main" id="{0C07C74B-4B0A-458A-BA88-9FE470A90DAD}"/>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41" name="Text Box 9">
          <a:extLst>
            <a:ext uri="{FF2B5EF4-FFF2-40B4-BE49-F238E27FC236}">
              <a16:creationId xmlns:a16="http://schemas.microsoft.com/office/drawing/2014/main" id="{9828D2B3-E032-46E8-AC95-DFE5830494DB}"/>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42" name="Text Box 10">
          <a:extLst>
            <a:ext uri="{FF2B5EF4-FFF2-40B4-BE49-F238E27FC236}">
              <a16:creationId xmlns:a16="http://schemas.microsoft.com/office/drawing/2014/main" id="{A9114182-9C83-4DF7-A183-12B6558DCCC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43" name="Text Box 11">
          <a:extLst>
            <a:ext uri="{FF2B5EF4-FFF2-40B4-BE49-F238E27FC236}">
              <a16:creationId xmlns:a16="http://schemas.microsoft.com/office/drawing/2014/main" id="{997CB19D-9375-4C1C-A25C-30B131738B4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44" name="Text Box 12">
          <a:extLst>
            <a:ext uri="{FF2B5EF4-FFF2-40B4-BE49-F238E27FC236}">
              <a16:creationId xmlns:a16="http://schemas.microsoft.com/office/drawing/2014/main" id="{536CF6D1-12A5-4F4F-9761-9A3C43AD123B}"/>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45" name="Text Box 13">
          <a:extLst>
            <a:ext uri="{FF2B5EF4-FFF2-40B4-BE49-F238E27FC236}">
              <a16:creationId xmlns:a16="http://schemas.microsoft.com/office/drawing/2014/main" id="{8740F8F9-288C-41D8-9984-2BCB8777E32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46" name="Text Box 14">
          <a:extLst>
            <a:ext uri="{FF2B5EF4-FFF2-40B4-BE49-F238E27FC236}">
              <a16:creationId xmlns:a16="http://schemas.microsoft.com/office/drawing/2014/main" id="{1F8E0F90-47E8-4C05-BD58-180DD211F028}"/>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47" name="Text Box 15">
          <a:extLst>
            <a:ext uri="{FF2B5EF4-FFF2-40B4-BE49-F238E27FC236}">
              <a16:creationId xmlns:a16="http://schemas.microsoft.com/office/drawing/2014/main" id="{C4EB0BB3-7BDF-4B12-86D8-3972629E515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48" name="Text Box 16">
          <a:extLst>
            <a:ext uri="{FF2B5EF4-FFF2-40B4-BE49-F238E27FC236}">
              <a16:creationId xmlns:a16="http://schemas.microsoft.com/office/drawing/2014/main" id="{356A82AA-3390-4CBB-99DF-06EEF9C2BB22}"/>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49" name="Text Box 17">
          <a:extLst>
            <a:ext uri="{FF2B5EF4-FFF2-40B4-BE49-F238E27FC236}">
              <a16:creationId xmlns:a16="http://schemas.microsoft.com/office/drawing/2014/main" id="{53D8F50A-2B2D-4743-A7C3-4765995D0BB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50" name="Text Box 6">
          <a:extLst>
            <a:ext uri="{FF2B5EF4-FFF2-40B4-BE49-F238E27FC236}">
              <a16:creationId xmlns:a16="http://schemas.microsoft.com/office/drawing/2014/main" id="{3F287913-3DB2-4BA7-99E7-343026E9A7A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51" name="Text Box 7">
          <a:extLst>
            <a:ext uri="{FF2B5EF4-FFF2-40B4-BE49-F238E27FC236}">
              <a16:creationId xmlns:a16="http://schemas.microsoft.com/office/drawing/2014/main" id="{AFE3C74F-1CF8-45FB-B474-E456796BED9D}"/>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52" name="Text Box 8">
          <a:extLst>
            <a:ext uri="{FF2B5EF4-FFF2-40B4-BE49-F238E27FC236}">
              <a16:creationId xmlns:a16="http://schemas.microsoft.com/office/drawing/2014/main" id="{DDD95445-BFDD-4587-932D-768DFC6BEB00}"/>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53" name="Text Box 9">
          <a:extLst>
            <a:ext uri="{FF2B5EF4-FFF2-40B4-BE49-F238E27FC236}">
              <a16:creationId xmlns:a16="http://schemas.microsoft.com/office/drawing/2014/main" id="{9D0C33D1-0C3B-47D4-B7DB-B6645F64C16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54" name="Text Box 10">
          <a:extLst>
            <a:ext uri="{FF2B5EF4-FFF2-40B4-BE49-F238E27FC236}">
              <a16:creationId xmlns:a16="http://schemas.microsoft.com/office/drawing/2014/main" id="{3B99F893-411A-4E08-A4CD-E0E67DB3080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55" name="Text Box 11">
          <a:extLst>
            <a:ext uri="{FF2B5EF4-FFF2-40B4-BE49-F238E27FC236}">
              <a16:creationId xmlns:a16="http://schemas.microsoft.com/office/drawing/2014/main" id="{A6BDF74C-B798-46CA-9ACB-CBF7DCBF076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56" name="Text Box 12">
          <a:extLst>
            <a:ext uri="{FF2B5EF4-FFF2-40B4-BE49-F238E27FC236}">
              <a16:creationId xmlns:a16="http://schemas.microsoft.com/office/drawing/2014/main" id="{06A0361B-D088-4022-BC3B-8B2DC7D90140}"/>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57" name="Text Box 13">
          <a:extLst>
            <a:ext uri="{FF2B5EF4-FFF2-40B4-BE49-F238E27FC236}">
              <a16:creationId xmlns:a16="http://schemas.microsoft.com/office/drawing/2014/main" id="{EE9E415F-3F50-44F4-90B7-0B989A9DE93D}"/>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58" name="Text Box 14">
          <a:extLst>
            <a:ext uri="{FF2B5EF4-FFF2-40B4-BE49-F238E27FC236}">
              <a16:creationId xmlns:a16="http://schemas.microsoft.com/office/drawing/2014/main" id="{87310FA0-F157-4B01-9970-2FDFFF760328}"/>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59" name="Text Box 15">
          <a:extLst>
            <a:ext uri="{FF2B5EF4-FFF2-40B4-BE49-F238E27FC236}">
              <a16:creationId xmlns:a16="http://schemas.microsoft.com/office/drawing/2014/main" id="{F0F32D3F-F644-455F-AC66-680818CD266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60" name="Text Box 16">
          <a:extLst>
            <a:ext uri="{FF2B5EF4-FFF2-40B4-BE49-F238E27FC236}">
              <a16:creationId xmlns:a16="http://schemas.microsoft.com/office/drawing/2014/main" id="{F99AA98C-7730-4C87-BE4B-9D1BC2A54E2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61" name="Text Box 17">
          <a:extLst>
            <a:ext uri="{FF2B5EF4-FFF2-40B4-BE49-F238E27FC236}">
              <a16:creationId xmlns:a16="http://schemas.microsoft.com/office/drawing/2014/main" id="{BDEB2D84-137A-4392-9882-D55AE47ADD7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62" name="Text Box 6">
          <a:extLst>
            <a:ext uri="{FF2B5EF4-FFF2-40B4-BE49-F238E27FC236}">
              <a16:creationId xmlns:a16="http://schemas.microsoft.com/office/drawing/2014/main" id="{41F1689D-06EE-4E83-98D1-C21CB480E824}"/>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63" name="Text Box 7">
          <a:extLst>
            <a:ext uri="{FF2B5EF4-FFF2-40B4-BE49-F238E27FC236}">
              <a16:creationId xmlns:a16="http://schemas.microsoft.com/office/drawing/2014/main" id="{96814D5B-A150-4754-8A91-F475A78191E0}"/>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64" name="Text Box 8">
          <a:extLst>
            <a:ext uri="{FF2B5EF4-FFF2-40B4-BE49-F238E27FC236}">
              <a16:creationId xmlns:a16="http://schemas.microsoft.com/office/drawing/2014/main" id="{150E1D0D-3474-4ED4-83EB-6B8970617A4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65" name="Text Box 9">
          <a:extLst>
            <a:ext uri="{FF2B5EF4-FFF2-40B4-BE49-F238E27FC236}">
              <a16:creationId xmlns:a16="http://schemas.microsoft.com/office/drawing/2014/main" id="{9B949546-776C-432B-A106-9CAB1876F144}"/>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66" name="Text Box 10">
          <a:extLst>
            <a:ext uri="{FF2B5EF4-FFF2-40B4-BE49-F238E27FC236}">
              <a16:creationId xmlns:a16="http://schemas.microsoft.com/office/drawing/2014/main" id="{6EED2CC2-5080-4947-AFD2-6DE1A4F20DC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67" name="Text Box 11">
          <a:extLst>
            <a:ext uri="{FF2B5EF4-FFF2-40B4-BE49-F238E27FC236}">
              <a16:creationId xmlns:a16="http://schemas.microsoft.com/office/drawing/2014/main" id="{6D314FFF-094E-4828-A21F-3C3286525F4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68" name="Text Box 12">
          <a:extLst>
            <a:ext uri="{FF2B5EF4-FFF2-40B4-BE49-F238E27FC236}">
              <a16:creationId xmlns:a16="http://schemas.microsoft.com/office/drawing/2014/main" id="{09B8C2D1-785A-40BB-8058-BDB132788614}"/>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69" name="Text Box 13">
          <a:extLst>
            <a:ext uri="{FF2B5EF4-FFF2-40B4-BE49-F238E27FC236}">
              <a16:creationId xmlns:a16="http://schemas.microsoft.com/office/drawing/2014/main" id="{B88D28BA-49B1-4357-81B5-AD82943438F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70" name="Text Box 14">
          <a:extLst>
            <a:ext uri="{FF2B5EF4-FFF2-40B4-BE49-F238E27FC236}">
              <a16:creationId xmlns:a16="http://schemas.microsoft.com/office/drawing/2014/main" id="{85C7C5FC-D204-4BA1-B083-911C15F6293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71" name="Text Box 15">
          <a:extLst>
            <a:ext uri="{FF2B5EF4-FFF2-40B4-BE49-F238E27FC236}">
              <a16:creationId xmlns:a16="http://schemas.microsoft.com/office/drawing/2014/main" id="{8C1614E3-5681-4323-85CF-10A7471795A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72" name="Text Box 16">
          <a:extLst>
            <a:ext uri="{FF2B5EF4-FFF2-40B4-BE49-F238E27FC236}">
              <a16:creationId xmlns:a16="http://schemas.microsoft.com/office/drawing/2014/main" id="{882EE939-1FC8-4287-8E00-BB12BBA72AF2}"/>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73" name="Text Box 17">
          <a:extLst>
            <a:ext uri="{FF2B5EF4-FFF2-40B4-BE49-F238E27FC236}">
              <a16:creationId xmlns:a16="http://schemas.microsoft.com/office/drawing/2014/main" id="{BFFE8DE1-6E89-46D8-84CA-98A28A2F2DC4}"/>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74" name="Text Box 6">
          <a:extLst>
            <a:ext uri="{FF2B5EF4-FFF2-40B4-BE49-F238E27FC236}">
              <a16:creationId xmlns:a16="http://schemas.microsoft.com/office/drawing/2014/main" id="{96DF81F7-2261-4D11-94ED-A183D94148E5}"/>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75" name="Text Box 7">
          <a:extLst>
            <a:ext uri="{FF2B5EF4-FFF2-40B4-BE49-F238E27FC236}">
              <a16:creationId xmlns:a16="http://schemas.microsoft.com/office/drawing/2014/main" id="{A9046ADA-D678-4B68-899B-349FD9CEF645}"/>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76" name="Text Box 8">
          <a:extLst>
            <a:ext uri="{FF2B5EF4-FFF2-40B4-BE49-F238E27FC236}">
              <a16:creationId xmlns:a16="http://schemas.microsoft.com/office/drawing/2014/main" id="{460C8AB2-6BE9-4322-B007-E2989DFB666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77" name="Text Box 9">
          <a:extLst>
            <a:ext uri="{FF2B5EF4-FFF2-40B4-BE49-F238E27FC236}">
              <a16:creationId xmlns:a16="http://schemas.microsoft.com/office/drawing/2014/main" id="{D52F3B6B-4E42-43D8-96DC-2483FF23F654}"/>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78" name="Text Box 10">
          <a:extLst>
            <a:ext uri="{FF2B5EF4-FFF2-40B4-BE49-F238E27FC236}">
              <a16:creationId xmlns:a16="http://schemas.microsoft.com/office/drawing/2014/main" id="{1469E927-B3E6-4952-BAEA-6F38F3DEE2B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79" name="Text Box 11">
          <a:extLst>
            <a:ext uri="{FF2B5EF4-FFF2-40B4-BE49-F238E27FC236}">
              <a16:creationId xmlns:a16="http://schemas.microsoft.com/office/drawing/2014/main" id="{F083BC98-6523-4110-806B-9F024ABA22AD}"/>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80" name="Text Box 12">
          <a:extLst>
            <a:ext uri="{FF2B5EF4-FFF2-40B4-BE49-F238E27FC236}">
              <a16:creationId xmlns:a16="http://schemas.microsoft.com/office/drawing/2014/main" id="{74775E2E-B4FC-48AA-BC40-CED1252C6C50}"/>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81" name="Text Box 13">
          <a:extLst>
            <a:ext uri="{FF2B5EF4-FFF2-40B4-BE49-F238E27FC236}">
              <a16:creationId xmlns:a16="http://schemas.microsoft.com/office/drawing/2014/main" id="{456DB3D3-0E5B-4A8D-A4BF-C035B09B53D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82" name="Text Box 14">
          <a:extLst>
            <a:ext uri="{FF2B5EF4-FFF2-40B4-BE49-F238E27FC236}">
              <a16:creationId xmlns:a16="http://schemas.microsoft.com/office/drawing/2014/main" id="{90B7B7A3-42C7-4AA1-B714-DFAC75E863B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83" name="Text Box 15">
          <a:extLst>
            <a:ext uri="{FF2B5EF4-FFF2-40B4-BE49-F238E27FC236}">
              <a16:creationId xmlns:a16="http://schemas.microsoft.com/office/drawing/2014/main" id="{4190C74F-3361-447D-BDF3-037B4322D2B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84" name="Text Box 16">
          <a:extLst>
            <a:ext uri="{FF2B5EF4-FFF2-40B4-BE49-F238E27FC236}">
              <a16:creationId xmlns:a16="http://schemas.microsoft.com/office/drawing/2014/main" id="{7B5CC909-6196-4DCE-91AE-8CCB1813ED2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85" name="Text Box 17">
          <a:extLst>
            <a:ext uri="{FF2B5EF4-FFF2-40B4-BE49-F238E27FC236}">
              <a16:creationId xmlns:a16="http://schemas.microsoft.com/office/drawing/2014/main" id="{B7A506CF-CF5D-4F3F-A712-C16ED5E9E00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86" name="Text Box 7">
          <a:extLst>
            <a:ext uri="{FF2B5EF4-FFF2-40B4-BE49-F238E27FC236}">
              <a16:creationId xmlns:a16="http://schemas.microsoft.com/office/drawing/2014/main" id="{522FC2AB-F008-40FA-84C3-1A2A9C8FA7B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87" name="Text Box 8">
          <a:extLst>
            <a:ext uri="{FF2B5EF4-FFF2-40B4-BE49-F238E27FC236}">
              <a16:creationId xmlns:a16="http://schemas.microsoft.com/office/drawing/2014/main" id="{2F14BADC-5695-455A-8D42-FCEB5F228DA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88" name="Text Box 9">
          <a:extLst>
            <a:ext uri="{FF2B5EF4-FFF2-40B4-BE49-F238E27FC236}">
              <a16:creationId xmlns:a16="http://schemas.microsoft.com/office/drawing/2014/main" id="{7CFCFCE6-609D-41C8-8098-9DF2C378E24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89" name="Text Box 10">
          <a:extLst>
            <a:ext uri="{FF2B5EF4-FFF2-40B4-BE49-F238E27FC236}">
              <a16:creationId xmlns:a16="http://schemas.microsoft.com/office/drawing/2014/main" id="{2817E4FE-BE59-4F0A-AC0D-4EC0537F3CB8}"/>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90" name="Text Box 11">
          <a:extLst>
            <a:ext uri="{FF2B5EF4-FFF2-40B4-BE49-F238E27FC236}">
              <a16:creationId xmlns:a16="http://schemas.microsoft.com/office/drawing/2014/main" id="{40BCE271-B17D-43C1-A8FB-4A327B532B3C}"/>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91" name="Text Box 12">
          <a:extLst>
            <a:ext uri="{FF2B5EF4-FFF2-40B4-BE49-F238E27FC236}">
              <a16:creationId xmlns:a16="http://schemas.microsoft.com/office/drawing/2014/main" id="{45039B6D-3BD5-4E9F-AD38-776AF46F5D85}"/>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92" name="Text Box 13">
          <a:extLst>
            <a:ext uri="{FF2B5EF4-FFF2-40B4-BE49-F238E27FC236}">
              <a16:creationId xmlns:a16="http://schemas.microsoft.com/office/drawing/2014/main" id="{DD543A4C-C434-46D9-B037-52BF33FE097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93" name="Text Box 14">
          <a:extLst>
            <a:ext uri="{FF2B5EF4-FFF2-40B4-BE49-F238E27FC236}">
              <a16:creationId xmlns:a16="http://schemas.microsoft.com/office/drawing/2014/main" id="{40EAF621-D99E-4583-ABF7-ED76599394A4}"/>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94" name="Text Box 15">
          <a:extLst>
            <a:ext uri="{FF2B5EF4-FFF2-40B4-BE49-F238E27FC236}">
              <a16:creationId xmlns:a16="http://schemas.microsoft.com/office/drawing/2014/main" id="{B3B79E7A-C8D5-406D-A1E1-C99E591075A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95" name="Text Box 16">
          <a:extLst>
            <a:ext uri="{FF2B5EF4-FFF2-40B4-BE49-F238E27FC236}">
              <a16:creationId xmlns:a16="http://schemas.microsoft.com/office/drawing/2014/main" id="{5EA2E990-203E-4C22-B8E7-F9A6AA85B77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96" name="Text Box 17">
          <a:extLst>
            <a:ext uri="{FF2B5EF4-FFF2-40B4-BE49-F238E27FC236}">
              <a16:creationId xmlns:a16="http://schemas.microsoft.com/office/drawing/2014/main" id="{3C4F2350-952E-4FA5-8C1F-29EA37CF4AD3}"/>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97" name="Text Box 6">
          <a:extLst>
            <a:ext uri="{FF2B5EF4-FFF2-40B4-BE49-F238E27FC236}">
              <a16:creationId xmlns:a16="http://schemas.microsoft.com/office/drawing/2014/main" id="{41D3F223-5795-4C56-8BAF-BDEE98E22D5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98" name="Text Box 7">
          <a:extLst>
            <a:ext uri="{FF2B5EF4-FFF2-40B4-BE49-F238E27FC236}">
              <a16:creationId xmlns:a16="http://schemas.microsoft.com/office/drawing/2014/main" id="{DDD6C889-B372-4F1F-823A-BCF9D62AC4CD}"/>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399" name="Text Box 8">
          <a:extLst>
            <a:ext uri="{FF2B5EF4-FFF2-40B4-BE49-F238E27FC236}">
              <a16:creationId xmlns:a16="http://schemas.microsoft.com/office/drawing/2014/main" id="{CBB59AEC-3034-43DF-ABF4-5D0A8D60630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00" name="Text Box 9">
          <a:extLst>
            <a:ext uri="{FF2B5EF4-FFF2-40B4-BE49-F238E27FC236}">
              <a16:creationId xmlns:a16="http://schemas.microsoft.com/office/drawing/2014/main" id="{5A03F152-D283-4DA1-B8FF-D5C5F047FA6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01" name="Text Box 10">
          <a:extLst>
            <a:ext uri="{FF2B5EF4-FFF2-40B4-BE49-F238E27FC236}">
              <a16:creationId xmlns:a16="http://schemas.microsoft.com/office/drawing/2014/main" id="{5B24D3BC-9EB8-4A46-86A7-5A04AEFB5A3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02" name="Text Box 11">
          <a:extLst>
            <a:ext uri="{FF2B5EF4-FFF2-40B4-BE49-F238E27FC236}">
              <a16:creationId xmlns:a16="http://schemas.microsoft.com/office/drawing/2014/main" id="{02A4314D-1EB3-4CCF-B509-210B5F184292}"/>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03" name="Text Box 12">
          <a:extLst>
            <a:ext uri="{FF2B5EF4-FFF2-40B4-BE49-F238E27FC236}">
              <a16:creationId xmlns:a16="http://schemas.microsoft.com/office/drawing/2014/main" id="{EDBA2C13-80E3-4209-8978-7B44F00B2033}"/>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04" name="Text Box 13">
          <a:extLst>
            <a:ext uri="{FF2B5EF4-FFF2-40B4-BE49-F238E27FC236}">
              <a16:creationId xmlns:a16="http://schemas.microsoft.com/office/drawing/2014/main" id="{CDEC989F-46F2-482B-A5D3-2EAE397E325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05" name="Text Box 14">
          <a:extLst>
            <a:ext uri="{FF2B5EF4-FFF2-40B4-BE49-F238E27FC236}">
              <a16:creationId xmlns:a16="http://schemas.microsoft.com/office/drawing/2014/main" id="{1F1DDC94-248F-4770-86B7-695B6A4B7542}"/>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06" name="Text Box 15">
          <a:extLst>
            <a:ext uri="{FF2B5EF4-FFF2-40B4-BE49-F238E27FC236}">
              <a16:creationId xmlns:a16="http://schemas.microsoft.com/office/drawing/2014/main" id="{84A8FDD4-7462-41BB-B44E-972BCD4B186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07" name="Text Box 16">
          <a:extLst>
            <a:ext uri="{FF2B5EF4-FFF2-40B4-BE49-F238E27FC236}">
              <a16:creationId xmlns:a16="http://schemas.microsoft.com/office/drawing/2014/main" id="{BE8ECB98-C93D-4442-868B-4A44E347134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08" name="Text Box 17">
          <a:extLst>
            <a:ext uri="{FF2B5EF4-FFF2-40B4-BE49-F238E27FC236}">
              <a16:creationId xmlns:a16="http://schemas.microsoft.com/office/drawing/2014/main" id="{F6DC874A-AAE5-4CB5-A0C1-B51F2D6B15C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09" name="Text Box 6">
          <a:extLst>
            <a:ext uri="{FF2B5EF4-FFF2-40B4-BE49-F238E27FC236}">
              <a16:creationId xmlns:a16="http://schemas.microsoft.com/office/drawing/2014/main" id="{1D7FE2E8-1A2C-40BA-A041-7FE95BE3E7A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10" name="Text Box 7">
          <a:extLst>
            <a:ext uri="{FF2B5EF4-FFF2-40B4-BE49-F238E27FC236}">
              <a16:creationId xmlns:a16="http://schemas.microsoft.com/office/drawing/2014/main" id="{56843CD6-61FA-4A1B-8E53-A43115CE4762}"/>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11" name="Text Box 8">
          <a:extLst>
            <a:ext uri="{FF2B5EF4-FFF2-40B4-BE49-F238E27FC236}">
              <a16:creationId xmlns:a16="http://schemas.microsoft.com/office/drawing/2014/main" id="{56FDBC22-01E2-4998-8287-70A778DE98E4}"/>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12" name="Text Box 9">
          <a:extLst>
            <a:ext uri="{FF2B5EF4-FFF2-40B4-BE49-F238E27FC236}">
              <a16:creationId xmlns:a16="http://schemas.microsoft.com/office/drawing/2014/main" id="{A8793D77-7B3E-4172-9B59-9144BBCD1CA5}"/>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13" name="Text Box 10">
          <a:extLst>
            <a:ext uri="{FF2B5EF4-FFF2-40B4-BE49-F238E27FC236}">
              <a16:creationId xmlns:a16="http://schemas.microsoft.com/office/drawing/2014/main" id="{ECC84676-3CDC-43E8-9F7B-2E23CA58510D}"/>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14" name="Text Box 11">
          <a:extLst>
            <a:ext uri="{FF2B5EF4-FFF2-40B4-BE49-F238E27FC236}">
              <a16:creationId xmlns:a16="http://schemas.microsoft.com/office/drawing/2014/main" id="{84C78791-94E9-45B9-9653-BFE059F5709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15" name="Text Box 12">
          <a:extLst>
            <a:ext uri="{FF2B5EF4-FFF2-40B4-BE49-F238E27FC236}">
              <a16:creationId xmlns:a16="http://schemas.microsoft.com/office/drawing/2014/main" id="{FCE0799B-2473-4270-80CD-BE41E8DAF364}"/>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16" name="Text Box 13">
          <a:extLst>
            <a:ext uri="{FF2B5EF4-FFF2-40B4-BE49-F238E27FC236}">
              <a16:creationId xmlns:a16="http://schemas.microsoft.com/office/drawing/2014/main" id="{0161B6BF-0EC0-49D8-936C-B1097EC91AB2}"/>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17" name="Text Box 14">
          <a:extLst>
            <a:ext uri="{FF2B5EF4-FFF2-40B4-BE49-F238E27FC236}">
              <a16:creationId xmlns:a16="http://schemas.microsoft.com/office/drawing/2014/main" id="{CAE29D8F-28E1-4E65-9119-F81CE008240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18" name="Text Box 15">
          <a:extLst>
            <a:ext uri="{FF2B5EF4-FFF2-40B4-BE49-F238E27FC236}">
              <a16:creationId xmlns:a16="http://schemas.microsoft.com/office/drawing/2014/main" id="{42DBB40E-64C7-4700-B363-08B42EEF34D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19" name="Text Box 16">
          <a:extLst>
            <a:ext uri="{FF2B5EF4-FFF2-40B4-BE49-F238E27FC236}">
              <a16:creationId xmlns:a16="http://schemas.microsoft.com/office/drawing/2014/main" id="{DA8428E8-C7B0-4E49-B02E-7BF35F5E2BC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20" name="Text Box 17">
          <a:extLst>
            <a:ext uri="{FF2B5EF4-FFF2-40B4-BE49-F238E27FC236}">
              <a16:creationId xmlns:a16="http://schemas.microsoft.com/office/drawing/2014/main" id="{D3B1BC03-B789-4143-A459-FC44A2F38898}"/>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21" name="Text Box 6">
          <a:extLst>
            <a:ext uri="{FF2B5EF4-FFF2-40B4-BE49-F238E27FC236}">
              <a16:creationId xmlns:a16="http://schemas.microsoft.com/office/drawing/2014/main" id="{9B0BA1F7-9D69-4B06-B76C-A997493FF45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22" name="Text Box 7">
          <a:extLst>
            <a:ext uri="{FF2B5EF4-FFF2-40B4-BE49-F238E27FC236}">
              <a16:creationId xmlns:a16="http://schemas.microsoft.com/office/drawing/2014/main" id="{E96F7D98-C993-4743-8B86-BE1EDF70CEE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23" name="Text Box 8">
          <a:extLst>
            <a:ext uri="{FF2B5EF4-FFF2-40B4-BE49-F238E27FC236}">
              <a16:creationId xmlns:a16="http://schemas.microsoft.com/office/drawing/2014/main" id="{F5E90241-0BE4-49C4-9FAC-A490A2EA147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24" name="Text Box 9">
          <a:extLst>
            <a:ext uri="{FF2B5EF4-FFF2-40B4-BE49-F238E27FC236}">
              <a16:creationId xmlns:a16="http://schemas.microsoft.com/office/drawing/2014/main" id="{28C23794-5E48-453C-A7E8-F73EB5254EF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25" name="Text Box 10">
          <a:extLst>
            <a:ext uri="{FF2B5EF4-FFF2-40B4-BE49-F238E27FC236}">
              <a16:creationId xmlns:a16="http://schemas.microsoft.com/office/drawing/2014/main" id="{22A5F191-689B-4F81-A98B-83810DABE2EC}"/>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26" name="Text Box 11">
          <a:extLst>
            <a:ext uri="{FF2B5EF4-FFF2-40B4-BE49-F238E27FC236}">
              <a16:creationId xmlns:a16="http://schemas.microsoft.com/office/drawing/2014/main" id="{A9750812-8DD4-4138-A835-15ED0ABE5A6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27" name="Text Box 12">
          <a:extLst>
            <a:ext uri="{FF2B5EF4-FFF2-40B4-BE49-F238E27FC236}">
              <a16:creationId xmlns:a16="http://schemas.microsoft.com/office/drawing/2014/main" id="{C497A6AF-ACA8-4C95-AE0F-54925983160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28" name="Text Box 13">
          <a:extLst>
            <a:ext uri="{FF2B5EF4-FFF2-40B4-BE49-F238E27FC236}">
              <a16:creationId xmlns:a16="http://schemas.microsoft.com/office/drawing/2014/main" id="{C83B10A3-0E1D-4919-A27F-F567C2E27520}"/>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29" name="Text Box 14">
          <a:extLst>
            <a:ext uri="{FF2B5EF4-FFF2-40B4-BE49-F238E27FC236}">
              <a16:creationId xmlns:a16="http://schemas.microsoft.com/office/drawing/2014/main" id="{2B564BE1-72B3-42BA-A952-D31F7BF8EDD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30" name="Text Box 15">
          <a:extLst>
            <a:ext uri="{FF2B5EF4-FFF2-40B4-BE49-F238E27FC236}">
              <a16:creationId xmlns:a16="http://schemas.microsoft.com/office/drawing/2014/main" id="{ED90E6EE-A29F-4B95-9F83-CCD953D047C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31" name="Text Box 16">
          <a:extLst>
            <a:ext uri="{FF2B5EF4-FFF2-40B4-BE49-F238E27FC236}">
              <a16:creationId xmlns:a16="http://schemas.microsoft.com/office/drawing/2014/main" id="{8E30FD6A-92CB-4DF2-85A4-DAF0E0647A44}"/>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32" name="Text Box 17">
          <a:extLst>
            <a:ext uri="{FF2B5EF4-FFF2-40B4-BE49-F238E27FC236}">
              <a16:creationId xmlns:a16="http://schemas.microsoft.com/office/drawing/2014/main" id="{0E1D6F5C-2067-490D-8B0A-E458CD02DE28}"/>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33" name="Text Box 7">
          <a:extLst>
            <a:ext uri="{FF2B5EF4-FFF2-40B4-BE49-F238E27FC236}">
              <a16:creationId xmlns:a16="http://schemas.microsoft.com/office/drawing/2014/main" id="{A0D5AF8D-1053-4ADF-B812-F07AE09BCCC8}"/>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34" name="Text Box 8">
          <a:extLst>
            <a:ext uri="{FF2B5EF4-FFF2-40B4-BE49-F238E27FC236}">
              <a16:creationId xmlns:a16="http://schemas.microsoft.com/office/drawing/2014/main" id="{04E79FA3-01E6-41C3-A20C-8CB7BDD7F10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35" name="Text Box 9">
          <a:extLst>
            <a:ext uri="{FF2B5EF4-FFF2-40B4-BE49-F238E27FC236}">
              <a16:creationId xmlns:a16="http://schemas.microsoft.com/office/drawing/2014/main" id="{E61B3386-09D0-4DB9-ADF5-498FFB5B0202}"/>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36" name="Text Box 10">
          <a:extLst>
            <a:ext uri="{FF2B5EF4-FFF2-40B4-BE49-F238E27FC236}">
              <a16:creationId xmlns:a16="http://schemas.microsoft.com/office/drawing/2014/main" id="{0964D25E-3DA2-466C-81E7-6ECB4E07134D}"/>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37" name="Text Box 11">
          <a:extLst>
            <a:ext uri="{FF2B5EF4-FFF2-40B4-BE49-F238E27FC236}">
              <a16:creationId xmlns:a16="http://schemas.microsoft.com/office/drawing/2014/main" id="{B9505179-784D-4DF7-8B8A-2FDC09016930}"/>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38" name="Text Box 12">
          <a:extLst>
            <a:ext uri="{FF2B5EF4-FFF2-40B4-BE49-F238E27FC236}">
              <a16:creationId xmlns:a16="http://schemas.microsoft.com/office/drawing/2014/main" id="{6C6C3BBD-F1F4-43B1-A968-C1B800C186B5}"/>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39" name="Text Box 13">
          <a:extLst>
            <a:ext uri="{FF2B5EF4-FFF2-40B4-BE49-F238E27FC236}">
              <a16:creationId xmlns:a16="http://schemas.microsoft.com/office/drawing/2014/main" id="{6AE7718C-7E03-41DA-B79F-756A00250BCB}"/>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40" name="Text Box 14">
          <a:extLst>
            <a:ext uri="{FF2B5EF4-FFF2-40B4-BE49-F238E27FC236}">
              <a16:creationId xmlns:a16="http://schemas.microsoft.com/office/drawing/2014/main" id="{53A61F09-55EF-4998-B013-8024820D1F7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41" name="Text Box 15">
          <a:extLst>
            <a:ext uri="{FF2B5EF4-FFF2-40B4-BE49-F238E27FC236}">
              <a16:creationId xmlns:a16="http://schemas.microsoft.com/office/drawing/2014/main" id="{93195D51-861F-4F02-9AA2-18B6C72366D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42" name="Text Box 16">
          <a:extLst>
            <a:ext uri="{FF2B5EF4-FFF2-40B4-BE49-F238E27FC236}">
              <a16:creationId xmlns:a16="http://schemas.microsoft.com/office/drawing/2014/main" id="{234F39E0-4036-4D23-A2B3-907FE88BD15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43" name="Text Box 17">
          <a:extLst>
            <a:ext uri="{FF2B5EF4-FFF2-40B4-BE49-F238E27FC236}">
              <a16:creationId xmlns:a16="http://schemas.microsoft.com/office/drawing/2014/main" id="{DF2A862E-C8E4-42B4-A842-F853CDD952F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44" name="Text Box 6">
          <a:extLst>
            <a:ext uri="{FF2B5EF4-FFF2-40B4-BE49-F238E27FC236}">
              <a16:creationId xmlns:a16="http://schemas.microsoft.com/office/drawing/2014/main" id="{83E88055-0BD6-441F-AD37-D270C15DC240}"/>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45" name="Text Box 7">
          <a:extLst>
            <a:ext uri="{FF2B5EF4-FFF2-40B4-BE49-F238E27FC236}">
              <a16:creationId xmlns:a16="http://schemas.microsoft.com/office/drawing/2014/main" id="{FEBC57DE-100F-40C2-A514-2F7CECCA66CB}"/>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46" name="Text Box 8">
          <a:extLst>
            <a:ext uri="{FF2B5EF4-FFF2-40B4-BE49-F238E27FC236}">
              <a16:creationId xmlns:a16="http://schemas.microsoft.com/office/drawing/2014/main" id="{FBA0986C-E52A-47D2-B8EA-4AAAB32F6D7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47" name="Text Box 9">
          <a:extLst>
            <a:ext uri="{FF2B5EF4-FFF2-40B4-BE49-F238E27FC236}">
              <a16:creationId xmlns:a16="http://schemas.microsoft.com/office/drawing/2014/main" id="{6C2010AB-B147-430E-A14A-D4876AEE8DB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48" name="Text Box 10">
          <a:extLst>
            <a:ext uri="{FF2B5EF4-FFF2-40B4-BE49-F238E27FC236}">
              <a16:creationId xmlns:a16="http://schemas.microsoft.com/office/drawing/2014/main" id="{DCA4EA1B-AEFD-4C94-81AA-F194E35DB35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49" name="Text Box 11">
          <a:extLst>
            <a:ext uri="{FF2B5EF4-FFF2-40B4-BE49-F238E27FC236}">
              <a16:creationId xmlns:a16="http://schemas.microsoft.com/office/drawing/2014/main" id="{E60FCAC1-D09F-4329-8D44-FFBF0EE311A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50" name="Text Box 12">
          <a:extLst>
            <a:ext uri="{FF2B5EF4-FFF2-40B4-BE49-F238E27FC236}">
              <a16:creationId xmlns:a16="http://schemas.microsoft.com/office/drawing/2014/main" id="{4340A90E-0843-4C88-BC8D-52BA038CD69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51" name="Text Box 13">
          <a:extLst>
            <a:ext uri="{FF2B5EF4-FFF2-40B4-BE49-F238E27FC236}">
              <a16:creationId xmlns:a16="http://schemas.microsoft.com/office/drawing/2014/main" id="{FAC278B9-79F7-4F3F-A6DB-8A58684C9468}"/>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52" name="Text Box 14">
          <a:extLst>
            <a:ext uri="{FF2B5EF4-FFF2-40B4-BE49-F238E27FC236}">
              <a16:creationId xmlns:a16="http://schemas.microsoft.com/office/drawing/2014/main" id="{6DDC620F-9343-4EF0-8368-26047E2A72F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53" name="Text Box 15">
          <a:extLst>
            <a:ext uri="{FF2B5EF4-FFF2-40B4-BE49-F238E27FC236}">
              <a16:creationId xmlns:a16="http://schemas.microsoft.com/office/drawing/2014/main" id="{0CCD9B89-6128-4F8F-91DC-AFDE6320A1FB}"/>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54" name="Text Box 16">
          <a:extLst>
            <a:ext uri="{FF2B5EF4-FFF2-40B4-BE49-F238E27FC236}">
              <a16:creationId xmlns:a16="http://schemas.microsoft.com/office/drawing/2014/main" id="{E7B5F15E-D8B0-4695-A305-06EE5BC513B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55" name="Text Box 17">
          <a:extLst>
            <a:ext uri="{FF2B5EF4-FFF2-40B4-BE49-F238E27FC236}">
              <a16:creationId xmlns:a16="http://schemas.microsoft.com/office/drawing/2014/main" id="{7175C1D3-7DE7-4B22-8821-57A5ABCE6F13}"/>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56" name="Text Box 6">
          <a:extLst>
            <a:ext uri="{FF2B5EF4-FFF2-40B4-BE49-F238E27FC236}">
              <a16:creationId xmlns:a16="http://schemas.microsoft.com/office/drawing/2014/main" id="{7AD1391E-8CAF-4556-9297-55187FA9B7D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57" name="Text Box 7">
          <a:extLst>
            <a:ext uri="{FF2B5EF4-FFF2-40B4-BE49-F238E27FC236}">
              <a16:creationId xmlns:a16="http://schemas.microsoft.com/office/drawing/2014/main" id="{AE31DB40-5B33-4089-94AA-C0257C8E924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58" name="Text Box 8">
          <a:extLst>
            <a:ext uri="{FF2B5EF4-FFF2-40B4-BE49-F238E27FC236}">
              <a16:creationId xmlns:a16="http://schemas.microsoft.com/office/drawing/2014/main" id="{65B4BA25-2581-48B1-8D86-752D9147903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59" name="Text Box 9">
          <a:extLst>
            <a:ext uri="{FF2B5EF4-FFF2-40B4-BE49-F238E27FC236}">
              <a16:creationId xmlns:a16="http://schemas.microsoft.com/office/drawing/2014/main" id="{B7675F1E-3E51-4047-AF15-C66791A97D63}"/>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60" name="Text Box 10">
          <a:extLst>
            <a:ext uri="{FF2B5EF4-FFF2-40B4-BE49-F238E27FC236}">
              <a16:creationId xmlns:a16="http://schemas.microsoft.com/office/drawing/2014/main" id="{BD6FFA60-E164-4A15-A15B-13E7103C5E9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61" name="Text Box 11">
          <a:extLst>
            <a:ext uri="{FF2B5EF4-FFF2-40B4-BE49-F238E27FC236}">
              <a16:creationId xmlns:a16="http://schemas.microsoft.com/office/drawing/2014/main" id="{C32F9C16-2B4D-4E1D-BFE2-63B67087273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62" name="Text Box 12">
          <a:extLst>
            <a:ext uri="{FF2B5EF4-FFF2-40B4-BE49-F238E27FC236}">
              <a16:creationId xmlns:a16="http://schemas.microsoft.com/office/drawing/2014/main" id="{B6D7B1C0-4FF9-4AC2-82ED-C487334C2A5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63" name="Text Box 13">
          <a:extLst>
            <a:ext uri="{FF2B5EF4-FFF2-40B4-BE49-F238E27FC236}">
              <a16:creationId xmlns:a16="http://schemas.microsoft.com/office/drawing/2014/main" id="{595F08FF-D010-4910-86F6-B04F0D0B863D}"/>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64" name="Text Box 14">
          <a:extLst>
            <a:ext uri="{FF2B5EF4-FFF2-40B4-BE49-F238E27FC236}">
              <a16:creationId xmlns:a16="http://schemas.microsoft.com/office/drawing/2014/main" id="{9AA8B8E2-4F60-4EF2-AE14-94F05BE7F0C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65" name="Text Box 15">
          <a:extLst>
            <a:ext uri="{FF2B5EF4-FFF2-40B4-BE49-F238E27FC236}">
              <a16:creationId xmlns:a16="http://schemas.microsoft.com/office/drawing/2014/main" id="{33D59099-69D1-4CEF-89CC-9D16203600DD}"/>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66" name="Text Box 16">
          <a:extLst>
            <a:ext uri="{FF2B5EF4-FFF2-40B4-BE49-F238E27FC236}">
              <a16:creationId xmlns:a16="http://schemas.microsoft.com/office/drawing/2014/main" id="{1C057736-DAC3-46C1-958F-626F4E12B1A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67" name="Text Box 17">
          <a:extLst>
            <a:ext uri="{FF2B5EF4-FFF2-40B4-BE49-F238E27FC236}">
              <a16:creationId xmlns:a16="http://schemas.microsoft.com/office/drawing/2014/main" id="{AB72A09E-1DA3-40EC-AD61-E186B6994E32}"/>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68" name="Text Box 6">
          <a:extLst>
            <a:ext uri="{FF2B5EF4-FFF2-40B4-BE49-F238E27FC236}">
              <a16:creationId xmlns:a16="http://schemas.microsoft.com/office/drawing/2014/main" id="{0E58A361-DB47-4EE5-A200-B4334896608B}"/>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69" name="Text Box 7">
          <a:extLst>
            <a:ext uri="{FF2B5EF4-FFF2-40B4-BE49-F238E27FC236}">
              <a16:creationId xmlns:a16="http://schemas.microsoft.com/office/drawing/2014/main" id="{1F50B229-B265-49F8-9508-A6CE1871913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70" name="Text Box 8">
          <a:extLst>
            <a:ext uri="{FF2B5EF4-FFF2-40B4-BE49-F238E27FC236}">
              <a16:creationId xmlns:a16="http://schemas.microsoft.com/office/drawing/2014/main" id="{EC289CD1-38AF-4A43-8CE3-DF2E75A05DD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71" name="Text Box 9">
          <a:extLst>
            <a:ext uri="{FF2B5EF4-FFF2-40B4-BE49-F238E27FC236}">
              <a16:creationId xmlns:a16="http://schemas.microsoft.com/office/drawing/2014/main" id="{6CE24403-654A-4717-BABE-2AA56700D058}"/>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72" name="Text Box 10">
          <a:extLst>
            <a:ext uri="{FF2B5EF4-FFF2-40B4-BE49-F238E27FC236}">
              <a16:creationId xmlns:a16="http://schemas.microsoft.com/office/drawing/2014/main" id="{1FC7EEBB-23F2-4167-9347-A4A873B1B99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73" name="Text Box 11">
          <a:extLst>
            <a:ext uri="{FF2B5EF4-FFF2-40B4-BE49-F238E27FC236}">
              <a16:creationId xmlns:a16="http://schemas.microsoft.com/office/drawing/2014/main" id="{E0C8569A-25C9-4D55-9FFA-50FC09F1CCD3}"/>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74" name="Text Box 12">
          <a:extLst>
            <a:ext uri="{FF2B5EF4-FFF2-40B4-BE49-F238E27FC236}">
              <a16:creationId xmlns:a16="http://schemas.microsoft.com/office/drawing/2014/main" id="{3C5F3055-8EB3-424E-A98B-8AE9717D9DDE}"/>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75" name="Text Box 13">
          <a:extLst>
            <a:ext uri="{FF2B5EF4-FFF2-40B4-BE49-F238E27FC236}">
              <a16:creationId xmlns:a16="http://schemas.microsoft.com/office/drawing/2014/main" id="{07684425-C501-473B-BA5E-D32E96486421}"/>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76" name="Text Box 14">
          <a:extLst>
            <a:ext uri="{FF2B5EF4-FFF2-40B4-BE49-F238E27FC236}">
              <a16:creationId xmlns:a16="http://schemas.microsoft.com/office/drawing/2014/main" id="{B20A01C0-2306-4EC4-9ACF-C709615CDF6B}"/>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77" name="Text Box 15">
          <a:extLst>
            <a:ext uri="{FF2B5EF4-FFF2-40B4-BE49-F238E27FC236}">
              <a16:creationId xmlns:a16="http://schemas.microsoft.com/office/drawing/2014/main" id="{0C08F2B0-7340-4C4B-A67B-5906E80CFF15}"/>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78" name="Text Box 16">
          <a:extLst>
            <a:ext uri="{FF2B5EF4-FFF2-40B4-BE49-F238E27FC236}">
              <a16:creationId xmlns:a16="http://schemas.microsoft.com/office/drawing/2014/main" id="{5D21D0DA-8875-4112-A47C-138BF1FAFB03}"/>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79" name="Text Box 17">
          <a:extLst>
            <a:ext uri="{FF2B5EF4-FFF2-40B4-BE49-F238E27FC236}">
              <a16:creationId xmlns:a16="http://schemas.microsoft.com/office/drawing/2014/main" id="{6535BCA2-51B8-4804-95C1-BBDF90144095}"/>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80" name="Text Box 7">
          <a:extLst>
            <a:ext uri="{FF2B5EF4-FFF2-40B4-BE49-F238E27FC236}">
              <a16:creationId xmlns:a16="http://schemas.microsoft.com/office/drawing/2014/main" id="{27F900E5-2392-4363-84E9-4F6E9FD8A70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81" name="Text Box 8">
          <a:extLst>
            <a:ext uri="{FF2B5EF4-FFF2-40B4-BE49-F238E27FC236}">
              <a16:creationId xmlns:a16="http://schemas.microsoft.com/office/drawing/2014/main" id="{ABA43F2D-E7E4-43DD-A88C-9C51660EADE4}"/>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82" name="Text Box 9">
          <a:extLst>
            <a:ext uri="{FF2B5EF4-FFF2-40B4-BE49-F238E27FC236}">
              <a16:creationId xmlns:a16="http://schemas.microsoft.com/office/drawing/2014/main" id="{D703992C-937C-4EFA-84F8-49FD46A2901C}"/>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83" name="Text Box 10">
          <a:extLst>
            <a:ext uri="{FF2B5EF4-FFF2-40B4-BE49-F238E27FC236}">
              <a16:creationId xmlns:a16="http://schemas.microsoft.com/office/drawing/2014/main" id="{A6D1DAC1-DA76-4D39-BA36-99051E4A048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84" name="Text Box 11">
          <a:extLst>
            <a:ext uri="{FF2B5EF4-FFF2-40B4-BE49-F238E27FC236}">
              <a16:creationId xmlns:a16="http://schemas.microsoft.com/office/drawing/2014/main" id="{2A432A1F-8A8E-4BC9-9DF3-FE38ACA0BEF2}"/>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85" name="Text Box 12">
          <a:extLst>
            <a:ext uri="{FF2B5EF4-FFF2-40B4-BE49-F238E27FC236}">
              <a16:creationId xmlns:a16="http://schemas.microsoft.com/office/drawing/2014/main" id="{78F865C0-AFC1-4545-9462-31124C3B766F}"/>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86" name="Text Box 13">
          <a:extLst>
            <a:ext uri="{FF2B5EF4-FFF2-40B4-BE49-F238E27FC236}">
              <a16:creationId xmlns:a16="http://schemas.microsoft.com/office/drawing/2014/main" id="{AD6BB836-68B6-47E6-8E7F-45D469A3AB35}"/>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87" name="Text Box 14">
          <a:extLst>
            <a:ext uri="{FF2B5EF4-FFF2-40B4-BE49-F238E27FC236}">
              <a16:creationId xmlns:a16="http://schemas.microsoft.com/office/drawing/2014/main" id="{07BEEA94-8E4E-4C4D-9CE4-A400EFE3F445}"/>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88" name="Text Box 15">
          <a:extLst>
            <a:ext uri="{FF2B5EF4-FFF2-40B4-BE49-F238E27FC236}">
              <a16:creationId xmlns:a16="http://schemas.microsoft.com/office/drawing/2014/main" id="{EADA8703-C75C-4778-AF00-361BDD63D70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89" name="Text Box 16">
          <a:extLst>
            <a:ext uri="{FF2B5EF4-FFF2-40B4-BE49-F238E27FC236}">
              <a16:creationId xmlns:a16="http://schemas.microsoft.com/office/drawing/2014/main" id="{125F8A7C-5125-4528-915D-0FB6A4E29B7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90" name="Text Box 17">
          <a:extLst>
            <a:ext uri="{FF2B5EF4-FFF2-40B4-BE49-F238E27FC236}">
              <a16:creationId xmlns:a16="http://schemas.microsoft.com/office/drawing/2014/main" id="{B889AA78-AE47-4097-BEF9-0763DF457FA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91" name="Text Box 6">
          <a:extLst>
            <a:ext uri="{FF2B5EF4-FFF2-40B4-BE49-F238E27FC236}">
              <a16:creationId xmlns:a16="http://schemas.microsoft.com/office/drawing/2014/main" id="{5A44707B-CDBD-4C36-984C-AB361132E743}"/>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92" name="Text Box 7">
          <a:extLst>
            <a:ext uri="{FF2B5EF4-FFF2-40B4-BE49-F238E27FC236}">
              <a16:creationId xmlns:a16="http://schemas.microsoft.com/office/drawing/2014/main" id="{AF424FA1-79B8-47E6-A8F6-375998FC3F5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93" name="Text Box 8">
          <a:extLst>
            <a:ext uri="{FF2B5EF4-FFF2-40B4-BE49-F238E27FC236}">
              <a16:creationId xmlns:a16="http://schemas.microsoft.com/office/drawing/2014/main" id="{2EC7C2A9-4817-405F-9209-8192893FFB1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94" name="Text Box 9">
          <a:extLst>
            <a:ext uri="{FF2B5EF4-FFF2-40B4-BE49-F238E27FC236}">
              <a16:creationId xmlns:a16="http://schemas.microsoft.com/office/drawing/2014/main" id="{4DEFBBE0-194F-4C63-9BC2-20306E5D50F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95" name="Text Box 10">
          <a:extLst>
            <a:ext uri="{FF2B5EF4-FFF2-40B4-BE49-F238E27FC236}">
              <a16:creationId xmlns:a16="http://schemas.microsoft.com/office/drawing/2014/main" id="{0DA35AE7-0CF0-411A-A515-88C5FEE68999}"/>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96" name="Text Box 11">
          <a:extLst>
            <a:ext uri="{FF2B5EF4-FFF2-40B4-BE49-F238E27FC236}">
              <a16:creationId xmlns:a16="http://schemas.microsoft.com/office/drawing/2014/main" id="{3E8D2980-1E60-43ED-A2BA-5E605405B44A}"/>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97" name="Text Box 12">
          <a:extLst>
            <a:ext uri="{FF2B5EF4-FFF2-40B4-BE49-F238E27FC236}">
              <a16:creationId xmlns:a16="http://schemas.microsoft.com/office/drawing/2014/main" id="{ADFFE21F-B436-478F-A9C6-C998E9A88287}"/>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85725" cy="1411821"/>
    <xdr:sp macro="" textlink="">
      <xdr:nvSpPr>
        <xdr:cNvPr id="1498" name="Text Box 13">
          <a:extLst>
            <a:ext uri="{FF2B5EF4-FFF2-40B4-BE49-F238E27FC236}">
              <a16:creationId xmlns:a16="http://schemas.microsoft.com/office/drawing/2014/main" id="{F534EFA0-967C-435A-8746-D615ECD35226}"/>
            </a:ext>
          </a:extLst>
        </xdr:cNvPr>
        <xdr:cNvSpPr txBox="1">
          <a:spLocks noChangeArrowheads="1"/>
        </xdr:cNvSpPr>
      </xdr:nvSpPr>
      <xdr:spPr bwMode="auto">
        <a:xfrm>
          <a:off x="3898669" y="4754880"/>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00" name="Text Box 6">
          <a:extLst>
            <a:ext uri="{FF2B5EF4-FFF2-40B4-BE49-F238E27FC236}">
              <a16:creationId xmlns:a16="http://schemas.microsoft.com/office/drawing/2014/main" id="{F004957C-85A0-44B8-B0A0-C9FC0C685A5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01" name="Text Box 7">
          <a:extLst>
            <a:ext uri="{FF2B5EF4-FFF2-40B4-BE49-F238E27FC236}">
              <a16:creationId xmlns:a16="http://schemas.microsoft.com/office/drawing/2014/main" id="{FCCE70C2-E3D4-4D87-B2DF-7F08AD105C9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02" name="Text Box 8">
          <a:extLst>
            <a:ext uri="{FF2B5EF4-FFF2-40B4-BE49-F238E27FC236}">
              <a16:creationId xmlns:a16="http://schemas.microsoft.com/office/drawing/2014/main" id="{2F417FEE-D2F2-4F38-807D-4386F0BD10D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03" name="Text Box 9">
          <a:extLst>
            <a:ext uri="{FF2B5EF4-FFF2-40B4-BE49-F238E27FC236}">
              <a16:creationId xmlns:a16="http://schemas.microsoft.com/office/drawing/2014/main" id="{08CEEA43-28E9-4AF7-95F9-2FF6DA3E7C0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04" name="Text Box 10">
          <a:extLst>
            <a:ext uri="{FF2B5EF4-FFF2-40B4-BE49-F238E27FC236}">
              <a16:creationId xmlns:a16="http://schemas.microsoft.com/office/drawing/2014/main" id="{0176B633-8575-4E14-9207-4368B433AD7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05" name="Text Box 11">
          <a:extLst>
            <a:ext uri="{FF2B5EF4-FFF2-40B4-BE49-F238E27FC236}">
              <a16:creationId xmlns:a16="http://schemas.microsoft.com/office/drawing/2014/main" id="{BECF8C16-0378-4AE0-9FC4-E08DE244D68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06" name="Text Box 12">
          <a:extLst>
            <a:ext uri="{FF2B5EF4-FFF2-40B4-BE49-F238E27FC236}">
              <a16:creationId xmlns:a16="http://schemas.microsoft.com/office/drawing/2014/main" id="{938ECEEE-CDDE-4C64-B7DE-5DD05BD0F69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07" name="Text Box 13">
          <a:extLst>
            <a:ext uri="{FF2B5EF4-FFF2-40B4-BE49-F238E27FC236}">
              <a16:creationId xmlns:a16="http://schemas.microsoft.com/office/drawing/2014/main" id="{3BD9AFD8-1885-46E5-AAA1-3FF1B55B002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08" name="Text Box 14">
          <a:extLst>
            <a:ext uri="{FF2B5EF4-FFF2-40B4-BE49-F238E27FC236}">
              <a16:creationId xmlns:a16="http://schemas.microsoft.com/office/drawing/2014/main" id="{85744BA8-FC25-4EB5-8AF2-0685875FC9B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09" name="Text Box 15">
          <a:extLst>
            <a:ext uri="{FF2B5EF4-FFF2-40B4-BE49-F238E27FC236}">
              <a16:creationId xmlns:a16="http://schemas.microsoft.com/office/drawing/2014/main" id="{8CE77488-AA1C-4DD8-A170-228A847DBF2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10" name="Text Box 16">
          <a:extLst>
            <a:ext uri="{FF2B5EF4-FFF2-40B4-BE49-F238E27FC236}">
              <a16:creationId xmlns:a16="http://schemas.microsoft.com/office/drawing/2014/main" id="{D432135B-E3C7-4711-BD90-855D08F1B9B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11" name="Text Box 17">
          <a:extLst>
            <a:ext uri="{FF2B5EF4-FFF2-40B4-BE49-F238E27FC236}">
              <a16:creationId xmlns:a16="http://schemas.microsoft.com/office/drawing/2014/main" id="{793165D7-6AF8-48FF-9C48-1ECCA179542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12" name="Text Box 6">
          <a:extLst>
            <a:ext uri="{FF2B5EF4-FFF2-40B4-BE49-F238E27FC236}">
              <a16:creationId xmlns:a16="http://schemas.microsoft.com/office/drawing/2014/main" id="{F50F8CFC-6410-480D-9AFD-390FFFC2605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13" name="Text Box 7">
          <a:extLst>
            <a:ext uri="{FF2B5EF4-FFF2-40B4-BE49-F238E27FC236}">
              <a16:creationId xmlns:a16="http://schemas.microsoft.com/office/drawing/2014/main" id="{DF27DD4C-5D4B-45FA-86FF-E2E131708FF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14" name="Text Box 8">
          <a:extLst>
            <a:ext uri="{FF2B5EF4-FFF2-40B4-BE49-F238E27FC236}">
              <a16:creationId xmlns:a16="http://schemas.microsoft.com/office/drawing/2014/main" id="{A0CA1B1F-D28E-431C-B5E2-AE28C3A751A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15" name="Text Box 9">
          <a:extLst>
            <a:ext uri="{FF2B5EF4-FFF2-40B4-BE49-F238E27FC236}">
              <a16:creationId xmlns:a16="http://schemas.microsoft.com/office/drawing/2014/main" id="{F100AD3E-2555-4D0C-8749-F648F6DD120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16" name="Text Box 10">
          <a:extLst>
            <a:ext uri="{FF2B5EF4-FFF2-40B4-BE49-F238E27FC236}">
              <a16:creationId xmlns:a16="http://schemas.microsoft.com/office/drawing/2014/main" id="{50AC887C-A0E0-4E51-ABAB-692CD71EC07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17" name="Text Box 11">
          <a:extLst>
            <a:ext uri="{FF2B5EF4-FFF2-40B4-BE49-F238E27FC236}">
              <a16:creationId xmlns:a16="http://schemas.microsoft.com/office/drawing/2014/main" id="{604B29F7-8D6B-4DE4-BF32-15BC594EAB1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18" name="Text Box 12">
          <a:extLst>
            <a:ext uri="{FF2B5EF4-FFF2-40B4-BE49-F238E27FC236}">
              <a16:creationId xmlns:a16="http://schemas.microsoft.com/office/drawing/2014/main" id="{D50B07D4-7199-4688-8EDB-06CFBAFF8C3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19" name="Text Box 13">
          <a:extLst>
            <a:ext uri="{FF2B5EF4-FFF2-40B4-BE49-F238E27FC236}">
              <a16:creationId xmlns:a16="http://schemas.microsoft.com/office/drawing/2014/main" id="{2E4E8D47-3AF9-42E6-AC14-A579C94968C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20" name="Text Box 14">
          <a:extLst>
            <a:ext uri="{FF2B5EF4-FFF2-40B4-BE49-F238E27FC236}">
              <a16:creationId xmlns:a16="http://schemas.microsoft.com/office/drawing/2014/main" id="{7CFC8619-6EFB-4B49-9B7C-1EFE3749640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21" name="Text Box 15">
          <a:extLst>
            <a:ext uri="{FF2B5EF4-FFF2-40B4-BE49-F238E27FC236}">
              <a16:creationId xmlns:a16="http://schemas.microsoft.com/office/drawing/2014/main" id="{20618B1F-CF24-4CA6-83FC-687A99AAB7F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22" name="Text Box 16">
          <a:extLst>
            <a:ext uri="{FF2B5EF4-FFF2-40B4-BE49-F238E27FC236}">
              <a16:creationId xmlns:a16="http://schemas.microsoft.com/office/drawing/2014/main" id="{B2F2C22D-F181-4BD6-A74C-B9C98ADDA08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23" name="Text Box 17">
          <a:extLst>
            <a:ext uri="{FF2B5EF4-FFF2-40B4-BE49-F238E27FC236}">
              <a16:creationId xmlns:a16="http://schemas.microsoft.com/office/drawing/2014/main" id="{09930646-03D1-4476-9609-E1E1F7000BF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24" name="Text Box 7">
          <a:extLst>
            <a:ext uri="{FF2B5EF4-FFF2-40B4-BE49-F238E27FC236}">
              <a16:creationId xmlns:a16="http://schemas.microsoft.com/office/drawing/2014/main" id="{A3A78E25-5E52-410B-BE3C-D3DE32EBC81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25" name="Text Box 8">
          <a:extLst>
            <a:ext uri="{FF2B5EF4-FFF2-40B4-BE49-F238E27FC236}">
              <a16:creationId xmlns:a16="http://schemas.microsoft.com/office/drawing/2014/main" id="{44F851C7-365F-46CB-9A8A-7B629B47CDE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26" name="Text Box 9">
          <a:extLst>
            <a:ext uri="{FF2B5EF4-FFF2-40B4-BE49-F238E27FC236}">
              <a16:creationId xmlns:a16="http://schemas.microsoft.com/office/drawing/2014/main" id="{CBAF61C9-C21B-4CA5-A9E7-40310044230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27" name="Text Box 10">
          <a:extLst>
            <a:ext uri="{FF2B5EF4-FFF2-40B4-BE49-F238E27FC236}">
              <a16:creationId xmlns:a16="http://schemas.microsoft.com/office/drawing/2014/main" id="{146E303F-821F-47B6-A909-D1680667054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28" name="Text Box 11">
          <a:extLst>
            <a:ext uri="{FF2B5EF4-FFF2-40B4-BE49-F238E27FC236}">
              <a16:creationId xmlns:a16="http://schemas.microsoft.com/office/drawing/2014/main" id="{25D1E8D9-327B-4445-853B-5D5E329CB6D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29" name="Text Box 12">
          <a:extLst>
            <a:ext uri="{FF2B5EF4-FFF2-40B4-BE49-F238E27FC236}">
              <a16:creationId xmlns:a16="http://schemas.microsoft.com/office/drawing/2014/main" id="{232D4207-739A-485A-A593-0C57EDEB90C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30" name="Text Box 13">
          <a:extLst>
            <a:ext uri="{FF2B5EF4-FFF2-40B4-BE49-F238E27FC236}">
              <a16:creationId xmlns:a16="http://schemas.microsoft.com/office/drawing/2014/main" id="{C2E47825-BD2B-4DCD-BC69-7653A5F1F32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31" name="Text Box 14">
          <a:extLst>
            <a:ext uri="{FF2B5EF4-FFF2-40B4-BE49-F238E27FC236}">
              <a16:creationId xmlns:a16="http://schemas.microsoft.com/office/drawing/2014/main" id="{44A0F366-0698-4580-99A5-2F2756828C0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32" name="Text Box 15">
          <a:extLst>
            <a:ext uri="{FF2B5EF4-FFF2-40B4-BE49-F238E27FC236}">
              <a16:creationId xmlns:a16="http://schemas.microsoft.com/office/drawing/2014/main" id="{66CB28C8-2EB4-4DFC-B5C8-0C58490178A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33" name="Text Box 16">
          <a:extLst>
            <a:ext uri="{FF2B5EF4-FFF2-40B4-BE49-F238E27FC236}">
              <a16:creationId xmlns:a16="http://schemas.microsoft.com/office/drawing/2014/main" id="{3B34BF94-F06D-41E2-B849-892FC22794D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34" name="Text Box 17">
          <a:extLst>
            <a:ext uri="{FF2B5EF4-FFF2-40B4-BE49-F238E27FC236}">
              <a16:creationId xmlns:a16="http://schemas.microsoft.com/office/drawing/2014/main" id="{929C9811-5B87-44A9-85EF-84DBB3F3058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35" name="Text Box 6">
          <a:extLst>
            <a:ext uri="{FF2B5EF4-FFF2-40B4-BE49-F238E27FC236}">
              <a16:creationId xmlns:a16="http://schemas.microsoft.com/office/drawing/2014/main" id="{B3C1075A-ED30-48F9-9008-3409B2F6DED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36" name="Text Box 7">
          <a:extLst>
            <a:ext uri="{FF2B5EF4-FFF2-40B4-BE49-F238E27FC236}">
              <a16:creationId xmlns:a16="http://schemas.microsoft.com/office/drawing/2014/main" id="{381E64E6-2B14-4169-9C06-70BF2B543F7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37" name="Text Box 8">
          <a:extLst>
            <a:ext uri="{FF2B5EF4-FFF2-40B4-BE49-F238E27FC236}">
              <a16:creationId xmlns:a16="http://schemas.microsoft.com/office/drawing/2014/main" id="{8BDFA204-1084-45DB-9CFE-883E53ADD5D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38" name="Text Box 9">
          <a:extLst>
            <a:ext uri="{FF2B5EF4-FFF2-40B4-BE49-F238E27FC236}">
              <a16:creationId xmlns:a16="http://schemas.microsoft.com/office/drawing/2014/main" id="{F1E51A86-F308-4FEB-99AE-49BE02E898D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39" name="Text Box 10">
          <a:extLst>
            <a:ext uri="{FF2B5EF4-FFF2-40B4-BE49-F238E27FC236}">
              <a16:creationId xmlns:a16="http://schemas.microsoft.com/office/drawing/2014/main" id="{7C5B3B6D-DF5D-44B8-ABE0-D67250815CB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40" name="Text Box 11">
          <a:extLst>
            <a:ext uri="{FF2B5EF4-FFF2-40B4-BE49-F238E27FC236}">
              <a16:creationId xmlns:a16="http://schemas.microsoft.com/office/drawing/2014/main" id="{7FAB5DE0-6162-4036-93D6-CA0BBCD5DD7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41" name="Text Box 12">
          <a:extLst>
            <a:ext uri="{FF2B5EF4-FFF2-40B4-BE49-F238E27FC236}">
              <a16:creationId xmlns:a16="http://schemas.microsoft.com/office/drawing/2014/main" id="{52CBDF85-362B-4EF6-A147-007FF8E6DD3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42" name="Text Box 13">
          <a:extLst>
            <a:ext uri="{FF2B5EF4-FFF2-40B4-BE49-F238E27FC236}">
              <a16:creationId xmlns:a16="http://schemas.microsoft.com/office/drawing/2014/main" id="{5E6F4651-F5D1-47F9-9F5E-C6C5CC5BE29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43" name="Text Box 14">
          <a:extLst>
            <a:ext uri="{FF2B5EF4-FFF2-40B4-BE49-F238E27FC236}">
              <a16:creationId xmlns:a16="http://schemas.microsoft.com/office/drawing/2014/main" id="{9BD7BC79-264A-438B-99A0-CA34E0458DF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44" name="Text Box 15">
          <a:extLst>
            <a:ext uri="{FF2B5EF4-FFF2-40B4-BE49-F238E27FC236}">
              <a16:creationId xmlns:a16="http://schemas.microsoft.com/office/drawing/2014/main" id="{43E528A3-DFE5-4BA3-8B52-34FEEC13803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45" name="Text Box 16">
          <a:extLst>
            <a:ext uri="{FF2B5EF4-FFF2-40B4-BE49-F238E27FC236}">
              <a16:creationId xmlns:a16="http://schemas.microsoft.com/office/drawing/2014/main" id="{5B80B5A9-A139-47C0-A89B-DA2170E87A6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46" name="Text Box 17">
          <a:extLst>
            <a:ext uri="{FF2B5EF4-FFF2-40B4-BE49-F238E27FC236}">
              <a16:creationId xmlns:a16="http://schemas.microsoft.com/office/drawing/2014/main" id="{C434337B-767B-451C-B340-6BAEE6A84E0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47" name="Text Box 6">
          <a:extLst>
            <a:ext uri="{FF2B5EF4-FFF2-40B4-BE49-F238E27FC236}">
              <a16:creationId xmlns:a16="http://schemas.microsoft.com/office/drawing/2014/main" id="{C3A413E0-2F7C-480E-8F9B-FAFC3D2EBC9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48" name="Text Box 7">
          <a:extLst>
            <a:ext uri="{FF2B5EF4-FFF2-40B4-BE49-F238E27FC236}">
              <a16:creationId xmlns:a16="http://schemas.microsoft.com/office/drawing/2014/main" id="{B1B3AD84-24B6-4E1D-96B3-4EE1C296530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49" name="Text Box 8">
          <a:extLst>
            <a:ext uri="{FF2B5EF4-FFF2-40B4-BE49-F238E27FC236}">
              <a16:creationId xmlns:a16="http://schemas.microsoft.com/office/drawing/2014/main" id="{5EC687C2-376D-438F-B61E-E565F29A4D4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50" name="Text Box 9">
          <a:extLst>
            <a:ext uri="{FF2B5EF4-FFF2-40B4-BE49-F238E27FC236}">
              <a16:creationId xmlns:a16="http://schemas.microsoft.com/office/drawing/2014/main" id="{185471CE-7D52-46BD-8105-4A8C5172C39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51" name="Text Box 10">
          <a:extLst>
            <a:ext uri="{FF2B5EF4-FFF2-40B4-BE49-F238E27FC236}">
              <a16:creationId xmlns:a16="http://schemas.microsoft.com/office/drawing/2014/main" id="{22C1F641-5EB3-4784-B4C9-721580475C0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52" name="Text Box 11">
          <a:extLst>
            <a:ext uri="{FF2B5EF4-FFF2-40B4-BE49-F238E27FC236}">
              <a16:creationId xmlns:a16="http://schemas.microsoft.com/office/drawing/2014/main" id="{E9BD5A2D-399D-461A-B6C2-D67F1ECB6E3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53" name="Text Box 12">
          <a:extLst>
            <a:ext uri="{FF2B5EF4-FFF2-40B4-BE49-F238E27FC236}">
              <a16:creationId xmlns:a16="http://schemas.microsoft.com/office/drawing/2014/main" id="{D56045CE-AB6D-46AA-AAC6-2B336CDB3E0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54" name="Text Box 13">
          <a:extLst>
            <a:ext uri="{FF2B5EF4-FFF2-40B4-BE49-F238E27FC236}">
              <a16:creationId xmlns:a16="http://schemas.microsoft.com/office/drawing/2014/main" id="{5AEE01BE-620E-4A47-ACF2-227AC0F8FF8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55" name="Text Box 14">
          <a:extLst>
            <a:ext uri="{FF2B5EF4-FFF2-40B4-BE49-F238E27FC236}">
              <a16:creationId xmlns:a16="http://schemas.microsoft.com/office/drawing/2014/main" id="{0DA7C1EA-FFF1-484C-AB54-FFB39939DDE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56" name="Text Box 15">
          <a:extLst>
            <a:ext uri="{FF2B5EF4-FFF2-40B4-BE49-F238E27FC236}">
              <a16:creationId xmlns:a16="http://schemas.microsoft.com/office/drawing/2014/main" id="{7CB1AA58-FFC8-4E98-899C-858F44F4223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57" name="Text Box 16">
          <a:extLst>
            <a:ext uri="{FF2B5EF4-FFF2-40B4-BE49-F238E27FC236}">
              <a16:creationId xmlns:a16="http://schemas.microsoft.com/office/drawing/2014/main" id="{18C717FE-602C-45CE-9AFD-A10AEE90D3C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58" name="Text Box 17">
          <a:extLst>
            <a:ext uri="{FF2B5EF4-FFF2-40B4-BE49-F238E27FC236}">
              <a16:creationId xmlns:a16="http://schemas.microsoft.com/office/drawing/2014/main" id="{DF15891C-F3BE-41D4-8B9B-095D71633C3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59" name="Text Box 6">
          <a:extLst>
            <a:ext uri="{FF2B5EF4-FFF2-40B4-BE49-F238E27FC236}">
              <a16:creationId xmlns:a16="http://schemas.microsoft.com/office/drawing/2014/main" id="{467AD998-7266-442E-9F57-CC255F2EF38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60" name="Text Box 7">
          <a:extLst>
            <a:ext uri="{FF2B5EF4-FFF2-40B4-BE49-F238E27FC236}">
              <a16:creationId xmlns:a16="http://schemas.microsoft.com/office/drawing/2014/main" id="{AD2D5A42-3D5C-47A9-9AAC-95D8CBD1630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61" name="Text Box 8">
          <a:extLst>
            <a:ext uri="{FF2B5EF4-FFF2-40B4-BE49-F238E27FC236}">
              <a16:creationId xmlns:a16="http://schemas.microsoft.com/office/drawing/2014/main" id="{15F1A52C-2BF5-4E83-8891-FAFF3526081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62" name="Text Box 9">
          <a:extLst>
            <a:ext uri="{FF2B5EF4-FFF2-40B4-BE49-F238E27FC236}">
              <a16:creationId xmlns:a16="http://schemas.microsoft.com/office/drawing/2014/main" id="{20482FB9-1CF9-4BDA-B58E-EBCD1D42555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63" name="Text Box 10">
          <a:extLst>
            <a:ext uri="{FF2B5EF4-FFF2-40B4-BE49-F238E27FC236}">
              <a16:creationId xmlns:a16="http://schemas.microsoft.com/office/drawing/2014/main" id="{C7050919-47BF-461B-BC68-E607E1B3242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64" name="Text Box 11">
          <a:extLst>
            <a:ext uri="{FF2B5EF4-FFF2-40B4-BE49-F238E27FC236}">
              <a16:creationId xmlns:a16="http://schemas.microsoft.com/office/drawing/2014/main" id="{C8E529CC-0563-43EB-AEC2-9376EBE8A29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65" name="Text Box 12">
          <a:extLst>
            <a:ext uri="{FF2B5EF4-FFF2-40B4-BE49-F238E27FC236}">
              <a16:creationId xmlns:a16="http://schemas.microsoft.com/office/drawing/2014/main" id="{0E1EBF42-5937-46E7-B2F5-FF7CAF9E0A4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66" name="Text Box 13">
          <a:extLst>
            <a:ext uri="{FF2B5EF4-FFF2-40B4-BE49-F238E27FC236}">
              <a16:creationId xmlns:a16="http://schemas.microsoft.com/office/drawing/2014/main" id="{434B898E-EF3D-42AC-9100-B24877DF107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67" name="Text Box 14">
          <a:extLst>
            <a:ext uri="{FF2B5EF4-FFF2-40B4-BE49-F238E27FC236}">
              <a16:creationId xmlns:a16="http://schemas.microsoft.com/office/drawing/2014/main" id="{F154E68A-87BB-4183-841E-0AC27623DAA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68" name="Text Box 15">
          <a:extLst>
            <a:ext uri="{FF2B5EF4-FFF2-40B4-BE49-F238E27FC236}">
              <a16:creationId xmlns:a16="http://schemas.microsoft.com/office/drawing/2014/main" id="{843396F1-5E6F-49EE-8B51-0DD7032BA3C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69" name="Text Box 16">
          <a:extLst>
            <a:ext uri="{FF2B5EF4-FFF2-40B4-BE49-F238E27FC236}">
              <a16:creationId xmlns:a16="http://schemas.microsoft.com/office/drawing/2014/main" id="{8456992F-7B7B-456C-9912-C81E779672D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70" name="Text Box 17">
          <a:extLst>
            <a:ext uri="{FF2B5EF4-FFF2-40B4-BE49-F238E27FC236}">
              <a16:creationId xmlns:a16="http://schemas.microsoft.com/office/drawing/2014/main" id="{DFD790AA-8BA1-4BBB-88E2-156FD933916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71" name="Text Box 7">
          <a:extLst>
            <a:ext uri="{FF2B5EF4-FFF2-40B4-BE49-F238E27FC236}">
              <a16:creationId xmlns:a16="http://schemas.microsoft.com/office/drawing/2014/main" id="{9038F000-2EC9-40B5-97BB-B8ECED53AB3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72" name="Text Box 8">
          <a:extLst>
            <a:ext uri="{FF2B5EF4-FFF2-40B4-BE49-F238E27FC236}">
              <a16:creationId xmlns:a16="http://schemas.microsoft.com/office/drawing/2014/main" id="{F1A28A93-3A70-4CED-8819-F6EAF204D26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73" name="Text Box 9">
          <a:extLst>
            <a:ext uri="{FF2B5EF4-FFF2-40B4-BE49-F238E27FC236}">
              <a16:creationId xmlns:a16="http://schemas.microsoft.com/office/drawing/2014/main" id="{E86732BA-F748-4138-83A5-A79C07174B8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74" name="Text Box 10">
          <a:extLst>
            <a:ext uri="{FF2B5EF4-FFF2-40B4-BE49-F238E27FC236}">
              <a16:creationId xmlns:a16="http://schemas.microsoft.com/office/drawing/2014/main" id="{C39B9FE6-8BDB-42D8-8DAC-9172A7B0157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75" name="Text Box 11">
          <a:extLst>
            <a:ext uri="{FF2B5EF4-FFF2-40B4-BE49-F238E27FC236}">
              <a16:creationId xmlns:a16="http://schemas.microsoft.com/office/drawing/2014/main" id="{67F4740C-FAD6-482E-9F68-6A9B89EBEB4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76" name="Text Box 12">
          <a:extLst>
            <a:ext uri="{FF2B5EF4-FFF2-40B4-BE49-F238E27FC236}">
              <a16:creationId xmlns:a16="http://schemas.microsoft.com/office/drawing/2014/main" id="{5E1543AB-8C07-4E9A-907A-48FC0A848BB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77" name="Text Box 13">
          <a:extLst>
            <a:ext uri="{FF2B5EF4-FFF2-40B4-BE49-F238E27FC236}">
              <a16:creationId xmlns:a16="http://schemas.microsoft.com/office/drawing/2014/main" id="{0AF950D1-98E1-4928-B953-875EA5E4F91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78" name="Text Box 14">
          <a:extLst>
            <a:ext uri="{FF2B5EF4-FFF2-40B4-BE49-F238E27FC236}">
              <a16:creationId xmlns:a16="http://schemas.microsoft.com/office/drawing/2014/main" id="{BF99B3E7-BB6D-45D3-83B6-249B68A1E82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79" name="Text Box 15">
          <a:extLst>
            <a:ext uri="{FF2B5EF4-FFF2-40B4-BE49-F238E27FC236}">
              <a16:creationId xmlns:a16="http://schemas.microsoft.com/office/drawing/2014/main" id="{EA5071C5-3C7B-4024-AEFD-AF12E4762E5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80" name="Text Box 16">
          <a:extLst>
            <a:ext uri="{FF2B5EF4-FFF2-40B4-BE49-F238E27FC236}">
              <a16:creationId xmlns:a16="http://schemas.microsoft.com/office/drawing/2014/main" id="{FC849415-34CC-426E-8210-E194739BB60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81" name="Text Box 17">
          <a:extLst>
            <a:ext uri="{FF2B5EF4-FFF2-40B4-BE49-F238E27FC236}">
              <a16:creationId xmlns:a16="http://schemas.microsoft.com/office/drawing/2014/main" id="{06AFAF07-3C20-4901-B5B5-538165AF8F2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82" name="Text Box 6">
          <a:extLst>
            <a:ext uri="{FF2B5EF4-FFF2-40B4-BE49-F238E27FC236}">
              <a16:creationId xmlns:a16="http://schemas.microsoft.com/office/drawing/2014/main" id="{6D97AC32-E64E-4560-A924-30347ABA03E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83" name="Text Box 7">
          <a:extLst>
            <a:ext uri="{FF2B5EF4-FFF2-40B4-BE49-F238E27FC236}">
              <a16:creationId xmlns:a16="http://schemas.microsoft.com/office/drawing/2014/main" id="{6784F1ED-2A67-4045-9BFE-EA4E7E4B5D3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84" name="Text Box 8">
          <a:extLst>
            <a:ext uri="{FF2B5EF4-FFF2-40B4-BE49-F238E27FC236}">
              <a16:creationId xmlns:a16="http://schemas.microsoft.com/office/drawing/2014/main" id="{A7D7BC72-23BB-409E-B64A-5F8CA16F770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85" name="Text Box 9">
          <a:extLst>
            <a:ext uri="{FF2B5EF4-FFF2-40B4-BE49-F238E27FC236}">
              <a16:creationId xmlns:a16="http://schemas.microsoft.com/office/drawing/2014/main" id="{7F3DC1B9-967C-42E1-BCBF-B8A3A636A03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86" name="Text Box 10">
          <a:extLst>
            <a:ext uri="{FF2B5EF4-FFF2-40B4-BE49-F238E27FC236}">
              <a16:creationId xmlns:a16="http://schemas.microsoft.com/office/drawing/2014/main" id="{02F90530-397C-4B9C-999A-34E9094B59C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87" name="Text Box 11">
          <a:extLst>
            <a:ext uri="{FF2B5EF4-FFF2-40B4-BE49-F238E27FC236}">
              <a16:creationId xmlns:a16="http://schemas.microsoft.com/office/drawing/2014/main" id="{7E709823-2861-4518-BB1F-2838C459441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88" name="Text Box 12">
          <a:extLst>
            <a:ext uri="{FF2B5EF4-FFF2-40B4-BE49-F238E27FC236}">
              <a16:creationId xmlns:a16="http://schemas.microsoft.com/office/drawing/2014/main" id="{5DB125A9-7DD3-4316-8145-2AD431AD5C0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89" name="Text Box 13">
          <a:extLst>
            <a:ext uri="{FF2B5EF4-FFF2-40B4-BE49-F238E27FC236}">
              <a16:creationId xmlns:a16="http://schemas.microsoft.com/office/drawing/2014/main" id="{2C181EF8-C7B4-4CDA-AD66-3EF64DBCF8F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90" name="Text Box 14">
          <a:extLst>
            <a:ext uri="{FF2B5EF4-FFF2-40B4-BE49-F238E27FC236}">
              <a16:creationId xmlns:a16="http://schemas.microsoft.com/office/drawing/2014/main" id="{1D607566-F369-41F2-A196-01160321455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91" name="Text Box 15">
          <a:extLst>
            <a:ext uri="{FF2B5EF4-FFF2-40B4-BE49-F238E27FC236}">
              <a16:creationId xmlns:a16="http://schemas.microsoft.com/office/drawing/2014/main" id="{6E0F91A1-4D6C-4407-A29C-19D7AD343A0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92" name="Text Box 16">
          <a:extLst>
            <a:ext uri="{FF2B5EF4-FFF2-40B4-BE49-F238E27FC236}">
              <a16:creationId xmlns:a16="http://schemas.microsoft.com/office/drawing/2014/main" id="{49237288-31ED-4480-839A-1478B711E8E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93" name="Text Box 17">
          <a:extLst>
            <a:ext uri="{FF2B5EF4-FFF2-40B4-BE49-F238E27FC236}">
              <a16:creationId xmlns:a16="http://schemas.microsoft.com/office/drawing/2014/main" id="{1B66C3D6-1F17-49D7-886E-975EEB697D1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94" name="Text Box 6">
          <a:extLst>
            <a:ext uri="{FF2B5EF4-FFF2-40B4-BE49-F238E27FC236}">
              <a16:creationId xmlns:a16="http://schemas.microsoft.com/office/drawing/2014/main" id="{602D4404-328A-4F77-87A5-57352C5D7C3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95" name="Text Box 7">
          <a:extLst>
            <a:ext uri="{FF2B5EF4-FFF2-40B4-BE49-F238E27FC236}">
              <a16:creationId xmlns:a16="http://schemas.microsoft.com/office/drawing/2014/main" id="{1E12D4B3-240F-4B23-9E86-DC5C1277899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96" name="Text Box 8">
          <a:extLst>
            <a:ext uri="{FF2B5EF4-FFF2-40B4-BE49-F238E27FC236}">
              <a16:creationId xmlns:a16="http://schemas.microsoft.com/office/drawing/2014/main" id="{712AC55A-410D-4A55-8A08-C9EBD2C7C71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97" name="Text Box 9">
          <a:extLst>
            <a:ext uri="{FF2B5EF4-FFF2-40B4-BE49-F238E27FC236}">
              <a16:creationId xmlns:a16="http://schemas.microsoft.com/office/drawing/2014/main" id="{CC4325C9-AC3E-4D1E-913F-9A6F56D9F00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98" name="Text Box 10">
          <a:extLst>
            <a:ext uri="{FF2B5EF4-FFF2-40B4-BE49-F238E27FC236}">
              <a16:creationId xmlns:a16="http://schemas.microsoft.com/office/drawing/2014/main" id="{84CF8F8D-9898-40F0-B8A6-863DE22416A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599" name="Text Box 11">
          <a:extLst>
            <a:ext uri="{FF2B5EF4-FFF2-40B4-BE49-F238E27FC236}">
              <a16:creationId xmlns:a16="http://schemas.microsoft.com/office/drawing/2014/main" id="{F6AECB62-4D67-43B6-8633-A38AAFD35C2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00" name="Text Box 12">
          <a:extLst>
            <a:ext uri="{FF2B5EF4-FFF2-40B4-BE49-F238E27FC236}">
              <a16:creationId xmlns:a16="http://schemas.microsoft.com/office/drawing/2014/main" id="{751F8C51-3F3A-4C7F-8D7D-37207B46C7A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01" name="Text Box 13">
          <a:extLst>
            <a:ext uri="{FF2B5EF4-FFF2-40B4-BE49-F238E27FC236}">
              <a16:creationId xmlns:a16="http://schemas.microsoft.com/office/drawing/2014/main" id="{77F56309-20D0-49A1-9B6B-712A263C3DC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02" name="Text Box 14">
          <a:extLst>
            <a:ext uri="{FF2B5EF4-FFF2-40B4-BE49-F238E27FC236}">
              <a16:creationId xmlns:a16="http://schemas.microsoft.com/office/drawing/2014/main" id="{DD39FDA9-D27E-469E-9E5A-10B1B37AB24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03" name="Text Box 15">
          <a:extLst>
            <a:ext uri="{FF2B5EF4-FFF2-40B4-BE49-F238E27FC236}">
              <a16:creationId xmlns:a16="http://schemas.microsoft.com/office/drawing/2014/main" id="{9E5EB70E-0ABA-4FCA-912B-D576BB2C5A1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04" name="Text Box 16">
          <a:extLst>
            <a:ext uri="{FF2B5EF4-FFF2-40B4-BE49-F238E27FC236}">
              <a16:creationId xmlns:a16="http://schemas.microsoft.com/office/drawing/2014/main" id="{C6E1E767-4CD1-4B50-807E-F4A45882964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05" name="Text Box 17">
          <a:extLst>
            <a:ext uri="{FF2B5EF4-FFF2-40B4-BE49-F238E27FC236}">
              <a16:creationId xmlns:a16="http://schemas.microsoft.com/office/drawing/2014/main" id="{96DBBF75-F527-4598-A1CA-5D5A3486A47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06" name="Text Box 6">
          <a:extLst>
            <a:ext uri="{FF2B5EF4-FFF2-40B4-BE49-F238E27FC236}">
              <a16:creationId xmlns:a16="http://schemas.microsoft.com/office/drawing/2014/main" id="{36EDDD9D-2A73-4A52-9B21-8E746CBB114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07" name="Text Box 7">
          <a:extLst>
            <a:ext uri="{FF2B5EF4-FFF2-40B4-BE49-F238E27FC236}">
              <a16:creationId xmlns:a16="http://schemas.microsoft.com/office/drawing/2014/main" id="{7BB5E9DA-9E66-454A-A376-FA3B7DFCCF8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08" name="Text Box 8">
          <a:extLst>
            <a:ext uri="{FF2B5EF4-FFF2-40B4-BE49-F238E27FC236}">
              <a16:creationId xmlns:a16="http://schemas.microsoft.com/office/drawing/2014/main" id="{752D6A05-95E4-43A2-8F0D-B31397CD38A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09" name="Text Box 9">
          <a:extLst>
            <a:ext uri="{FF2B5EF4-FFF2-40B4-BE49-F238E27FC236}">
              <a16:creationId xmlns:a16="http://schemas.microsoft.com/office/drawing/2014/main" id="{34969070-6F60-47BE-8A75-40B71D3B7C0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10" name="Text Box 10">
          <a:extLst>
            <a:ext uri="{FF2B5EF4-FFF2-40B4-BE49-F238E27FC236}">
              <a16:creationId xmlns:a16="http://schemas.microsoft.com/office/drawing/2014/main" id="{119C0236-5C30-4440-9559-FF6C89D523F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11" name="Text Box 11">
          <a:extLst>
            <a:ext uri="{FF2B5EF4-FFF2-40B4-BE49-F238E27FC236}">
              <a16:creationId xmlns:a16="http://schemas.microsoft.com/office/drawing/2014/main" id="{B4B45595-B470-4AD7-88B9-17151B04F64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12" name="Text Box 12">
          <a:extLst>
            <a:ext uri="{FF2B5EF4-FFF2-40B4-BE49-F238E27FC236}">
              <a16:creationId xmlns:a16="http://schemas.microsoft.com/office/drawing/2014/main" id="{B2BC24FA-5343-44EA-9B53-BDE6E7B2994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13" name="Text Box 13">
          <a:extLst>
            <a:ext uri="{FF2B5EF4-FFF2-40B4-BE49-F238E27FC236}">
              <a16:creationId xmlns:a16="http://schemas.microsoft.com/office/drawing/2014/main" id="{F4D83AC9-A070-43B8-884D-5017EB47040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14" name="Text Box 14">
          <a:extLst>
            <a:ext uri="{FF2B5EF4-FFF2-40B4-BE49-F238E27FC236}">
              <a16:creationId xmlns:a16="http://schemas.microsoft.com/office/drawing/2014/main" id="{C5275D6F-089B-4873-AF0F-A681D7999F5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15" name="Text Box 15">
          <a:extLst>
            <a:ext uri="{FF2B5EF4-FFF2-40B4-BE49-F238E27FC236}">
              <a16:creationId xmlns:a16="http://schemas.microsoft.com/office/drawing/2014/main" id="{B627E512-91E6-4842-82E8-59671DFDA48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16" name="Text Box 16">
          <a:extLst>
            <a:ext uri="{FF2B5EF4-FFF2-40B4-BE49-F238E27FC236}">
              <a16:creationId xmlns:a16="http://schemas.microsoft.com/office/drawing/2014/main" id="{591CDB0E-14E9-4765-9607-DD8017385B2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17" name="Text Box 17">
          <a:extLst>
            <a:ext uri="{FF2B5EF4-FFF2-40B4-BE49-F238E27FC236}">
              <a16:creationId xmlns:a16="http://schemas.microsoft.com/office/drawing/2014/main" id="{825717FA-5476-4F76-9EC1-E089644F501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18" name="Text Box 7">
          <a:extLst>
            <a:ext uri="{FF2B5EF4-FFF2-40B4-BE49-F238E27FC236}">
              <a16:creationId xmlns:a16="http://schemas.microsoft.com/office/drawing/2014/main" id="{B8FB33CD-DD39-40B9-9488-214867225B5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19" name="Text Box 8">
          <a:extLst>
            <a:ext uri="{FF2B5EF4-FFF2-40B4-BE49-F238E27FC236}">
              <a16:creationId xmlns:a16="http://schemas.microsoft.com/office/drawing/2014/main" id="{CBBEBF40-E482-459E-ABBB-B4C7E70FDE0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20" name="Text Box 9">
          <a:extLst>
            <a:ext uri="{FF2B5EF4-FFF2-40B4-BE49-F238E27FC236}">
              <a16:creationId xmlns:a16="http://schemas.microsoft.com/office/drawing/2014/main" id="{7E1E78F9-BC19-48FE-983E-0BA19AEBE88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21" name="Text Box 10">
          <a:extLst>
            <a:ext uri="{FF2B5EF4-FFF2-40B4-BE49-F238E27FC236}">
              <a16:creationId xmlns:a16="http://schemas.microsoft.com/office/drawing/2014/main" id="{3F5D5269-2D1F-4CC0-90A7-B0202881144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22" name="Text Box 11">
          <a:extLst>
            <a:ext uri="{FF2B5EF4-FFF2-40B4-BE49-F238E27FC236}">
              <a16:creationId xmlns:a16="http://schemas.microsoft.com/office/drawing/2014/main" id="{776686C1-935B-482E-9700-C054A4322C7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23" name="Text Box 12">
          <a:extLst>
            <a:ext uri="{FF2B5EF4-FFF2-40B4-BE49-F238E27FC236}">
              <a16:creationId xmlns:a16="http://schemas.microsoft.com/office/drawing/2014/main" id="{88CF69AE-E268-4722-85F2-0EF0BEB58FF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24" name="Text Box 13">
          <a:extLst>
            <a:ext uri="{FF2B5EF4-FFF2-40B4-BE49-F238E27FC236}">
              <a16:creationId xmlns:a16="http://schemas.microsoft.com/office/drawing/2014/main" id="{57FBE8FA-4638-49BD-8167-1B8DAA1E548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25" name="Text Box 14">
          <a:extLst>
            <a:ext uri="{FF2B5EF4-FFF2-40B4-BE49-F238E27FC236}">
              <a16:creationId xmlns:a16="http://schemas.microsoft.com/office/drawing/2014/main" id="{486E4394-899B-48A7-BF68-C5711289176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26" name="Text Box 15">
          <a:extLst>
            <a:ext uri="{FF2B5EF4-FFF2-40B4-BE49-F238E27FC236}">
              <a16:creationId xmlns:a16="http://schemas.microsoft.com/office/drawing/2014/main" id="{AD076352-F8E4-49BF-BD18-EE74333490A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27" name="Text Box 16">
          <a:extLst>
            <a:ext uri="{FF2B5EF4-FFF2-40B4-BE49-F238E27FC236}">
              <a16:creationId xmlns:a16="http://schemas.microsoft.com/office/drawing/2014/main" id="{79F66C9F-BD87-4328-AB48-3F3E24AB738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28" name="Text Box 17">
          <a:extLst>
            <a:ext uri="{FF2B5EF4-FFF2-40B4-BE49-F238E27FC236}">
              <a16:creationId xmlns:a16="http://schemas.microsoft.com/office/drawing/2014/main" id="{6DC3BA6A-59B0-4275-8B0D-1AFAE268857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29" name="Text Box 6">
          <a:extLst>
            <a:ext uri="{FF2B5EF4-FFF2-40B4-BE49-F238E27FC236}">
              <a16:creationId xmlns:a16="http://schemas.microsoft.com/office/drawing/2014/main" id="{90F389C6-2353-40D4-BCEC-138559C81ED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30" name="Text Box 7">
          <a:extLst>
            <a:ext uri="{FF2B5EF4-FFF2-40B4-BE49-F238E27FC236}">
              <a16:creationId xmlns:a16="http://schemas.microsoft.com/office/drawing/2014/main" id="{A68ED64F-7265-415F-B643-E33579D67CF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31" name="Text Box 8">
          <a:extLst>
            <a:ext uri="{FF2B5EF4-FFF2-40B4-BE49-F238E27FC236}">
              <a16:creationId xmlns:a16="http://schemas.microsoft.com/office/drawing/2014/main" id="{17BA3D42-FEAD-43DB-8671-1A327AEC256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32" name="Text Box 9">
          <a:extLst>
            <a:ext uri="{FF2B5EF4-FFF2-40B4-BE49-F238E27FC236}">
              <a16:creationId xmlns:a16="http://schemas.microsoft.com/office/drawing/2014/main" id="{C5334549-D0B0-4592-A764-24FB21E46E8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33" name="Text Box 10">
          <a:extLst>
            <a:ext uri="{FF2B5EF4-FFF2-40B4-BE49-F238E27FC236}">
              <a16:creationId xmlns:a16="http://schemas.microsoft.com/office/drawing/2014/main" id="{E56F7A85-FFE9-4C2B-A0E5-8054584A8E0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34" name="Text Box 11">
          <a:extLst>
            <a:ext uri="{FF2B5EF4-FFF2-40B4-BE49-F238E27FC236}">
              <a16:creationId xmlns:a16="http://schemas.microsoft.com/office/drawing/2014/main" id="{1B6B1D65-6E32-47D8-8B87-98021FA1E16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35" name="Text Box 12">
          <a:extLst>
            <a:ext uri="{FF2B5EF4-FFF2-40B4-BE49-F238E27FC236}">
              <a16:creationId xmlns:a16="http://schemas.microsoft.com/office/drawing/2014/main" id="{50E476ED-0BBA-4E3D-A627-34A105337DC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36" name="Text Box 13">
          <a:extLst>
            <a:ext uri="{FF2B5EF4-FFF2-40B4-BE49-F238E27FC236}">
              <a16:creationId xmlns:a16="http://schemas.microsoft.com/office/drawing/2014/main" id="{0C456A8F-DAC3-4010-8F5F-8E19DC81D54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37" name="Text Box 14">
          <a:extLst>
            <a:ext uri="{FF2B5EF4-FFF2-40B4-BE49-F238E27FC236}">
              <a16:creationId xmlns:a16="http://schemas.microsoft.com/office/drawing/2014/main" id="{95CBD2D6-1C52-49C9-8BB0-AB1264A0BA2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38" name="Text Box 15">
          <a:extLst>
            <a:ext uri="{FF2B5EF4-FFF2-40B4-BE49-F238E27FC236}">
              <a16:creationId xmlns:a16="http://schemas.microsoft.com/office/drawing/2014/main" id="{587B60A2-3A87-4AA9-B851-25A90E7D40E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39" name="Text Box 16">
          <a:extLst>
            <a:ext uri="{FF2B5EF4-FFF2-40B4-BE49-F238E27FC236}">
              <a16:creationId xmlns:a16="http://schemas.microsoft.com/office/drawing/2014/main" id="{E87D7F4A-2C1F-4A0B-802E-34028F23837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40" name="Text Box 17">
          <a:extLst>
            <a:ext uri="{FF2B5EF4-FFF2-40B4-BE49-F238E27FC236}">
              <a16:creationId xmlns:a16="http://schemas.microsoft.com/office/drawing/2014/main" id="{BAB622E0-0D73-4EC7-B69D-A1EC9E1B814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41" name="Text Box 6">
          <a:extLst>
            <a:ext uri="{FF2B5EF4-FFF2-40B4-BE49-F238E27FC236}">
              <a16:creationId xmlns:a16="http://schemas.microsoft.com/office/drawing/2014/main" id="{CA4036FD-F2D4-404C-BED9-3CA0AB55771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42" name="Text Box 7">
          <a:extLst>
            <a:ext uri="{FF2B5EF4-FFF2-40B4-BE49-F238E27FC236}">
              <a16:creationId xmlns:a16="http://schemas.microsoft.com/office/drawing/2014/main" id="{5CE5A0F6-77F4-40F0-8BCD-44B3697785B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43" name="Text Box 8">
          <a:extLst>
            <a:ext uri="{FF2B5EF4-FFF2-40B4-BE49-F238E27FC236}">
              <a16:creationId xmlns:a16="http://schemas.microsoft.com/office/drawing/2014/main" id="{A592BB04-5685-4C12-A19E-DC68C1D93E5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44" name="Text Box 9">
          <a:extLst>
            <a:ext uri="{FF2B5EF4-FFF2-40B4-BE49-F238E27FC236}">
              <a16:creationId xmlns:a16="http://schemas.microsoft.com/office/drawing/2014/main" id="{80C79CAE-7233-4669-85FA-D7502EA56A6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45" name="Text Box 10">
          <a:extLst>
            <a:ext uri="{FF2B5EF4-FFF2-40B4-BE49-F238E27FC236}">
              <a16:creationId xmlns:a16="http://schemas.microsoft.com/office/drawing/2014/main" id="{777F6688-29E4-4A79-9CC2-5B283157CAD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46" name="Text Box 11">
          <a:extLst>
            <a:ext uri="{FF2B5EF4-FFF2-40B4-BE49-F238E27FC236}">
              <a16:creationId xmlns:a16="http://schemas.microsoft.com/office/drawing/2014/main" id="{0A7ECC06-C5BE-4606-BBA5-54AE93EA86D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47" name="Text Box 12">
          <a:extLst>
            <a:ext uri="{FF2B5EF4-FFF2-40B4-BE49-F238E27FC236}">
              <a16:creationId xmlns:a16="http://schemas.microsoft.com/office/drawing/2014/main" id="{12A28BEB-2403-4FEE-9E5A-0B534180E46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48" name="Text Box 13">
          <a:extLst>
            <a:ext uri="{FF2B5EF4-FFF2-40B4-BE49-F238E27FC236}">
              <a16:creationId xmlns:a16="http://schemas.microsoft.com/office/drawing/2014/main" id="{9404D7BB-B161-4119-B654-420851B931A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49" name="Text Box 14">
          <a:extLst>
            <a:ext uri="{FF2B5EF4-FFF2-40B4-BE49-F238E27FC236}">
              <a16:creationId xmlns:a16="http://schemas.microsoft.com/office/drawing/2014/main" id="{9078F70A-22A1-4703-ACAC-985C525E1D0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50" name="Text Box 15">
          <a:extLst>
            <a:ext uri="{FF2B5EF4-FFF2-40B4-BE49-F238E27FC236}">
              <a16:creationId xmlns:a16="http://schemas.microsoft.com/office/drawing/2014/main" id="{62F4AD6D-2181-417A-B6DF-B2E336927EB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51" name="Text Box 16">
          <a:extLst>
            <a:ext uri="{FF2B5EF4-FFF2-40B4-BE49-F238E27FC236}">
              <a16:creationId xmlns:a16="http://schemas.microsoft.com/office/drawing/2014/main" id="{78EB6E4E-E1D7-403E-A773-3E1CF89B909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52" name="Text Box 17">
          <a:extLst>
            <a:ext uri="{FF2B5EF4-FFF2-40B4-BE49-F238E27FC236}">
              <a16:creationId xmlns:a16="http://schemas.microsoft.com/office/drawing/2014/main" id="{BF133BD9-1085-4242-8C9A-F428078577B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53" name="Text Box 6">
          <a:extLst>
            <a:ext uri="{FF2B5EF4-FFF2-40B4-BE49-F238E27FC236}">
              <a16:creationId xmlns:a16="http://schemas.microsoft.com/office/drawing/2014/main" id="{A5CCC1DB-7CEE-46D0-9256-64D04B99140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54" name="Text Box 7">
          <a:extLst>
            <a:ext uri="{FF2B5EF4-FFF2-40B4-BE49-F238E27FC236}">
              <a16:creationId xmlns:a16="http://schemas.microsoft.com/office/drawing/2014/main" id="{EFBD02F8-74C4-466A-AED6-7160133F136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55" name="Text Box 8">
          <a:extLst>
            <a:ext uri="{FF2B5EF4-FFF2-40B4-BE49-F238E27FC236}">
              <a16:creationId xmlns:a16="http://schemas.microsoft.com/office/drawing/2014/main" id="{C9F0E989-F49D-434D-B794-356C9A9C914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56" name="Text Box 9">
          <a:extLst>
            <a:ext uri="{FF2B5EF4-FFF2-40B4-BE49-F238E27FC236}">
              <a16:creationId xmlns:a16="http://schemas.microsoft.com/office/drawing/2014/main" id="{FEC7A67B-E7DF-4ABF-B578-9209AA8E4B8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57" name="Text Box 10">
          <a:extLst>
            <a:ext uri="{FF2B5EF4-FFF2-40B4-BE49-F238E27FC236}">
              <a16:creationId xmlns:a16="http://schemas.microsoft.com/office/drawing/2014/main" id="{8B6A587D-73ED-4ACB-B9E1-F1E9DEB1D6A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58" name="Text Box 11">
          <a:extLst>
            <a:ext uri="{FF2B5EF4-FFF2-40B4-BE49-F238E27FC236}">
              <a16:creationId xmlns:a16="http://schemas.microsoft.com/office/drawing/2014/main" id="{4C8CB438-8A02-48C2-B70D-ED6D8F0C994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59" name="Text Box 12">
          <a:extLst>
            <a:ext uri="{FF2B5EF4-FFF2-40B4-BE49-F238E27FC236}">
              <a16:creationId xmlns:a16="http://schemas.microsoft.com/office/drawing/2014/main" id="{CA71F900-17F6-43AB-B25C-EFBCB415E08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60" name="Text Box 13">
          <a:extLst>
            <a:ext uri="{FF2B5EF4-FFF2-40B4-BE49-F238E27FC236}">
              <a16:creationId xmlns:a16="http://schemas.microsoft.com/office/drawing/2014/main" id="{37AE6F08-B335-4E53-8194-C65ABAB5168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61" name="Text Box 14">
          <a:extLst>
            <a:ext uri="{FF2B5EF4-FFF2-40B4-BE49-F238E27FC236}">
              <a16:creationId xmlns:a16="http://schemas.microsoft.com/office/drawing/2014/main" id="{4FD6508F-668C-4660-84ED-16E7A0BB18A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62" name="Text Box 15">
          <a:extLst>
            <a:ext uri="{FF2B5EF4-FFF2-40B4-BE49-F238E27FC236}">
              <a16:creationId xmlns:a16="http://schemas.microsoft.com/office/drawing/2014/main" id="{12A189A9-696C-4CB0-8A00-79583A99508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63" name="Text Box 16">
          <a:extLst>
            <a:ext uri="{FF2B5EF4-FFF2-40B4-BE49-F238E27FC236}">
              <a16:creationId xmlns:a16="http://schemas.microsoft.com/office/drawing/2014/main" id="{CA27DC60-1341-4910-B0A3-C713AB9C2CA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64" name="Text Box 17">
          <a:extLst>
            <a:ext uri="{FF2B5EF4-FFF2-40B4-BE49-F238E27FC236}">
              <a16:creationId xmlns:a16="http://schemas.microsoft.com/office/drawing/2014/main" id="{A30291E9-F5E4-4A01-BE27-41ADEF9FA0E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65" name="Text Box 7">
          <a:extLst>
            <a:ext uri="{FF2B5EF4-FFF2-40B4-BE49-F238E27FC236}">
              <a16:creationId xmlns:a16="http://schemas.microsoft.com/office/drawing/2014/main" id="{39AACA34-5B33-43C4-B3C8-E957CB50D12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66" name="Text Box 8">
          <a:extLst>
            <a:ext uri="{FF2B5EF4-FFF2-40B4-BE49-F238E27FC236}">
              <a16:creationId xmlns:a16="http://schemas.microsoft.com/office/drawing/2014/main" id="{A4733AE2-C3D1-46D3-A756-BF4D007E44A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67" name="Text Box 9">
          <a:extLst>
            <a:ext uri="{FF2B5EF4-FFF2-40B4-BE49-F238E27FC236}">
              <a16:creationId xmlns:a16="http://schemas.microsoft.com/office/drawing/2014/main" id="{013BDE33-0AA0-4260-8B84-F143BFC6822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68" name="Text Box 10">
          <a:extLst>
            <a:ext uri="{FF2B5EF4-FFF2-40B4-BE49-F238E27FC236}">
              <a16:creationId xmlns:a16="http://schemas.microsoft.com/office/drawing/2014/main" id="{CF28B77D-D390-4E31-A1EB-7ACDA6972BE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69" name="Text Box 11">
          <a:extLst>
            <a:ext uri="{FF2B5EF4-FFF2-40B4-BE49-F238E27FC236}">
              <a16:creationId xmlns:a16="http://schemas.microsoft.com/office/drawing/2014/main" id="{F270203C-8ADB-4FB2-BDBE-7063C833066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70" name="Text Box 12">
          <a:extLst>
            <a:ext uri="{FF2B5EF4-FFF2-40B4-BE49-F238E27FC236}">
              <a16:creationId xmlns:a16="http://schemas.microsoft.com/office/drawing/2014/main" id="{00FDCCDF-0157-48DA-9922-AE4E0C49A58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71" name="Text Box 13">
          <a:extLst>
            <a:ext uri="{FF2B5EF4-FFF2-40B4-BE49-F238E27FC236}">
              <a16:creationId xmlns:a16="http://schemas.microsoft.com/office/drawing/2014/main" id="{D795FC18-E4EC-4BA9-B9D8-849C8C0EEE9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72" name="Text Box 14">
          <a:extLst>
            <a:ext uri="{FF2B5EF4-FFF2-40B4-BE49-F238E27FC236}">
              <a16:creationId xmlns:a16="http://schemas.microsoft.com/office/drawing/2014/main" id="{C9CAEB79-3DAB-4293-9CA0-FF8C652F074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73" name="Text Box 15">
          <a:extLst>
            <a:ext uri="{FF2B5EF4-FFF2-40B4-BE49-F238E27FC236}">
              <a16:creationId xmlns:a16="http://schemas.microsoft.com/office/drawing/2014/main" id="{5B866BA4-C6A4-474E-A364-6902170A0F3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74" name="Text Box 16">
          <a:extLst>
            <a:ext uri="{FF2B5EF4-FFF2-40B4-BE49-F238E27FC236}">
              <a16:creationId xmlns:a16="http://schemas.microsoft.com/office/drawing/2014/main" id="{7ADE9174-63A8-47C6-94D1-063C602ABED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75" name="Text Box 17">
          <a:extLst>
            <a:ext uri="{FF2B5EF4-FFF2-40B4-BE49-F238E27FC236}">
              <a16:creationId xmlns:a16="http://schemas.microsoft.com/office/drawing/2014/main" id="{CA1D3A6E-A1A7-44CD-BA3B-E853B6B4F78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76" name="Text Box 6">
          <a:extLst>
            <a:ext uri="{FF2B5EF4-FFF2-40B4-BE49-F238E27FC236}">
              <a16:creationId xmlns:a16="http://schemas.microsoft.com/office/drawing/2014/main" id="{9833B1A4-16E7-4ED9-988A-DBB84B2B3CE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77" name="Text Box 7">
          <a:extLst>
            <a:ext uri="{FF2B5EF4-FFF2-40B4-BE49-F238E27FC236}">
              <a16:creationId xmlns:a16="http://schemas.microsoft.com/office/drawing/2014/main" id="{834675A6-A592-4C73-AF63-27D8E60B552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78" name="Text Box 8">
          <a:extLst>
            <a:ext uri="{FF2B5EF4-FFF2-40B4-BE49-F238E27FC236}">
              <a16:creationId xmlns:a16="http://schemas.microsoft.com/office/drawing/2014/main" id="{25DA7CB2-1E17-4DB5-85AB-4CFB32DAD21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79" name="Text Box 9">
          <a:extLst>
            <a:ext uri="{FF2B5EF4-FFF2-40B4-BE49-F238E27FC236}">
              <a16:creationId xmlns:a16="http://schemas.microsoft.com/office/drawing/2014/main" id="{DDC22621-2552-49D7-9AD0-4365B3F6C27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80" name="Text Box 10">
          <a:extLst>
            <a:ext uri="{FF2B5EF4-FFF2-40B4-BE49-F238E27FC236}">
              <a16:creationId xmlns:a16="http://schemas.microsoft.com/office/drawing/2014/main" id="{36D32CA6-3E19-44FA-9DD5-7BD9577A07A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81" name="Text Box 11">
          <a:extLst>
            <a:ext uri="{FF2B5EF4-FFF2-40B4-BE49-F238E27FC236}">
              <a16:creationId xmlns:a16="http://schemas.microsoft.com/office/drawing/2014/main" id="{205DE5AB-E08C-48B6-8C63-92A779FF376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82" name="Text Box 12">
          <a:extLst>
            <a:ext uri="{FF2B5EF4-FFF2-40B4-BE49-F238E27FC236}">
              <a16:creationId xmlns:a16="http://schemas.microsoft.com/office/drawing/2014/main" id="{A41E4FDB-80D4-4BF8-B175-C2C5212CB0B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83" name="Text Box 13">
          <a:extLst>
            <a:ext uri="{FF2B5EF4-FFF2-40B4-BE49-F238E27FC236}">
              <a16:creationId xmlns:a16="http://schemas.microsoft.com/office/drawing/2014/main" id="{093A8F1C-194E-4754-BDEB-FD27905608F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84" name="Text Box 14">
          <a:extLst>
            <a:ext uri="{FF2B5EF4-FFF2-40B4-BE49-F238E27FC236}">
              <a16:creationId xmlns:a16="http://schemas.microsoft.com/office/drawing/2014/main" id="{CF0327E6-F3AD-445C-BB7A-E56CFB2291F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85" name="Text Box 15">
          <a:extLst>
            <a:ext uri="{FF2B5EF4-FFF2-40B4-BE49-F238E27FC236}">
              <a16:creationId xmlns:a16="http://schemas.microsoft.com/office/drawing/2014/main" id="{FF22649D-B28E-4DF7-8AB1-77EBDECE6E1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86" name="Text Box 16">
          <a:extLst>
            <a:ext uri="{FF2B5EF4-FFF2-40B4-BE49-F238E27FC236}">
              <a16:creationId xmlns:a16="http://schemas.microsoft.com/office/drawing/2014/main" id="{CCFAA4B2-08C8-47E1-B2FE-1EE863C21E4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87" name="Text Box 17">
          <a:extLst>
            <a:ext uri="{FF2B5EF4-FFF2-40B4-BE49-F238E27FC236}">
              <a16:creationId xmlns:a16="http://schemas.microsoft.com/office/drawing/2014/main" id="{4D8BCB6E-A22B-4EF1-A59B-59AF8A3E0AD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88" name="Text Box 6">
          <a:extLst>
            <a:ext uri="{FF2B5EF4-FFF2-40B4-BE49-F238E27FC236}">
              <a16:creationId xmlns:a16="http://schemas.microsoft.com/office/drawing/2014/main" id="{147FCE02-89E5-44B1-9B4A-9F3FC34E39E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89" name="Text Box 7">
          <a:extLst>
            <a:ext uri="{FF2B5EF4-FFF2-40B4-BE49-F238E27FC236}">
              <a16:creationId xmlns:a16="http://schemas.microsoft.com/office/drawing/2014/main" id="{32C3206B-9BB0-4EC9-BD65-4D39317BF03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90" name="Text Box 8">
          <a:extLst>
            <a:ext uri="{FF2B5EF4-FFF2-40B4-BE49-F238E27FC236}">
              <a16:creationId xmlns:a16="http://schemas.microsoft.com/office/drawing/2014/main" id="{3B2A3326-D5FF-47A7-B116-2FE68109D9D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91" name="Text Box 9">
          <a:extLst>
            <a:ext uri="{FF2B5EF4-FFF2-40B4-BE49-F238E27FC236}">
              <a16:creationId xmlns:a16="http://schemas.microsoft.com/office/drawing/2014/main" id="{A35AA33C-E1F4-4C4D-AAD1-DFB7C4C8F0D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92" name="Text Box 10">
          <a:extLst>
            <a:ext uri="{FF2B5EF4-FFF2-40B4-BE49-F238E27FC236}">
              <a16:creationId xmlns:a16="http://schemas.microsoft.com/office/drawing/2014/main" id="{5D07115C-4085-4C7A-8ABF-6EF41CB3BF4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93" name="Text Box 11">
          <a:extLst>
            <a:ext uri="{FF2B5EF4-FFF2-40B4-BE49-F238E27FC236}">
              <a16:creationId xmlns:a16="http://schemas.microsoft.com/office/drawing/2014/main" id="{12BD916D-5A5F-4E92-BAC7-07621B077CC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94" name="Text Box 12">
          <a:extLst>
            <a:ext uri="{FF2B5EF4-FFF2-40B4-BE49-F238E27FC236}">
              <a16:creationId xmlns:a16="http://schemas.microsoft.com/office/drawing/2014/main" id="{78E14DD3-D879-4F31-A841-EDECEFF8CF0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95" name="Text Box 13">
          <a:extLst>
            <a:ext uri="{FF2B5EF4-FFF2-40B4-BE49-F238E27FC236}">
              <a16:creationId xmlns:a16="http://schemas.microsoft.com/office/drawing/2014/main" id="{9D5EC2D3-71D7-49FE-A3A4-E60E65EB7AE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96" name="Text Box 14">
          <a:extLst>
            <a:ext uri="{FF2B5EF4-FFF2-40B4-BE49-F238E27FC236}">
              <a16:creationId xmlns:a16="http://schemas.microsoft.com/office/drawing/2014/main" id="{E8843B69-720C-4900-AEDA-232B48D7219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97" name="Text Box 15">
          <a:extLst>
            <a:ext uri="{FF2B5EF4-FFF2-40B4-BE49-F238E27FC236}">
              <a16:creationId xmlns:a16="http://schemas.microsoft.com/office/drawing/2014/main" id="{8CE623E8-3441-4557-845B-08ECCA29292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98" name="Text Box 16">
          <a:extLst>
            <a:ext uri="{FF2B5EF4-FFF2-40B4-BE49-F238E27FC236}">
              <a16:creationId xmlns:a16="http://schemas.microsoft.com/office/drawing/2014/main" id="{08308272-291E-467F-A60D-DB036389BC3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699" name="Text Box 17">
          <a:extLst>
            <a:ext uri="{FF2B5EF4-FFF2-40B4-BE49-F238E27FC236}">
              <a16:creationId xmlns:a16="http://schemas.microsoft.com/office/drawing/2014/main" id="{89190222-8B70-4016-BC05-4858B06ED19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00" name="Text Box 6">
          <a:extLst>
            <a:ext uri="{FF2B5EF4-FFF2-40B4-BE49-F238E27FC236}">
              <a16:creationId xmlns:a16="http://schemas.microsoft.com/office/drawing/2014/main" id="{2AD94FA1-20A0-46B4-9749-302AD4FC633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01" name="Text Box 7">
          <a:extLst>
            <a:ext uri="{FF2B5EF4-FFF2-40B4-BE49-F238E27FC236}">
              <a16:creationId xmlns:a16="http://schemas.microsoft.com/office/drawing/2014/main" id="{297A8578-D304-4117-A777-B6B2DE61634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02" name="Text Box 8">
          <a:extLst>
            <a:ext uri="{FF2B5EF4-FFF2-40B4-BE49-F238E27FC236}">
              <a16:creationId xmlns:a16="http://schemas.microsoft.com/office/drawing/2014/main" id="{E5D63E56-D6D9-4A40-BE48-F0517C841FF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03" name="Text Box 9">
          <a:extLst>
            <a:ext uri="{FF2B5EF4-FFF2-40B4-BE49-F238E27FC236}">
              <a16:creationId xmlns:a16="http://schemas.microsoft.com/office/drawing/2014/main" id="{6AE7229B-8B7E-46D1-B320-4D820A68A6B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04" name="Text Box 10">
          <a:extLst>
            <a:ext uri="{FF2B5EF4-FFF2-40B4-BE49-F238E27FC236}">
              <a16:creationId xmlns:a16="http://schemas.microsoft.com/office/drawing/2014/main" id="{49961DB3-E429-4527-B829-431DD839723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05" name="Text Box 11">
          <a:extLst>
            <a:ext uri="{FF2B5EF4-FFF2-40B4-BE49-F238E27FC236}">
              <a16:creationId xmlns:a16="http://schemas.microsoft.com/office/drawing/2014/main" id="{0E70EAE1-1CF4-49FF-8F62-5CCF9BD6332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06" name="Text Box 12">
          <a:extLst>
            <a:ext uri="{FF2B5EF4-FFF2-40B4-BE49-F238E27FC236}">
              <a16:creationId xmlns:a16="http://schemas.microsoft.com/office/drawing/2014/main" id="{15E4A18D-E3EF-4413-8B2D-1B4B9D4091C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07" name="Text Box 13">
          <a:extLst>
            <a:ext uri="{FF2B5EF4-FFF2-40B4-BE49-F238E27FC236}">
              <a16:creationId xmlns:a16="http://schemas.microsoft.com/office/drawing/2014/main" id="{CBAAA41D-656C-40B7-B2D4-EA3BA6B55E4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08" name="Text Box 14">
          <a:extLst>
            <a:ext uri="{FF2B5EF4-FFF2-40B4-BE49-F238E27FC236}">
              <a16:creationId xmlns:a16="http://schemas.microsoft.com/office/drawing/2014/main" id="{6DE64B0B-581D-4CAA-A3AD-0178C25FE39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09" name="Text Box 15">
          <a:extLst>
            <a:ext uri="{FF2B5EF4-FFF2-40B4-BE49-F238E27FC236}">
              <a16:creationId xmlns:a16="http://schemas.microsoft.com/office/drawing/2014/main" id="{9C78ED67-58F8-4ADE-8A3A-058EF6EB35D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10" name="Text Box 16">
          <a:extLst>
            <a:ext uri="{FF2B5EF4-FFF2-40B4-BE49-F238E27FC236}">
              <a16:creationId xmlns:a16="http://schemas.microsoft.com/office/drawing/2014/main" id="{649D29D2-62E5-40C8-B7ED-BFB2CE004C9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11" name="Text Box 17">
          <a:extLst>
            <a:ext uri="{FF2B5EF4-FFF2-40B4-BE49-F238E27FC236}">
              <a16:creationId xmlns:a16="http://schemas.microsoft.com/office/drawing/2014/main" id="{99653261-619D-4561-A5D9-68778A2C6CC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12" name="Text Box 7">
          <a:extLst>
            <a:ext uri="{FF2B5EF4-FFF2-40B4-BE49-F238E27FC236}">
              <a16:creationId xmlns:a16="http://schemas.microsoft.com/office/drawing/2014/main" id="{0C9643CF-BCD8-440F-B66B-4E3257BF225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13" name="Text Box 8">
          <a:extLst>
            <a:ext uri="{FF2B5EF4-FFF2-40B4-BE49-F238E27FC236}">
              <a16:creationId xmlns:a16="http://schemas.microsoft.com/office/drawing/2014/main" id="{C9A8E5F7-D6E0-4367-885E-BE40EE128E8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14" name="Text Box 9">
          <a:extLst>
            <a:ext uri="{FF2B5EF4-FFF2-40B4-BE49-F238E27FC236}">
              <a16:creationId xmlns:a16="http://schemas.microsoft.com/office/drawing/2014/main" id="{06C35599-97A5-4A5C-9877-964DD0B7872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15" name="Text Box 10">
          <a:extLst>
            <a:ext uri="{FF2B5EF4-FFF2-40B4-BE49-F238E27FC236}">
              <a16:creationId xmlns:a16="http://schemas.microsoft.com/office/drawing/2014/main" id="{3958F7ED-7FF3-4B11-9908-6441900F018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16" name="Text Box 11">
          <a:extLst>
            <a:ext uri="{FF2B5EF4-FFF2-40B4-BE49-F238E27FC236}">
              <a16:creationId xmlns:a16="http://schemas.microsoft.com/office/drawing/2014/main" id="{77426F9E-3856-435B-A4B1-D395D390CE0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17" name="Text Box 12">
          <a:extLst>
            <a:ext uri="{FF2B5EF4-FFF2-40B4-BE49-F238E27FC236}">
              <a16:creationId xmlns:a16="http://schemas.microsoft.com/office/drawing/2014/main" id="{10054C83-DDFF-4246-BABA-8091DE8C358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18" name="Text Box 13">
          <a:extLst>
            <a:ext uri="{FF2B5EF4-FFF2-40B4-BE49-F238E27FC236}">
              <a16:creationId xmlns:a16="http://schemas.microsoft.com/office/drawing/2014/main" id="{8B8D9028-29E0-41CD-B809-98C9983AFF5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19" name="Text Box 14">
          <a:extLst>
            <a:ext uri="{FF2B5EF4-FFF2-40B4-BE49-F238E27FC236}">
              <a16:creationId xmlns:a16="http://schemas.microsoft.com/office/drawing/2014/main" id="{F864A009-894A-4BB3-9E91-26EE40F0DCE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20" name="Text Box 15">
          <a:extLst>
            <a:ext uri="{FF2B5EF4-FFF2-40B4-BE49-F238E27FC236}">
              <a16:creationId xmlns:a16="http://schemas.microsoft.com/office/drawing/2014/main" id="{F99043B4-632B-4DB8-A7A7-33D70C4806C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21" name="Text Box 16">
          <a:extLst>
            <a:ext uri="{FF2B5EF4-FFF2-40B4-BE49-F238E27FC236}">
              <a16:creationId xmlns:a16="http://schemas.microsoft.com/office/drawing/2014/main" id="{FB0D3477-20A5-4832-954A-096B549DD20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22" name="Text Box 17">
          <a:extLst>
            <a:ext uri="{FF2B5EF4-FFF2-40B4-BE49-F238E27FC236}">
              <a16:creationId xmlns:a16="http://schemas.microsoft.com/office/drawing/2014/main" id="{6BAABD47-6B3A-4035-A40B-E924E44ED22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23" name="Text Box 6">
          <a:extLst>
            <a:ext uri="{FF2B5EF4-FFF2-40B4-BE49-F238E27FC236}">
              <a16:creationId xmlns:a16="http://schemas.microsoft.com/office/drawing/2014/main" id="{4C7C5311-BD76-425F-AC3C-F90A9DA9B56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24" name="Text Box 7">
          <a:extLst>
            <a:ext uri="{FF2B5EF4-FFF2-40B4-BE49-F238E27FC236}">
              <a16:creationId xmlns:a16="http://schemas.microsoft.com/office/drawing/2014/main" id="{AFA75A0B-57E1-4FA7-A3E0-246C95BFC89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25" name="Text Box 8">
          <a:extLst>
            <a:ext uri="{FF2B5EF4-FFF2-40B4-BE49-F238E27FC236}">
              <a16:creationId xmlns:a16="http://schemas.microsoft.com/office/drawing/2014/main" id="{99C880E5-2077-469D-9460-D2DEA77D3A6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26" name="Text Box 9">
          <a:extLst>
            <a:ext uri="{FF2B5EF4-FFF2-40B4-BE49-F238E27FC236}">
              <a16:creationId xmlns:a16="http://schemas.microsoft.com/office/drawing/2014/main" id="{27A32D2A-186F-4FF4-80DF-C47CEF1E96E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27" name="Text Box 10">
          <a:extLst>
            <a:ext uri="{FF2B5EF4-FFF2-40B4-BE49-F238E27FC236}">
              <a16:creationId xmlns:a16="http://schemas.microsoft.com/office/drawing/2014/main" id="{1D396405-80C4-4501-AD06-9CA0B72887A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28" name="Text Box 11">
          <a:extLst>
            <a:ext uri="{FF2B5EF4-FFF2-40B4-BE49-F238E27FC236}">
              <a16:creationId xmlns:a16="http://schemas.microsoft.com/office/drawing/2014/main" id="{9B3025A2-747C-4E53-AC31-7CD88203553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29" name="Text Box 12">
          <a:extLst>
            <a:ext uri="{FF2B5EF4-FFF2-40B4-BE49-F238E27FC236}">
              <a16:creationId xmlns:a16="http://schemas.microsoft.com/office/drawing/2014/main" id="{F3BC1A4D-3426-48A2-AA21-2F21B22603F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30" name="Text Box 13">
          <a:extLst>
            <a:ext uri="{FF2B5EF4-FFF2-40B4-BE49-F238E27FC236}">
              <a16:creationId xmlns:a16="http://schemas.microsoft.com/office/drawing/2014/main" id="{C2CCFD4E-D52B-4CE3-8D5D-971CC96334D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31" name="Text Box 14">
          <a:extLst>
            <a:ext uri="{FF2B5EF4-FFF2-40B4-BE49-F238E27FC236}">
              <a16:creationId xmlns:a16="http://schemas.microsoft.com/office/drawing/2014/main" id="{855365DE-1C2E-4086-B729-C9DA618363E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32" name="Text Box 15">
          <a:extLst>
            <a:ext uri="{FF2B5EF4-FFF2-40B4-BE49-F238E27FC236}">
              <a16:creationId xmlns:a16="http://schemas.microsoft.com/office/drawing/2014/main" id="{FBA33AC6-648C-44B6-A4A7-8098E30B739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33" name="Text Box 16">
          <a:extLst>
            <a:ext uri="{FF2B5EF4-FFF2-40B4-BE49-F238E27FC236}">
              <a16:creationId xmlns:a16="http://schemas.microsoft.com/office/drawing/2014/main" id="{95EA98F4-920A-4648-BFA9-C264694D286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34" name="Text Box 17">
          <a:extLst>
            <a:ext uri="{FF2B5EF4-FFF2-40B4-BE49-F238E27FC236}">
              <a16:creationId xmlns:a16="http://schemas.microsoft.com/office/drawing/2014/main" id="{6FAF38D3-52CA-4A2B-8A03-697100BDA23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35" name="Text Box 6">
          <a:extLst>
            <a:ext uri="{FF2B5EF4-FFF2-40B4-BE49-F238E27FC236}">
              <a16:creationId xmlns:a16="http://schemas.microsoft.com/office/drawing/2014/main" id="{EBB08DAB-BB13-4996-8956-279D0C24AF6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36" name="Text Box 7">
          <a:extLst>
            <a:ext uri="{FF2B5EF4-FFF2-40B4-BE49-F238E27FC236}">
              <a16:creationId xmlns:a16="http://schemas.microsoft.com/office/drawing/2014/main" id="{FA23881F-0F80-4EB1-B955-65E2888597B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37" name="Text Box 8">
          <a:extLst>
            <a:ext uri="{FF2B5EF4-FFF2-40B4-BE49-F238E27FC236}">
              <a16:creationId xmlns:a16="http://schemas.microsoft.com/office/drawing/2014/main" id="{80125AF1-B0FC-479F-A3D0-DFF0EF1D380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38" name="Text Box 9">
          <a:extLst>
            <a:ext uri="{FF2B5EF4-FFF2-40B4-BE49-F238E27FC236}">
              <a16:creationId xmlns:a16="http://schemas.microsoft.com/office/drawing/2014/main" id="{1A54AEA1-24C5-4633-8DBA-64C0BBEEFE0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39" name="Text Box 10">
          <a:extLst>
            <a:ext uri="{FF2B5EF4-FFF2-40B4-BE49-F238E27FC236}">
              <a16:creationId xmlns:a16="http://schemas.microsoft.com/office/drawing/2014/main" id="{7525FDE2-D95B-4AFA-BD27-4EE60765027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40" name="Text Box 11">
          <a:extLst>
            <a:ext uri="{FF2B5EF4-FFF2-40B4-BE49-F238E27FC236}">
              <a16:creationId xmlns:a16="http://schemas.microsoft.com/office/drawing/2014/main" id="{74CFF616-147D-404F-80D2-93FC902E231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41" name="Text Box 12">
          <a:extLst>
            <a:ext uri="{FF2B5EF4-FFF2-40B4-BE49-F238E27FC236}">
              <a16:creationId xmlns:a16="http://schemas.microsoft.com/office/drawing/2014/main" id="{5ECBA905-EB7F-4858-8AA9-E29146EF823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42" name="Text Box 13">
          <a:extLst>
            <a:ext uri="{FF2B5EF4-FFF2-40B4-BE49-F238E27FC236}">
              <a16:creationId xmlns:a16="http://schemas.microsoft.com/office/drawing/2014/main" id="{C1FC1CD9-B8DC-4F6E-AEEF-BABA5B9EA83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43" name="Text Box 14">
          <a:extLst>
            <a:ext uri="{FF2B5EF4-FFF2-40B4-BE49-F238E27FC236}">
              <a16:creationId xmlns:a16="http://schemas.microsoft.com/office/drawing/2014/main" id="{94B268E8-C6FC-4D69-A154-462C08A7F30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44" name="Text Box 15">
          <a:extLst>
            <a:ext uri="{FF2B5EF4-FFF2-40B4-BE49-F238E27FC236}">
              <a16:creationId xmlns:a16="http://schemas.microsoft.com/office/drawing/2014/main" id="{9D5A2C75-3202-4654-947D-522A26A0CED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45" name="Text Box 16">
          <a:extLst>
            <a:ext uri="{FF2B5EF4-FFF2-40B4-BE49-F238E27FC236}">
              <a16:creationId xmlns:a16="http://schemas.microsoft.com/office/drawing/2014/main" id="{3FDA3804-A3EC-4834-84AD-C3F083CCC2F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46" name="Text Box 17">
          <a:extLst>
            <a:ext uri="{FF2B5EF4-FFF2-40B4-BE49-F238E27FC236}">
              <a16:creationId xmlns:a16="http://schemas.microsoft.com/office/drawing/2014/main" id="{A75EE24E-6658-469C-9C05-36B4086B6CF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47" name="Text Box 6">
          <a:extLst>
            <a:ext uri="{FF2B5EF4-FFF2-40B4-BE49-F238E27FC236}">
              <a16:creationId xmlns:a16="http://schemas.microsoft.com/office/drawing/2014/main" id="{0AAFD623-1B29-4124-B600-A5A634D5199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48" name="Text Box 7">
          <a:extLst>
            <a:ext uri="{FF2B5EF4-FFF2-40B4-BE49-F238E27FC236}">
              <a16:creationId xmlns:a16="http://schemas.microsoft.com/office/drawing/2014/main" id="{8998DF03-FB5E-4B9D-9FCF-865B8CEC294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49" name="Text Box 8">
          <a:extLst>
            <a:ext uri="{FF2B5EF4-FFF2-40B4-BE49-F238E27FC236}">
              <a16:creationId xmlns:a16="http://schemas.microsoft.com/office/drawing/2014/main" id="{DD8B5B14-579A-4B83-ADED-337E8270E28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50" name="Text Box 9">
          <a:extLst>
            <a:ext uri="{FF2B5EF4-FFF2-40B4-BE49-F238E27FC236}">
              <a16:creationId xmlns:a16="http://schemas.microsoft.com/office/drawing/2014/main" id="{798ED050-E817-499B-A0A2-498952E8554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51" name="Text Box 10">
          <a:extLst>
            <a:ext uri="{FF2B5EF4-FFF2-40B4-BE49-F238E27FC236}">
              <a16:creationId xmlns:a16="http://schemas.microsoft.com/office/drawing/2014/main" id="{5FAF73E9-904F-4C38-BD29-33F48821E51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52" name="Text Box 11">
          <a:extLst>
            <a:ext uri="{FF2B5EF4-FFF2-40B4-BE49-F238E27FC236}">
              <a16:creationId xmlns:a16="http://schemas.microsoft.com/office/drawing/2014/main" id="{5502ECFE-AC98-4469-A2E7-A06038B5CB3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53" name="Text Box 12">
          <a:extLst>
            <a:ext uri="{FF2B5EF4-FFF2-40B4-BE49-F238E27FC236}">
              <a16:creationId xmlns:a16="http://schemas.microsoft.com/office/drawing/2014/main" id="{D55AF2C9-C589-4605-A4F1-A64D469B881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54" name="Text Box 13">
          <a:extLst>
            <a:ext uri="{FF2B5EF4-FFF2-40B4-BE49-F238E27FC236}">
              <a16:creationId xmlns:a16="http://schemas.microsoft.com/office/drawing/2014/main" id="{07A7E4A5-1946-4A15-99EB-4336BA4BB54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55" name="Text Box 14">
          <a:extLst>
            <a:ext uri="{FF2B5EF4-FFF2-40B4-BE49-F238E27FC236}">
              <a16:creationId xmlns:a16="http://schemas.microsoft.com/office/drawing/2014/main" id="{200134BB-8FE9-4AD1-B3C6-8AEA693A000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56" name="Text Box 15">
          <a:extLst>
            <a:ext uri="{FF2B5EF4-FFF2-40B4-BE49-F238E27FC236}">
              <a16:creationId xmlns:a16="http://schemas.microsoft.com/office/drawing/2014/main" id="{D13EC7C1-E749-44D2-88F7-EFAA1343DBA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57" name="Text Box 16">
          <a:extLst>
            <a:ext uri="{FF2B5EF4-FFF2-40B4-BE49-F238E27FC236}">
              <a16:creationId xmlns:a16="http://schemas.microsoft.com/office/drawing/2014/main" id="{B796C24F-7EF4-4ACA-B585-1DCE7F1AA76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58" name="Text Box 17">
          <a:extLst>
            <a:ext uri="{FF2B5EF4-FFF2-40B4-BE49-F238E27FC236}">
              <a16:creationId xmlns:a16="http://schemas.microsoft.com/office/drawing/2014/main" id="{357BE38A-AFB8-43DA-B24F-37BA077921F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59" name="Text Box 7">
          <a:extLst>
            <a:ext uri="{FF2B5EF4-FFF2-40B4-BE49-F238E27FC236}">
              <a16:creationId xmlns:a16="http://schemas.microsoft.com/office/drawing/2014/main" id="{DF31C816-4764-459A-8687-2C61D6E358B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60" name="Text Box 8">
          <a:extLst>
            <a:ext uri="{FF2B5EF4-FFF2-40B4-BE49-F238E27FC236}">
              <a16:creationId xmlns:a16="http://schemas.microsoft.com/office/drawing/2014/main" id="{C6BF1CB2-BDA0-4E53-95E7-F412DF15DE6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61" name="Text Box 9">
          <a:extLst>
            <a:ext uri="{FF2B5EF4-FFF2-40B4-BE49-F238E27FC236}">
              <a16:creationId xmlns:a16="http://schemas.microsoft.com/office/drawing/2014/main" id="{E1FEF94C-FEC0-43D1-B6DA-418CE95B931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62" name="Text Box 10">
          <a:extLst>
            <a:ext uri="{FF2B5EF4-FFF2-40B4-BE49-F238E27FC236}">
              <a16:creationId xmlns:a16="http://schemas.microsoft.com/office/drawing/2014/main" id="{C6829B0A-ED56-4B0B-BDF7-DFA73976BF9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63" name="Text Box 11">
          <a:extLst>
            <a:ext uri="{FF2B5EF4-FFF2-40B4-BE49-F238E27FC236}">
              <a16:creationId xmlns:a16="http://schemas.microsoft.com/office/drawing/2014/main" id="{2887DD7B-B77C-4D46-899E-D1E1821A83F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64" name="Text Box 12">
          <a:extLst>
            <a:ext uri="{FF2B5EF4-FFF2-40B4-BE49-F238E27FC236}">
              <a16:creationId xmlns:a16="http://schemas.microsoft.com/office/drawing/2014/main" id="{CEA8CDD8-232F-4E50-A21A-1B5489FB4F2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65" name="Text Box 13">
          <a:extLst>
            <a:ext uri="{FF2B5EF4-FFF2-40B4-BE49-F238E27FC236}">
              <a16:creationId xmlns:a16="http://schemas.microsoft.com/office/drawing/2014/main" id="{B911744E-D7A8-450D-B51E-F8022BDBC2E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66" name="Text Box 14">
          <a:extLst>
            <a:ext uri="{FF2B5EF4-FFF2-40B4-BE49-F238E27FC236}">
              <a16:creationId xmlns:a16="http://schemas.microsoft.com/office/drawing/2014/main" id="{6EABA9DC-8C22-4064-9FA9-0D20EEA15C0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67" name="Text Box 15">
          <a:extLst>
            <a:ext uri="{FF2B5EF4-FFF2-40B4-BE49-F238E27FC236}">
              <a16:creationId xmlns:a16="http://schemas.microsoft.com/office/drawing/2014/main" id="{FA447F29-E378-4C63-8F96-20313C2CF77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68" name="Text Box 16">
          <a:extLst>
            <a:ext uri="{FF2B5EF4-FFF2-40B4-BE49-F238E27FC236}">
              <a16:creationId xmlns:a16="http://schemas.microsoft.com/office/drawing/2014/main" id="{5B32A992-46E5-41F9-BC12-A9A31F3EB0D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69" name="Text Box 17">
          <a:extLst>
            <a:ext uri="{FF2B5EF4-FFF2-40B4-BE49-F238E27FC236}">
              <a16:creationId xmlns:a16="http://schemas.microsoft.com/office/drawing/2014/main" id="{374A0177-01D3-47D6-8DCF-D344874CCCC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70" name="Text Box 6">
          <a:extLst>
            <a:ext uri="{FF2B5EF4-FFF2-40B4-BE49-F238E27FC236}">
              <a16:creationId xmlns:a16="http://schemas.microsoft.com/office/drawing/2014/main" id="{05EE8BED-1929-4EF2-80E3-EA2AC4BF872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71" name="Text Box 7">
          <a:extLst>
            <a:ext uri="{FF2B5EF4-FFF2-40B4-BE49-F238E27FC236}">
              <a16:creationId xmlns:a16="http://schemas.microsoft.com/office/drawing/2014/main" id="{373FD809-412E-4782-85A5-6A9E8522740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72" name="Text Box 8">
          <a:extLst>
            <a:ext uri="{FF2B5EF4-FFF2-40B4-BE49-F238E27FC236}">
              <a16:creationId xmlns:a16="http://schemas.microsoft.com/office/drawing/2014/main" id="{6CA1987B-B68B-4C17-8DFF-64B73D69780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73" name="Text Box 9">
          <a:extLst>
            <a:ext uri="{FF2B5EF4-FFF2-40B4-BE49-F238E27FC236}">
              <a16:creationId xmlns:a16="http://schemas.microsoft.com/office/drawing/2014/main" id="{5DFC8037-3850-47FF-AA32-3F995B64173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74" name="Text Box 10">
          <a:extLst>
            <a:ext uri="{FF2B5EF4-FFF2-40B4-BE49-F238E27FC236}">
              <a16:creationId xmlns:a16="http://schemas.microsoft.com/office/drawing/2014/main" id="{0784C7DA-8033-47BA-844A-2DE09A10227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75" name="Text Box 11">
          <a:extLst>
            <a:ext uri="{FF2B5EF4-FFF2-40B4-BE49-F238E27FC236}">
              <a16:creationId xmlns:a16="http://schemas.microsoft.com/office/drawing/2014/main" id="{9DB6B60E-39C9-4C54-8A64-60384043B50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76" name="Text Box 12">
          <a:extLst>
            <a:ext uri="{FF2B5EF4-FFF2-40B4-BE49-F238E27FC236}">
              <a16:creationId xmlns:a16="http://schemas.microsoft.com/office/drawing/2014/main" id="{0BEEB75D-17B9-4487-A22E-B1D35460A83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77" name="Text Box 13">
          <a:extLst>
            <a:ext uri="{FF2B5EF4-FFF2-40B4-BE49-F238E27FC236}">
              <a16:creationId xmlns:a16="http://schemas.microsoft.com/office/drawing/2014/main" id="{56609439-7946-405D-9271-0A6900EE4CC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78" name="Text Box 14">
          <a:extLst>
            <a:ext uri="{FF2B5EF4-FFF2-40B4-BE49-F238E27FC236}">
              <a16:creationId xmlns:a16="http://schemas.microsoft.com/office/drawing/2014/main" id="{5D12CF91-BF05-43D6-9194-1A3F706D095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79" name="Text Box 15">
          <a:extLst>
            <a:ext uri="{FF2B5EF4-FFF2-40B4-BE49-F238E27FC236}">
              <a16:creationId xmlns:a16="http://schemas.microsoft.com/office/drawing/2014/main" id="{F38DF1E5-3EE0-437F-8228-9DBBAFC18E2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80" name="Text Box 16">
          <a:extLst>
            <a:ext uri="{FF2B5EF4-FFF2-40B4-BE49-F238E27FC236}">
              <a16:creationId xmlns:a16="http://schemas.microsoft.com/office/drawing/2014/main" id="{3C77731B-98D7-4795-A4F2-7784EF44DFF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81" name="Text Box 17">
          <a:extLst>
            <a:ext uri="{FF2B5EF4-FFF2-40B4-BE49-F238E27FC236}">
              <a16:creationId xmlns:a16="http://schemas.microsoft.com/office/drawing/2014/main" id="{9BA4796E-2544-4DD9-828F-9755B650B51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82" name="Text Box 6">
          <a:extLst>
            <a:ext uri="{FF2B5EF4-FFF2-40B4-BE49-F238E27FC236}">
              <a16:creationId xmlns:a16="http://schemas.microsoft.com/office/drawing/2014/main" id="{6DAF3BF2-01BA-4C97-99A3-D2AD3F394A6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83" name="Text Box 7">
          <a:extLst>
            <a:ext uri="{FF2B5EF4-FFF2-40B4-BE49-F238E27FC236}">
              <a16:creationId xmlns:a16="http://schemas.microsoft.com/office/drawing/2014/main" id="{251C09EE-44B0-4FFA-9F9B-E349FB6622B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84" name="Text Box 8">
          <a:extLst>
            <a:ext uri="{FF2B5EF4-FFF2-40B4-BE49-F238E27FC236}">
              <a16:creationId xmlns:a16="http://schemas.microsoft.com/office/drawing/2014/main" id="{CC66E93A-5D90-40F4-8F9A-C334D651D83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85" name="Text Box 9">
          <a:extLst>
            <a:ext uri="{FF2B5EF4-FFF2-40B4-BE49-F238E27FC236}">
              <a16:creationId xmlns:a16="http://schemas.microsoft.com/office/drawing/2014/main" id="{30A3776E-AC91-4FA0-A6BE-27F62D9F8D9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86" name="Text Box 10">
          <a:extLst>
            <a:ext uri="{FF2B5EF4-FFF2-40B4-BE49-F238E27FC236}">
              <a16:creationId xmlns:a16="http://schemas.microsoft.com/office/drawing/2014/main" id="{6775B329-BE6E-4123-A0E5-4DE557BACE5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87" name="Text Box 11">
          <a:extLst>
            <a:ext uri="{FF2B5EF4-FFF2-40B4-BE49-F238E27FC236}">
              <a16:creationId xmlns:a16="http://schemas.microsoft.com/office/drawing/2014/main" id="{F6E9E188-3B57-4FFC-B586-0B8F17F8E2A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88" name="Text Box 12">
          <a:extLst>
            <a:ext uri="{FF2B5EF4-FFF2-40B4-BE49-F238E27FC236}">
              <a16:creationId xmlns:a16="http://schemas.microsoft.com/office/drawing/2014/main" id="{BBA3D13D-C8C1-4828-B0A2-1116883842E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89" name="Text Box 13">
          <a:extLst>
            <a:ext uri="{FF2B5EF4-FFF2-40B4-BE49-F238E27FC236}">
              <a16:creationId xmlns:a16="http://schemas.microsoft.com/office/drawing/2014/main" id="{A351589E-82F3-4400-B806-5C851400365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90" name="Text Box 14">
          <a:extLst>
            <a:ext uri="{FF2B5EF4-FFF2-40B4-BE49-F238E27FC236}">
              <a16:creationId xmlns:a16="http://schemas.microsoft.com/office/drawing/2014/main" id="{1B3A67C1-938A-42BB-8CF0-3DD8259971C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91" name="Text Box 15">
          <a:extLst>
            <a:ext uri="{FF2B5EF4-FFF2-40B4-BE49-F238E27FC236}">
              <a16:creationId xmlns:a16="http://schemas.microsoft.com/office/drawing/2014/main" id="{B2703C1C-21C8-47CA-B3D5-B2B273C9A8C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92" name="Text Box 16">
          <a:extLst>
            <a:ext uri="{FF2B5EF4-FFF2-40B4-BE49-F238E27FC236}">
              <a16:creationId xmlns:a16="http://schemas.microsoft.com/office/drawing/2014/main" id="{911C46B0-4E7C-40CE-86C3-96DA34AF58E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93" name="Text Box 17">
          <a:extLst>
            <a:ext uri="{FF2B5EF4-FFF2-40B4-BE49-F238E27FC236}">
              <a16:creationId xmlns:a16="http://schemas.microsoft.com/office/drawing/2014/main" id="{8A9100F0-F494-4043-8D9E-D1666409775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94" name="Text Box 6">
          <a:extLst>
            <a:ext uri="{FF2B5EF4-FFF2-40B4-BE49-F238E27FC236}">
              <a16:creationId xmlns:a16="http://schemas.microsoft.com/office/drawing/2014/main" id="{E979993D-1524-48F6-8C96-E7F4EE8423C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95" name="Text Box 7">
          <a:extLst>
            <a:ext uri="{FF2B5EF4-FFF2-40B4-BE49-F238E27FC236}">
              <a16:creationId xmlns:a16="http://schemas.microsoft.com/office/drawing/2014/main" id="{867000F2-35F7-4C0C-BDD4-F25DF63478C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96" name="Text Box 8">
          <a:extLst>
            <a:ext uri="{FF2B5EF4-FFF2-40B4-BE49-F238E27FC236}">
              <a16:creationId xmlns:a16="http://schemas.microsoft.com/office/drawing/2014/main" id="{6585D9CF-BF16-430D-ABCD-332E043FD6E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97" name="Text Box 9">
          <a:extLst>
            <a:ext uri="{FF2B5EF4-FFF2-40B4-BE49-F238E27FC236}">
              <a16:creationId xmlns:a16="http://schemas.microsoft.com/office/drawing/2014/main" id="{49383C0D-869C-4AD7-9E71-B7A2A557D0C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98" name="Text Box 10">
          <a:extLst>
            <a:ext uri="{FF2B5EF4-FFF2-40B4-BE49-F238E27FC236}">
              <a16:creationId xmlns:a16="http://schemas.microsoft.com/office/drawing/2014/main" id="{F3BF4DD1-DD5B-4133-9452-B26FF70E752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799" name="Text Box 11">
          <a:extLst>
            <a:ext uri="{FF2B5EF4-FFF2-40B4-BE49-F238E27FC236}">
              <a16:creationId xmlns:a16="http://schemas.microsoft.com/office/drawing/2014/main" id="{B483845E-F65E-49E1-8331-1277BE606A2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00" name="Text Box 12">
          <a:extLst>
            <a:ext uri="{FF2B5EF4-FFF2-40B4-BE49-F238E27FC236}">
              <a16:creationId xmlns:a16="http://schemas.microsoft.com/office/drawing/2014/main" id="{761D3912-5C77-4A90-82B0-FC7D63BA4EC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01" name="Text Box 13">
          <a:extLst>
            <a:ext uri="{FF2B5EF4-FFF2-40B4-BE49-F238E27FC236}">
              <a16:creationId xmlns:a16="http://schemas.microsoft.com/office/drawing/2014/main" id="{AD543876-E5FB-41B6-B512-9A1D38A7BF8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02" name="Text Box 14">
          <a:extLst>
            <a:ext uri="{FF2B5EF4-FFF2-40B4-BE49-F238E27FC236}">
              <a16:creationId xmlns:a16="http://schemas.microsoft.com/office/drawing/2014/main" id="{809E3360-6776-430D-A08B-3DECF2F7694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03" name="Text Box 15">
          <a:extLst>
            <a:ext uri="{FF2B5EF4-FFF2-40B4-BE49-F238E27FC236}">
              <a16:creationId xmlns:a16="http://schemas.microsoft.com/office/drawing/2014/main" id="{786A8A70-8917-42F3-B728-B6AAA890946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04" name="Text Box 16">
          <a:extLst>
            <a:ext uri="{FF2B5EF4-FFF2-40B4-BE49-F238E27FC236}">
              <a16:creationId xmlns:a16="http://schemas.microsoft.com/office/drawing/2014/main" id="{474C6E9E-EF15-443D-B420-113C4CF8852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05" name="Text Box 17">
          <a:extLst>
            <a:ext uri="{FF2B5EF4-FFF2-40B4-BE49-F238E27FC236}">
              <a16:creationId xmlns:a16="http://schemas.microsoft.com/office/drawing/2014/main" id="{91BDEA74-3511-4563-976E-B392811B047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06" name="Text Box 7">
          <a:extLst>
            <a:ext uri="{FF2B5EF4-FFF2-40B4-BE49-F238E27FC236}">
              <a16:creationId xmlns:a16="http://schemas.microsoft.com/office/drawing/2014/main" id="{CE97E0F6-C2AA-4A83-BC5C-791BE5207A8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07" name="Text Box 8">
          <a:extLst>
            <a:ext uri="{FF2B5EF4-FFF2-40B4-BE49-F238E27FC236}">
              <a16:creationId xmlns:a16="http://schemas.microsoft.com/office/drawing/2014/main" id="{AFD35E1C-ED1A-445A-B372-2E43F415EB2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08" name="Text Box 9">
          <a:extLst>
            <a:ext uri="{FF2B5EF4-FFF2-40B4-BE49-F238E27FC236}">
              <a16:creationId xmlns:a16="http://schemas.microsoft.com/office/drawing/2014/main" id="{5B1140BA-15B1-4A29-BB37-0ADCE694BC1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09" name="Text Box 10">
          <a:extLst>
            <a:ext uri="{FF2B5EF4-FFF2-40B4-BE49-F238E27FC236}">
              <a16:creationId xmlns:a16="http://schemas.microsoft.com/office/drawing/2014/main" id="{22C37E23-2FF0-43C4-A18F-6AA262758BE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10" name="Text Box 11">
          <a:extLst>
            <a:ext uri="{FF2B5EF4-FFF2-40B4-BE49-F238E27FC236}">
              <a16:creationId xmlns:a16="http://schemas.microsoft.com/office/drawing/2014/main" id="{F159BE28-55F8-4059-BF9D-4BADB18DCA6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11" name="Text Box 12">
          <a:extLst>
            <a:ext uri="{FF2B5EF4-FFF2-40B4-BE49-F238E27FC236}">
              <a16:creationId xmlns:a16="http://schemas.microsoft.com/office/drawing/2014/main" id="{7F426377-A6EF-4DE0-BD8D-60EBA7451FF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12" name="Text Box 13">
          <a:extLst>
            <a:ext uri="{FF2B5EF4-FFF2-40B4-BE49-F238E27FC236}">
              <a16:creationId xmlns:a16="http://schemas.microsoft.com/office/drawing/2014/main" id="{92B7B5E4-E0DF-4034-8720-63F2A89240C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13" name="Text Box 14">
          <a:extLst>
            <a:ext uri="{FF2B5EF4-FFF2-40B4-BE49-F238E27FC236}">
              <a16:creationId xmlns:a16="http://schemas.microsoft.com/office/drawing/2014/main" id="{C305410C-F3DB-4047-AE5D-20149722EC15}"/>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14" name="Text Box 15">
          <a:extLst>
            <a:ext uri="{FF2B5EF4-FFF2-40B4-BE49-F238E27FC236}">
              <a16:creationId xmlns:a16="http://schemas.microsoft.com/office/drawing/2014/main" id="{0FA531AE-A5D8-47BA-8120-5A6E9BEDA83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15" name="Text Box 16">
          <a:extLst>
            <a:ext uri="{FF2B5EF4-FFF2-40B4-BE49-F238E27FC236}">
              <a16:creationId xmlns:a16="http://schemas.microsoft.com/office/drawing/2014/main" id="{9EFE40A9-4C76-4BFA-B49F-D7A182F4928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16" name="Text Box 17">
          <a:extLst>
            <a:ext uri="{FF2B5EF4-FFF2-40B4-BE49-F238E27FC236}">
              <a16:creationId xmlns:a16="http://schemas.microsoft.com/office/drawing/2014/main" id="{4278EEFB-B8F7-4CFD-952F-604B04A10BD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17" name="Text Box 6">
          <a:extLst>
            <a:ext uri="{FF2B5EF4-FFF2-40B4-BE49-F238E27FC236}">
              <a16:creationId xmlns:a16="http://schemas.microsoft.com/office/drawing/2014/main" id="{68E250BE-6220-48F5-A41B-FB4C1C35CA3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18" name="Text Box 7">
          <a:extLst>
            <a:ext uri="{FF2B5EF4-FFF2-40B4-BE49-F238E27FC236}">
              <a16:creationId xmlns:a16="http://schemas.microsoft.com/office/drawing/2014/main" id="{F33CCDD2-2C06-446A-B5BB-939BE71B348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19" name="Text Box 8">
          <a:extLst>
            <a:ext uri="{FF2B5EF4-FFF2-40B4-BE49-F238E27FC236}">
              <a16:creationId xmlns:a16="http://schemas.microsoft.com/office/drawing/2014/main" id="{1549E2E7-4C70-4C37-AA51-C30C3B803EF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20" name="Text Box 9">
          <a:extLst>
            <a:ext uri="{FF2B5EF4-FFF2-40B4-BE49-F238E27FC236}">
              <a16:creationId xmlns:a16="http://schemas.microsoft.com/office/drawing/2014/main" id="{640F732F-DC3B-4ACC-B9F9-C9817FF9E48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21" name="Text Box 10">
          <a:extLst>
            <a:ext uri="{FF2B5EF4-FFF2-40B4-BE49-F238E27FC236}">
              <a16:creationId xmlns:a16="http://schemas.microsoft.com/office/drawing/2014/main" id="{305BCE2F-B9AF-42B9-99ED-ADD182344E6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22" name="Text Box 11">
          <a:extLst>
            <a:ext uri="{FF2B5EF4-FFF2-40B4-BE49-F238E27FC236}">
              <a16:creationId xmlns:a16="http://schemas.microsoft.com/office/drawing/2014/main" id="{22DFE0CC-B202-4B88-9220-1C37BDE8999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23" name="Text Box 12">
          <a:extLst>
            <a:ext uri="{FF2B5EF4-FFF2-40B4-BE49-F238E27FC236}">
              <a16:creationId xmlns:a16="http://schemas.microsoft.com/office/drawing/2014/main" id="{CBF8CC33-3390-4738-8E61-48D45B1A648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24" name="Text Box 13">
          <a:extLst>
            <a:ext uri="{FF2B5EF4-FFF2-40B4-BE49-F238E27FC236}">
              <a16:creationId xmlns:a16="http://schemas.microsoft.com/office/drawing/2014/main" id="{2B02A1C1-C3CF-4F04-9B41-17FC9D0C56E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25" name="Text Box 14">
          <a:extLst>
            <a:ext uri="{FF2B5EF4-FFF2-40B4-BE49-F238E27FC236}">
              <a16:creationId xmlns:a16="http://schemas.microsoft.com/office/drawing/2014/main" id="{1D0B956A-8EB5-479C-86E8-A7BE84784CE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26" name="Text Box 15">
          <a:extLst>
            <a:ext uri="{FF2B5EF4-FFF2-40B4-BE49-F238E27FC236}">
              <a16:creationId xmlns:a16="http://schemas.microsoft.com/office/drawing/2014/main" id="{772D3878-C637-4B1A-A778-3F1549A2D28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27" name="Text Box 16">
          <a:extLst>
            <a:ext uri="{FF2B5EF4-FFF2-40B4-BE49-F238E27FC236}">
              <a16:creationId xmlns:a16="http://schemas.microsoft.com/office/drawing/2014/main" id="{837D62C7-57FB-41B7-A3DA-7B6BC20EAED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28" name="Text Box 17">
          <a:extLst>
            <a:ext uri="{FF2B5EF4-FFF2-40B4-BE49-F238E27FC236}">
              <a16:creationId xmlns:a16="http://schemas.microsoft.com/office/drawing/2014/main" id="{5716D0A3-9E05-4796-B787-39AB5C0DF4B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29" name="Text Box 6">
          <a:extLst>
            <a:ext uri="{FF2B5EF4-FFF2-40B4-BE49-F238E27FC236}">
              <a16:creationId xmlns:a16="http://schemas.microsoft.com/office/drawing/2014/main" id="{520EAF5F-A77B-4BFA-A5B6-6AA357B26BE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30" name="Text Box 7">
          <a:extLst>
            <a:ext uri="{FF2B5EF4-FFF2-40B4-BE49-F238E27FC236}">
              <a16:creationId xmlns:a16="http://schemas.microsoft.com/office/drawing/2014/main" id="{2E684BAA-2C0D-494F-B15A-4AF3348A7F3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31" name="Text Box 8">
          <a:extLst>
            <a:ext uri="{FF2B5EF4-FFF2-40B4-BE49-F238E27FC236}">
              <a16:creationId xmlns:a16="http://schemas.microsoft.com/office/drawing/2014/main" id="{3E156886-6C9E-49CD-8653-8590DF4FED4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32" name="Text Box 9">
          <a:extLst>
            <a:ext uri="{FF2B5EF4-FFF2-40B4-BE49-F238E27FC236}">
              <a16:creationId xmlns:a16="http://schemas.microsoft.com/office/drawing/2014/main" id="{187C60E2-714C-4519-81F5-D78501BC2C2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33" name="Text Box 10">
          <a:extLst>
            <a:ext uri="{FF2B5EF4-FFF2-40B4-BE49-F238E27FC236}">
              <a16:creationId xmlns:a16="http://schemas.microsoft.com/office/drawing/2014/main" id="{4BD0C524-87CF-4AB2-B747-4AA128D0BF9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34" name="Text Box 11">
          <a:extLst>
            <a:ext uri="{FF2B5EF4-FFF2-40B4-BE49-F238E27FC236}">
              <a16:creationId xmlns:a16="http://schemas.microsoft.com/office/drawing/2014/main" id="{6A467291-06CC-43E9-83DE-B4FDA2B8A48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35" name="Text Box 12">
          <a:extLst>
            <a:ext uri="{FF2B5EF4-FFF2-40B4-BE49-F238E27FC236}">
              <a16:creationId xmlns:a16="http://schemas.microsoft.com/office/drawing/2014/main" id="{B4C12619-3395-4D9B-8568-40B57EBD4F6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36" name="Text Box 13">
          <a:extLst>
            <a:ext uri="{FF2B5EF4-FFF2-40B4-BE49-F238E27FC236}">
              <a16:creationId xmlns:a16="http://schemas.microsoft.com/office/drawing/2014/main" id="{7F5DE720-827D-4269-AA3F-97885EE5D79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37" name="Text Box 14">
          <a:extLst>
            <a:ext uri="{FF2B5EF4-FFF2-40B4-BE49-F238E27FC236}">
              <a16:creationId xmlns:a16="http://schemas.microsoft.com/office/drawing/2014/main" id="{95A68F8D-2778-4D79-BE90-B873F466790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38" name="Text Box 15">
          <a:extLst>
            <a:ext uri="{FF2B5EF4-FFF2-40B4-BE49-F238E27FC236}">
              <a16:creationId xmlns:a16="http://schemas.microsoft.com/office/drawing/2014/main" id="{8AC88996-7096-4595-9BE7-1A1EA21293B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39" name="Text Box 16">
          <a:extLst>
            <a:ext uri="{FF2B5EF4-FFF2-40B4-BE49-F238E27FC236}">
              <a16:creationId xmlns:a16="http://schemas.microsoft.com/office/drawing/2014/main" id="{4138CB81-20B1-462B-93D6-64BD0DA0AF2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40" name="Text Box 17">
          <a:extLst>
            <a:ext uri="{FF2B5EF4-FFF2-40B4-BE49-F238E27FC236}">
              <a16:creationId xmlns:a16="http://schemas.microsoft.com/office/drawing/2014/main" id="{F8D1B568-6962-40AC-8E99-8004161D103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41" name="Text Box 6">
          <a:extLst>
            <a:ext uri="{FF2B5EF4-FFF2-40B4-BE49-F238E27FC236}">
              <a16:creationId xmlns:a16="http://schemas.microsoft.com/office/drawing/2014/main" id="{D9489A84-11FE-452D-9EC5-EC8AE4C3EDE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42" name="Text Box 7">
          <a:extLst>
            <a:ext uri="{FF2B5EF4-FFF2-40B4-BE49-F238E27FC236}">
              <a16:creationId xmlns:a16="http://schemas.microsoft.com/office/drawing/2014/main" id="{92EB51E8-6902-4EE0-8405-44BEED28F77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43" name="Text Box 8">
          <a:extLst>
            <a:ext uri="{FF2B5EF4-FFF2-40B4-BE49-F238E27FC236}">
              <a16:creationId xmlns:a16="http://schemas.microsoft.com/office/drawing/2014/main" id="{0236FCC8-E816-4D2C-83C3-52CEFEA42CE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44" name="Text Box 9">
          <a:extLst>
            <a:ext uri="{FF2B5EF4-FFF2-40B4-BE49-F238E27FC236}">
              <a16:creationId xmlns:a16="http://schemas.microsoft.com/office/drawing/2014/main" id="{27AC46B8-DA42-4C33-9BF1-80495B33BE3F}"/>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45" name="Text Box 10">
          <a:extLst>
            <a:ext uri="{FF2B5EF4-FFF2-40B4-BE49-F238E27FC236}">
              <a16:creationId xmlns:a16="http://schemas.microsoft.com/office/drawing/2014/main" id="{C46F4ACE-F204-46A9-8326-197A9A811E77}"/>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46" name="Text Box 11">
          <a:extLst>
            <a:ext uri="{FF2B5EF4-FFF2-40B4-BE49-F238E27FC236}">
              <a16:creationId xmlns:a16="http://schemas.microsoft.com/office/drawing/2014/main" id="{85C83A0A-3818-4EB5-8341-40B50164973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47" name="Text Box 12">
          <a:extLst>
            <a:ext uri="{FF2B5EF4-FFF2-40B4-BE49-F238E27FC236}">
              <a16:creationId xmlns:a16="http://schemas.microsoft.com/office/drawing/2014/main" id="{0042A535-2844-4254-9458-11C4E17133D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48" name="Text Box 13">
          <a:extLst>
            <a:ext uri="{FF2B5EF4-FFF2-40B4-BE49-F238E27FC236}">
              <a16:creationId xmlns:a16="http://schemas.microsoft.com/office/drawing/2014/main" id="{D1322875-E7DA-4D72-A929-43870118301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49" name="Text Box 14">
          <a:extLst>
            <a:ext uri="{FF2B5EF4-FFF2-40B4-BE49-F238E27FC236}">
              <a16:creationId xmlns:a16="http://schemas.microsoft.com/office/drawing/2014/main" id="{C4053C23-E029-4410-A1AF-12940CECBF4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50" name="Text Box 15">
          <a:extLst>
            <a:ext uri="{FF2B5EF4-FFF2-40B4-BE49-F238E27FC236}">
              <a16:creationId xmlns:a16="http://schemas.microsoft.com/office/drawing/2014/main" id="{24A7B4DD-920A-41F9-B49E-5D63D66CAE89}"/>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51" name="Text Box 16">
          <a:extLst>
            <a:ext uri="{FF2B5EF4-FFF2-40B4-BE49-F238E27FC236}">
              <a16:creationId xmlns:a16="http://schemas.microsoft.com/office/drawing/2014/main" id="{09E151EB-2676-4081-B9FA-2A9268E1752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52" name="Text Box 17">
          <a:extLst>
            <a:ext uri="{FF2B5EF4-FFF2-40B4-BE49-F238E27FC236}">
              <a16:creationId xmlns:a16="http://schemas.microsoft.com/office/drawing/2014/main" id="{DDEDD9BB-6C76-4151-863A-0299301FBE20}"/>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53" name="Text Box 7">
          <a:extLst>
            <a:ext uri="{FF2B5EF4-FFF2-40B4-BE49-F238E27FC236}">
              <a16:creationId xmlns:a16="http://schemas.microsoft.com/office/drawing/2014/main" id="{AF00CBB5-A865-4E81-BE60-4234B85BB996}"/>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54" name="Text Box 8">
          <a:extLst>
            <a:ext uri="{FF2B5EF4-FFF2-40B4-BE49-F238E27FC236}">
              <a16:creationId xmlns:a16="http://schemas.microsoft.com/office/drawing/2014/main" id="{15A93A10-EA8B-406D-90BC-DD10AC4CE85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55" name="Text Box 9">
          <a:extLst>
            <a:ext uri="{FF2B5EF4-FFF2-40B4-BE49-F238E27FC236}">
              <a16:creationId xmlns:a16="http://schemas.microsoft.com/office/drawing/2014/main" id="{D4899B2F-FC54-44D4-9D98-64A6A591E28A}"/>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56" name="Text Box 10">
          <a:extLst>
            <a:ext uri="{FF2B5EF4-FFF2-40B4-BE49-F238E27FC236}">
              <a16:creationId xmlns:a16="http://schemas.microsoft.com/office/drawing/2014/main" id="{0201388E-3950-429D-93ED-414EB7471DF1}"/>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57" name="Text Box 11">
          <a:extLst>
            <a:ext uri="{FF2B5EF4-FFF2-40B4-BE49-F238E27FC236}">
              <a16:creationId xmlns:a16="http://schemas.microsoft.com/office/drawing/2014/main" id="{85F77E27-86A9-47D8-A1E2-26A44CAF579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58" name="Text Box 12">
          <a:extLst>
            <a:ext uri="{FF2B5EF4-FFF2-40B4-BE49-F238E27FC236}">
              <a16:creationId xmlns:a16="http://schemas.microsoft.com/office/drawing/2014/main" id="{8FDE0FF5-1C97-456B-AC23-454911C25A64}"/>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59" name="Text Box 13">
          <a:extLst>
            <a:ext uri="{FF2B5EF4-FFF2-40B4-BE49-F238E27FC236}">
              <a16:creationId xmlns:a16="http://schemas.microsoft.com/office/drawing/2014/main" id="{4BDBF3CE-3460-4709-9F3F-38BF9AA7452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60" name="Text Box 14">
          <a:extLst>
            <a:ext uri="{FF2B5EF4-FFF2-40B4-BE49-F238E27FC236}">
              <a16:creationId xmlns:a16="http://schemas.microsoft.com/office/drawing/2014/main" id="{FF2E9F38-54FF-4447-BAD5-99620C80A193}"/>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61" name="Text Box 15">
          <a:extLst>
            <a:ext uri="{FF2B5EF4-FFF2-40B4-BE49-F238E27FC236}">
              <a16:creationId xmlns:a16="http://schemas.microsoft.com/office/drawing/2014/main" id="{5B6A33D3-CD28-4F7B-B2C6-2B4180C8D02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62" name="Text Box 16">
          <a:extLst>
            <a:ext uri="{FF2B5EF4-FFF2-40B4-BE49-F238E27FC236}">
              <a16:creationId xmlns:a16="http://schemas.microsoft.com/office/drawing/2014/main" id="{EF94725C-992D-4972-9A7C-9C69EE744B5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63" name="Text Box 17">
          <a:extLst>
            <a:ext uri="{FF2B5EF4-FFF2-40B4-BE49-F238E27FC236}">
              <a16:creationId xmlns:a16="http://schemas.microsoft.com/office/drawing/2014/main" id="{FBB94722-EC20-4EB3-9A2E-BADBFF1C865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64" name="Text Box 6">
          <a:extLst>
            <a:ext uri="{FF2B5EF4-FFF2-40B4-BE49-F238E27FC236}">
              <a16:creationId xmlns:a16="http://schemas.microsoft.com/office/drawing/2014/main" id="{7CE883CD-B2B4-4C97-8E62-AC8CD0999208}"/>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65" name="Text Box 7">
          <a:extLst>
            <a:ext uri="{FF2B5EF4-FFF2-40B4-BE49-F238E27FC236}">
              <a16:creationId xmlns:a16="http://schemas.microsoft.com/office/drawing/2014/main" id="{CE6D58FA-422A-4400-BA8E-B3F63B205DCE}"/>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66" name="Text Box 8">
          <a:extLst>
            <a:ext uri="{FF2B5EF4-FFF2-40B4-BE49-F238E27FC236}">
              <a16:creationId xmlns:a16="http://schemas.microsoft.com/office/drawing/2014/main" id="{B271C10D-17FF-4BBB-B057-734E8F80FF9D}"/>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67" name="Text Box 9">
          <a:extLst>
            <a:ext uri="{FF2B5EF4-FFF2-40B4-BE49-F238E27FC236}">
              <a16:creationId xmlns:a16="http://schemas.microsoft.com/office/drawing/2014/main" id="{CBAC829C-35E4-4983-A67C-E09A712B7CE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68" name="Text Box 10">
          <a:extLst>
            <a:ext uri="{FF2B5EF4-FFF2-40B4-BE49-F238E27FC236}">
              <a16:creationId xmlns:a16="http://schemas.microsoft.com/office/drawing/2014/main" id="{1E5A7619-25B7-41C8-8714-6A41C2CC3DF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69" name="Text Box 11">
          <a:extLst>
            <a:ext uri="{FF2B5EF4-FFF2-40B4-BE49-F238E27FC236}">
              <a16:creationId xmlns:a16="http://schemas.microsoft.com/office/drawing/2014/main" id="{3B0D1E78-2031-4E04-A01A-2C39C176DAC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70" name="Text Box 12">
          <a:extLst>
            <a:ext uri="{FF2B5EF4-FFF2-40B4-BE49-F238E27FC236}">
              <a16:creationId xmlns:a16="http://schemas.microsoft.com/office/drawing/2014/main" id="{4ED6C74F-1E04-41C3-856E-9A35BCA070EB}"/>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71" name="Text Box 13">
          <a:extLst>
            <a:ext uri="{FF2B5EF4-FFF2-40B4-BE49-F238E27FC236}">
              <a16:creationId xmlns:a16="http://schemas.microsoft.com/office/drawing/2014/main" id="{F55ACA80-5199-4311-8839-884F7F1AF0A2}"/>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51</xdr:row>
      <xdr:rowOff>0</xdr:rowOff>
    </xdr:from>
    <xdr:ext cx="85725" cy="1411821"/>
    <xdr:sp macro="" textlink="">
      <xdr:nvSpPr>
        <xdr:cNvPr id="1872" name="Text Box 14">
          <a:extLst>
            <a:ext uri="{FF2B5EF4-FFF2-40B4-BE49-F238E27FC236}">
              <a16:creationId xmlns:a16="http://schemas.microsoft.com/office/drawing/2014/main" id="{8ED0EE17-8121-41FC-9FA7-6467CAE091BC}"/>
            </a:ext>
          </a:extLst>
        </xdr:cNvPr>
        <xdr:cNvSpPr txBox="1">
          <a:spLocks noChangeArrowheads="1"/>
        </xdr:cNvSpPr>
      </xdr:nvSpPr>
      <xdr:spPr bwMode="auto">
        <a:xfrm>
          <a:off x="3898669" y="9792393"/>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20</xdr:row>
      <xdr:rowOff>0</xdr:rowOff>
    </xdr:from>
    <xdr:to>
      <xdr:col>3</xdr:col>
      <xdr:colOff>85725</xdr:colOff>
      <xdr:row>21</xdr:row>
      <xdr:rowOff>2002</xdr:rowOff>
    </xdr:to>
    <xdr:sp macro="" textlink="">
      <xdr:nvSpPr>
        <xdr:cNvPr id="1873" name="Text Box 6">
          <a:extLst>
            <a:ext uri="{FF2B5EF4-FFF2-40B4-BE49-F238E27FC236}">
              <a16:creationId xmlns:a16="http://schemas.microsoft.com/office/drawing/2014/main" id="{3BF4C26B-23D4-4D8F-93DC-580064B9A5C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74" name="Text Box 7">
          <a:extLst>
            <a:ext uri="{FF2B5EF4-FFF2-40B4-BE49-F238E27FC236}">
              <a16:creationId xmlns:a16="http://schemas.microsoft.com/office/drawing/2014/main" id="{902A201B-7A5D-4E9A-A148-BBBEEC2608C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75" name="Text Box 8">
          <a:extLst>
            <a:ext uri="{FF2B5EF4-FFF2-40B4-BE49-F238E27FC236}">
              <a16:creationId xmlns:a16="http://schemas.microsoft.com/office/drawing/2014/main" id="{20BC8EC2-2640-42BD-8717-BD4D9C0E118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76" name="Text Box 9">
          <a:extLst>
            <a:ext uri="{FF2B5EF4-FFF2-40B4-BE49-F238E27FC236}">
              <a16:creationId xmlns:a16="http://schemas.microsoft.com/office/drawing/2014/main" id="{CC9D1D35-B3A1-4ED4-9849-B6D9A5D98D8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77" name="Text Box 10">
          <a:extLst>
            <a:ext uri="{FF2B5EF4-FFF2-40B4-BE49-F238E27FC236}">
              <a16:creationId xmlns:a16="http://schemas.microsoft.com/office/drawing/2014/main" id="{342F3EF2-3715-4668-B1A7-5AD2F0B0523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78" name="Text Box 11">
          <a:extLst>
            <a:ext uri="{FF2B5EF4-FFF2-40B4-BE49-F238E27FC236}">
              <a16:creationId xmlns:a16="http://schemas.microsoft.com/office/drawing/2014/main" id="{D6B10363-3FB8-4B54-B534-D49C8BC3519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79" name="Text Box 12">
          <a:extLst>
            <a:ext uri="{FF2B5EF4-FFF2-40B4-BE49-F238E27FC236}">
              <a16:creationId xmlns:a16="http://schemas.microsoft.com/office/drawing/2014/main" id="{E2664F2F-E011-445D-95EC-28115854A77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80" name="Text Box 13">
          <a:extLst>
            <a:ext uri="{FF2B5EF4-FFF2-40B4-BE49-F238E27FC236}">
              <a16:creationId xmlns:a16="http://schemas.microsoft.com/office/drawing/2014/main" id="{3B96D913-8DF5-4FD7-9817-18BE60BBA6E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81" name="Text Box 14">
          <a:extLst>
            <a:ext uri="{FF2B5EF4-FFF2-40B4-BE49-F238E27FC236}">
              <a16:creationId xmlns:a16="http://schemas.microsoft.com/office/drawing/2014/main" id="{191B8A6F-1C50-4310-BC20-12B823791A0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82" name="Text Box 15">
          <a:extLst>
            <a:ext uri="{FF2B5EF4-FFF2-40B4-BE49-F238E27FC236}">
              <a16:creationId xmlns:a16="http://schemas.microsoft.com/office/drawing/2014/main" id="{F657F0BF-827B-4326-9AF2-30A302315EA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83" name="Text Box 16">
          <a:extLst>
            <a:ext uri="{FF2B5EF4-FFF2-40B4-BE49-F238E27FC236}">
              <a16:creationId xmlns:a16="http://schemas.microsoft.com/office/drawing/2014/main" id="{F049E517-A0BB-4126-BF39-7FD36E3DDCC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84" name="Text Box 17">
          <a:extLst>
            <a:ext uri="{FF2B5EF4-FFF2-40B4-BE49-F238E27FC236}">
              <a16:creationId xmlns:a16="http://schemas.microsoft.com/office/drawing/2014/main" id="{FF6237F7-DB01-49E1-AEC3-AF23D25C171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85" name="Text Box 6">
          <a:extLst>
            <a:ext uri="{FF2B5EF4-FFF2-40B4-BE49-F238E27FC236}">
              <a16:creationId xmlns:a16="http://schemas.microsoft.com/office/drawing/2014/main" id="{9EEDC288-60EC-4596-BE29-4AEED6A12B7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86" name="Text Box 7">
          <a:extLst>
            <a:ext uri="{FF2B5EF4-FFF2-40B4-BE49-F238E27FC236}">
              <a16:creationId xmlns:a16="http://schemas.microsoft.com/office/drawing/2014/main" id="{3F0765D3-49CD-4ECF-818B-1DEB30913D1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87" name="Text Box 8">
          <a:extLst>
            <a:ext uri="{FF2B5EF4-FFF2-40B4-BE49-F238E27FC236}">
              <a16:creationId xmlns:a16="http://schemas.microsoft.com/office/drawing/2014/main" id="{2A3D808A-3666-4770-8B04-678234A9583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88" name="Text Box 9">
          <a:extLst>
            <a:ext uri="{FF2B5EF4-FFF2-40B4-BE49-F238E27FC236}">
              <a16:creationId xmlns:a16="http://schemas.microsoft.com/office/drawing/2014/main" id="{64B084D0-56F9-44AD-9ADC-6C5F9CC082D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89" name="Text Box 10">
          <a:extLst>
            <a:ext uri="{FF2B5EF4-FFF2-40B4-BE49-F238E27FC236}">
              <a16:creationId xmlns:a16="http://schemas.microsoft.com/office/drawing/2014/main" id="{DF4C073C-7C8B-4C04-AD05-4FDD847CCFD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90" name="Text Box 11">
          <a:extLst>
            <a:ext uri="{FF2B5EF4-FFF2-40B4-BE49-F238E27FC236}">
              <a16:creationId xmlns:a16="http://schemas.microsoft.com/office/drawing/2014/main" id="{E705D79E-C4CB-41AA-8FA2-E84439EE020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91" name="Text Box 12">
          <a:extLst>
            <a:ext uri="{FF2B5EF4-FFF2-40B4-BE49-F238E27FC236}">
              <a16:creationId xmlns:a16="http://schemas.microsoft.com/office/drawing/2014/main" id="{B773453E-5FC1-494D-9DC9-907C6F66E9F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92" name="Text Box 13">
          <a:extLst>
            <a:ext uri="{FF2B5EF4-FFF2-40B4-BE49-F238E27FC236}">
              <a16:creationId xmlns:a16="http://schemas.microsoft.com/office/drawing/2014/main" id="{26491AF9-470A-4921-8306-A00D3B426B5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93" name="Text Box 14">
          <a:extLst>
            <a:ext uri="{FF2B5EF4-FFF2-40B4-BE49-F238E27FC236}">
              <a16:creationId xmlns:a16="http://schemas.microsoft.com/office/drawing/2014/main" id="{12E757D8-B5A3-45A8-A3EE-90691D1836E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94" name="Text Box 15">
          <a:extLst>
            <a:ext uri="{FF2B5EF4-FFF2-40B4-BE49-F238E27FC236}">
              <a16:creationId xmlns:a16="http://schemas.microsoft.com/office/drawing/2014/main" id="{7CE782D4-16FD-4B12-B825-91A5F99B768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95" name="Text Box 16">
          <a:extLst>
            <a:ext uri="{FF2B5EF4-FFF2-40B4-BE49-F238E27FC236}">
              <a16:creationId xmlns:a16="http://schemas.microsoft.com/office/drawing/2014/main" id="{F79438A2-C9A6-4471-B2C5-DA0E9717EBF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96" name="Text Box 17">
          <a:extLst>
            <a:ext uri="{FF2B5EF4-FFF2-40B4-BE49-F238E27FC236}">
              <a16:creationId xmlns:a16="http://schemas.microsoft.com/office/drawing/2014/main" id="{E246867F-F475-4D2C-B7CC-DB4D3381731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97" name="Text Box 7">
          <a:extLst>
            <a:ext uri="{FF2B5EF4-FFF2-40B4-BE49-F238E27FC236}">
              <a16:creationId xmlns:a16="http://schemas.microsoft.com/office/drawing/2014/main" id="{9C315732-B18E-47D9-B2E8-CBEC2BA84F3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98" name="Text Box 8">
          <a:extLst>
            <a:ext uri="{FF2B5EF4-FFF2-40B4-BE49-F238E27FC236}">
              <a16:creationId xmlns:a16="http://schemas.microsoft.com/office/drawing/2014/main" id="{FF99B3BC-6E4A-4A3D-A3BA-6EEC3460AB7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899" name="Text Box 9">
          <a:extLst>
            <a:ext uri="{FF2B5EF4-FFF2-40B4-BE49-F238E27FC236}">
              <a16:creationId xmlns:a16="http://schemas.microsoft.com/office/drawing/2014/main" id="{2781CEBB-3EA8-4974-B5CB-A498DE75B2F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00" name="Text Box 10">
          <a:extLst>
            <a:ext uri="{FF2B5EF4-FFF2-40B4-BE49-F238E27FC236}">
              <a16:creationId xmlns:a16="http://schemas.microsoft.com/office/drawing/2014/main" id="{907096A2-FB69-4D50-9C69-C97FA26573F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01" name="Text Box 11">
          <a:extLst>
            <a:ext uri="{FF2B5EF4-FFF2-40B4-BE49-F238E27FC236}">
              <a16:creationId xmlns:a16="http://schemas.microsoft.com/office/drawing/2014/main" id="{99ACF539-1E03-4E89-956F-68AA9A01CB1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02" name="Text Box 12">
          <a:extLst>
            <a:ext uri="{FF2B5EF4-FFF2-40B4-BE49-F238E27FC236}">
              <a16:creationId xmlns:a16="http://schemas.microsoft.com/office/drawing/2014/main" id="{F6F1DB8D-46FF-4814-B063-07061ABD755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03" name="Text Box 13">
          <a:extLst>
            <a:ext uri="{FF2B5EF4-FFF2-40B4-BE49-F238E27FC236}">
              <a16:creationId xmlns:a16="http://schemas.microsoft.com/office/drawing/2014/main" id="{53BCC5BD-2230-4485-A285-F57B3643907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04" name="Text Box 14">
          <a:extLst>
            <a:ext uri="{FF2B5EF4-FFF2-40B4-BE49-F238E27FC236}">
              <a16:creationId xmlns:a16="http://schemas.microsoft.com/office/drawing/2014/main" id="{E8C30DED-CC8F-40A5-BD07-FF01C4D5B9C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05" name="Text Box 15">
          <a:extLst>
            <a:ext uri="{FF2B5EF4-FFF2-40B4-BE49-F238E27FC236}">
              <a16:creationId xmlns:a16="http://schemas.microsoft.com/office/drawing/2014/main" id="{5F4C28F3-D265-4CC0-8D91-E6D9D09A778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06" name="Text Box 16">
          <a:extLst>
            <a:ext uri="{FF2B5EF4-FFF2-40B4-BE49-F238E27FC236}">
              <a16:creationId xmlns:a16="http://schemas.microsoft.com/office/drawing/2014/main" id="{FFFA568D-7335-479A-9C60-19BF17DBE35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07" name="Text Box 17">
          <a:extLst>
            <a:ext uri="{FF2B5EF4-FFF2-40B4-BE49-F238E27FC236}">
              <a16:creationId xmlns:a16="http://schemas.microsoft.com/office/drawing/2014/main" id="{BF948463-84CE-401D-B335-F8722A94EF4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08" name="Text Box 6">
          <a:extLst>
            <a:ext uri="{FF2B5EF4-FFF2-40B4-BE49-F238E27FC236}">
              <a16:creationId xmlns:a16="http://schemas.microsoft.com/office/drawing/2014/main" id="{0D6AE17D-F66A-4603-B326-DB3878A27BF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09" name="Text Box 7">
          <a:extLst>
            <a:ext uri="{FF2B5EF4-FFF2-40B4-BE49-F238E27FC236}">
              <a16:creationId xmlns:a16="http://schemas.microsoft.com/office/drawing/2014/main" id="{18BC0776-F631-4C32-8852-8A8C11D4B2A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10" name="Text Box 8">
          <a:extLst>
            <a:ext uri="{FF2B5EF4-FFF2-40B4-BE49-F238E27FC236}">
              <a16:creationId xmlns:a16="http://schemas.microsoft.com/office/drawing/2014/main" id="{570D4C95-36F3-4DB4-8499-37561505F84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11" name="Text Box 9">
          <a:extLst>
            <a:ext uri="{FF2B5EF4-FFF2-40B4-BE49-F238E27FC236}">
              <a16:creationId xmlns:a16="http://schemas.microsoft.com/office/drawing/2014/main" id="{0209F697-58E1-49E7-A365-1B9A946DBBA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12" name="Text Box 10">
          <a:extLst>
            <a:ext uri="{FF2B5EF4-FFF2-40B4-BE49-F238E27FC236}">
              <a16:creationId xmlns:a16="http://schemas.microsoft.com/office/drawing/2014/main" id="{CA22F7C9-3E8E-4230-9EE1-F5FE6F6DCF6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13" name="Text Box 11">
          <a:extLst>
            <a:ext uri="{FF2B5EF4-FFF2-40B4-BE49-F238E27FC236}">
              <a16:creationId xmlns:a16="http://schemas.microsoft.com/office/drawing/2014/main" id="{6D8FE472-4F45-4DA1-A00B-55F980469CB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14" name="Text Box 12">
          <a:extLst>
            <a:ext uri="{FF2B5EF4-FFF2-40B4-BE49-F238E27FC236}">
              <a16:creationId xmlns:a16="http://schemas.microsoft.com/office/drawing/2014/main" id="{D77CF473-F360-422F-AA27-5B19425D0C1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15" name="Text Box 13">
          <a:extLst>
            <a:ext uri="{FF2B5EF4-FFF2-40B4-BE49-F238E27FC236}">
              <a16:creationId xmlns:a16="http://schemas.microsoft.com/office/drawing/2014/main" id="{F73F33F8-AA9D-4879-936A-BB5C05995CD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16" name="Text Box 14">
          <a:extLst>
            <a:ext uri="{FF2B5EF4-FFF2-40B4-BE49-F238E27FC236}">
              <a16:creationId xmlns:a16="http://schemas.microsoft.com/office/drawing/2014/main" id="{DB043EA8-683A-4FDB-9A8B-02E7EA42DF5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17" name="Text Box 15">
          <a:extLst>
            <a:ext uri="{FF2B5EF4-FFF2-40B4-BE49-F238E27FC236}">
              <a16:creationId xmlns:a16="http://schemas.microsoft.com/office/drawing/2014/main" id="{FD8DC22A-44DB-4945-BE38-760CDA5A1E0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18" name="Text Box 16">
          <a:extLst>
            <a:ext uri="{FF2B5EF4-FFF2-40B4-BE49-F238E27FC236}">
              <a16:creationId xmlns:a16="http://schemas.microsoft.com/office/drawing/2014/main" id="{23F457CA-E548-48D2-B595-7B2F4723B7A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19" name="Text Box 17">
          <a:extLst>
            <a:ext uri="{FF2B5EF4-FFF2-40B4-BE49-F238E27FC236}">
              <a16:creationId xmlns:a16="http://schemas.microsoft.com/office/drawing/2014/main" id="{13DD4FA0-486C-4FC2-A083-4E9D5870EAF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20" name="Text Box 6">
          <a:extLst>
            <a:ext uri="{FF2B5EF4-FFF2-40B4-BE49-F238E27FC236}">
              <a16:creationId xmlns:a16="http://schemas.microsoft.com/office/drawing/2014/main" id="{E71272B7-A7BF-47FF-935F-AE1B2784A4C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21" name="Text Box 7">
          <a:extLst>
            <a:ext uri="{FF2B5EF4-FFF2-40B4-BE49-F238E27FC236}">
              <a16:creationId xmlns:a16="http://schemas.microsoft.com/office/drawing/2014/main" id="{73D419DF-5F77-4CD0-B9E7-465C13C8F8C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22" name="Text Box 8">
          <a:extLst>
            <a:ext uri="{FF2B5EF4-FFF2-40B4-BE49-F238E27FC236}">
              <a16:creationId xmlns:a16="http://schemas.microsoft.com/office/drawing/2014/main" id="{3D18383E-8532-484D-A0DB-189A2C80FE9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23" name="Text Box 9">
          <a:extLst>
            <a:ext uri="{FF2B5EF4-FFF2-40B4-BE49-F238E27FC236}">
              <a16:creationId xmlns:a16="http://schemas.microsoft.com/office/drawing/2014/main" id="{112A8FF5-DAED-4414-9068-D74174ACBDA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24" name="Text Box 10">
          <a:extLst>
            <a:ext uri="{FF2B5EF4-FFF2-40B4-BE49-F238E27FC236}">
              <a16:creationId xmlns:a16="http://schemas.microsoft.com/office/drawing/2014/main" id="{17FAF92A-A9A3-4F76-BF7A-2AC3CCECF8B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25" name="Text Box 11">
          <a:extLst>
            <a:ext uri="{FF2B5EF4-FFF2-40B4-BE49-F238E27FC236}">
              <a16:creationId xmlns:a16="http://schemas.microsoft.com/office/drawing/2014/main" id="{CBF234C2-0ED0-4422-B2B2-0AA2455D3D2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26" name="Text Box 12">
          <a:extLst>
            <a:ext uri="{FF2B5EF4-FFF2-40B4-BE49-F238E27FC236}">
              <a16:creationId xmlns:a16="http://schemas.microsoft.com/office/drawing/2014/main" id="{137D5643-B7AA-4E13-90FA-72C0EBDB2F9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27" name="Text Box 13">
          <a:extLst>
            <a:ext uri="{FF2B5EF4-FFF2-40B4-BE49-F238E27FC236}">
              <a16:creationId xmlns:a16="http://schemas.microsoft.com/office/drawing/2014/main" id="{C8543F5C-B8A0-4C3A-A746-2998850AE14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28" name="Text Box 14">
          <a:extLst>
            <a:ext uri="{FF2B5EF4-FFF2-40B4-BE49-F238E27FC236}">
              <a16:creationId xmlns:a16="http://schemas.microsoft.com/office/drawing/2014/main" id="{866D0CAE-C7D4-43D4-B39B-5F64EF25E0E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29" name="Text Box 15">
          <a:extLst>
            <a:ext uri="{FF2B5EF4-FFF2-40B4-BE49-F238E27FC236}">
              <a16:creationId xmlns:a16="http://schemas.microsoft.com/office/drawing/2014/main" id="{CA22F1B2-5AF9-4324-B65D-2590CD23710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30" name="Text Box 16">
          <a:extLst>
            <a:ext uri="{FF2B5EF4-FFF2-40B4-BE49-F238E27FC236}">
              <a16:creationId xmlns:a16="http://schemas.microsoft.com/office/drawing/2014/main" id="{2A26662F-5CE4-4F1E-BCF7-982BC6A51A9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31" name="Text Box 17">
          <a:extLst>
            <a:ext uri="{FF2B5EF4-FFF2-40B4-BE49-F238E27FC236}">
              <a16:creationId xmlns:a16="http://schemas.microsoft.com/office/drawing/2014/main" id="{0B03AF0A-C027-4DA7-BF90-3E396F1F823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32" name="Text Box 6">
          <a:extLst>
            <a:ext uri="{FF2B5EF4-FFF2-40B4-BE49-F238E27FC236}">
              <a16:creationId xmlns:a16="http://schemas.microsoft.com/office/drawing/2014/main" id="{039BA7C2-7A63-42EA-A6F4-E6301CEFDBF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33" name="Text Box 7">
          <a:extLst>
            <a:ext uri="{FF2B5EF4-FFF2-40B4-BE49-F238E27FC236}">
              <a16:creationId xmlns:a16="http://schemas.microsoft.com/office/drawing/2014/main" id="{B1C4BC6D-11D2-462C-B713-AB032FF0999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34" name="Text Box 8">
          <a:extLst>
            <a:ext uri="{FF2B5EF4-FFF2-40B4-BE49-F238E27FC236}">
              <a16:creationId xmlns:a16="http://schemas.microsoft.com/office/drawing/2014/main" id="{9C3AAA84-44CE-4BEF-834A-2B8BB77031C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35" name="Text Box 9">
          <a:extLst>
            <a:ext uri="{FF2B5EF4-FFF2-40B4-BE49-F238E27FC236}">
              <a16:creationId xmlns:a16="http://schemas.microsoft.com/office/drawing/2014/main" id="{E45A4ED9-1A43-4D2B-B389-21AA379D747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36" name="Text Box 10">
          <a:extLst>
            <a:ext uri="{FF2B5EF4-FFF2-40B4-BE49-F238E27FC236}">
              <a16:creationId xmlns:a16="http://schemas.microsoft.com/office/drawing/2014/main" id="{73BA5FD0-C402-4653-8F54-FC9A9F23580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37" name="Text Box 11">
          <a:extLst>
            <a:ext uri="{FF2B5EF4-FFF2-40B4-BE49-F238E27FC236}">
              <a16:creationId xmlns:a16="http://schemas.microsoft.com/office/drawing/2014/main" id="{325ED969-10DE-4F26-84FC-9C3D4430104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38" name="Text Box 12">
          <a:extLst>
            <a:ext uri="{FF2B5EF4-FFF2-40B4-BE49-F238E27FC236}">
              <a16:creationId xmlns:a16="http://schemas.microsoft.com/office/drawing/2014/main" id="{9DEF63F7-F52A-4C47-8D12-3C6E5412835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39" name="Text Box 13">
          <a:extLst>
            <a:ext uri="{FF2B5EF4-FFF2-40B4-BE49-F238E27FC236}">
              <a16:creationId xmlns:a16="http://schemas.microsoft.com/office/drawing/2014/main" id="{F43042D9-7FC9-4293-B216-D3DB45F2EB5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40" name="Text Box 14">
          <a:extLst>
            <a:ext uri="{FF2B5EF4-FFF2-40B4-BE49-F238E27FC236}">
              <a16:creationId xmlns:a16="http://schemas.microsoft.com/office/drawing/2014/main" id="{00613A7B-2161-4616-ACCE-CC53C13BF72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41" name="Text Box 15">
          <a:extLst>
            <a:ext uri="{FF2B5EF4-FFF2-40B4-BE49-F238E27FC236}">
              <a16:creationId xmlns:a16="http://schemas.microsoft.com/office/drawing/2014/main" id="{5F291171-2817-4642-9042-AA0ECD20802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42" name="Text Box 16">
          <a:extLst>
            <a:ext uri="{FF2B5EF4-FFF2-40B4-BE49-F238E27FC236}">
              <a16:creationId xmlns:a16="http://schemas.microsoft.com/office/drawing/2014/main" id="{6F7B4597-E385-402C-88D5-8D1816F636B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43" name="Text Box 17">
          <a:extLst>
            <a:ext uri="{FF2B5EF4-FFF2-40B4-BE49-F238E27FC236}">
              <a16:creationId xmlns:a16="http://schemas.microsoft.com/office/drawing/2014/main" id="{1190A3E8-BC56-4226-A921-688C2039AE2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44" name="Text Box 7">
          <a:extLst>
            <a:ext uri="{FF2B5EF4-FFF2-40B4-BE49-F238E27FC236}">
              <a16:creationId xmlns:a16="http://schemas.microsoft.com/office/drawing/2014/main" id="{DD34F9BA-103A-464C-A726-7464A39E413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45" name="Text Box 8">
          <a:extLst>
            <a:ext uri="{FF2B5EF4-FFF2-40B4-BE49-F238E27FC236}">
              <a16:creationId xmlns:a16="http://schemas.microsoft.com/office/drawing/2014/main" id="{CD4C784C-3356-4F51-9ADC-BCAC141CF1B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46" name="Text Box 9">
          <a:extLst>
            <a:ext uri="{FF2B5EF4-FFF2-40B4-BE49-F238E27FC236}">
              <a16:creationId xmlns:a16="http://schemas.microsoft.com/office/drawing/2014/main" id="{C55A5F9A-AAAD-4705-8F63-147360EADF8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47" name="Text Box 10">
          <a:extLst>
            <a:ext uri="{FF2B5EF4-FFF2-40B4-BE49-F238E27FC236}">
              <a16:creationId xmlns:a16="http://schemas.microsoft.com/office/drawing/2014/main" id="{3435A1FD-CEEC-4016-A67E-47F4EB82DA8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48" name="Text Box 11">
          <a:extLst>
            <a:ext uri="{FF2B5EF4-FFF2-40B4-BE49-F238E27FC236}">
              <a16:creationId xmlns:a16="http://schemas.microsoft.com/office/drawing/2014/main" id="{EC835042-4A9C-45F7-83E9-821581A1D82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49" name="Text Box 12">
          <a:extLst>
            <a:ext uri="{FF2B5EF4-FFF2-40B4-BE49-F238E27FC236}">
              <a16:creationId xmlns:a16="http://schemas.microsoft.com/office/drawing/2014/main" id="{CC50FDAF-22B0-443B-AD12-5708920690C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50" name="Text Box 13">
          <a:extLst>
            <a:ext uri="{FF2B5EF4-FFF2-40B4-BE49-F238E27FC236}">
              <a16:creationId xmlns:a16="http://schemas.microsoft.com/office/drawing/2014/main" id="{D8A8F593-D4C8-47EB-8827-C209D71524A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51" name="Text Box 14">
          <a:extLst>
            <a:ext uri="{FF2B5EF4-FFF2-40B4-BE49-F238E27FC236}">
              <a16:creationId xmlns:a16="http://schemas.microsoft.com/office/drawing/2014/main" id="{ED5CD8BA-B6C6-4628-A67B-AB26D9AD5A8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52" name="Text Box 15">
          <a:extLst>
            <a:ext uri="{FF2B5EF4-FFF2-40B4-BE49-F238E27FC236}">
              <a16:creationId xmlns:a16="http://schemas.microsoft.com/office/drawing/2014/main" id="{F6DDB886-141A-4C35-9F62-49D72F4EEEC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53" name="Text Box 16">
          <a:extLst>
            <a:ext uri="{FF2B5EF4-FFF2-40B4-BE49-F238E27FC236}">
              <a16:creationId xmlns:a16="http://schemas.microsoft.com/office/drawing/2014/main" id="{827D7C90-33A1-4C07-B449-525BB4E8CDF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54" name="Text Box 17">
          <a:extLst>
            <a:ext uri="{FF2B5EF4-FFF2-40B4-BE49-F238E27FC236}">
              <a16:creationId xmlns:a16="http://schemas.microsoft.com/office/drawing/2014/main" id="{3F0C812F-EA93-4C09-A32E-7A463020204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55" name="Text Box 6">
          <a:extLst>
            <a:ext uri="{FF2B5EF4-FFF2-40B4-BE49-F238E27FC236}">
              <a16:creationId xmlns:a16="http://schemas.microsoft.com/office/drawing/2014/main" id="{DDDC2520-E119-43CF-AA6C-8C1AA8FF0C2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56" name="Text Box 7">
          <a:extLst>
            <a:ext uri="{FF2B5EF4-FFF2-40B4-BE49-F238E27FC236}">
              <a16:creationId xmlns:a16="http://schemas.microsoft.com/office/drawing/2014/main" id="{7C5E97CC-FCE0-4E2D-9CB9-EF8E248C6DE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57" name="Text Box 8">
          <a:extLst>
            <a:ext uri="{FF2B5EF4-FFF2-40B4-BE49-F238E27FC236}">
              <a16:creationId xmlns:a16="http://schemas.microsoft.com/office/drawing/2014/main" id="{CD0CD5DF-758E-43EE-8A5E-FFE8635799A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58" name="Text Box 9">
          <a:extLst>
            <a:ext uri="{FF2B5EF4-FFF2-40B4-BE49-F238E27FC236}">
              <a16:creationId xmlns:a16="http://schemas.microsoft.com/office/drawing/2014/main" id="{5A6BD3EC-A77C-4324-9E11-9CE9B128E3B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59" name="Text Box 10">
          <a:extLst>
            <a:ext uri="{FF2B5EF4-FFF2-40B4-BE49-F238E27FC236}">
              <a16:creationId xmlns:a16="http://schemas.microsoft.com/office/drawing/2014/main" id="{AE96D379-F894-4FDB-8B68-ACE7F651A84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60" name="Text Box 11">
          <a:extLst>
            <a:ext uri="{FF2B5EF4-FFF2-40B4-BE49-F238E27FC236}">
              <a16:creationId xmlns:a16="http://schemas.microsoft.com/office/drawing/2014/main" id="{A8B00D84-D08C-4664-B367-1B52DCD8A54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61" name="Text Box 12">
          <a:extLst>
            <a:ext uri="{FF2B5EF4-FFF2-40B4-BE49-F238E27FC236}">
              <a16:creationId xmlns:a16="http://schemas.microsoft.com/office/drawing/2014/main" id="{9058CD0B-8C78-4E7C-8E72-65B93471780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62" name="Text Box 13">
          <a:extLst>
            <a:ext uri="{FF2B5EF4-FFF2-40B4-BE49-F238E27FC236}">
              <a16:creationId xmlns:a16="http://schemas.microsoft.com/office/drawing/2014/main" id="{B1416E23-1DBE-4D94-A9FB-3BF38966249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63" name="Text Box 14">
          <a:extLst>
            <a:ext uri="{FF2B5EF4-FFF2-40B4-BE49-F238E27FC236}">
              <a16:creationId xmlns:a16="http://schemas.microsoft.com/office/drawing/2014/main" id="{300D8FD1-7BA5-4BEA-9E49-EAFED0F1AB9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64" name="Text Box 15">
          <a:extLst>
            <a:ext uri="{FF2B5EF4-FFF2-40B4-BE49-F238E27FC236}">
              <a16:creationId xmlns:a16="http://schemas.microsoft.com/office/drawing/2014/main" id="{B70CB8EE-7122-4423-9DF8-65A5E908FF0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65" name="Text Box 16">
          <a:extLst>
            <a:ext uri="{FF2B5EF4-FFF2-40B4-BE49-F238E27FC236}">
              <a16:creationId xmlns:a16="http://schemas.microsoft.com/office/drawing/2014/main" id="{79DA1DF8-753F-4FDA-B712-7201EB4EF64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66" name="Text Box 17">
          <a:extLst>
            <a:ext uri="{FF2B5EF4-FFF2-40B4-BE49-F238E27FC236}">
              <a16:creationId xmlns:a16="http://schemas.microsoft.com/office/drawing/2014/main" id="{772C0A69-611D-417D-8650-9EC062BEE29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67" name="Text Box 6">
          <a:extLst>
            <a:ext uri="{FF2B5EF4-FFF2-40B4-BE49-F238E27FC236}">
              <a16:creationId xmlns:a16="http://schemas.microsoft.com/office/drawing/2014/main" id="{E7E6CAC9-7791-4870-9376-85AA7CE8D3B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68" name="Text Box 7">
          <a:extLst>
            <a:ext uri="{FF2B5EF4-FFF2-40B4-BE49-F238E27FC236}">
              <a16:creationId xmlns:a16="http://schemas.microsoft.com/office/drawing/2014/main" id="{FAB02D7C-1F6C-48B2-A2E1-4C6FA74B9F0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69" name="Text Box 8">
          <a:extLst>
            <a:ext uri="{FF2B5EF4-FFF2-40B4-BE49-F238E27FC236}">
              <a16:creationId xmlns:a16="http://schemas.microsoft.com/office/drawing/2014/main" id="{B90A2666-32C6-4A9A-9E1A-BFD565CA162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70" name="Text Box 9">
          <a:extLst>
            <a:ext uri="{FF2B5EF4-FFF2-40B4-BE49-F238E27FC236}">
              <a16:creationId xmlns:a16="http://schemas.microsoft.com/office/drawing/2014/main" id="{BC108804-AF85-45FA-959A-47328E200F2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71" name="Text Box 10">
          <a:extLst>
            <a:ext uri="{FF2B5EF4-FFF2-40B4-BE49-F238E27FC236}">
              <a16:creationId xmlns:a16="http://schemas.microsoft.com/office/drawing/2014/main" id="{81AFAEB0-1AF8-417C-AE16-6128F7D4919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72" name="Text Box 11">
          <a:extLst>
            <a:ext uri="{FF2B5EF4-FFF2-40B4-BE49-F238E27FC236}">
              <a16:creationId xmlns:a16="http://schemas.microsoft.com/office/drawing/2014/main" id="{F0488A73-C39D-4466-A5B3-5467DF7B50A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73" name="Text Box 12">
          <a:extLst>
            <a:ext uri="{FF2B5EF4-FFF2-40B4-BE49-F238E27FC236}">
              <a16:creationId xmlns:a16="http://schemas.microsoft.com/office/drawing/2014/main" id="{55B49227-3905-4568-8C19-E338D4BBA45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74" name="Text Box 13">
          <a:extLst>
            <a:ext uri="{FF2B5EF4-FFF2-40B4-BE49-F238E27FC236}">
              <a16:creationId xmlns:a16="http://schemas.microsoft.com/office/drawing/2014/main" id="{DC11D360-2609-4F8D-8D6B-34B9512C939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75" name="Text Box 14">
          <a:extLst>
            <a:ext uri="{FF2B5EF4-FFF2-40B4-BE49-F238E27FC236}">
              <a16:creationId xmlns:a16="http://schemas.microsoft.com/office/drawing/2014/main" id="{7ABF09A8-F18D-4DD9-9760-474419AD98F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76" name="Text Box 15">
          <a:extLst>
            <a:ext uri="{FF2B5EF4-FFF2-40B4-BE49-F238E27FC236}">
              <a16:creationId xmlns:a16="http://schemas.microsoft.com/office/drawing/2014/main" id="{D146370E-D42A-4978-A563-B006DBE9D15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77" name="Text Box 16">
          <a:extLst>
            <a:ext uri="{FF2B5EF4-FFF2-40B4-BE49-F238E27FC236}">
              <a16:creationId xmlns:a16="http://schemas.microsoft.com/office/drawing/2014/main" id="{D8324E54-22A9-4326-A933-4FF8A627DB1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78" name="Text Box 17">
          <a:extLst>
            <a:ext uri="{FF2B5EF4-FFF2-40B4-BE49-F238E27FC236}">
              <a16:creationId xmlns:a16="http://schemas.microsoft.com/office/drawing/2014/main" id="{FB481E46-5FB1-49C4-89AA-00A02DA57CD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79" name="Text Box 6">
          <a:extLst>
            <a:ext uri="{FF2B5EF4-FFF2-40B4-BE49-F238E27FC236}">
              <a16:creationId xmlns:a16="http://schemas.microsoft.com/office/drawing/2014/main" id="{7C48983D-1262-4713-BE29-B007D7FE086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80" name="Text Box 7">
          <a:extLst>
            <a:ext uri="{FF2B5EF4-FFF2-40B4-BE49-F238E27FC236}">
              <a16:creationId xmlns:a16="http://schemas.microsoft.com/office/drawing/2014/main" id="{1999ADE2-A895-491C-A614-EF78E21F3C4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81" name="Text Box 8">
          <a:extLst>
            <a:ext uri="{FF2B5EF4-FFF2-40B4-BE49-F238E27FC236}">
              <a16:creationId xmlns:a16="http://schemas.microsoft.com/office/drawing/2014/main" id="{842398F0-9B34-477E-A98E-D08F570ECA5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82" name="Text Box 9">
          <a:extLst>
            <a:ext uri="{FF2B5EF4-FFF2-40B4-BE49-F238E27FC236}">
              <a16:creationId xmlns:a16="http://schemas.microsoft.com/office/drawing/2014/main" id="{15E109C5-4D39-4B65-8D40-3AF0AA68033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83" name="Text Box 10">
          <a:extLst>
            <a:ext uri="{FF2B5EF4-FFF2-40B4-BE49-F238E27FC236}">
              <a16:creationId xmlns:a16="http://schemas.microsoft.com/office/drawing/2014/main" id="{B43414FC-5C2E-4A5F-A6EE-84EA7E929E3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84" name="Text Box 11">
          <a:extLst>
            <a:ext uri="{FF2B5EF4-FFF2-40B4-BE49-F238E27FC236}">
              <a16:creationId xmlns:a16="http://schemas.microsoft.com/office/drawing/2014/main" id="{9D8FCF72-40DC-4328-82E5-15FB909E266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85" name="Text Box 12">
          <a:extLst>
            <a:ext uri="{FF2B5EF4-FFF2-40B4-BE49-F238E27FC236}">
              <a16:creationId xmlns:a16="http://schemas.microsoft.com/office/drawing/2014/main" id="{EB32C520-85D2-440D-9062-C9C25A262DD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86" name="Text Box 13">
          <a:extLst>
            <a:ext uri="{FF2B5EF4-FFF2-40B4-BE49-F238E27FC236}">
              <a16:creationId xmlns:a16="http://schemas.microsoft.com/office/drawing/2014/main" id="{FF88DF08-2C91-4113-AF00-6647B52D8E5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87" name="Text Box 14">
          <a:extLst>
            <a:ext uri="{FF2B5EF4-FFF2-40B4-BE49-F238E27FC236}">
              <a16:creationId xmlns:a16="http://schemas.microsoft.com/office/drawing/2014/main" id="{2B1EE7E4-97AF-48E5-BC67-A854CF490A0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88" name="Text Box 15">
          <a:extLst>
            <a:ext uri="{FF2B5EF4-FFF2-40B4-BE49-F238E27FC236}">
              <a16:creationId xmlns:a16="http://schemas.microsoft.com/office/drawing/2014/main" id="{75AF315E-833C-4E6A-9D7B-9D7CE30FB7A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89" name="Text Box 16">
          <a:extLst>
            <a:ext uri="{FF2B5EF4-FFF2-40B4-BE49-F238E27FC236}">
              <a16:creationId xmlns:a16="http://schemas.microsoft.com/office/drawing/2014/main" id="{8E5FB3F3-EE8B-44A7-AC7D-1B37A85DF0A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90" name="Text Box 17">
          <a:extLst>
            <a:ext uri="{FF2B5EF4-FFF2-40B4-BE49-F238E27FC236}">
              <a16:creationId xmlns:a16="http://schemas.microsoft.com/office/drawing/2014/main" id="{3AC03153-3766-420C-9E30-36E1BE85108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91" name="Text Box 7">
          <a:extLst>
            <a:ext uri="{FF2B5EF4-FFF2-40B4-BE49-F238E27FC236}">
              <a16:creationId xmlns:a16="http://schemas.microsoft.com/office/drawing/2014/main" id="{41B32046-5769-4929-97A8-CE07BD5F6E9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92" name="Text Box 8">
          <a:extLst>
            <a:ext uri="{FF2B5EF4-FFF2-40B4-BE49-F238E27FC236}">
              <a16:creationId xmlns:a16="http://schemas.microsoft.com/office/drawing/2014/main" id="{08B86117-DC03-4DC0-BEA1-CE09A894ABD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93" name="Text Box 9">
          <a:extLst>
            <a:ext uri="{FF2B5EF4-FFF2-40B4-BE49-F238E27FC236}">
              <a16:creationId xmlns:a16="http://schemas.microsoft.com/office/drawing/2014/main" id="{386DE46D-F2DB-421A-B476-49172334C21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94" name="Text Box 10">
          <a:extLst>
            <a:ext uri="{FF2B5EF4-FFF2-40B4-BE49-F238E27FC236}">
              <a16:creationId xmlns:a16="http://schemas.microsoft.com/office/drawing/2014/main" id="{CC0D3E1F-5294-42F4-97FD-25CB453FB07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95" name="Text Box 11">
          <a:extLst>
            <a:ext uri="{FF2B5EF4-FFF2-40B4-BE49-F238E27FC236}">
              <a16:creationId xmlns:a16="http://schemas.microsoft.com/office/drawing/2014/main" id="{70DB86BF-C951-4B90-B155-CA794B0A069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96" name="Text Box 12">
          <a:extLst>
            <a:ext uri="{FF2B5EF4-FFF2-40B4-BE49-F238E27FC236}">
              <a16:creationId xmlns:a16="http://schemas.microsoft.com/office/drawing/2014/main" id="{4902D554-37A6-4E82-B2DC-D00B566E3EA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97" name="Text Box 13">
          <a:extLst>
            <a:ext uri="{FF2B5EF4-FFF2-40B4-BE49-F238E27FC236}">
              <a16:creationId xmlns:a16="http://schemas.microsoft.com/office/drawing/2014/main" id="{375AEDBC-3BDD-458A-B1AC-F6B0FB9E086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98" name="Text Box 14">
          <a:extLst>
            <a:ext uri="{FF2B5EF4-FFF2-40B4-BE49-F238E27FC236}">
              <a16:creationId xmlns:a16="http://schemas.microsoft.com/office/drawing/2014/main" id="{E277909C-6F85-49EB-B625-D8AB8D09B1F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1999" name="Text Box 15">
          <a:extLst>
            <a:ext uri="{FF2B5EF4-FFF2-40B4-BE49-F238E27FC236}">
              <a16:creationId xmlns:a16="http://schemas.microsoft.com/office/drawing/2014/main" id="{B8964B0A-79FD-4D04-B4CE-39884E92CD4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00" name="Text Box 16">
          <a:extLst>
            <a:ext uri="{FF2B5EF4-FFF2-40B4-BE49-F238E27FC236}">
              <a16:creationId xmlns:a16="http://schemas.microsoft.com/office/drawing/2014/main" id="{F58A6A23-34EB-4FD4-A416-2895C571B29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01" name="Text Box 17">
          <a:extLst>
            <a:ext uri="{FF2B5EF4-FFF2-40B4-BE49-F238E27FC236}">
              <a16:creationId xmlns:a16="http://schemas.microsoft.com/office/drawing/2014/main" id="{5CB28D51-6673-4B2C-9D7B-AE6F49B635B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02" name="Text Box 6">
          <a:extLst>
            <a:ext uri="{FF2B5EF4-FFF2-40B4-BE49-F238E27FC236}">
              <a16:creationId xmlns:a16="http://schemas.microsoft.com/office/drawing/2014/main" id="{746A7614-E8ED-43F4-9964-AB63245DFDC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03" name="Text Box 7">
          <a:extLst>
            <a:ext uri="{FF2B5EF4-FFF2-40B4-BE49-F238E27FC236}">
              <a16:creationId xmlns:a16="http://schemas.microsoft.com/office/drawing/2014/main" id="{33436631-2007-4B06-A115-7D8A6F0E9A5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04" name="Text Box 8">
          <a:extLst>
            <a:ext uri="{FF2B5EF4-FFF2-40B4-BE49-F238E27FC236}">
              <a16:creationId xmlns:a16="http://schemas.microsoft.com/office/drawing/2014/main" id="{938D7ABF-3927-4302-9DCF-20E32F6E8D3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05" name="Text Box 9">
          <a:extLst>
            <a:ext uri="{FF2B5EF4-FFF2-40B4-BE49-F238E27FC236}">
              <a16:creationId xmlns:a16="http://schemas.microsoft.com/office/drawing/2014/main" id="{EBB379D5-7970-473B-8F03-EE7E0DD3148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06" name="Text Box 10">
          <a:extLst>
            <a:ext uri="{FF2B5EF4-FFF2-40B4-BE49-F238E27FC236}">
              <a16:creationId xmlns:a16="http://schemas.microsoft.com/office/drawing/2014/main" id="{1B18C4C3-0C06-4C87-9656-0F0155EDBAD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07" name="Text Box 11">
          <a:extLst>
            <a:ext uri="{FF2B5EF4-FFF2-40B4-BE49-F238E27FC236}">
              <a16:creationId xmlns:a16="http://schemas.microsoft.com/office/drawing/2014/main" id="{67E6BBB4-B7A3-4843-9EB6-A00BC673B07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08" name="Text Box 12">
          <a:extLst>
            <a:ext uri="{FF2B5EF4-FFF2-40B4-BE49-F238E27FC236}">
              <a16:creationId xmlns:a16="http://schemas.microsoft.com/office/drawing/2014/main" id="{41FBE795-35C9-4060-B561-7EEFA8BA357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09" name="Text Box 13">
          <a:extLst>
            <a:ext uri="{FF2B5EF4-FFF2-40B4-BE49-F238E27FC236}">
              <a16:creationId xmlns:a16="http://schemas.microsoft.com/office/drawing/2014/main" id="{9015C2AA-3D64-4B20-9814-554374C8DEB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10" name="Text Box 14">
          <a:extLst>
            <a:ext uri="{FF2B5EF4-FFF2-40B4-BE49-F238E27FC236}">
              <a16:creationId xmlns:a16="http://schemas.microsoft.com/office/drawing/2014/main" id="{58C61829-F252-4F3E-B182-A18999ED382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11" name="Text Box 15">
          <a:extLst>
            <a:ext uri="{FF2B5EF4-FFF2-40B4-BE49-F238E27FC236}">
              <a16:creationId xmlns:a16="http://schemas.microsoft.com/office/drawing/2014/main" id="{D54D81AB-8816-4341-88E3-FAA1EAED186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12" name="Text Box 16">
          <a:extLst>
            <a:ext uri="{FF2B5EF4-FFF2-40B4-BE49-F238E27FC236}">
              <a16:creationId xmlns:a16="http://schemas.microsoft.com/office/drawing/2014/main" id="{442B6DE4-2677-42DE-8163-9D65A9696A6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13" name="Text Box 17">
          <a:extLst>
            <a:ext uri="{FF2B5EF4-FFF2-40B4-BE49-F238E27FC236}">
              <a16:creationId xmlns:a16="http://schemas.microsoft.com/office/drawing/2014/main" id="{DF5CB357-D087-4F7A-A0E9-31AA6FA1AA3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14" name="Text Box 6">
          <a:extLst>
            <a:ext uri="{FF2B5EF4-FFF2-40B4-BE49-F238E27FC236}">
              <a16:creationId xmlns:a16="http://schemas.microsoft.com/office/drawing/2014/main" id="{BB87FABD-2FAC-4662-9D40-37E1256DE8E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15" name="Text Box 7">
          <a:extLst>
            <a:ext uri="{FF2B5EF4-FFF2-40B4-BE49-F238E27FC236}">
              <a16:creationId xmlns:a16="http://schemas.microsoft.com/office/drawing/2014/main" id="{C1BCCAEA-C7A0-4CD7-A352-9121D4CF93C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16" name="Text Box 8">
          <a:extLst>
            <a:ext uri="{FF2B5EF4-FFF2-40B4-BE49-F238E27FC236}">
              <a16:creationId xmlns:a16="http://schemas.microsoft.com/office/drawing/2014/main" id="{CDB23F6E-7DCC-465C-B0F4-508619139CD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17" name="Text Box 9">
          <a:extLst>
            <a:ext uri="{FF2B5EF4-FFF2-40B4-BE49-F238E27FC236}">
              <a16:creationId xmlns:a16="http://schemas.microsoft.com/office/drawing/2014/main" id="{6457EF6E-64D9-43E7-9076-5D81BB97BD8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18" name="Text Box 10">
          <a:extLst>
            <a:ext uri="{FF2B5EF4-FFF2-40B4-BE49-F238E27FC236}">
              <a16:creationId xmlns:a16="http://schemas.microsoft.com/office/drawing/2014/main" id="{C1FB0E81-2220-4BFF-B312-062785328CC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19" name="Text Box 11">
          <a:extLst>
            <a:ext uri="{FF2B5EF4-FFF2-40B4-BE49-F238E27FC236}">
              <a16:creationId xmlns:a16="http://schemas.microsoft.com/office/drawing/2014/main" id="{23E96494-EBBA-46DC-AD2C-69976BD85D5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20" name="Text Box 12">
          <a:extLst>
            <a:ext uri="{FF2B5EF4-FFF2-40B4-BE49-F238E27FC236}">
              <a16:creationId xmlns:a16="http://schemas.microsoft.com/office/drawing/2014/main" id="{727C004E-D1D9-4D98-B06F-9EF9F3D35F6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21" name="Text Box 13">
          <a:extLst>
            <a:ext uri="{FF2B5EF4-FFF2-40B4-BE49-F238E27FC236}">
              <a16:creationId xmlns:a16="http://schemas.microsoft.com/office/drawing/2014/main" id="{815F06C8-5D8C-41A3-ABB3-8D84B8C4CCA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22" name="Text Box 14">
          <a:extLst>
            <a:ext uri="{FF2B5EF4-FFF2-40B4-BE49-F238E27FC236}">
              <a16:creationId xmlns:a16="http://schemas.microsoft.com/office/drawing/2014/main" id="{073B2B18-5710-4441-89AD-DE1390882F3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23" name="Text Box 15">
          <a:extLst>
            <a:ext uri="{FF2B5EF4-FFF2-40B4-BE49-F238E27FC236}">
              <a16:creationId xmlns:a16="http://schemas.microsoft.com/office/drawing/2014/main" id="{A4A6C3B4-6740-434D-82A9-FB9881C6474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24" name="Text Box 16">
          <a:extLst>
            <a:ext uri="{FF2B5EF4-FFF2-40B4-BE49-F238E27FC236}">
              <a16:creationId xmlns:a16="http://schemas.microsoft.com/office/drawing/2014/main" id="{ACD5DDBF-8CF3-4BF4-8086-06B8190E064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25" name="Text Box 17">
          <a:extLst>
            <a:ext uri="{FF2B5EF4-FFF2-40B4-BE49-F238E27FC236}">
              <a16:creationId xmlns:a16="http://schemas.microsoft.com/office/drawing/2014/main" id="{583E8636-457B-4FD9-97A2-523A0D8B944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26" name="Text Box 6">
          <a:extLst>
            <a:ext uri="{FF2B5EF4-FFF2-40B4-BE49-F238E27FC236}">
              <a16:creationId xmlns:a16="http://schemas.microsoft.com/office/drawing/2014/main" id="{8E303A8B-95EC-4B0C-9C33-3A73556B2C6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27" name="Text Box 7">
          <a:extLst>
            <a:ext uri="{FF2B5EF4-FFF2-40B4-BE49-F238E27FC236}">
              <a16:creationId xmlns:a16="http://schemas.microsoft.com/office/drawing/2014/main" id="{E9B689D6-5B7E-4257-9162-4B8EA463281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28" name="Text Box 8">
          <a:extLst>
            <a:ext uri="{FF2B5EF4-FFF2-40B4-BE49-F238E27FC236}">
              <a16:creationId xmlns:a16="http://schemas.microsoft.com/office/drawing/2014/main" id="{B115BD23-04D8-40DC-BB6D-C6938747F72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29" name="Text Box 9">
          <a:extLst>
            <a:ext uri="{FF2B5EF4-FFF2-40B4-BE49-F238E27FC236}">
              <a16:creationId xmlns:a16="http://schemas.microsoft.com/office/drawing/2014/main" id="{0CBFC1D8-E649-45C1-89C9-444AB74BDD6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30" name="Text Box 10">
          <a:extLst>
            <a:ext uri="{FF2B5EF4-FFF2-40B4-BE49-F238E27FC236}">
              <a16:creationId xmlns:a16="http://schemas.microsoft.com/office/drawing/2014/main" id="{71C4DFF4-D529-4D1B-87D5-14AA3AB5C50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31" name="Text Box 11">
          <a:extLst>
            <a:ext uri="{FF2B5EF4-FFF2-40B4-BE49-F238E27FC236}">
              <a16:creationId xmlns:a16="http://schemas.microsoft.com/office/drawing/2014/main" id="{C5FDA026-39E7-46C2-83C8-63BC8840B5E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32" name="Text Box 12">
          <a:extLst>
            <a:ext uri="{FF2B5EF4-FFF2-40B4-BE49-F238E27FC236}">
              <a16:creationId xmlns:a16="http://schemas.microsoft.com/office/drawing/2014/main" id="{750C3A44-99CC-475A-8A51-CD53AB9A5AD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33" name="Text Box 13">
          <a:extLst>
            <a:ext uri="{FF2B5EF4-FFF2-40B4-BE49-F238E27FC236}">
              <a16:creationId xmlns:a16="http://schemas.microsoft.com/office/drawing/2014/main" id="{27F96D38-5719-4854-9B1F-F8450756AA1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34" name="Text Box 14">
          <a:extLst>
            <a:ext uri="{FF2B5EF4-FFF2-40B4-BE49-F238E27FC236}">
              <a16:creationId xmlns:a16="http://schemas.microsoft.com/office/drawing/2014/main" id="{9BFCE331-1209-4E2A-AC31-9F0317F202F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35" name="Text Box 15">
          <a:extLst>
            <a:ext uri="{FF2B5EF4-FFF2-40B4-BE49-F238E27FC236}">
              <a16:creationId xmlns:a16="http://schemas.microsoft.com/office/drawing/2014/main" id="{C0B48C58-600D-42EF-952B-E97F9AAAAA8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36" name="Text Box 16">
          <a:extLst>
            <a:ext uri="{FF2B5EF4-FFF2-40B4-BE49-F238E27FC236}">
              <a16:creationId xmlns:a16="http://schemas.microsoft.com/office/drawing/2014/main" id="{C1F13DCD-303E-4020-8531-E8CFA790004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37" name="Text Box 17">
          <a:extLst>
            <a:ext uri="{FF2B5EF4-FFF2-40B4-BE49-F238E27FC236}">
              <a16:creationId xmlns:a16="http://schemas.microsoft.com/office/drawing/2014/main" id="{16E64AEF-FE11-47C2-8F18-4613023B7C0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38" name="Text Box 7">
          <a:extLst>
            <a:ext uri="{FF2B5EF4-FFF2-40B4-BE49-F238E27FC236}">
              <a16:creationId xmlns:a16="http://schemas.microsoft.com/office/drawing/2014/main" id="{8D5A68CA-E9D3-4096-8FE9-5F709239B40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39" name="Text Box 8">
          <a:extLst>
            <a:ext uri="{FF2B5EF4-FFF2-40B4-BE49-F238E27FC236}">
              <a16:creationId xmlns:a16="http://schemas.microsoft.com/office/drawing/2014/main" id="{0239CC49-F796-4878-844E-4966FE5602D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40" name="Text Box 9">
          <a:extLst>
            <a:ext uri="{FF2B5EF4-FFF2-40B4-BE49-F238E27FC236}">
              <a16:creationId xmlns:a16="http://schemas.microsoft.com/office/drawing/2014/main" id="{AD383EFC-3D94-482C-8F75-4105F01C23B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41" name="Text Box 10">
          <a:extLst>
            <a:ext uri="{FF2B5EF4-FFF2-40B4-BE49-F238E27FC236}">
              <a16:creationId xmlns:a16="http://schemas.microsoft.com/office/drawing/2014/main" id="{9B5C2006-EC6C-477C-9FE5-75619F99D95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42" name="Text Box 11">
          <a:extLst>
            <a:ext uri="{FF2B5EF4-FFF2-40B4-BE49-F238E27FC236}">
              <a16:creationId xmlns:a16="http://schemas.microsoft.com/office/drawing/2014/main" id="{DE644FA0-1094-48EE-A7D1-ACCC32DB8F8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43" name="Text Box 12">
          <a:extLst>
            <a:ext uri="{FF2B5EF4-FFF2-40B4-BE49-F238E27FC236}">
              <a16:creationId xmlns:a16="http://schemas.microsoft.com/office/drawing/2014/main" id="{3A0CA8FA-A86C-42A7-BF70-BD81EAB9A61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44" name="Text Box 13">
          <a:extLst>
            <a:ext uri="{FF2B5EF4-FFF2-40B4-BE49-F238E27FC236}">
              <a16:creationId xmlns:a16="http://schemas.microsoft.com/office/drawing/2014/main" id="{571286D1-63CA-4489-A5D1-C7F16B76D76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45" name="Text Box 14">
          <a:extLst>
            <a:ext uri="{FF2B5EF4-FFF2-40B4-BE49-F238E27FC236}">
              <a16:creationId xmlns:a16="http://schemas.microsoft.com/office/drawing/2014/main" id="{8A4F26EC-AE7D-422F-8E87-59D17C6B7E6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46" name="Text Box 15">
          <a:extLst>
            <a:ext uri="{FF2B5EF4-FFF2-40B4-BE49-F238E27FC236}">
              <a16:creationId xmlns:a16="http://schemas.microsoft.com/office/drawing/2014/main" id="{730B4D8A-F65A-4222-8409-54CFBC18D22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47" name="Text Box 16">
          <a:extLst>
            <a:ext uri="{FF2B5EF4-FFF2-40B4-BE49-F238E27FC236}">
              <a16:creationId xmlns:a16="http://schemas.microsoft.com/office/drawing/2014/main" id="{E1F47C83-4443-4DD6-A89E-E156427A3DA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48" name="Text Box 17">
          <a:extLst>
            <a:ext uri="{FF2B5EF4-FFF2-40B4-BE49-F238E27FC236}">
              <a16:creationId xmlns:a16="http://schemas.microsoft.com/office/drawing/2014/main" id="{5A85C0B4-D2A8-4A9D-B955-41D3777B0C3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49" name="Text Box 6">
          <a:extLst>
            <a:ext uri="{FF2B5EF4-FFF2-40B4-BE49-F238E27FC236}">
              <a16:creationId xmlns:a16="http://schemas.microsoft.com/office/drawing/2014/main" id="{2A61E0AB-5D25-44A6-BC81-47BAAB1D71B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50" name="Text Box 7">
          <a:extLst>
            <a:ext uri="{FF2B5EF4-FFF2-40B4-BE49-F238E27FC236}">
              <a16:creationId xmlns:a16="http://schemas.microsoft.com/office/drawing/2014/main" id="{AC554B61-9085-4715-A2C0-ACB921A2694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51" name="Text Box 8">
          <a:extLst>
            <a:ext uri="{FF2B5EF4-FFF2-40B4-BE49-F238E27FC236}">
              <a16:creationId xmlns:a16="http://schemas.microsoft.com/office/drawing/2014/main" id="{DEBB7CAD-F09F-4C03-B480-17F123CF973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52" name="Text Box 9">
          <a:extLst>
            <a:ext uri="{FF2B5EF4-FFF2-40B4-BE49-F238E27FC236}">
              <a16:creationId xmlns:a16="http://schemas.microsoft.com/office/drawing/2014/main" id="{5E1B672B-111A-44CE-AF25-A732832F6AB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53" name="Text Box 10">
          <a:extLst>
            <a:ext uri="{FF2B5EF4-FFF2-40B4-BE49-F238E27FC236}">
              <a16:creationId xmlns:a16="http://schemas.microsoft.com/office/drawing/2014/main" id="{5257109F-C219-4B79-9991-7A38DC150AD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54" name="Text Box 11">
          <a:extLst>
            <a:ext uri="{FF2B5EF4-FFF2-40B4-BE49-F238E27FC236}">
              <a16:creationId xmlns:a16="http://schemas.microsoft.com/office/drawing/2014/main" id="{9C1E6F6D-AA96-4CD0-97C1-87063A8BCAC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55" name="Text Box 12">
          <a:extLst>
            <a:ext uri="{FF2B5EF4-FFF2-40B4-BE49-F238E27FC236}">
              <a16:creationId xmlns:a16="http://schemas.microsoft.com/office/drawing/2014/main" id="{DD2606C6-78CA-4C15-95BA-D4555492EFD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56" name="Text Box 13">
          <a:extLst>
            <a:ext uri="{FF2B5EF4-FFF2-40B4-BE49-F238E27FC236}">
              <a16:creationId xmlns:a16="http://schemas.microsoft.com/office/drawing/2014/main" id="{54C8A20E-8F8D-4F57-A8C7-BAF57A3B223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57" name="Text Box 14">
          <a:extLst>
            <a:ext uri="{FF2B5EF4-FFF2-40B4-BE49-F238E27FC236}">
              <a16:creationId xmlns:a16="http://schemas.microsoft.com/office/drawing/2014/main" id="{9D7B6AC5-2829-4E7A-80CD-D8948D4DFE6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58" name="Text Box 15">
          <a:extLst>
            <a:ext uri="{FF2B5EF4-FFF2-40B4-BE49-F238E27FC236}">
              <a16:creationId xmlns:a16="http://schemas.microsoft.com/office/drawing/2014/main" id="{5620FB48-810D-4FB0-A837-066F79461A9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59" name="Text Box 16">
          <a:extLst>
            <a:ext uri="{FF2B5EF4-FFF2-40B4-BE49-F238E27FC236}">
              <a16:creationId xmlns:a16="http://schemas.microsoft.com/office/drawing/2014/main" id="{505422BE-B60B-4A64-BFA1-3E86E823082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60" name="Text Box 17">
          <a:extLst>
            <a:ext uri="{FF2B5EF4-FFF2-40B4-BE49-F238E27FC236}">
              <a16:creationId xmlns:a16="http://schemas.microsoft.com/office/drawing/2014/main" id="{16463727-9D30-4843-9C8E-8BB1B20CC90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61" name="Text Box 6">
          <a:extLst>
            <a:ext uri="{FF2B5EF4-FFF2-40B4-BE49-F238E27FC236}">
              <a16:creationId xmlns:a16="http://schemas.microsoft.com/office/drawing/2014/main" id="{B9A63661-50F8-409D-BD7F-41080C3E2D3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62" name="Text Box 7">
          <a:extLst>
            <a:ext uri="{FF2B5EF4-FFF2-40B4-BE49-F238E27FC236}">
              <a16:creationId xmlns:a16="http://schemas.microsoft.com/office/drawing/2014/main" id="{D51630FE-F1E1-4B4D-9ADA-DFFBC276F90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63" name="Text Box 8">
          <a:extLst>
            <a:ext uri="{FF2B5EF4-FFF2-40B4-BE49-F238E27FC236}">
              <a16:creationId xmlns:a16="http://schemas.microsoft.com/office/drawing/2014/main" id="{071DBDDA-83D3-4164-9285-DDE043AE8F4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64" name="Text Box 9">
          <a:extLst>
            <a:ext uri="{FF2B5EF4-FFF2-40B4-BE49-F238E27FC236}">
              <a16:creationId xmlns:a16="http://schemas.microsoft.com/office/drawing/2014/main" id="{2AC03FB2-B492-4133-872E-EBA19765302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65" name="Text Box 10">
          <a:extLst>
            <a:ext uri="{FF2B5EF4-FFF2-40B4-BE49-F238E27FC236}">
              <a16:creationId xmlns:a16="http://schemas.microsoft.com/office/drawing/2014/main" id="{E33C7C01-6D7A-4E5D-B1DF-E971DBABF2B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66" name="Text Box 11">
          <a:extLst>
            <a:ext uri="{FF2B5EF4-FFF2-40B4-BE49-F238E27FC236}">
              <a16:creationId xmlns:a16="http://schemas.microsoft.com/office/drawing/2014/main" id="{E14DFB65-1763-47AF-80FF-22823EE035A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67" name="Text Box 12">
          <a:extLst>
            <a:ext uri="{FF2B5EF4-FFF2-40B4-BE49-F238E27FC236}">
              <a16:creationId xmlns:a16="http://schemas.microsoft.com/office/drawing/2014/main" id="{E4E07336-2AFF-41D0-B483-CC8C2576B50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68" name="Text Box 13">
          <a:extLst>
            <a:ext uri="{FF2B5EF4-FFF2-40B4-BE49-F238E27FC236}">
              <a16:creationId xmlns:a16="http://schemas.microsoft.com/office/drawing/2014/main" id="{54B48218-1DB9-4B7C-90F2-B2E66CB1658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69" name="Text Box 14">
          <a:extLst>
            <a:ext uri="{FF2B5EF4-FFF2-40B4-BE49-F238E27FC236}">
              <a16:creationId xmlns:a16="http://schemas.microsoft.com/office/drawing/2014/main" id="{12976A3B-228C-42C6-B373-CAC74F5E780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70" name="Text Box 15">
          <a:extLst>
            <a:ext uri="{FF2B5EF4-FFF2-40B4-BE49-F238E27FC236}">
              <a16:creationId xmlns:a16="http://schemas.microsoft.com/office/drawing/2014/main" id="{64BD85DA-B616-4A63-808D-963A4F0E3AB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71" name="Text Box 16">
          <a:extLst>
            <a:ext uri="{FF2B5EF4-FFF2-40B4-BE49-F238E27FC236}">
              <a16:creationId xmlns:a16="http://schemas.microsoft.com/office/drawing/2014/main" id="{4D5DA5C6-7ED0-4CC1-97CC-196A012C289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72" name="Text Box 17">
          <a:extLst>
            <a:ext uri="{FF2B5EF4-FFF2-40B4-BE49-F238E27FC236}">
              <a16:creationId xmlns:a16="http://schemas.microsoft.com/office/drawing/2014/main" id="{1F94F68F-EE13-40EB-8A97-4F3CAC4EE48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73" name="Text Box 6">
          <a:extLst>
            <a:ext uri="{FF2B5EF4-FFF2-40B4-BE49-F238E27FC236}">
              <a16:creationId xmlns:a16="http://schemas.microsoft.com/office/drawing/2014/main" id="{E78EE638-6B97-4F93-B846-111ADFD532C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74" name="Text Box 7">
          <a:extLst>
            <a:ext uri="{FF2B5EF4-FFF2-40B4-BE49-F238E27FC236}">
              <a16:creationId xmlns:a16="http://schemas.microsoft.com/office/drawing/2014/main" id="{17BA844D-7908-48BB-87A9-2749BE47DE0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75" name="Text Box 8">
          <a:extLst>
            <a:ext uri="{FF2B5EF4-FFF2-40B4-BE49-F238E27FC236}">
              <a16:creationId xmlns:a16="http://schemas.microsoft.com/office/drawing/2014/main" id="{6B48D08D-8B52-4850-AF89-E02647F2B55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76" name="Text Box 9">
          <a:extLst>
            <a:ext uri="{FF2B5EF4-FFF2-40B4-BE49-F238E27FC236}">
              <a16:creationId xmlns:a16="http://schemas.microsoft.com/office/drawing/2014/main" id="{6B1BE60A-7485-4B0D-A5DA-9A7AD38AE96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77" name="Text Box 10">
          <a:extLst>
            <a:ext uri="{FF2B5EF4-FFF2-40B4-BE49-F238E27FC236}">
              <a16:creationId xmlns:a16="http://schemas.microsoft.com/office/drawing/2014/main" id="{4F41EAF4-DD36-4C2A-8764-441E6B2BD4E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78" name="Text Box 11">
          <a:extLst>
            <a:ext uri="{FF2B5EF4-FFF2-40B4-BE49-F238E27FC236}">
              <a16:creationId xmlns:a16="http://schemas.microsoft.com/office/drawing/2014/main" id="{68FDA5DA-71D2-4412-AA91-77A177DF264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79" name="Text Box 12">
          <a:extLst>
            <a:ext uri="{FF2B5EF4-FFF2-40B4-BE49-F238E27FC236}">
              <a16:creationId xmlns:a16="http://schemas.microsoft.com/office/drawing/2014/main" id="{E248E4CF-093E-4E2F-BBB0-964B4E45E6E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80" name="Text Box 13">
          <a:extLst>
            <a:ext uri="{FF2B5EF4-FFF2-40B4-BE49-F238E27FC236}">
              <a16:creationId xmlns:a16="http://schemas.microsoft.com/office/drawing/2014/main" id="{74272F20-BA94-4D0D-9F56-4BBC79F503E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81" name="Text Box 14">
          <a:extLst>
            <a:ext uri="{FF2B5EF4-FFF2-40B4-BE49-F238E27FC236}">
              <a16:creationId xmlns:a16="http://schemas.microsoft.com/office/drawing/2014/main" id="{587F8903-6EB5-487A-8471-F815F0572CB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82" name="Text Box 15">
          <a:extLst>
            <a:ext uri="{FF2B5EF4-FFF2-40B4-BE49-F238E27FC236}">
              <a16:creationId xmlns:a16="http://schemas.microsoft.com/office/drawing/2014/main" id="{3CF5CB6C-2ECB-42F8-A0F2-56DE2E026FD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83" name="Text Box 16">
          <a:extLst>
            <a:ext uri="{FF2B5EF4-FFF2-40B4-BE49-F238E27FC236}">
              <a16:creationId xmlns:a16="http://schemas.microsoft.com/office/drawing/2014/main" id="{49F31D77-E008-401F-B424-2DBE3073F4D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84" name="Text Box 17">
          <a:extLst>
            <a:ext uri="{FF2B5EF4-FFF2-40B4-BE49-F238E27FC236}">
              <a16:creationId xmlns:a16="http://schemas.microsoft.com/office/drawing/2014/main" id="{16826B5C-B6BA-4F2C-8EAA-18953C155A9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85" name="Text Box 7">
          <a:extLst>
            <a:ext uri="{FF2B5EF4-FFF2-40B4-BE49-F238E27FC236}">
              <a16:creationId xmlns:a16="http://schemas.microsoft.com/office/drawing/2014/main" id="{14DECFB6-4A26-49F4-9608-18DF54D404E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86" name="Text Box 8">
          <a:extLst>
            <a:ext uri="{FF2B5EF4-FFF2-40B4-BE49-F238E27FC236}">
              <a16:creationId xmlns:a16="http://schemas.microsoft.com/office/drawing/2014/main" id="{DE312DD4-291D-4A6E-98FE-31D894F7DC8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87" name="Text Box 9">
          <a:extLst>
            <a:ext uri="{FF2B5EF4-FFF2-40B4-BE49-F238E27FC236}">
              <a16:creationId xmlns:a16="http://schemas.microsoft.com/office/drawing/2014/main" id="{6B496DB9-B033-44DB-B3B2-DB342B81973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88" name="Text Box 10">
          <a:extLst>
            <a:ext uri="{FF2B5EF4-FFF2-40B4-BE49-F238E27FC236}">
              <a16:creationId xmlns:a16="http://schemas.microsoft.com/office/drawing/2014/main" id="{9CE6415D-43FD-4C95-8A65-720933C7485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89" name="Text Box 11">
          <a:extLst>
            <a:ext uri="{FF2B5EF4-FFF2-40B4-BE49-F238E27FC236}">
              <a16:creationId xmlns:a16="http://schemas.microsoft.com/office/drawing/2014/main" id="{F639390B-B808-4402-927B-41DDE5AB013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90" name="Text Box 12">
          <a:extLst>
            <a:ext uri="{FF2B5EF4-FFF2-40B4-BE49-F238E27FC236}">
              <a16:creationId xmlns:a16="http://schemas.microsoft.com/office/drawing/2014/main" id="{EAA02ADF-9494-4F1E-9896-584A821AD49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91" name="Text Box 13">
          <a:extLst>
            <a:ext uri="{FF2B5EF4-FFF2-40B4-BE49-F238E27FC236}">
              <a16:creationId xmlns:a16="http://schemas.microsoft.com/office/drawing/2014/main" id="{B4B5D2BA-3572-4BAC-A37D-15CFFFFE39A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92" name="Text Box 14">
          <a:extLst>
            <a:ext uri="{FF2B5EF4-FFF2-40B4-BE49-F238E27FC236}">
              <a16:creationId xmlns:a16="http://schemas.microsoft.com/office/drawing/2014/main" id="{0C3077A4-B7E0-4E30-A29A-E992C620A0F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93" name="Text Box 15">
          <a:extLst>
            <a:ext uri="{FF2B5EF4-FFF2-40B4-BE49-F238E27FC236}">
              <a16:creationId xmlns:a16="http://schemas.microsoft.com/office/drawing/2014/main" id="{C9456F86-71CD-4520-B8ED-137BCBDCC56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94" name="Text Box 16">
          <a:extLst>
            <a:ext uri="{FF2B5EF4-FFF2-40B4-BE49-F238E27FC236}">
              <a16:creationId xmlns:a16="http://schemas.microsoft.com/office/drawing/2014/main" id="{91347A4D-46F5-4760-8514-9E8036C63CF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95" name="Text Box 17">
          <a:extLst>
            <a:ext uri="{FF2B5EF4-FFF2-40B4-BE49-F238E27FC236}">
              <a16:creationId xmlns:a16="http://schemas.microsoft.com/office/drawing/2014/main" id="{3C3067AB-AFB3-48FD-8252-8FE096B5978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96" name="Text Box 6">
          <a:extLst>
            <a:ext uri="{FF2B5EF4-FFF2-40B4-BE49-F238E27FC236}">
              <a16:creationId xmlns:a16="http://schemas.microsoft.com/office/drawing/2014/main" id="{6A394263-871F-43F9-BD21-D51CCB17077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97" name="Text Box 7">
          <a:extLst>
            <a:ext uri="{FF2B5EF4-FFF2-40B4-BE49-F238E27FC236}">
              <a16:creationId xmlns:a16="http://schemas.microsoft.com/office/drawing/2014/main" id="{A08049A0-D221-4E71-BB3C-9732BDE4B53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98" name="Text Box 8">
          <a:extLst>
            <a:ext uri="{FF2B5EF4-FFF2-40B4-BE49-F238E27FC236}">
              <a16:creationId xmlns:a16="http://schemas.microsoft.com/office/drawing/2014/main" id="{80B1DE16-9CBA-4888-9033-FECC07C4EB7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099" name="Text Box 9">
          <a:extLst>
            <a:ext uri="{FF2B5EF4-FFF2-40B4-BE49-F238E27FC236}">
              <a16:creationId xmlns:a16="http://schemas.microsoft.com/office/drawing/2014/main" id="{1BEFBA0A-455F-45D5-9299-BE5321FC960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00" name="Text Box 10">
          <a:extLst>
            <a:ext uri="{FF2B5EF4-FFF2-40B4-BE49-F238E27FC236}">
              <a16:creationId xmlns:a16="http://schemas.microsoft.com/office/drawing/2014/main" id="{E6B16839-D529-4675-BE4B-905E1117B37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01" name="Text Box 11">
          <a:extLst>
            <a:ext uri="{FF2B5EF4-FFF2-40B4-BE49-F238E27FC236}">
              <a16:creationId xmlns:a16="http://schemas.microsoft.com/office/drawing/2014/main" id="{5E38FFCE-D4F8-4711-BA18-9D680FDDAFD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02" name="Text Box 12">
          <a:extLst>
            <a:ext uri="{FF2B5EF4-FFF2-40B4-BE49-F238E27FC236}">
              <a16:creationId xmlns:a16="http://schemas.microsoft.com/office/drawing/2014/main" id="{D7196D03-8A87-4253-AC62-B51172D451C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03" name="Text Box 13">
          <a:extLst>
            <a:ext uri="{FF2B5EF4-FFF2-40B4-BE49-F238E27FC236}">
              <a16:creationId xmlns:a16="http://schemas.microsoft.com/office/drawing/2014/main" id="{B085EF3F-82E3-4E3F-8B0F-8F1A70AD288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04" name="Text Box 14">
          <a:extLst>
            <a:ext uri="{FF2B5EF4-FFF2-40B4-BE49-F238E27FC236}">
              <a16:creationId xmlns:a16="http://schemas.microsoft.com/office/drawing/2014/main" id="{AD3B03BD-8BC3-4615-96BF-1C293F74586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05" name="Text Box 15">
          <a:extLst>
            <a:ext uri="{FF2B5EF4-FFF2-40B4-BE49-F238E27FC236}">
              <a16:creationId xmlns:a16="http://schemas.microsoft.com/office/drawing/2014/main" id="{62A216C9-2283-42FE-9566-5B197EED3A2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06" name="Text Box 16">
          <a:extLst>
            <a:ext uri="{FF2B5EF4-FFF2-40B4-BE49-F238E27FC236}">
              <a16:creationId xmlns:a16="http://schemas.microsoft.com/office/drawing/2014/main" id="{67352805-4060-4016-937C-CD49C071585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07" name="Text Box 17">
          <a:extLst>
            <a:ext uri="{FF2B5EF4-FFF2-40B4-BE49-F238E27FC236}">
              <a16:creationId xmlns:a16="http://schemas.microsoft.com/office/drawing/2014/main" id="{8DA93322-2EF7-4DB2-9C78-6401EF4183B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08" name="Text Box 6">
          <a:extLst>
            <a:ext uri="{FF2B5EF4-FFF2-40B4-BE49-F238E27FC236}">
              <a16:creationId xmlns:a16="http://schemas.microsoft.com/office/drawing/2014/main" id="{CE935A93-A2F2-490E-BD57-695FB1E9E0A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09" name="Text Box 7">
          <a:extLst>
            <a:ext uri="{FF2B5EF4-FFF2-40B4-BE49-F238E27FC236}">
              <a16:creationId xmlns:a16="http://schemas.microsoft.com/office/drawing/2014/main" id="{D5D4B0A1-A202-4EF7-A6D0-DDFE2535676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10" name="Text Box 8">
          <a:extLst>
            <a:ext uri="{FF2B5EF4-FFF2-40B4-BE49-F238E27FC236}">
              <a16:creationId xmlns:a16="http://schemas.microsoft.com/office/drawing/2014/main" id="{64228FD4-1FEF-41C8-BCE0-13BCD8F397F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11" name="Text Box 9">
          <a:extLst>
            <a:ext uri="{FF2B5EF4-FFF2-40B4-BE49-F238E27FC236}">
              <a16:creationId xmlns:a16="http://schemas.microsoft.com/office/drawing/2014/main" id="{216A5EB2-3BBB-41E8-A3E8-ACD8B965990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12" name="Text Box 10">
          <a:extLst>
            <a:ext uri="{FF2B5EF4-FFF2-40B4-BE49-F238E27FC236}">
              <a16:creationId xmlns:a16="http://schemas.microsoft.com/office/drawing/2014/main" id="{D06F1C00-8B97-468A-A762-43058BF907C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13" name="Text Box 11">
          <a:extLst>
            <a:ext uri="{FF2B5EF4-FFF2-40B4-BE49-F238E27FC236}">
              <a16:creationId xmlns:a16="http://schemas.microsoft.com/office/drawing/2014/main" id="{CC3EC99F-9CAC-4F1F-851A-5D389A162D6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14" name="Text Box 12">
          <a:extLst>
            <a:ext uri="{FF2B5EF4-FFF2-40B4-BE49-F238E27FC236}">
              <a16:creationId xmlns:a16="http://schemas.microsoft.com/office/drawing/2014/main" id="{13D233B6-EB76-4D62-AA9E-144358860AA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15" name="Text Box 13">
          <a:extLst>
            <a:ext uri="{FF2B5EF4-FFF2-40B4-BE49-F238E27FC236}">
              <a16:creationId xmlns:a16="http://schemas.microsoft.com/office/drawing/2014/main" id="{BB76A93E-802F-422E-BD71-5B7F94D01CE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16" name="Text Box 14">
          <a:extLst>
            <a:ext uri="{FF2B5EF4-FFF2-40B4-BE49-F238E27FC236}">
              <a16:creationId xmlns:a16="http://schemas.microsoft.com/office/drawing/2014/main" id="{EB13E9D6-48DA-4FE0-B0FD-094C721BF0C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17" name="Text Box 15">
          <a:extLst>
            <a:ext uri="{FF2B5EF4-FFF2-40B4-BE49-F238E27FC236}">
              <a16:creationId xmlns:a16="http://schemas.microsoft.com/office/drawing/2014/main" id="{9C14D488-6932-489C-805E-EE6296C5887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18" name="Text Box 16">
          <a:extLst>
            <a:ext uri="{FF2B5EF4-FFF2-40B4-BE49-F238E27FC236}">
              <a16:creationId xmlns:a16="http://schemas.microsoft.com/office/drawing/2014/main" id="{56101A1A-9FAE-4A59-8EAD-D2BD8E4F53A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19" name="Text Box 17">
          <a:extLst>
            <a:ext uri="{FF2B5EF4-FFF2-40B4-BE49-F238E27FC236}">
              <a16:creationId xmlns:a16="http://schemas.microsoft.com/office/drawing/2014/main" id="{AD64B6DF-98CF-4A6C-A09D-4B5C0F17B2A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20" name="Text Box 6">
          <a:extLst>
            <a:ext uri="{FF2B5EF4-FFF2-40B4-BE49-F238E27FC236}">
              <a16:creationId xmlns:a16="http://schemas.microsoft.com/office/drawing/2014/main" id="{C53B45A6-D892-4DDA-8F44-7F41F83D65F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21" name="Text Box 7">
          <a:extLst>
            <a:ext uri="{FF2B5EF4-FFF2-40B4-BE49-F238E27FC236}">
              <a16:creationId xmlns:a16="http://schemas.microsoft.com/office/drawing/2014/main" id="{084BEA62-77F1-4AA9-B51B-E723318C44C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22" name="Text Box 8">
          <a:extLst>
            <a:ext uri="{FF2B5EF4-FFF2-40B4-BE49-F238E27FC236}">
              <a16:creationId xmlns:a16="http://schemas.microsoft.com/office/drawing/2014/main" id="{A90E2624-1300-4560-9B14-1CAAC3178DD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23" name="Text Box 9">
          <a:extLst>
            <a:ext uri="{FF2B5EF4-FFF2-40B4-BE49-F238E27FC236}">
              <a16:creationId xmlns:a16="http://schemas.microsoft.com/office/drawing/2014/main" id="{69EC9D5A-ECCE-42B8-BAD1-C1B9C13E398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24" name="Text Box 10">
          <a:extLst>
            <a:ext uri="{FF2B5EF4-FFF2-40B4-BE49-F238E27FC236}">
              <a16:creationId xmlns:a16="http://schemas.microsoft.com/office/drawing/2014/main" id="{E289521A-AD44-4125-A5BD-D02809E6B6B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25" name="Text Box 11">
          <a:extLst>
            <a:ext uri="{FF2B5EF4-FFF2-40B4-BE49-F238E27FC236}">
              <a16:creationId xmlns:a16="http://schemas.microsoft.com/office/drawing/2014/main" id="{2E83D41C-92F3-4B3E-B779-6E4089294B4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26" name="Text Box 12">
          <a:extLst>
            <a:ext uri="{FF2B5EF4-FFF2-40B4-BE49-F238E27FC236}">
              <a16:creationId xmlns:a16="http://schemas.microsoft.com/office/drawing/2014/main" id="{59E5FBCA-E70B-4206-BB8B-15AD49E367C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27" name="Text Box 13">
          <a:extLst>
            <a:ext uri="{FF2B5EF4-FFF2-40B4-BE49-F238E27FC236}">
              <a16:creationId xmlns:a16="http://schemas.microsoft.com/office/drawing/2014/main" id="{55AE40A3-83AF-47D1-A219-D485E5F47B1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28" name="Text Box 14">
          <a:extLst>
            <a:ext uri="{FF2B5EF4-FFF2-40B4-BE49-F238E27FC236}">
              <a16:creationId xmlns:a16="http://schemas.microsoft.com/office/drawing/2014/main" id="{903FCC00-F8F1-4B20-AE27-B1B64DD2D60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29" name="Text Box 15">
          <a:extLst>
            <a:ext uri="{FF2B5EF4-FFF2-40B4-BE49-F238E27FC236}">
              <a16:creationId xmlns:a16="http://schemas.microsoft.com/office/drawing/2014/main" id="{7FD82818-5058-49AA-B9DF-0CE7AB4E87D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30" name="Text Box 16">
          <a:extLst>
            <a:ext uri="{FF2B5EF4-FFF2-40B4-BE49-F238E27FC236}">
              <a16:creationId xmlns:a16="http://schemas.microsoft.com/office/drawing/2014/main" id="{CDBCAECC-84D9-4BC1-A6DE-DB5CA0B8C33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31" name="Text Box 17">
          <a:extLst>
            <a:ext uri="{FF2B5EF4-FFF2-40B4-BE49-F238E27FC236}">
              <a16:creationId xmlns:a16="http://schemas.microsoft.com/office/drawing/2014/main" id="{4E4CD920-9799-43C5-ABC2-EB7C2A0D798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32" name="Text Box 7">
          <a:extLst>
            <a:ext uri="{FF2B5EF4-FFF2-40B4-BE49-F238E27FC236}">
              <a16:creationId xmlns:a16="http://schemas.microsoft.com/office/drawing/2014/main" id="{A13B4A9A-5900-45D2-9EAA-5D3FC673DD5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33" name="Text Box 8">
          <a:extLst>
            <a:ext uri="{FF2B5EF4-FFF2-40B4-BE49-F238E27FC236}">
              <a16:creationId xmlns:a16="http://schemas.microsoft.com/office/drawing/2014/main" id="{E6F4022E-2F72-410A-893F-4A9280AF53E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34" name="Text Box 9">
          <a:extLst>
            <a:ext uri="{FF2B5EF4-FFF2-40B4-BE49-F238E27FC236}">
              <a16:creationId xmlns:a16="http://schemas.microsoft.com/office/drawing/2014/main" id="{B1E5772C-BA11-49C2-8633-D00D9A7D924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35" name="Text Box 10">
          <a:extLst>
            <a:ext uri="{FF2B5EF4-FFF2-40B4-BE49-F238E27FC236}">
              <a16:creationId xmlns:a16="http://schemas.microsoft.com/office/drawing/2014/main" id="{61EBB088-1CC6-4E45-9AAB-06302AAB376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36" name="Text Box 11">
          <a:extLst>
            <a:ext uri="{FF2B5EF4-FFF2-40B4-BE49-F238E27FC236}">
              <a16:creationId xmlns:a16="http://schemas.microsoft.com/office/drawing/2014/main" id="{41BAA1C2-1E8D-4A54-ABCC-E4E3D9B63DB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37" name="Text Box 12">
          <a:extLst>
            <a:ext uri="{FF2B5EF4-FFF2-40B4-BE49-F238E27FC236}">
              <a16:creationId xmlns:a16="http://schemas.microsoft.com/office/drawing/2014/main" id="{01A5FE64-7429-44FA-B112-0CD9C6DB4BB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38" name="Text Box 13">
          <a:extLst>
            <a:ext uri="{FF2B5EF4-FFF2-40B4-BE49-F238E27FC236}">
              <a16:creationId xmlns:a16="http://schemas.microsoft.com/office/drawing/2014/main" id="{F18A39F4-7CC1-4EE4-BC93-1912D1376D0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39" name="Text Box 14">
          <a:extLst>
            <a:ext uri="{FF2B5EF4-FFF2-40B4-BE49-F238E27FC236}">
              <a16:creationId xmlns:a16="http://schemas.microsoft.com/office/drawing/2014/main" id="{88AA5E01-63D0-4F5A-B4DD-F8B5D64B345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40" name="Text Box 15">
          <a:extLst>
            <a:ext uri="{FF2B5EF4-FFF2-40B4-BE49-F238E27FC236}">
              <a16:creationId xmlns:a16="http://schemas.microsoft.com/office/drawing/2014/main" id="{BC800190-9481-44EE-B37E-7415135788C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41" name="Text Box 16">
          <a:extLst>
            <a:ext uri="{FF2B5EF4-FFF2-40B4-BE49-F238E27FC236}">
              <a16:creationId xmlns:a16="http://schemas.microsoft.com/office/drawing/2014/main" id="{80164E39-CE10-4866-80BF-AED1DAB18E8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42" name="Text Box 17">
          <a:extLst>
            <a:ext uri="{FF2B5EF4-FFF2-40B4-BE49-F238E27FC236}">
              <a16:creationId xmlns:a16="http://schemas.microsoft.com/office/drawing/2014/main" id="{A44C3FC2-9A96-4888-AB64-22A5FFAF6EE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43" name="Text Box 6">
          <a:extLst>
            <a:ext uri="{FF2B5EF4-FFF2-40B4-BE49-F238E27FC236}">
              <a16:creationId xmlns:a16="http://schemas.microsoft.com/office/drawing/2014/main" id="{F296FE34-C234-4632-A697-295D785836D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44" name="Text Box 7">
          <a:extLst>
            <a:ext uri="{FF2B5EF4-FFF2-40B4-BE49-F238E27FC236}">
              <a16:creationId xmlns:a16="http://schemas.microsoft.com/office/drawing/2014/main" id="{43141B9D-E0F9-4040-AB14-883252F20ED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45" name="Text Box 8">
          <a:extLst>
            <a:ext uri="{FF2B5EF4-FFF2-40B4-BE49-F238E27FC236}">
              <a16:creationId xmlns:a16="http://schemas.microsoft.com/office/drawing/2014/main" id="{DF8795C0-E801-4AA8-A95F-F98F18890A4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46" name="Text Box 9">
          <a:extLst>
            <a:ext uri="{FF2B5EF4-FFF2-40B4-BE49-F238E27FC236}">
              <a16:creationId xmlns:a16="http://schemas.microsoft.com/office/drawing/2014/main" id="{A64535A5-A844-4FFE-887D-46823DE002E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47" name="Text Box 10">
          <a:extLst>
            <a:ext uri="{FF2B5EF4-FFF2-40B4-BE49-F238E27FC236}">
              <a16:creationId xmlns:a16="http://schemas.microsoft.com/office/drawing/2014/main" id="{AEAC9FAC-8AC5-4051-BD59-951F43B60CA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48" name="Text Box 11">
          <a:extLst>
            <a:ext uri="{FF2B5EF4-FFF2-40B4-BE49-F238E27FC236}">
              <a16:creationId xmlns:a16="http://schemas.microsoft.com/office/drawing/2014/main" id="{BBA75D8C-316B-4F2A-9F95-365155ED5CE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49" name="Text Box 12">
          <a:extLst>
            <a:ext uri="{FF2B5EF4-FFF2-40B4-BE49-F238E27FC236}">
              <a16:creationId xmlns:a16="http://schemas.microsoft.com/office/drawing/2014/main" id="{27BF0A0A-093C-43CE-BFF6-1D92D75CB67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50" name="Text Box 13">
          <a:extLst>
            <a:ext uri="{FF2B5EF4-FFF2-40B4-BE49-F238E27FC236}">
              <a16:creationId xmlns:a16="http://schemas.microsoft.com/office/drawing/2014/main" id="{22673CB9-FE6D-469D-8BF7-12831C8F50D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51" name="Text Box 14">
          <a:extLst>
            <a:ext uri="{FF2B5EF4-FFF2-40B4-BE49-F238E27FC236}">
              <a16:creationId xmlns:a16="http://schemas.microsoft.com/office/drawing/2014/main" id="{79C97C4E-BDC7-47BD-9731-A2967913A2B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52" name="Text Box 15">
          <a:extLst>
            <a:ext uri="{FF2B5EF4-FFF2-40B4-BE49-F238E27FC236}">
              <a16:creationId xmlns:a16="http://schemas.microsoft.com/office/drawing/2014/main" id="{46330152-F017-4A77-AB31-2BE68F8A42A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53" name="Text Box 16">
          <a:extLst>
            <a:ext uri="{FF2B5EF4-FFF2-40B4-BE49-F238E27FC236}">
              <a16:creationId xmlns:a16="http://schemas.microsoft.com/office/drawing/2014/main" id="{0E140543-950F-4300-9CEC-1ABD6E394BA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54" name="Text Box 17">
          <a:extLst>
            <a:ext uri="{FF2B5EF4-FFF2-40B4-BE49-F238E27FC236}">
              <a16:creationId xmlns:a16="http://schemas.microsoft.com/office/drawing/2014/main" id="{3977CBE8-A546-4ACA-AA4C-00D6BD435F0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55" name="Text Box 6">
          <a:extLst>
            <a:ext uri="{FF2B5EF4-FFF2-40B4-BE49-F238E27FC236}">
              <a16:creationId xmlns:a16="http://schemas.microsoft.com/office/drawing/2014/main" id="{004B48A7-5405-4A29-BD88-F407A6DB57A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56" name="Text Box 7">
          <a:extLst>
            <a:ext uri="{FF2B5EF4-FFF2-40B4-BE49-F238E27FC236}">
              <a16:creationId xmlns:a16="http://schemas.microsoft.com/office/drawing/2014/main" id="{C61E9D4D-862F-4E74-AB88-52A3E2215B8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57" name="Text Box 8">
          <a:extLst>
            <a:ext uri="{FF2B5EF4-FFF2-40B4-BE49-F238E27FC236}">
              <a16:creationId xmlns:a16="http://schemas.microsoft.com/office/drawing/2014/main" id="{63B6CEF3-28F4-44EB-83E2-282ADE6A306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58" name="Text Box 9">
          <a:extLst>
            <a:ext uri="{FF2B5EF4-FFF2-40B4-BE49-F238E27FC236}">
              <a16:creationId xmlns:a16="http://schemas.microsoft.com/office/drawing/2014/main" id="{E0CD11D2-4312-4586-952A-EB8C2CED666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59" name="Text Box 10">
          <a:extLst>
            <a:ext uri="{FF2B5EF4-FFF2-40B4-BE49-F238E27FC236}">
              <a16:creationId xmlns:a16="http://schemas.microsoft.com/office/drawing/2014/main" id="{07C92285-1378-4179-84BE-BA15CFE1059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60" name="Text Box 11">
          <a:extLst>
            <a:ext uri="{FF2B5EF4-FFF2-40B4-BE49-F238E27FC236}">
              <a16:creationId xmlns:a16="http://schemas.microsoft.com/office/drawing/2014/main" id="{573514D2-05C2-4461-BAC9-EC2BC03F3FA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61" name="Text Box 12">
          <a:extLst>
            <a:ext uri="{FF2B5EF4-FFF2-40B4-BE49-F238E27FC236}">
              <a16:creationId xmlns:a16="http://schemas.microsoft.com/office/drawing/2014/main" id="{A4377CB5-FEE9-4CB4-945E-54C5FE62B76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62" name="Text Box 13">
          <a:extLst>
            <a:ext uri="{FF2B5EF4-FFF2-40B4-BE49-F238E27FC236}">
              <a16:creationId xmlns:a16="http://schemas.microsoft.com/office/drawing/2014/main" id="{97764D54-94BC-4769-AFC9-11424B91AB6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63" name="Text Box 14">
          <a:extLst>
            <a:ext uri="{FF2B5EF4-FFF2-40B4-BE49-F238E27FC236}">
              <a16:creationId xmlns:a16="http://schemas.microsoft.com/office/drawing/2014/main" id="{D09F97A9-C2BE-464B-B5F2-D25D7C1F105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64" name="Text Box 15">
          <a:extLst>
            <a:ext uri="{FF2B5EF4-FFF2-40B4-BE49-F238E27FC236}">
              <a16:creationId xmlns:a16="http://schemas.microsoft.com/office/drawing/2014/main" id="{B4378380-A318-42BA-964C-68ADD5F27BF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65" name="Text Box 16">
          <a:extLst>
            <a:ext uri="{FF2B5EF4-FFF2-40B4-BE49-F238E27FC236}">
              <a16:creationId xmlns:a16="http://schemas.microsoft.com/office/drawing/2014/main" id="{6491FC78-89FA-4566-A63E-F5C042352B6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66" name="Text Box 17">
          <a:extLst>
            <a:ext uri="{FF2B5EF4-FFF2-40B4-BE49-F238E27FC236}">
              <a16:creationId xmlns:a16="http://schemas.microsoft.com/office/drawing/2014/main" id="{912E643D-2B32-4888-9DF9-FCC197910A7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67" name="Text Box 6">
          <a:extLst>
            <a:ext uri="{FF2B5EF4-FFF2-40B4-BE49-F238E27FC236}">
              <a16:creationId xmlns:a16="http://schemas.microsoft.com/office/drawing/2014/main" id="{A7A33859-089C-471E-8697-14B85AB14FC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68" name="Text Box 7">
          <a:extLst>
            <a:ext uri="{FF2B5EF4-FFF2-40B4-BE49-F238E27FC236}">
              <a16:creationId xmlns:a16="http://schemas.microsoft.com/office/drawing/2014/main" id="{E446D160-197D-4495-8C8B-0DA1E05D205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69" name="Text Box 8">
          <a:extLst>
            <a:ext uri="{FF2B5EF4-FFF2-40B4-BE49-F238E27FC236}">
              <a16:creationId xmlns:a16="http://schemas.microsoft.com/office/drawing/2014/main" id="{D1104A73-4241-464B-90A0-2A056B546D5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70" name="Text Box 9">
          <a:extLst>
            <a:ext uri="{FF2B5EF4-FFF2-40B4-BE49-F238E27FC236}">
              <a16:creationId xmlns:a16="http://schemas.microsoft.com/office/drawing/2014/main" id="{7D0AB7D7-2E58-41D8-9B98-DC37383D7DB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71" name="Text Box 10">
          <a:extLst>
            <a:ext uri="{FF2B5EF4-FFF2-40B4-BE49-F238E27FC236}">
              <a16:creationId xmlns:a16="http://schemas.microsoft.com/office/drawing/2014/main" id="{A945B719-5B75-4474-9F0F-5906F2299D2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72" name="Text Box 11">
          <a:extLst>
            <a:ext uri="{FF2B5EF4-FFF2-40B4-BE49-F238E27FC236}">
              <a16:creationId xmlns:a16="http://schemas.microsoft.com/office/drawing/2014/main" id="{03826FE9-27C5-4A15-AF12-92A8083FE07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73" name="Text Box 12">
          <a:extLst>
            <a:ext uri="{FF2B5EF4-FFF2-40B4-BE49-F238E27FC236}">
              <a16:creationId xmlns:a16="http://schemas.microsoft.com/office/drawing/2014/main" id="{11C7DFC4-E713-487C-B5F6-AF7F4BD6345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74" name="Text Box 13">
          <a:extLst>
            <a:ext uri="{FF2B5EF4-FFF2-40B4-BE49-F238E27FC236}">
              <a16:creationId xmlns:a16="http://schemas.microsoft.com/office/drawing/2014/main" id="{1BE1EA01-16D5-4C71-8E10-7DDAA6AC595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75" name="Text Box 14">
          <a:extLst>
            <a:ext uri="{FF2B5EF4-FFF2-40B4-BE49-F238E27FC236}">
              <a16:creationId xmlns:a16="http://schemas.microsoft.com/office/drawing/2014/main" id="{F2A96C47-F744-4FAC-A2EF-570AB593EB3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76" name="Text Box 15">
          <a:extLst>
            <a:ext uri="{FF2B5EF4-FFF2-40B4-BE49-F238E27FC236}">
              <a16:creationId xmlns:a16="http://schemas.microsoft.com/office/drawing/2014/main" id="{EC034FCF-8C01-433A-AFFA-D4B574DE03B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77" name="Text Box 16">
          <a:extLst>
            <a:ext uri="{FF2B5EF4-FFF2-40B4-BE49-F238E27FC236}">
              <a16:creationId xmlns:a16="http://schemas.microsoft.com/office/drawing/2014/main" id="{36916822-F6D7-41A4-BF05-C6A92AB9A8F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78" name="Text Box 17">
          <a:extLst>
            <a:ext uri="{FF2B5EF4-FFF2-40B4-BE49-F238E27FC236}">
              <a16:creationId xmlns:a16="http://schemas.microsoft.com/office/drawing/2014/main" id="{4A2A8E79-CAEF-4585-B090-E0AC303D0AA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79" name="Text Box 7">
          <a:extLst>
            <a:ext uri="{FF2B5EF4-FFF2-40B4-BE49-F238E27FC236}">
              <a16:creationId xmlns:a16="http://schemas.microsoft.com/office/drawing/2014/main" id="{F42CFBC1-5BCB-4804-9AF0-DD83D764446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80" name="Text Box 8">
          <a:extLst>
            <a:ext uri="{FF2B5EF4-FFF2-40B4-BE49-F238E27FC236}">
              <a16:creationId xmlns:a16="http://schemas.microsoft.com/office/drawing/2014/main" id="{AE0A157F-2AB1-4F49-B6D7-23C3A5E811A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81" name="Text Box 9">
          <a:extLst>
            <a:ext uri="{FF2B5EF4-FFF2-40B4-BE49-F238E27FC236}">
              <a16:creationId xmlns:a16="http://schemas.microsoft.com/office/drawing/2014/main" id="{B562424B-FDA7-49AE-BA3E-67D4CE6A9E0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82" name="Text Box 10">
          <a:extLst>
            <a:ext uri="{FF2B5EF4-FFF2-40B4-BE49-F238E27FC236}">
              <a16:creationId xmlns:a16="http://schemas.microsoft.com/office/drawing/2014/main" id="{72F44195-08C3-472A-ADCE-FF7320C168E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83" name="Text Box 11">
          <a:extLst>
            <a:ext uri="{FF2B5EF4-FFF2-40B4-BE49-F238E27FC236}">
              <a16:creationId xmlns:a16="http://schemas.microsoft.com/office/drawing/2014/main" id="{3DA43811-5D47-4832-BFF1-A0714CC917E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84" name="Text Box 12">
          <a:extLst>
            <a:ext uri="{FF2B5EF4-FFF2-40B4-BE49-F238E27FC236}">
              <a16:creationId xmlns:a16="http://schemas.microsoft.com/office/drawing/2014/main" id="{1A2151E7-C52F-4FDD-AA9E-79DB334181E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85" name="Text Box 13">
          <a:extLst>
            <a:ext uri="{FF2B5EF4-FFF2-40B4-BE49-F238E27FC236}">
              <a16:creationId xmlns:a16="http://schemas.microsoft.com/office/drawing/2014/main" id="{5DD9E8AB-14AC-4F0D-AA9B-CA1B61C3DD7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86" name="Text Box 14">
          <a:extLst>
            <a:ext uri="{FF2B5EF4-FFF2-40B4-BE49-F238E27FC236}">
              <a16:creationId xmlns:a16="http://schemas.microsoft.com/office/drawing/2014/main" id="{20312DFE-BB70-4304-9B1C-AF6C589096C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87" name="Text Box 15">
          <a:extLst>
            <a:ext uri="{FF2B5EF4-FFF2-40B4-BE49-F238E27FC236}">
              <a16:creationId xmlns:a16="http://schemas.microsoft.com/office/drawing/2014/main" id="{73AE9F8A-9CCD-4DEC-88DE-337D1D31945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88" name="Text Box 16">
          <a:extLst>
            <a:ext uri="{FF2B5EF4-FFF2-40B4-BE49-F238E27FC236}">
              <a16:creationId xmlns:a16="http://schemas.microsoft.com/office/drawing/2014/main" id="{FD4C3FF3-8864-4C36-9431-712ADB6FEFF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89" name="Text Box 17">
          <a:extLst>
            <a:ext uri="{FF2B5EF4-FFF2-40B4-BE49-F238E27FC236}">
              <a16:creationId xmlns:a16="http://schemas.microsoft.com/office/drawing/2014/main" id="{9F58D8FA-93DF-497A-B70C-AB51E2836DB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90" name="Text Box 6">
          <a:extLst>
            <a:ext uri="{FF2B5EF4-FFF2-40B4-BE49-F238E27FC236}">
              <a16:creationId xmlns:a16="http://schemas.microsoft.com/office/drawing/2014/main" id="{53F75CF4-9988-4D55-8C4C-281C4D9FB9E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91" name="Text Box 7">
          <a:extLst>
            <a:ext uri="{FF2B5EF4-FFF2-40B4-BE49-F238E27FC236}">
              <a16:creationId xmlns:a16="http://schemas.microsoft.com/office/drawing/2014/main" id="{36DBD2F5-D472-4444-B764-1C6A55DC73B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92" name="Text Box 8">
          <a:extLst>
            <a:ext uri="{FF2B5EF4-FFF2-40B4-BE49-F238E27FC236}">
              <a16:creationId xmlns:a16="http://schemas.microsoft.com/office/drawing/2014/main" id="{B099C809-2AD8-4559-9887-78FF318B3FF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93" name="Text Box 9">
          <a:extLst>
            <a:ext uri="{FF2B5EF4-FFF2-40B4-BE49-F238E27FC236}">
              <a16:creationId xmlns:a16="http://schemas.microsoft.com/office/drawing/2014/main" id="{950E1183-55A2-48FF-B30F-34581A9660F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94" name="Text Box 10">
          <a:extLst>
            <a:ext uri="{FF2B5EF4-FFF2-40B4-BE49-F238E27FC236}">
              <a16:creationId xmlns:a16="http://schemas.microsoft.com/office/drawing/2014/main" id="{AEE75831-C978-419F-997C-39EE3875F8E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95" name="Text Box 11">
          <a:extLst>
            <a:ext uri="{FF2B5EF4-FFF2-40B4-BE49-F238E27FC236}">
              <a16:creationId xmlns:a16="http://schemas.microsoft.com/office/drawing/2014/main" id="{F4BC9352-81F8-419C-B424-249CF1F5C01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96" name="Text Box 12">
          <a:extLst>
            <a:ext uri="{FF2B5EF4-FFF2-40B4-BE49-F238E27FC236}">
              <a16:creationId xmlns:a16="http://schemas.microsoft.com/office/drawing/2014/main" id="{487BFFB3-5078-4A8E-A1D7-1A492F1C7E6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97" name="Text Box 13">
          <a:extLst>
            <a:ext uri="{FF2B5EF4-FFF2-40B4-BE49-F238E27FC236}">
              <a16:creationId xmlns:a16="http://schemas.microsoft.com/office/drawing/2014/main" id="{956E21EA-ECCA-4A8B-8971-A781C3215E1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98" name="Text Box 14">
          <a:extLst>
            <a:ext uri="{FF2B5EF4-FFF2-40B4-BE49-F238E27FC236}">
              <a16:creationId xmlns:a16="http://schemas.microsoft.com/office/drawing/2014/main" id="{AA78A5DF-9E4C-4766-80AA-0D2B7611ECC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199" name="Text Box 15">
          <a:extLst>
            <a:ext uri="{FF2B5EF4-FFF2-40B4-BE49-F238E27FC236}">
              <a16:creationId xmlns:a16="http://schemas.microsoft.com/office/drawing/2014/main" id="{47EC7D7A-74E7-4A6B-9698-38110B2B3A1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00" name="Text Box 16">
          <a:extLst>
            <a:ext uri="{FF2B5EF4-FFF2-40B4-BE49-F238E27FC236}">
              <a16:creationId xmlns:a16="http://schemas.microsoft.com/office/drawing/2014/main" id="{8F29E7C7-83FB-482F-B86D-0C74D2438D9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01" name="Text Box 17">
          <a:extLst>
            <a:ext uri="{FF2B5EF4-FFF2-40B4-BE49-F238E27FC236}">
              <a16:creationId xmlns:a16="http://schemas.microsoft.com/office/drawing/2014/main" id="{35EBA1D6-C513-4F81-A37B-D0C649894C2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02" name="Text Box 6">
          <a:extLst>
            <a:ext uri="{FF2B5EF4-FFF2-40B4-BE49-F238E27FC236}">
              <a16:creationId xmlns:a16="http://schemas.microsoft.com/office/drawing/2014/main" id="{78CB5AB4-151F-48F5-BF69-94180AE3C46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03" name="Text Box 7">
          <a:extLst>
            <a:ext uri="{FF2B5EF4-FFF2-40B4-BE49-F238E27FC236}">
              <a16:creationId xmlns:a16="http://schemas.microsoft.com/office/drawing/2014/main" id="{B33D5EAB-CD8F-4BB2-8228-3D125097AA0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04" name="Text Box 8">
          <a:extLst>
            <a:ext uri="{FF2B5EF4-FFF2-40B4-BE49-F238E27FC236}">
              <a16:creationId xmlns:a16="http://schemas.microsoft.com/office/drawing/2014/main" id="{64203CB8-6313-49F2-BB10-2534A71D5F8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05" name="Text Box 9">
          <a:extLst>
            <a:ext uri="{FF2B5EF4-FFF2-40B4-BE49-F238E27FC236}">
              <a16:creationId xmlns:a16="http://schemas.microsoft.com/office/drawing/2014/main" id="{2F69C002-9D61-40C8-9019-BF5E45FCBF8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06" name="Text Box 10">
          <a:extLst>
            <a:ext uri="{FF2B5EF4-FFF2-40B4-BE49-F238E27FC236}">
              <a16:creationId xmlns:a16="http://schemas.microsoft.com/office/drawing/2014/main" id="{9A81FF7E-D539-47E3-B7D8-8A4A6EBF023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07" name="Text Box 11">
          <a:extLst>
            <a:ext uri="{FF2B5EF4-FFF2-40B4-BE49-F238E27FC236}">
              <a16:creationId xmlns:a16="http://schemas.microsoft.com/office/drawing/2014/main" id="{6E27CCEB-E695-4935-B942-273B69F25B0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08" name="Text Box 12">
          <a:extLst>
            <a:ext uri="{FF2B5EF4-FFF2-40B4-BE49-F238E27FC236}">
              <a16:creationId xmlns:a16="http://schemas.microsoft.com/office/drawing/2014/main" id="{AC640873-E05A-4031-9F34-EB3B98C00F5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09" name="Text Box 13">
          <a:extLst>
            <a:ext uri="{FF2B5EF4-FFF2-40B4-BE49-F238E27FC236}">
              <a16:creationId xmlns:a16="http://schemas.microsoft.com/office/drawing/2014/main" id="{8A330AB0-BED7-4A67-8A4E-C61EDCA6BC9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10" name="Text Box 14">
          <a:extLst>
            <a:ext uri="{FF2B5EF4-FFF2-40B4-BE49-F238E27FC236}">
              <a16:creationId xmlns:a16="http://schemas.microsoft.com/office/drawing/2014/main" id="{715E22B8-B4D2-40D2-AF96-8CB52BD3228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11" name="Text Box 15">
          <a:extLst>
            <a:ext uri="{FF2B5EF4-FFF2-40B4-BE49-F238E27FC236}">
              <a16:creationId xmlns:a16="http://schemas.microsoft.com/office/drawing/2014/main" id="{6FCF4933-39DC-4ADD-BBD0-EE0D87465CA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12" name="Text Box 16">
          <a:extLst>
            <a:ext uri="{FF2B5EF4-FFF2-40B4-BE49-F238E27FC236}">
              <a16:creationId xmlns:a16="http://schemas.microsoft.com/office/drawing/2014/main" id="{B0FF1363-7012-4CBC-8824-32A2D731C03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13" name="Text Box 17">
          <a:extLst>
            <a:ext uri="{FF2B5EF4-FFF2-40B4-BE49-F238E27FC236}">
              <a16:creationId xmlns:a16="http://schemas.microsoft.com/office/drawing/2014/main" id="{03F3ABE2-0EBF-43A6-A523-13A23E29B8C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14" name="Text Box 6">
          <a:extLst>
            <a:ext uri="{FF2B5EF4-FFF2-40B4-BE49-F238E27FC236}">
              <a16:creationId xmlns:a16="http://schemas.microsoft.com/office/drawing/2014/main" id="{934D7D9E-0680-43D7-823A-D820D44A051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15" name="Text Box 7">
          <a:extLst>
            <a:ext uri="{FF2B5EF4-FFF2-40B4-BE49-F238E27FC236}">
              <a16:creationId xmlns:a16="http://schemas.microsoft.com/office/drawing/2014/main" id="{10E55AF7-1C77-4F67-9A18-75195F00A96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16" name="Text Box 8">
          <a:extLst>
            <a:ext uri="{FF2B5EF4-FFF2-40B4-BE49-F238E27FC236}">
              <a16:creationId xmlns:a16="http://schemas.microsoft.com/office/drawing/2014/main" id="{53E6CD5F-D028-4F90-B94D-565D0132459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17" name="Text Box 9">
          <a:extLst>
            <a:ext uri="{FF2B5EF4-FFF2-40B4-BE49-F238E27FC236}">
              <a16:creationId xmlns:a16="http://schemas.microsoft.com/office/drawing/2014/main" id="{A9729171-362D-4B33-BA9C-4987F525FCE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18" name="Text Box 10">
          <a:extLst>
            <a:ext uri="{FF2B5EF4-FFF2-40B4-BE49-F238E27FC236}">
              <a16:creationId xmlns:a16="http://schemas.microsoft.com/office/drawing/2014/main" id="{F6997F06-91DE-4370-87E0-16483AF0E1D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19" name="Text Box 11">
          <a:extLst>
            <a:ext uri="{FF2B5EF4-FFF2-40B4-BE49-F238E27FC236}">
              <a16:creationId xmlns:a16="http://schemas.microsoft.com/office/drawing/2014/main" id="{900ECFD0-69E7-4E26-BC05-FA0E051413A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20" name="Text Box 12">
          <a:extLst>
            <a:ext uri="{FF2B5EF4-FFF2-40B4-BE49-F238E27FC236}">
              <a16:creationId xmlns:a16="http://schemas.microsoft.com/office/drawing/2014/main" id="{A591F8BD-251E-4742-9967-0D8DB6C91D1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21" name="Text Box 13">
          <a:extLst>
            <a:ext uri="{FF2B5EF4-FFF2-40B4-BE49-F238E27FC236}">
              <a16:creationId xmlns:a16="http://schemas.microsoft.com/office/drawing/2014/main" id="{705E5D40-9617-4CF3-BBBA-4F7ED7ECAAA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22" name="Text Box 14">
          <a:extLst>
            <a:ext uri="{FF2B5EF4-FFF2-40B4-BE49-F238E27FC236}">
              <a16:creationId xmlns:a16="http://schemas.microsoft.com/office/drawing/2014/main" id="{640446D9-148A-47F0-BC33-3835558E9D0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23" name="Text Box 15">
          <a:extLst>
            <a:ext uri="{FF2B5EF4-FFF2-40B4-BE49-F238E27FC236}">
              <a16:creationId xmlns:a16="http://schemas.microsoft.com/office/drawing/2014/main" id="{DE12A8A2-BFD5-441E-8B15-EA780D15965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24" name="Text Box 16">
          <a:extLst>
            <a:ext uri="{FF2B5EF4-FFF2-40B4-BE49-F238E27FC236}">
              <a16:creationId xmlns:a16="http://schemas.microsoft.com/office/drawing/2014/main" id="{F5C15148-05BE-4D66-B2A5-D8D0BA652F3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25" name="Text Box 17">
          <a:extLst>
            <a:ext uri="{FF2B5EF4-FFF2-40B4-BE49-F238E27FC236}">
              <a16:creationId xmlns:a16="http://schemas.microsoft.com/office/drawing/2014/main" id="{034410B9-9BFE-4176-A5C2-A0E7E2581AD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26" name="Text Box 7">
          <a:extLst>
            <a:ext uri="{FF2B5EF4-FFF2-40B4-BE49-F238E27FC236}">
              <a16:creationId xmlns:a16="http://schemas.microsoft.com/office/drawing/2014/main" id="{B8430437-6F9F-4208-B368-941B3F5CFA5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27" name="Text Box 8">
          <a:extLst>
            <a:ext uri="{FF2B5EF4-FFF2-40B4-BE49-F238E27FC236}">
              <a16:creationId xmlns:a16="http://schemas.microsoft.com/office/drawing/2014/main" id="{D9C3E1F0-199B-4009-86C4-91789D29B64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28" name="Text Box 9">
          <a:extLst>
            <a:ext uri="{FF2B5EF4-FFF2-40B4-BE49-F238E27FC236}">
              <a16:creationId xmlns:a16="http://schemas.microsoft.com/office/drawing/2014/main" id="{3CEB8FD2-BB4E-41CB-A2FF-225B99B1AC1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29" name="Text Box 10">
          <a:extLst>
            <a:ext uri="{FF2B5EF4-FFF2-40B4-BE49-F238E27FC236}">
              <a16:creationId xmlns:a16="http://schemas.microsoft.com/office/drawing/2014/main" id="{A24C43BF-826C-4575-A723-BC355716D56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30" name="Text Box 11">
          <a:extLst>
            <a:ext uri="{FF2B5EF4-FFF2-40B4-BE49-F238E27FC236}">
              <a16:creationId xmlns:a16="http://schemas.microsoft.com/office/drawing/2014/main" id="{3D6A5EB5-3A6D-4265-8F94-D4DC72D4838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31" name="Text Box 12">
          <a:extLst>
            <a:ext uri="{FF2B5EF4-FFF2-40B4-BE49-F238E27FC236}">
              <a16:creationId xmlns:a16="http://schemas.microsoft.com/office/drawing/2014/main" id="{9E5EAD1A-A93A-4877-BE04-C26461451B3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32" name="Text Box 13">
          <a:extLst>
            <a:ext uri="{FF2B5EF4-FFF2-40B4-BE49-F238E27FC236}">
              <a16:creationId xmlns:a16="http://schemas.microsoft.com/office/drawing/2014/main" id="{46E29154-DE0E-4D60-9AE9-F0AB3BC9F28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33" name="Text Box 14">
          <a:extLst>
            <a:ext uri="{FF2B5EF4-FFF2-40B4-BE49-F238E27FC236}">
              <a16:creationId xmlns:a16="http://schemas.microsoft.com/office/drawing/2014/main" id="{327EE8B2-3D78-4784-AD17-923DC3215EF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34" name="Text Box 15">
          <a:extLst>
            <a:ext uri="{FF2B5EF4-FFF2-40B4-BE49-F238E27FC236}">
              <a16:creationId xmlns:a16="http://schemas.microsoft.com/office/drawing/2014/main" id="{5FA9741C-014D-4FB8-A972-ECD99331D1E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35" name="Text Box 16">
          <a:extLst>
            <a:ext uri="{FF2B5EF4-FFF2-40B4-BE49-F238E27FC236}">
              <a16:creationId xmlns:a16="http://schemas.microsoft.com/office/drawing/2014/main" id="{647E6E52-FB22-4378-8D0A-3F4F98A974D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36" name="Text Box 17">
          <a:extLst>
            <a:ext uri="{FF2B5EF4-FFF2-40B4-BE49-F238E27FC236}">
              <a16:creationId xmlns:a16="http://schemas.microsoft.com/office/drawing/2014/main" id="{F36EF349-6E43-4A98-95BC-F9ACAC73C1A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37" name="Text Box 6">
          <a:extLst>
            <a:ext uri="{FF2B5EF4-FFF2-40B4-BE49-F238E27FC236}">
              <a16:creationId xmlns:a16="http://schemas.microsoft.com/office/drawing/2014/main" id="{0E28CA9A-7A11-4C49-9E9A-241F5FE8BAA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38" name="Text Box 7">
          <a:extLst>
            <a:ext uri="{FF2B5EF4-FFF2-40B4-BE49-F238E27FC236}">
              <a16:creationId xmlns:a16="http://schemas.microsoft.com/office/drawing/2014/main" id="{65C945CA-6B68-479F-A357-8BE2F3F109C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39" name="Text Box 8">
          <a:extLst>
            <a:ext uri="{FF2B5EF4-FFF2-40B4-BE49-F238E27FC236}">
              <a16:creationId xmlns:a16="http://schemas.microsoft.com/office/drawing/2014/main" id="{E24FA681-AA64-4B9C-9DBB-4EF180AEDAD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40" name="Text Box 9">
          <a:extLst>
            <a:ext uri="{FF2B5EF4-FFF2-40B4-BE49-F238E27FC236}">
              <a16:creationId xmlns:a16="http://schemas.microsoft.com/office/drawing/2014/main" id="{0CD94544-36B6-45E5-8BD5-B6118C1A106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41" name="Text Box 10">
          <a:extLst>
            <a:ext uri="{FF2B5EF4-FFF2-40B4-BE49-F238E27FC236}">
              <a16:creationId xmlns:a16="http://schemas.microsoft.com/office/drawing/2014/main" id="{F5314844-E77C-4449-8B0B-7D55E2341F5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42" name="Text Box 11">
          <a:extLst>
            <a:ext uri="{FF2B5EF4-FFF2-40B4-BE49-F238E27FC236}">
              <a16:creationId xmlns:a16="http://schemas.microsoft.com/office/drawing/2014/main" id="{09A9A5A8-A5F2-45BD-A0D3-02B4645B873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43" name="Text Box 12">
          <a:extLst>
            <a:ext uri="{FF2B5EF4-FFF2-40B4-BE49-F238E27FC236}">
              <a16:creationId xmlns:a16="http://schemas.microsoft.com/office/drawing/2014/main" id="{D7CBF3BC-66F3-4E3C-9293-A6D997ED500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44" name="Text Box 13">
          <a:extLst>
            <a:ext uri="{FF2B5EF4-FFF2-40B4-BE49-F238E27FC236}">
              <a16:creationId xmlns:a16="http://schemas.microsoft.com/office/drawing/2014/main" id="{313962FC-FD74-43C5-AE73-706B546F473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45" name="Text Box 14">
          <a:extLst>
            <a:ext uri="{FF2B5EF4-FFF2-40B4-BE49-F238E27FC236}">
              <a16:creationId xmlns:a16="http://schemas.microsoft.com/office/drawing/2014/main" id="{84430C82-27E6-48C7-B5EF-D511AF6BCB0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46" name="Text Box 15">
          <a:extLst>
            <a:ext uri="{FF2B5EF4-FFF2-40B4-BE49-F238E27FC236}">
              <a16:creationId xmlns:a16="http://schemas.microsoft.com/office/drawing/2014/main" id="{0902BEC8-6543-467A-808B-C966A5D137C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47" name="Text Box 16">
          <a:extLst>
            <a:ext uri="{FF2B5EF4-FFF2-40B4-BE49-F238E27FC236}">
              <a16:creationId xmlns:a16="http://schemas.microsoft.com/office/drawing/2014/main" id="{FDE269FF-A5BB-43CB-9CFA-BE666ECEB6B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248" name="Text Box 17">
          <a:extLst>
            <a:ext uri="{FF2B5EF4-FFF2-40B4-BE49-F238E27FC236}">
              <a16:creationId xmlns:a16="http://schemas.microsoft.com/office/drawing/2014/main" id="{BA554840-CD28-49A2-9A02-795E7B3F1D2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49" name="Text Box 6">
          <a:extLst>
            <a:ext uri="{FF2B5EF4-FFF2-40B4-BE49-F238E27FC236}">
              <a16:creationId xmlns:a16="http://schemas.microsoft.com/office/drawing/2014/main" id="{A2380AF6-A9FF-490D-9520-A03529CCCA6D}"/>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50" name="Text Box 7">
          <a:extLst>
            <a:ext uri="{FF2B5EF4-FFF2-40B4-BE49-F238E27FC236}">
              <a16:creationId xmlns:a16="http://schemas.microsoft.com/office/drawing/2014/main" id="{511D277E-2B95-4641-B04E-1132A731D6FF}"/>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51" name="Text Box 8">
          <a:extLst>
            <a:ext uri="{FF2B5EF4-FFF2-40B4-BE49-F238E27FC236}">
              <a16:creationId xmlns:a16="http://schemas.microsoft.com/office/drawing/2014/main" id="{4DBA34C8-DE29-4AB4-8BFC-FA2E73145568}"/>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52" name="Text Box 9">
          <a:extLst>
            <a:ext uri="{FF2B5EF4-FFF2-40B4-BE49-F238E27FC236}">
              <a16:creationId xmlns:a16="http://schemas.microsoft.com/office/drawing/2014/main" id="{35FE10FE-4406-45D1-AB17-FEE5D3C70D3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53" name="Text Box 10">
          <a:extLst>
            <a:ext uri="{FF2B5EF4-FFF2-40B4-BE49-F238E27FC236}">
              <a16:creationId xmlns:a16="http://schemas.microsoft.com/office/drawing/2014/main" id="{CCD97F67-70EA-41FE-AE6F-AB1DA4D7EB84}"/>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54" name="Text Box 11">
          <a:extLst>
            <a:ext uri="{FF2B5EF4-FFF2-40B4-BE49-F238E27FC236}">
              <a16:creationId xmlns:a16="http://schemas.microsoft.com/office/drawing/2014/main" id="{CAF3BEC6-FBD3-4E5E-868F-FE8E58906FC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55" name="Text Box 12">
          <a:extLst>
            <a:ext uri="{FF2B5EF4-FFF2-40B4-BE49-F238E27FC236}">
              <a16:creationId xmlns:a16="http://schemas.microsoft.com/office/drawing/2014/main" id="{5097C0B0-CA9F-42C1-B2EE-E747D7ABF129}"/>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56" name="Text Box 13">
          <a:extLst>
            <a:ext uri="{FF2B5EF4-FFF2-40B4-BE49-F238E27FC236}">
              <a16:creationId xmlns:a16="http://schemas.microsoft.com/office/drawing/2014/main" id="{72B5345C-8DAA-4BBE-99D3-1DA899464C0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57" name="Text Box 14">
          <a:extLst>
            <a:ext uri="{FF2B5EF4-FFF2-40B4-BE49-F238E27FC236}">
              <a16:creationId xmlns:a16="http://schemas.microsoft.com/office/drawing/2014/main" id="{61B9C200-7149-4F6A-AB55-F796B45268B5}"/>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58" name="Text Box 15">
          <a:extLst>
            <a:ext uri="{FF2B5EF4-FFF2-40B4-BE49-F238E27FC236}">
              <a16:creationId xmlns:a16="http://schemas.microsoft.com/office/drawing/2014/main" id="{2434D488-55FC-48E6-9340-53264BECF703}"/>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59" name="Text Box 16">
          <a:extLst>
            <a:ext uri="{FF2B5EF4-FFF2-40B4-BE49-F238E27FC236}">
              <a16:creationId xmlns:a16="http://schemas.microsoft.com/office/drawing/2014/main" id="{14A1E5EF-9681-4281-AA92-20FB26161B8D}"/>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60" name="Text Box 17">
          <a:extLst>
            <a:ext uri="{FF2B5EF4-FFF2-40B4-BE49-F238E27FC236}">
              <a16:creationId xmlns:a16="http://schemas.microsoft.com/office/drawing/2014/main" id="{EA73726D-E231-45C9-8BBA-0888721324EF}"/>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61" name="Text Box 6">
          <a:extLst>
            <a:ext uri="{FF2B5EF4-FFF2-40B4-BE49-F238E27FC236}">
              <a16:creationId xmlns:a16="http://schemas.microsoft.com/office/drawing/2014/main" id="{970A91AF-C941-490C-8DBD-64EAE478A0B8}"/>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62" name="Text Box 7">
          <a:extLst>
            <a:ext uri="{FF2B5EF4-FFF2-40B4-BE49-F238E27FC236}">
              <a16:creationId xmlns:a16="http://schemas.microsoft.com/office/drawing/2014/main" id="{20F8ABCA-6535-4428-A787-6E6D9D270E55}"/>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63" name="Text Box 8">
          <a:extLst>
            <a:ext uri="{FF2B5EF4-FFF2-40B4-BE49-F238E27FC236}">
              <a16:creationId xmlns:a16="http://schemas.microsoft.com/office/drawing/2014/main" id="{B00F2002-F895-4EE2-9FE4-2F0C06AFAD7D}"/>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64" name="Text Box 9">
          <a:extLst>
            <a:ext uri="{FF2B5EF4-FFF2-40B4-BE49-F238E27FC236}">
              <a16:creationId xmlns:a16="http://schemas.microsoft.com/office/drawing/2014/main" id="{97DDE78C-B297-46AA-A02A-692227EF05CD}"/>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65" name="Text Box 10">
          <a:extLst>
            <a:ext uri="{FF2B5EF4-FFF2-40B4-BE49-F238E27FC236}">
              <a16:creationId xmlns:a16="http://schemas.microsoft.com/office/drawing/2014/main" id="{9AFEF535-3461-4CA7-BDE2-D6FB0605D70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66" name="Text Box 11">
          <a:extLst>
            <a:ext uri="{FF2B5EF4-FFF2-40B4-BE49-F238E27FC236}">
              <a16:creationId xmlns:a16="http://schemas.microsoft.com/office/drawing/2014/main" id="{5C38BD6B-8265-48B3-81F5-64398627AB4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67" name="Text Box 12">
          <a:extLst>
            <a:ext uri="{FF2B5EF4-FFF2-40B4-BE49-F238E27FC236}">
              <a16:creationId xmlns:a16="http://schemas.microsoft.com/office/drawing/2014/main" id="{A8BB5027-7B5B-4EBB-98FB-59FFF00C8B7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68" name="Text Box 13">
          <a:extLst>
            <a:ext uri="{FF2B5EF4-FFF2-40B4-BE49-F238E27FC236}">
              <a16:creationId xmlns:a16="http://schemas.microsoft.com/office/drawing/2014/main" id="{646C14FE-FE69-4754-857E-3D48771F3863}"/>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69" name="Text Box 14">
          <a:extLst>
            <a:ext uri="{FF2B5EF4-FFF2-40B4-BE49-F238E27FC236}">
              <a16:creationId xmlns:a16="http://schemas.microsoft.com/office/drawing/2014/main" id="{8D2C00A3-C842-4860-85BA-651CB93D5FB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70" name="Text Box 15">
          <a:extLst>
            <a:ext uri="{FF2B5EF4-FFF2-40B4-BE49-F238E27FC236}">
              <a16:creationId xmlns:a16="http://schemas.microsoft.com/office/drawing/2014/main" id="{563FEC2A-E3D7-45F9-AC9A-C87FC8475173}"/>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71" name="Text Box 16">
          <a:extLst>
            <a:ext uri="{FF2B5EF4-FFF2-40B4-BE49-F238E27FC236}">
              <a16:creationId xmlns:a16="http://schemas.microsoft.com/office/drawing/2014/main" id="{7E1B9A88-336A-403D-AAD1-762B2689954D}"/>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72" name="Text Box 17">
          <a:extLst>
            <a:ext uri="{FF2B5EF4-FFF2-40B4-BE49-F238E27FC236}">
              <a16:creationId xmlns:a16="http://schemas.microsoft.com/office/drawing/2014/main" id="{25BB016B-E9C4-4F8E-A65E-FB7A3D1B7E8F}"/>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73" name="Text Box 7">
          <a:extLst>
            <a:ext uri="{FF2B5EF4-FFF2-40B4-BE49-F238E27FC236}">
              <a16:creationId xmlns:a16="http://schemas.microsoft.com/office/drawing/2014/main" id="{79703056-B262-450C-B1CB-5DC064955D2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74" name="Text Box 8">
          <a:extLst>
            <a:ext uri="{FF2B5EF4-FFF2-40B4-BE49-F238E27FC236}">
              <a16:creationId xmlns:a16="http://schemas.microsoft.com/office/drawing/2014/main" id="{80775189-1325-4AFC-9697-1BD97825F09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75" name="Text Box 9">
          <a:extLst>
            <a:ext uri="{FF2B5EF4-FFF2-40B4-BE49-F238E27FC236}">
              <a16:creationId xmlns:a16="http://schemas.microsoft.com/office/drawing/2014/main" id="{10A8DEE6-0A63-4FBF-8F8C-91322820BD34}"/>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76" name="Text Box 10">
          <a:extLst>
            <a:ext uri="{FF2B5EF4-FFF2-40B4-BE49-F238E27FC236}">
              <a16:creationId xmlns:a16="http://schemas.microsoft.com/office/drawing/2014/main" id="{040FCDCF-045C-4831-8C9F-73819006128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77" name="Text Box 11">
          <a:extLst>
            <a:ext uri="{FF2B5EF4-FFF2-40B4-BE49-F238E27FC236}">
              <a16:creationId xmlns:a16="http://schemas.microsoft.com/office/drawing/2014/main" id="{85F86CF6-C82A-4995-9CAA-102E850BDCD3}"/>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78" name="Text Box 12">
          <a:extLst>
            <a:ext uri="{FF2B5EF4-FFF2-40B4-BE49-F238E27FC236}">
              <a16:creationId xmlns:a16="http://schemas.microsoft.com/office/drawing/2014/main" id="{5C7D8AAF-DDE4-4B3A-974B-AB8D9306C61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79" name="Text Box 13">
          <a:extLst>
            <a:ext uri="{FF2B5EF4-FFF2-40B4-BE49-F238E27FC236}">
              <a16:creationId xmlns:a16="http://schemas.microsoft.com/office/drawing/2014/main" id="{747428C0-EEB0-40EC-9346-21597B7EAD4F}"/>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80" name="Text Box 14">
          <a:extLst>
            <a:ext uri="{FF2B5EF4-FFF2-40B4-BE49-F238E27FC236}">
              <a16:creationId xmlns:a16="http://schemas.microsoft.com/office/drawing/2014/main" id="{81D8A848-DADB-4A0E-8255-B64901D2F42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81" name="Text Box 15">
          <a:extLst>
            <a:ext uri="{FF2B5EF4-FFF2-40B4-BE49-F238E27FC236}">
              <a16:creationId xmlns:a16="http://schemas.microsoft.com/office/drawing/2014/main" id="{30331B15-2CCD-4EB3-A89C-A2E9CAC5ADAF}"/>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82" name="Text Box 16">
          <a:extLst>
            <a:ext uri="{FF2B5EF4-FFF2-40B4-BE49-F238E27FC236}">
              <a16:creationId xmlns:a16="http://schemas.microsoft.com/office/drawing/2014/main" id="{21BBDFDF-3EF5-44E8-B527-6978730D9D8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83" name="Text Box 17">
          <a:extLst>
            <a:ext uri="{FF2B5EF4-FFF2-40B4-BE49-F238E27FC236}">
              <a16:creationId xmlns:a16="http://schemas.microsoft.com/office/drawing/2014/main" id="{75D803DD-45C4-426D-9296-0D879350FA85}"/>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84" name="Text Box 6">
          <a:extLst>
            <a:ext uri="{FF2B5EF4-FFF2-40B4-BE49-F238E27FC236}">
              <a16:creationId xmlns:a16="http://schemas.microsoft.com/office/drawing/2014/main" id="{BACA6DDB-2EF6-4FED-B69C-FC4C373B5D16}"/>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85" name="Text Box 7">
          <a:extLst>
            <a:ext uri="{FF2B5EF4-FFF2-40B4-BE49-F238E27FC236}">
              <a16:creationId xmlns:a16="http://schemas.microsoft.com/office/drawing/2014/main" id="{0691215C-5F12-45A8-B66F-ACA8C1E3B438}"/>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86" name="Text Box 8">
          <a:extLst>
            <a:ext uri="{FF2B5EF4-FFF2-40B4-BE49-F238E27FC236}">
              <a16:creationId xmlns:a16="http://schemas.microsoft.com/office/drawing/2014/main" id="{51501C96-B34D-43F1-8021-227C33F1958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87" name="Text Box 9">
          <a:extLst>
            <a:ext uri="{FF2B5EF4-FFF2-40B4-BE49-F238E27FC236}">
              <a16:creationId xmlns:a16="http://schemas.microsoft.com/office/drawing/2014/main" id="{151865F1-BC76-42BC-8879-DEF672247CD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88" name="Text Box 10">
          <a:extLst>
            <a:ext uri="{FF2B5EF4-FFF2-40B4-BE49-F238E27FC236}">
              <a16:creationId xmlns:a16="http://schemas.microsoft.com/office/drawing/2014/main" id="{796791BD-A2E0-40FD-BDC4-1A09015BD07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89" name="Text Box 11">
          <a:extLst>
            <a:ext uri="{FF2B5EF4-FFF2-40B4-BE49-F238E27FC236}">
              <a16:creationId xmlns:a16="http://schemas.microsoft.com/office/drawing/2014/main" id="{96AA0BB8-DCE9-4C2F-9EF6-AA37DEE3A96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90" name="Text Box 12">
          <a:extLst>
            <a:ext uri="{FF2B5EF4-FFF2-40B4-BE49-F238E27FC236}">
              <a16:creationId xmlns:a16="http://schemas.microsoft.com/office/drawing/2014/main" id="{B034E4E0-290E-47AC-A798-8C7646AE7AA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91" name="Text Box 13">
          <a:extLst>
            <a:ext uri="{FF2B5EF4-FFF2-40B4-BE49-F238E27FC236}">
              <a16:creationId xmlns:a16="http://schemas.microsoft.com/office/drawing/2014/main" id="{419C95EF-03DD-4011-B7E3-20449587136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92" name="Text Box 14">
          <a:extLst>
            <a:ext uri="{FF2B5EF4-FFF2-40B4-BE49-F238E27FC236}">
              <a16:creationId xmlns:a16="http://schemas.microsoft.com/office/drawing/2014/main" id="{427CC5AB-1152-4F18-82BC-EDE4B80F329F}"/>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93" name="Text Box 15">
          <a:extLst>
            <a:ext uri="{FF2B5EF4-FFF2-40B4-BE49-F238E27FC236}">
              <a16:creationId xmlns:a16="http://schemas.microsoft.com/office/drawing/2014/main" id="{3D5EA294-00E2-4928-8457-190FE7EE63A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94" name="Text Box 16">
          <a:extLst>
            <a:ext uri="{FF2B5EF4-FFF2-40B4-BE49-F238E27FC236}">
              <a16:creationId xmlns:a16="http://schemas.microsoft.com/office/drawing/2014/main" id="{B5169CAE-476B-415E-9652-8939CCF039AF}"/>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95" name="Text Box 17">
          <a:extLst>
            <a:ext uri="{FF2B5EF4-FFF2-40B4-BE49-F238E27FC236}">
              <a16:creationId xmlns:a16="http://schemas.microsoft.com/office/drawing/2014/main" id="{89C2E069-DCE2-46CE-9E97-BB4CC8561E0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96" name="Text Box 6">
          <a:extLst>
            <a:ext uri="{FF2B5EF4-FFF2-40B4-BE49-F238E27FC236}">
              <a16:creationId xmlns:a16="http://schemas.microsoft.com/office/drawing/2014/main" id="{C1E43BEA-7F07-4540-9B1F-7E25111EEC0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97" name="Text Box 7">
          <a:extLst>
            <a:ext uri="{FF2B5EF4-FFF2-40B4-BE49-F238E27FC236}">
              <a16:creationId xmlns:a16="http://schemas.microsoft.com/office/drawing/2014/main" id="{433B7353-984C-4170-88B9-996718790928}"/>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98" name="Text Box 8">
          <a:extLst>
            <a:ext uri="{FF2B5EF4-FFF2-40B4-BE49-F238E27FC236}">
              <a16:creationId xmlns:a16="http://schemas.microsoft.com/office/drawing/2014/main" id="{3AE3B9BA-BA55-4614-9825-3B86128BDF14}"/>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299" name="Text Box 9">
          <a:extLst>
            <a:ext uri="{FF2B5EF4-FFF2-40B4-BE49-F238E27FC236}">
              <a16:creationId xmlns:a16="http://schemas.microsoft.com/office/drawing/2014/main" id="{6CE149EE-1500-4C14-A736-E4E3C0529F33}"/>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00" name="Text Box 10">
          <a:extLst>
            <a:ext uri="{FF2B5EF4-FFF2-40B4-BE49-F238E27FC236}">
              <a16:creationId xmlns:a16="http://schemas.microsoft.com/office/drawing/2014/main" id="{8A085491-3AED-4D98-8953-D2AF578C49B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01" name="Text Box 11">
          <a:extLst>
            <a:ext uri="{FF2B5EF4-FFF2-40B4-BE49-F238E27FC236}">
              <a16:creationId xmlns:a16="http://schemas.microsoft.com/office/drawing/2014/main" id="{596A2A09-8D79-4CA9-87C0-FAC90526ADF9}"/>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02" name="Text Box 12">
          <a:extLst>
            <a:ext uri="{FF2B5EF4-FFF2-40B4-BE49-F238E27FC236}">
              <a16:creationId xmlns:a16="http://schemas.microsoft.com/office/drawing/2014/main" id="{34830DE1-0FB7-4AC1-8E13-9AF48E98292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03" name="Text Box 13">
          <a:extLst>
            <a:ext uri="{FF2B5EF4-FFF2-40B4-BE49-F238E27FC236}">
              <a16:creationId xmlns:a16="http://schemas.microsoft.com/office/drawing/2014/main" id="{CF12746E-89AF-4F2F-A344-A4947085B96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04" name="Text Box 14">
          <a:extLst>
            <a:ext uri="{FF2B5EF4-FFF2-40B4-BE49-F238E27FC236}">
              <a16:creationId xmlns:a16="http://schemas.microsoft.com/office/drawing/2014/main" id="{C1519EB3-75F6-4040-9DB7-4E1034DD3589}"/>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05" name="Text Box 15">
          <a:extLst>
            <a:ext uri="{FF2B5EF4-FFF2-40B4-BE49-F238E27FC236}">
              <a16:creationId xmlns:a16="http://schemas.microsoft.com/office/drawing/2014/main" id="{50FB3918-0D66-4EBB-8CB4-5CD846D4D22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06" name="Text Box 16">
          <a:extLst>
            <a:ext uri="{FF2B5EF4-FFF2-40B4-BE49-F238E27FC236}">
              <a16:creationId xmlns:a16="http://schemas.microsoft.com/office/drawing/2014/main" id="{7DA11E0E-C13D-4CF9-9467-65BCF6174774}"/>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07" name="Text Box 17">
          <a:extLst>
            <a:ext uri="{FF2B5EF4-FFF2-40B4-BE49-F238E27FC236}">
              <a16:creationId xmlns:a16="http://schemas.microsoft.com/office/drawing/2014/main" id="{2900203A-9325-470A-AC81-4DBCD1196AAB}"/>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08" name="Text Box 6">
          <a:extLst>
            <a:ext uri="{FF2B5EF4-FFF2-40B4-BE49-F238E27FC236}">
              <a16:creationId xmlns:a16="http://schemas.microsoft.com/office/drawing/2014/main" id="{F6A4DD65-26D3-4064-8363-425EE805CBDD}"/>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09" name="Text Box 7">
          <a:extLst>
            <a:ext uri="{FF2B5EF4-FFF2-40B4-BE49-F238E27FC236}">
              <a16:creationId xmlns:a16="http://schemas.microsoft.com/office/drawing/2014/main" id="{963DF820-C219-4523-8720-C310B6BD8E35}"/>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10" name="Text Box 8">
          <a:extLst>
            <a:ext uri="{FF2B5EF4-FFF2-40B4-BE49-F238E27FC236}">
              <a16:creationId xmlns:a16="http://schemas.microsoft.com/office/drawing/2014/main" id="{B04F6A14-F108-4DF3-96F6-6DC43BBAEC18}"/>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11" name="Text Box 9">
          <a:extLst>
            <a:ext uri="{FF2B5EF4-FFF2-40B4-BE49-F238E27FC236}">
              <a16:creationId xmlns:a16="http://schemas.microsoft.com/office/drawing/2014/main" id="{67C811B9-B8FB-4B2E-92C4-AEBF92F0308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12" name="Text Box 10">
          <a:extLst>
            <a:ext uri="{FF2B5EF4-FFF2-40B4-BE49-F238E27FC236}">
              <a16:creationId xmlns:a16="http://schemas.microsoft.com/office/drawing/2014/main" id="{DDFA6299-7124-48D1-93A5-185EA21C0B5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13" name="Text Box 11">
          <a:extLst>
            <a:ext uri="{FF2B5EF4-FFF2-40B4-BE49-F238E27FC236}">
              <a16:creationId xmlns:a16="http://schemas.microsoft.com/office/drawing/2014/main" id="{4E0031CE-D58C-48DC-9AEE-2A15706E2E5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14" name="Text Box 12">
          <a:extLst>
            <a:ext uri="{FF2B5EF4-FFF2-40B4-BE49-F238E27FC236}">
              <a16:creationId xmlns:a16="http://schemas.microsoft.com/office/drawing/2014/main" id="{BDBFA8DE-1B62-43C5-A09C-E63B76407053}"/>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15" name="Text Box 13">
          <a:extLst>
            <a:ext uri="{FF2B5EF4-FFF2-40B4-BE49-F238E27FC236}">
              <a16:creationId xmlns:a16="http://schemas.microsoft.com/office/drawing/2014/main" id="{7AC5FB7B-9F26-44BA-8F88-CB54D7FC81C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16" name="Text Box 14">
          <a:extLst>
            <a:ext uri="{FF2B5EF4-FFF2-40B4-BE49-F238E27FC236}">
              <a16:creationId xmlns:a16="http://schemas.microsoft.com/office/drawing/2014/main" id="{0A2ED3F3-1FE9-443C-8BB0-EAEF443B3E5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17" name="Text Box 15">
          <a:extLst>
            <a:ext uri="{FF2B5EF4-FFF2-40B4-BE49-F238E27FC236}">
              <a16:creationId xmlns:a16="http://schemas.microsoft.com/office/drawing/2014/main" id="{D978B047-0A5C-4745-A69E-017630A1D9C4}"/>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18" name="Text Box 16">
          <a:extLst>
            <a:ext uri="{FF2B5EF4-FFF2-40B4-BE49-F238E27FC236}">
              <a16:creationId xmlns:a16="http://schemas.microsoft.com/office/drawing/2014/main" id="{974922C1-290E-4BE6-A55F-5CB8A427AEA6}"/>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19" name="Text Box 17">
          <a:extLst>
            <a:ext uri="{FF2B5EF4-FFF2-40B4-BE49-F238E27FC236}">
              <a16:creationId xmlns:a16="http://schemas.microsoft.com/office/drawing/2014/main" id="{B6DE75C8-DCF1-4B45-B555-FFFB0642C049}"/>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20" name="Text Box 7">
          <a:extLst>
            <a:ext uri="{FF2B5EF4-FFF2-40B4-BE49-F238E27FC236}">
              <a16:creationId xmlns:a16="http://schemas.microsoft.com/office/drawing/2014/main" id="{37DA2DCC-3EC2-4A54-9082-A2AE20129E8B}"/>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21" name="Text Box 8">
          <a:extLst>
            <a:ext uri="{FF2B5EF4-FFF2-40B4-BE49-F238E27FC236}">
              <a16:creationId xmlns:a16="http://schemas.microsoft.com/office/drawing/2014/main" id="{7A4AF8B6-B084-4D86-B838-5D370C528D2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22" name="Text Box 9">
          <a:extLst>
            <a:ext uri="{FF2B5EF4-FFF2-40B4-BE49-F238E27FC236}">
              <a16:creationId xmlns:a16="http://schemas.microsoft.com/office/drawing/2014/main" id="{6671B16E-8659-4959-B911-92E7CB3F2F2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23" name="Text Box 10">
          <a:extLst>
            <a:ext uri="{FF2B5EF4-FFF2-40B4-BE49-F238E27FC236}">
              <a16:creationId xmlns:a16="http://schemas.microsoft.com/office/drawing/2014/main" id="{17DA7DF2-8EA0-474C-8800-881E4D5F520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24" name="Text Box 11">
          <a:extLst>
            <a:ext uri="{FF2B5EF4-FFF2-40B4-BE49-F238E27FC236}">
              <a16:creationId xmlns:a16="http://schemas.microsoft.com/office/drawing/2014/main" id="{45579005-5FDB-422A-821B-1E0D9EB5785B}"/>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25" name="Text Box 12">
          <a:extLst>
            <a:ext uri="{FF2B5EF4-FFF2-40B4-BE49-F238E27FC236}">
              <a16:creationId xmlns:a16="http://schemas.microsoft.com/office/drawing/2014/main" id="{DDBB9F76-C324-49EA-BE1A-9C87DA0ED52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26" name="Text Box 13">
          <a:extLst>
            <a:ext uri="{FF2B5EF4-FFF2-40B4-BE49-F238E27FC236}">
              <a16:creationId xmlns:a16="http://schemas.microsoft.com/office/drawing/2014/main" id="{76852B72-482E-4532-8CE1-E25923AE141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27" name="Text Box 14">
          <a:extLst>
            <a:ext uri="{FF2B5EF4-FFF2-40B4-BE49-F238E27FC236}">
              <a16:creationId xmlns:a16="http://schemas.microsoft.com/office/drawing/2014/main" id="{F75F044E-B878-4609-869C-DBD93345AA78}"/>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28" name="Text Box 15">
          <a:extLst>
            <a:ext uri="{FF2B5EF4-FFF2-40B4-BE49-F238E27FC236}">
              <a16:creationId xmlns:a16="http://schemas.microsoft.com/office/drawing/2014/main" id="{BF7613E4-0772-4091-81FD-17107A7B5613}"/>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29" name="Text Box 16">
          <a:extLst>
            <a:ext uri="{FF2B5EF4-FFF2-40B4-BE49-F238E27FC236}">
              <a16:creationId xmlns:a16="http://schemas.microsoft.com/office/drawing/2014/main" id="{E09F0CA9-6019-4896-AB10-6128429F828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30" name="Text Box 17">
          <a:extLst>
            <a:ext uri="{FF2B5EF4-FFF2-40B4-BE49-F238E27FC236}">
              <a16:creationId xmlns:a16="http://schemas.microsoft.com/office/drawing/2014/main" id="{9F9367A3-CA57-4258-8021-494844DD0F5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31" name="Text Box 6">
          <a:extLst>
            <a:ext uri="{FF2B5EF4-FFF2-40B4-BE49-F238E27FC236}">
              <a16:creationId xmlns:a16="http://schemas.microsoft.com/office/drawing/2014/main" id="{E5F6C823-D58C-4220-B45C-6FC11C626CB5}"/>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32" name="Text Box 7">
          <a:extLst>
            <a:ext uri="{FF2B5EF4-FFF2-40B4-BE49-F238E27FC236}">
              <a16:creationId xmlns:a16="http://schemas.microsoft.com/office/drawing/2014/main" id="{6A87CD8D-D10C-482E-87BD-FFA7F38CA444}"/>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33" name="Text Box 8">
          <a:extLst>
            <a:ext uri="{FF2B5EF4-FFF2-40B4-BE49-F238E27FC236}">
              <a16:creationId xmlns:a16="http://schemas.microsoft.com/office/drawing/2014/main" id="{9B4F1A31-6EEF-48DF-885C-40AA34D390E5}"/>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34" name="Text Box 9">
          <a:extLst>
            <a:ext uri="{FF2B5EF4-FFF2-40B4-BE49-F238E27FC236}">
              <a16:creationId xmlns:a16="http://schemas.microsoft.com/office/drawing/2014/main" id="{824AAC3B-8017-4C79-8500-242BB43EA61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35" name="Text Box 10">
          <a:extLst>
            <a:ext uri="{FF2B5EF4-FFF2-40B4-BE49-F238E27FC236}">
              <a16:creationId xmlns:a16="http://schemas.microsoft.com/office/drawing/2014/main" id="{DBC6CA46-E9E7-472C-8C94-37F133F30C2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36" name="Text Box 11">
          <a:extLst>
            <a:ext uri="{FF2B5EF4-FFF2-40B4-BE49-F238E27FC236}">
              <a16:creationId xmlns:a16="http://schemas.microsoft.com/office/drawing/2014/main" id="{C9307833-F92D-42CA-AFEA-53B2095CBCD5}"/>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37" name="Text Box 12">
          <a:extLst>
            <a:ext uri="{FF2B5EF4-FFF2-40B4-BE49-F238E27FC236}">
              <a16:creationId xmlns:a16="http://schemas.microsoft.com/office/drawing/2014/main" id="{05F7A536-D022-45F4-B657-BF6A15DF939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38" name="Text Box 13">
          <a:extLst>
            <a:ext uri="{FF2B5EF4-FFF2-40B4-BE49-F238E27FC236}">
              <a16:creationId xmlns:a16="http://schemas.microsoft.com/office/drawing/2014/main" id="{D285430C-B565-4492-9A81-554400F7324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39" name="Text Box 14">
          <a:extLst>
            <a:ext uri="{FF2B5EF4-FFF2-40B4-BE49-F238E27FC236}">
              <a16:creationId xmlns:a16="http://schemas.microsoft.com/office/drawing/2014/main" id="{73A1D94E-6FD5-44A1-B973-C527B7EF225B}"/>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40" name="Text Box 15">
          <a:extLst>
            <a:ext uri="{FF2B5EF4-FFF2-40B4-BE49-F238E27FC236}">
              <a16:creationId xmlns:a16="http://schemas.microsoft.com/office/drawing/2014/main" id="{3F768D9A-0031-4C4A-9687-6243E1C8550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41" name="Text Box 16">
          <a:extLst>
            <a:ext uri="{FF2B5EF4-FFF2-40B4-BE49-F238E27FC236}">
              <a16:creationId xmlns:a16="http://schemas.microsoft.com/office/drawing/2014/main" id="{B6F27A8F-D5E1-4B55-B13E-75B01A9893C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42" name="Text Box 17">
          <a:extLst>
            <a:ext uri="{FF2B5EF4-FFF2-40B4-BE49-F238E27FC236}">
              <a16:creationId xmlns:a16="http://schemas.microsoft.com/office/drawing/2014/main" id="{AAA02DEA-5E0B-4005-A6A5-C29197D7B3A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43" name="Text Box 6">
          <a:extLst>
            <a:ext uri="{FF2B5EF4-FFF2-40B4-BE49-F238E27FC236}">
              <a16:creationId xmlns:a16="http://schemas.microsoft.com/office/drawing/2014/main" id="{BA9B3096-E804-432B-AA0F-54175CD6C15F}"/>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44" name="Text Box 7">
          <a:extLst>
            <a:ext uri="{FF2B5EF4-FFF2-40B4-BE49-F238E27FC236}">
              <a16:creationId xmlns:a16="http://schemas.microsoft.com/office/drawing/2014/main" id="{B3CF7B28-40E3-4839-B610-9FF4A16A4B8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45" name="Text Box 8">
          <a:extLst>
            <a:ext uri="{FF2B5EF4-FFF2-40B4-BE49-F238E27FC236}">
              <a16:creationId xmlns:a16="http://schemas.microsoft.com/office/drawing/2014/main" id="{8698D799-1C33-4AD0-9D9A-1428706FA698}"/>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46" name="Text Box 9">
          <a:extLst>
            <a:ext uri="{FF2B5EF4-FFF2-40B4-BE49-F238E27FC236}">
              <a16:creationId xmlns:a16="http://schemas.microsoft.com/office/drawing/2014/main" id="{64BAA67B-692D-4E46-8EA0-60A49D1DD24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47" name="Text Box 10">
          <a:extLst>
            <a:ext uri="{FF2B5EF4-FFF2-40B4-BE49-F238E27FC236}">
              <a16:creationId xmlns:a16="http://schemas.microsoft.com/office/drawing/2014/main" id="{9938D3A4-E7EF-4CDC-B7F0-79E07DCFA41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48" name="Text Box 11">
          <a:extLst>
            <a:ext uri="{FF2B5EF4-FFF2-40B4-BE49-F238E27FC236}">
              <a16:creationId xmlns:a16="http://schemas.microsoft.com/office/drawing/2014/main" id="{38686D61-B32D-4E5E-BAE0-1F9518899E0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49" name="Text Box 12">
          <a:extLst>
            <a:ext uri="{FF2B5EF4-FFF2-40B4-BE49-F238E27FC236}">
              <a16:creationId xmlns:a16="http://schemas.microsoft.com/office/drawing/2014/main" id="{305DFB38-99EC-4668-942E-C8BF72B56A38}"/>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50" name="Text Box 13">
          <a:extLst>
            <a:ext uri="{FF2B5EF4-FFF2-40B4-BE49-F238E27FC236}">
              <a16:creationId xmlns:a16="http://schemas.microsoft.com/office/drawing/2014/main" id="{41A27B47-F471-4446-BEB0-8C7A9699B9E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51" name="Text Box 14">
          <a:extLst>
            <a:ext uri="{FF2B5EF4-FFF2-40B4-BE49-F238E27FC236}">
              <a16:creationId xmlns:a16="http://schemas.microsoft.com/office/drawing/2014/main" id="{B0E0DDEF-AA20-41EA-96A2-2713D533011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52" name="Text Box 15">
          <a:extLst>
            <a:ext uri="{FF2B5EF4-FFF2-40B4-BE49-F238E27FC236}">
              <a16:creationId xmlns:a16="http://schemas.microsoft.com/office/drawing/2014/main" id="{9360FDCD-3F46-4E40-A59F-5A6BC39F40B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53" name="Text Box 16">
          <a:extLst>
            <a:ext uri="{FF2B5EF4-FFF2-40B4-BE49-F238E27FC236}">
              <a16:creationId xmlns:a16="http://schemas.microsoft.com/office/drawing/2014/main" id="{C81BC040-ED9D-4496-AD1D-1525419B2AB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54" name="Text Box 17">
          <a:extLst>
            <a:ext uri="{FF2B5EF4-FFF2-40B4-BE49-F238E27FC236}">
              <a16:creationId xmlns:a16="http://schemas.microsoft.com/office/drawing/2014/main" id="{DEDA1524-E68A-477E-8107-DF7426595D7F}"/>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55" name="Text Box 6">
          <a:extLst>
            <a:ext uri="{FF2B5EF4-FFF2-40B4-BE49-F238E27FC236}">
              <a16:creationId xmlns:a16="http://schemas.microsoft.com/office/drawing/2014/main" id="{A06E3865-76D8-4674-A9EA-E198FEE9572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56" name="Text Box 7">
          <a:extLst>
            <a:ext uri="{FF2B5EF4-FFF2-40B4-BE49-F238E27FC236}">
              <a16:creationId xmlns:a16="http://schemas.microsoft.com/office/drawing/2014/main" id="{D3BF295F-9E59-43AD-B89C-E5264C8DB5BF}"/>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57" name="Text Box 8">
          <a:extLst>
            <a:ext uri="{FF2B5EF4-FFF2-40B4-BE49-F238E27FC236}">
              <a16:creationId xmlns:a16="http://schemas.microsoft.com/office/drawing/2014/main" id="{6AA519AC-7636-4AFD-A074-AB994F23B75F}"/>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58" name="Text Box 9">
          <a:extLst>
            <a:ext uri="{FF2B5EF4-FFF2-40B4-BE49-F238E27FC236}">
              <a16:creationId xmlns:a16="http://schemas.microsoft.com/office/drawing/2014/main" id="{FB9839B0-43D9-4712-9360-4B81EE5DAB0B}"/>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59" name="Text Box 10">
          <a:extLst>
            <a:ext uri="{FF2B5EF4-FFF2-40B4-BE49-F238E27FC236}">
              <a16:creationId xmlns:a16="http://schemas.microsoft.com/office/drawing/2014/main" id="{75BD6F72-E30C-44D5-B734-273E941B6F5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60" name="Text Box 11">
          <a:extLst>
            <a:ext uri="{FF2B5EF4-FFF2-40B4-BE49-F238E27FC236}">
              <a16:creationId xmlns:a16="http://schemas.microsoft.com/office/drawing/2014/main" id="{DDB3B74E-1851-4474-B2DF-ED4D752CD38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61" name="Text Box 12">
          <a:extLst>
            <a:ext uri="{FF2B5EF4-FFF2-40B4-BE49-F238E27FC236}">
              <a16:creationId xmlns:a16="http://schemas.microsoft.com/office/drawing/2014/main" id="{B2F43437-9ACD-4157-B9F2-AE77C0135A8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62" name="Text Box 13">
          <a:extLst>
            <a:ext uri="{FF2B5EF4-FFF2-40B4-BE49-F238E27FC236}">
              <a16:creationId xmlns:a16="http://schemas.microsoft.com/office/drawing/2014/main" id="{C4A66A3B-B59A-44CD-92A1-7792BB896995}"/>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63" name="Text Box 14">
          <a:extLst>
            <a:ext uri="{FF2B5EF4-FFF2-40B4-BE49-F238E27FC236}">
              <a16:creationId xmlns:a16="http://schemas.microsoft.com/office/drawing/2014/main" id="{69A6BE3D-179A-4DDA-9E21-68AB7720D663}"/>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64" name="Text Box 15">
          <a:extLst>
            <a:ext uri="{FF2B5EF4-FFF2-40B4-BE49-F238E27FC236}">
              <a16:creationId xmlns:a16="http://schemas.microsoft.com/office/drawing/2014/main" id="{2CC1C936-9E36-4E0C-AD57-EE472098258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65" name="Text Box 16">
          <a:extLst>
            <a:ext uri="{FF2B5EF4-FFF2-40B4-BE49-F238E27FC236}">
              <a16:creationId xmlns:a16="http://schemas.microsoft.com/office/drawing/2014/main" id="{55E2F958-AC3E-48D4-91CA-239C41701796}"/>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66" name="Text Box 17">
          <a:extLst>
            <a:ext uri="{FF2B5EF4-FFF2-40B4-BE49-F238E27FC236}">
              <a16:creationId xmlns:a16="http://schemas.microsoft.com/office/drawing/2014/main" id="{A69553D9-052F-4418-9588-886D6D2C050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67" name="Text Box 7">
          <a:extLst>
            <a:ext uri="{FF2B5EF4-FFF2-40B4-BE49-F238E27FC236}">
              <a16:creationId xmlns:a16="http://schemas.microsoft.com/office/drawing/2014/main" id="{764BFFAA-AE77-499F-B94D-471E189A12E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68" name="Text Box 8">
          <a:extLst>
            <a:ext uri="{FF2B5EF4-FFF2-40B4-BE49-F238E27FC236}">
              <a16:creationId xmlns:a16="http://schemas.microsoft.com/office/drawing/2014/main" id="{04BACFB5-3EE7-4267-A76A-D24E0E8FA0B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69" name="Text Box 9">
          <a:extLst>
            <a:ext uri="{FF2B5EF4-FFF2-40B4-BE49-F238E27FC236}">
              <a16:creationId xmlns:a16="http://schemas.microsoft.com/office/drawing/2014/main" id="{469C4979-7825-4AEC-BDF7-3EF17B4FD65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70" name="Text Box 10">
          <a:extLst>
            <a:ext uri="{FF2B5EF4-FFF2-40B4-BE49-F238E27FC236}">
              <a16:creationId xmlns:a16="http://schemas.microsoft.com/office/drawing/2014/main" id="{E76FAB2A-59DB-435D-BB2F-FAE01B2DF1E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71" name="Text Box 11">
          <a:extLst>
            <a:ext uri="{FF2B5EF4-FFF2-40B4-BE49-F238E27FC236}">
              <a16:creationId xmlns:a16="http://schemas.microsoft.com/office/drawing/2014/main" id="{750087D8-8ADD-4C86-A978-EFDFE15EA93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72" name="Text Box 12">
          <a:extLst>
            <a:ext uri="{FF2B5EF4-FFF2-40B4-BE49-F238E27FC236}">
              <a16:creationId xmlns:a16="http://schemas.microsoft.com/office/drawing/2014/main" id="{777B3810-E1AD-457C-815F-6351047512E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73" name="Text Box 13">
          <a:extLst>
            <a:ext uri="{FF2B5EF4-FFF2-40B4-BE49-F238E27FC236}">
              <a16:creationId xmlns:a16="http://schemas.microsoft.com/office/drawing/2014/main" id="{92AA535E-1CC3-451A-837A-0D37359088D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74" name="Text Box 14">
          <a:extLst>
            <a:ext uri="{FF2B5EF4-FFF2-40B4-BE49-F238E27FC236}">
              <a16:creationId xmlns:a16="http://schemas.microsoft.com/office/drawing/2014/main" id="{91C502F8-16C4-4217-8B6F-46932A3CD23B}"/>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75" name="Text Box 15">
          <a:extLst>
            <a:ext uri="{FF2B5EF4-FFF2-40B4-BE49-F238E27FC236}">
              <a16:creationId xmlns:a16="http://schemas.microsoft.com/office/drawing/2014/main" id="{4F8F05AD-55BB-43AA-86BE-B4C44204E769}"/>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76" name="Text Box 16">
          <a:extLst>
            <a:ext uri="{FF2B5EF4-FFF2-40B4-BE49-F238E27FC236}">
              <a16:creationId xmlns:a16="http://schemas.microsoft.com/office/drawing/2014/main" id="{000F1564-0CFC-4161-9914-CF1B1F9027B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77" name="Text Box 17">
          <a:extLst>
            <a:ext uri="{FF2B5EF4-FFF2-40B4-BE49-F238E27FC236}">
              <a16:creationId xmlns:a16="http://schemas.microsoft.com/office/drawing/2014/main" id="{B5806179-855B-4141-9836-90869BD90C49}"/>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78" name="Text Box 6">
          <a:extLst>
            <a:ext uri="{FF2B5EF4-FFF2-40B4-BE49-F238E27FC236}">
              <a16:creationId xmlns:a16="http://schemas.microsoft.com/office/drawing/2014/main" id="{1A7AC1FC-9B41-4BA6-A733-79A2700212E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79" name="Text Box 7">
          <a:extLst>
            <a:ext uri="{FF2B5EF4-FFF2-40B4-BE49-F238E27FC236}">
              <a16:creationId xmlns:a16="http://schemas.microsoft.com/office/drawing/2014/main" id="{DE4F3721-F4AB-45EF-BB43-22415F3901A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80" name="Text Box 8">
          <a:extLst>
            <a:ext uri="{FF2B5EF4-FFF2-40B4-BE49-F238E27FC236}">
              <a16:creationId xmlns:a16="http://schemas.microsoft.com/office/drawing/2014/main" id="{596C430D-D1B8-4427-84AB-F14A749D4E7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81" name="Text Box 9">
          <a:extLst>
            <a:ext uri="{FF2B5EF4-FFF2-40B4-BE49-F238E27FC236}">
              <a16:creationId xmlns:a16="http://schemas.microsoft.com/office/drawing/2014/main" id="{473AD625-5E88-43CE-8D9F-473DAD39A70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82" name="Text Box 10">
          <a:extLst>
            <a:ext uri="{FF2B5EF4-FFF2-40B4-BE49-F238E27FC236}">
              <a16:creationId xmlns:a16="http://schemas.microsoft.com/office/drawing/2014/main" id="{6275BA60-6E1C-41B9-BC2D-A39B97D80314}"/>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83" name="Text Box 11">
          <a:extLst>
            <a:ext uri="{FF2B5EF4-FFF2-40B4-BE49-F238E27FC236}">
              <a16:creationId xmlns:a16="http://schemas.microsoft.com/office/drawing/2014/main" id="{827D386D-2108-41D6-AE68-904BA0BD1ADD}"/>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84" name="Text Box 12">
          <a:extLst>
            <a:ext uri="{FF2B5EF4-FFF2-40B4-BE49-F238E27FC236}">
              <a16:creationId xmlns:a16="http://schemas.microsoft.com/office/drawing/2014/main" id="{9BA4B17F-EE8E-42F4-8103-EE9405551CF4}"/>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85" name="Text Box 13">
          <a:extLst>
            <a:ext uri="{FF2B5EF4-FFF2-40B4-BE49-F238E27FC236}">
              <a16:creationId xmlns:a16="http://schemas.microsoft.com/office/drawing/2014/main" id="{5D1D3623-AC94-4548-863A-4CB53E64B7DB}"/>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86" name="Text Box 14">
          <a:extLst>
            <a:ext uri="{FF2B5EF4-FFF2-40B4-BE49-F238E27FC236}">
              <a16:creationId xmlns:a16="http://schemas.microsoft.com/office/drawing/2014/main" id="{87BF965D-7D33-4442-BB39-A3A2688E572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87" name="Text Box 15">
          <a:extLst>
            <a:ext uri="{FF2B5EF4-FFF2-40B4-BE49-F238E27FC236}">
              <a16:creationId xmlns:a16="http://schemas.microsoft.com/office/drawing/2014/main" id="{151CD5DC-C0F9-4EDE-829F-FA4CA6FF379F}"/>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88" name="Text Box 16">
          <a:extLst>
            <a:ext uri="{FF2B5EF4-FFF2-40B4-BE49-F238E27FC236}">
              <a16:creationId xmlns:a16="http://schemas.microsoft.com/office/drawing/2014/main" id="{75E5F611-AC3F-4F1A-A645-2C47D3D2B19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89" name="Text Box 17">
          <a:extLst>
            <a:ext uri="{FF2B5EF4-FFF2-40B4-BE49-F238E27FC236}">
              <a16:creationId xmlns:a16="http://schemas.microsoft.com/office/drawing/2014/main" id="{56EBE8D5-8FB3-4511-A5F3-2A39704C86EB}"/>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90" name="Text Box 6">
          <a:extLst>
            <a:ext uri="{FF2B5EF4-FFF2-40B4-BE49-F238E27FC236}">
              <a16:creationId xmlns:a16="http://schemas.microsoft.com/office/drawing/2014/main" id="{8390008C-AC1C-48EF-B1FA-7D8EB1E5CE9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91" name="Text Box 7">
          <a:extLst>
            <a:ext uri="{FF2B5EF4-FFF2-40B4-BE49-F238E27FC236}">
              <a16:creationId xmlns:a16="http://schemas.microsoft.com/office/drawing/2014/main" id="{408A8728-7E43-40D9-B2FF-69DF6A4686C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92" name="Text Box 8">
          <a:extLst>
            <a:ext uri="{FF2B5EF4-FFF2-40B4-BE49-F238E27FC236}">
              <a16:creationId xmlns:a16="http://schemas.microsoft.com/office/drawing/2014/main" id="{B0938B2D-15A7-4C4C-8C19-A47EA861E07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93" name="Text Box 9">
          <a:extLst>
            <a:ext uri="{FF2B5EF4-FFF2-40B4-BE49-F238E27FC236}">
              <a16:creationId xmlns:a16="http://schemas.microsoft.com/office/drawing/2014/main" id="{E33E9FCB-8CE9-46B0-92CB-55FCE127090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94" name="Text Box 10">
          <a:extLst>
            <a:ext uri="{FF2B5EF4-FFF2-40B4-BE49-F238E27FC236}">
              <a16:creationId xmlns:a16="http://schemas.microsoft.com/office/drawing/2014/main" id="{68F032AC-BF86-45EF-A1A8-7BBC277C573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95" name="Text Box 11">
          <a:extLst>
            <a:ext uri="{FF2B5EF4-FFF2-40B4-BE49-F238E27FC236}">
              <a16:creationId xmlns:a16="http://schemas.microsoft.com/office/drawing/2014/main" id="{B2ED3CDB-C2C2-45E8-A0EB-C3A953B81E99}"/>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96" name="Text Box 12">
          <a:extLst>
            <a:ext uri="{FF2B5EF4-FFF2-40B4-BE49-F238E27FC236}">
              <a16:creationId xmlns:a16="http://schemas.microsoft.com/office/drawing/2014/main" id="{8E3BB13D-41CF-48B7-9FE7-99773DF874F9}"/>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97" name="Text Box 13">
          <a:extLst>
            <a:ext uri="{FF2B5EF4-FFF2-40B4-BE49-F238E27FC236}">
              <a16:creationId xmlns:a16="http://schemas.microsoft.com/office/drawing/2014/main" id="{2B3B27EC-DFC1-4558-9DB5-5244D5B751F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98" name="Text Box 14">
          <a:extLst>
            <a:ext uri="{FF2B5EF4-FFF2-40B4-BE49-F238E27FC236}">
              <a16:creationId xmlns:a16="http://schemas.microsoft.com/office/drawing/2014/main" id="{339EDC4E-8F81-411E-BC0D-AF5FAAFEC4D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399" name="Text Box 15">
          <a:extLst>
            <a:ext uri="{FF2B5EF4-FFF2-40B4-BE49-F238E27FC236}">
              <a16:creationId xmlns:a16="http://schemas.microsoft.com/office/drawing/2014/main" id="{64A2D65A-E4A1-40FC-918B-D6778C7C7FD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00" name="Text Box 16">
          <a:extLst>
            <a:ext uri="{FF2B5EF4-FFF2-40B4-BE49-F238E27FC236}">
              <a16:creationId xmlns:a16="http://schemas.microsoft.com/office/drawing/2014/main" id="{4096EFCB-F2B1-4429-9FC3-0118D2D4473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01" name="Text Box 17">
          <a:extLst>
            <a:ext uri="{FF2B5EF4-FFF2-40B4-BE49-F238E27FC236}">
              <a16:creationId xmlns:a16="http://schemas.microsoft.com/office/drawing/2014/main" id="{00F04E24-919B-47BD-B406-771CDCDB0D7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02" name="Text Box 6">
          <a:extLst>
            <a:ext uri="{FF2B5EF4-FFF2-40B4-BE49-F238E27FC236}">
              <a16:creationId xmlns:a16="http://schemas.microsoft.com/office/drawing/2014/main" id="{732A744D-1F75-41F7-9F82-3B3884EF14E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03" name="Text Box 7">
          <a:extLst>
            <a:ext uri="{FF2B5EF4-FFF2-40B4-BE49-F238E27FC236}">
              <a16:creationId xmlns:a16="http://schemas.microsoft.com/office/drawing/2014/main" id="{B0798756-FBBB-4B3D-AE19-131E0C4C135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04" name="Text Box 8">
          <a:extLst>
            <a:ext uri="{FF2B5EF4-FFF2-40B4-BE49-F238E27FC236}">
              <a16:creationId xmlns:a16="http://schemas.microsoft.com/office/drawing/2014/main" id="{2DA233A1-137E-40D9-9335-96FB597D3E0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05" name="Text Box 9">
          <a:extLst>
            <a:ext uri="{FF2B5EF4-FFF2-40B4-BE49-F238E27FC236}">
              <a16:creationId xmlns:a16="http://schemas.microsoft.com/office/drawing/2014/main" id="{F39A6AE8-682D-4BF2-A405-5FEF8DC7896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06" name="Text Box 10">
          <a:extLst>
            <a:ext uri="{FF2B5EF4-FFF2-40B4-BE49-F238E27FC236}">
              <a16:creationId xmlns:a16="http://schemas.microsoft.com/office/drawing/2014/main" id="{8703AB7B-D7C9-4362-B86D-AEDF0DEC5CC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07" name="Text Box 11">
          <a:extLst>
            <a:ext uri="{FF2B5EF4-FFF2-40B4-BE49-F238E27FC236}">
              <a16:creationId xmlns:a16="http://schemas.microsoft.com/office/drawing/2014/main" id="{BAE56E7F-601D-4A43-B7DC-C6DF68FE514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08" name="Text Box 12">
          <a:extLst>
            <a:ext uri="{FF2B5EF4-FFF2-40B4-BE49-F238E27FC236}">
              <a16:creationId xmlns:a16="http://schemas.microsoft.com/office/drawing/2014/main" id="{5A11A478-CA39-4A1C-9AC5-C367ADCBDB0D}"/>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09" name="Text Box 13">
          <a:extLst>
            <a:ext uri="{FF2B5EF4-FFF2-40B4-BE49-F238E27FC236}">
              <a16:creationId xmlns:a16="http://schemas.microsoft.com/office/drawing/2014/main" id="{64B37C59-9F3F-443D-A7E8-88AE78CEFCB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10" name="Text Box 14">
          <a:extLst>
            <a:ext uri="{FF2B5EF4-FFF2-40B4-BE49-F238E27FC236}">
              <a16:creationId xmlns:a16="http://schemas.microsoft.com/office/drawing/2014/main" id="{CCF14DD7-6AC6-4C0E-B69C-7DA48D2A385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11" name="Text Box 15">
          <a:extLst>
            <a:ext uri="{FF2B5EF4-FFF2-40B4-BE49-F238E27FC236}">
              <a16:creationId xmlns:a16="http://schemas.microsoft.com/office/drawing/2014/main" id="{53F45818-BC37-4D91-91D9-85427EEA6096}"/>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12" name="Text Box 16">
          <a:extLst>
            <a:ext uri="{FF2B5EF4-FFF2-40B4-BE49-F238E27FC236}">
              <a16:creationId xmlns:a16="http://schemas.microsoft.com/office/drawing/2014/main" id="{ED18F7D3-29B5-40F6-8EAE-E5C63A3E169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13" name="Text Box 17">
          <a:extLst>
            <a:ext uri="{FF2B5EF4-FFF2-40B4-BE49-F238E27FC236}">
              <a16:creationId xmlns:a16="http://schemas.microsoft.com/office/drawing/2014/main" id="{D8ACCDEC-EA79-4C01-9E28-296B0C1E64A6}"/>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14" name="Text Box 7">
          <a:extLst>
            <a:ext uri="{FF2B5EF4-FFF2-40B4-BE49-F238E27FC236}">
              <a16:creationId xmlns:a16="http://schemas.microsoft.com/office/drawing/2014/main" id="{C2C45CEA-56FA-46A1-B787-A7C4D68F2C1B}"/>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15" name="Text Box 8">
          <a:extLst>
            <a:ext uri="{FF2B5EF4-FFF2-40B4-BE49-F238E27FC236}">
              <a16:creationId xmlns:a16="http://schemas.microsoft.com/office/drawing/2014/main" id="{6C0B3346-FF10-44DE-A567-7E5D0513030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16" name="Text Box 9">
          <a:extLst>
            <a:ext uri="{FF2B5EF4-FFF2-40B4-BE49-F238E27FC236}">
              <a16:creationId xmlns:a16="http://schemas.microsoft.com/office/drawing/2014/main" id="{F855F163-7779-48D6-80CF-A4525423D6B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17" name="Text Box 10">
          <a:extLst>
            <a:ext uri="{FF2B5EF4-FFF2-40B4-BE49-F238E27FC236}">
              <a16:creationId xmlns:a16="http://schemas.microsoft.com/office/drawing/2014/main" id="{57FFDE62-D1E3-4BDC-805B-00F8F190EBB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18" name="Text Box 11">
          <a:extLst>
            <a:ext uri="{FF2B5EF4-FFF2-40B4-BE49-F238E27FC236}">
              <a16:creationId xmlns:a16="http://schemas.microsoft.com/office/drawing/2014/main" id="{9B29E184-14CA-4346-9CAF-567204E86AA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19" name="Text Box 12">
          <a:extLst>
            <a:ext uri="{FF2B5EF4-FFF2-40B4-BE49-F238E27FC236}">
              <a16:creationId xmlns:a16="http://schemas.microsoft.com/office/drawing/2014/main" id="{28C0618E-2D52-4475-9A4D-752D2B2386E5}"/>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20" name="Text Box 13">
          <a:extLst>
            <a:ext uri="{FF2B5EF4-FFF2-40B4-BE49-F238E27FC236}">
              <a16:creationId xmlns:a16="http://schemas.microsoft.com/office/drawing/2014/main" id="{0A868DBE-457A-43B7-AA93-F9CFCCCD19B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21" name="Text Box 14">
          <a:extLst>
            <a:ext uri="{FF2B5EF4-FFF2-40B4-BE49-F238E27FC236}">
              <a16:creationId xmlns:a16="http://schemas.microsoft.com/office/drawing/2014/main" id="{88140141-E388-4C04-9494-2490CDA4563B}"/>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22" name="Text Box 15">
          <a:extLst>
            <a:ext uri="{FF2B5EF4-FFF2-40B4-BE49-F238E27FC236}">
              <a16:creationId xmlns:a16="http://schemas.microsoft.com/office/drawing/2014/main" id="{39581BE7-BD6C-4834-9160-DF299C5FBE2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23" name="Text Box 16">
          <a:extLst>
            <a:ext uri="{FF2B5EF4-FFF2-40B4-BE49-F238E27FC236}">
              <a16:creationId xmlns:a16="http://schemas.microsoft.com/office/drawing/2014/main" id="{82D9CFF1-33BE-4786-A13C-10A38A0867FD}"/>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24" name="Text Box 17">
          <a:extLst>
            <a:ext uri="{FF2B5EF4-FFF2-40B4-BE49-F238E27FC236}">
              <a16:creationId xmlns:a16="http://schemas.microsoft.com/office/drawing/2014/main" id="{454F8253-32BA-4135-B2A4-0D68C2E52675}"/>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25" name="Text Box 6">
          <a:extLst>
            <a:ext uri="{FF2B5EF4-FFF2-40B4-BE49-F238E27FC236}">
              <a16:creationId xmlns:a16="http://schemas.microsoft.com/office/drawing/2014/main" id="{1E0BDCD7-80EF-4D31-A575-A2FC5DF26AC4}"/>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26" name="Text Box 7">
          <a:extLst>
            <a:ext uri="{FF2B5EF4-FFF2-40B4-BE49-F238E27FC236}">
              <a16:creationId xmlns:a16="http://schemas.microsoft.com/office/drawing/2014/main" id="{B44F0870-F5F4-41F5-851A-1E5202F94BDD}"/>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27" name="Text Box 8">
          <a:extLst>
            <a:ext uri="{FF2B5EF4-FFF2-40B4-BE49-F238E27FC236}">
              <a16:creationId xmlns:a16="http://schemas.microsoft.com/office/drawing/2014/main" id="{F7B1BC8F-CB7A-4C23-AE8B-E8BD0FE2414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28" name="Text Box 9">
          <a:extLst>
            <a:ext uri="{FF2B5EF4-FFF2-40B4-BE49-F238E27FC236}">
              <a16:creationId xmlns:a16="http://schemas.microsoft.com/office/drawing/2014/main" id="{3B0AA681-BE01-4F4C-B3E4-FDEC5E00649B}"/>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29" name="Text Box 10">
          <a:extLst>
            <a:ext uri="{FF2B5EF4-FFF2-40B4-BE49-F238E27FC236}">
              <a16:creationId xmlns:a16="http://schemas.microsoft.com/office/drawing/2014/main" id="{C29128F6-607D-43E1-A28E-3775AE261C79}"/>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30" name="Text Box 11">
          <a:extLst>
            <a:ext uri="{FF2B5EF4-FFF2-40B4-BE49-F238E27FC236}">
              <a16:creationId xmlns:a16="http://schemas.microsoft.com/office/drawing/2014/main" id="{2FE95B80-BC9F-4DC1-BC35-0E64FC1CDBA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31" name="Text Box 12">
          <a:extLst>
            <a:ext uri="{FF2B5EF4-FFF2-40B4-BE49-F238E27FC236}">
              <a16:creationId xmlns:a16="http://schemas.microsoft.com/office/drawing/2014/main" id="{8C524075-4794-44E6-AADF-BC825495E57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32" name="Text Box 13">
          <a:extLst>
            <a:ext uri="{FF2B5EF4-FFF2-40B4-BE49-F238E27FC236}">
              <a16:creationId xmlns:a16="http://schemas.microsoft.com/office/drawing/2014/main" id="{41BF5F62-91D2-4BEC-9FEC-578C310445A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33" name="Text Box 14">
          <a:extLst>
            <a:ext uri="{FF2B5EF4-FFF2-40B4-BE49-F238E27FC236}">
              <a16:creationId xmlns:a16="http://schemas.microsoft.com/office/drawing/2014/main" id="{B66DE307-AB8B-47D9-A077-CF875113C82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34" name="Text Box 15">
          <a:extLst>
            <a:ext uri="{FF2B5EF4-FFF2-40B4-BE49-F238E27FC236}">
              <a16:creationId xmlns:a16="http://schemas.microsoft.com/office/drawing/2014/main" id="{0FFDEAAA-9593-4BD8-ACA4-D0E9F4810D16}"/>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35" name="Text Box 16">
          <a:extLst>
            <a:ext uri="{FF2B5EF4-FFF2-40B4-BE49-F238E27FC236}">
              <a16:creationId xmlns:a16="http://schemas.microsoft.com/office/drawing/2014/main" id="{A80358AE-6EA5-4EB5-9583-CC79145EE4AF}"/>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36" name="Text Box 17">
          <a:extLst>
            <a:ext uri="{FF2B5EF4-FFF2-40B4-BE49-F238E27FC236}">
              <a16:creationId xmlns:a16="http://schemas.microsoft.com/office/drawing/2014/main" id="{96661323-6B39-4562-8925-68F6C9B78BB5}"/>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37" name="Text Box 6">
          <a:extLst>
            <a:ext uri="{FF2B5EF4-FFF2-40B4-BE49-F238E27FC236}">
              <a16:creationId xmlns:a16="http://schemas.microsoft.com/office/drawing/2014/main" id="{F8CD6F71-EBCA-49F0-AC6B-840422855244}"/>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38" name="Text Box 7">
          <a:extLst>
            <a:ext uri="{FF2B5EF4-FFF2-40B4-BE49-F238E27FC236}">
              <a16:creationId xmlns:a16="http://schemas.microsoft.com/office/drawing/2014/main" id="{16050DD1-AC8A-4D01-B8CC-93E6F7E9A4D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39" name="Text Box 8">
          <a:extLst>
            <a:ext uri="{FF2B5EF4-FFF2-40B4-BE49-F238E27FC236}">
              <a16:creationId xmlns:a16="http://schemas.microsoft.com/office/drawing/2014/main" id="{BF8A3214-5766-40BF-A21C-1F179CD2A8BB}"/>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40" name="Text Box 9">
          <a:extLst>
            <a:ext uri="{FF2B5EF4-FFF2-40B4-BE49-F238E27FC236}">
              <a16:creationId xmlns:a16="http://schemas.microsoft.com/office/drawing/2014/main" id="{EED3E2E2-2146-48F5-AB76-FA21ABB2CD4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41" name="Text Box 10">
          <a:extLst>
            <a:ext uri="{FF2B5EF4-FFF2-40B4-BE49-F238E27FC236}">
              <a16:creationId xmlns:a16="http://schemas.microsoft.com/office/drawing/2014/main" id="{837F9078-0BFE-4164-9A66-550CE41F34E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42" name="Text Box 11">
          <a:extLst>
            <a:ext uri="{FF2B5EF4-FFF2-40B4-BE49-F238E27FC236}">
              <a16:creationId xmlns:a16="http://schemas.microsoft.com/office/drawing/2014/main" id="{615E531D-CAB2-43FD-AA7F-1B037F5E671B}"/>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43" name="Text Box 12">
          <a:extLst>
            <a:ext uri="{FF2B5EF4-FFF2-40B4-BE49-F238E27FC236}">
              <a16:creationId xmlns:a16="http://schemas.microsoft.com/office/drawing/2014/main" id="{4C3F3ABC-EBC0-44BF-850B-41E239128C8B}"/>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44" name="Text Box 13">
          <a:extLst>
            <a:ext uri="{FF2B5EF4-FFF2-40B4-BE49-F238E27FC236}">
              <a16:creationId xmlns:a16="http://schemas.microsoft.com/office/drawing/2014/main" id="{51523690-AC60-4406-8F08-6563E3C9948D}"/>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45" name="Text Box 14">
          <a:extLst>
            <a:ext uri="{FF2B5EF4-FFF2-40B4-BE49-F238E27FC236}">
              <a16:creationId xmlns:a16="http://schemas.microsoft.com/office/drawing/2014/main" id="{AB8A163E-8351-4F1B-AECF-D5CE1418B92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46" name="Text Box 15">
          <a:extLst>
            <a:ext uri="{FF2B5EF4-FFF2-40B4-BE49-F238E27FC236}">
              <a16:creationId xmlns:a16="http://schemas.microsoft.com/office/drawing/2014/main" id="{31A6A463-7F83-4F57-A991-1040672D1E45}"/>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47" name="Text Box 16">
          <a:extLst>
            <a:ext uri="{FF2B5EF4-FFF2-40B4-BE49-F238E27FC236}">
              <a16:creationId xmlns:a16="http://schemas.microsoft.com/office/drawing/2014/main" id="{4C264A86-6A6D-43FD-9EE4-98FB6E4A8C8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48" name="Text Box 17">
          <a:extLst>
            <a:ext uri="{FF2B5EF4-FFF2-40B4-BE49-F238E27FC236}">
              <a16:creationId xmlns:a16="http://schemas.microsoft.com/office/drawing/2014/main" id="{B6F9C65F-0108-44A2-B6B2-D145F4D674BF}"/>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49" name="Text Box 6">
          <a:extLst>
            <a:ext uri="{FF2B5EF4-FFF2-40B4-BE49-F238E27FC236}">
              <a16:creationId xmlns:a16="http://schemas.microsoft.com/office/drawing/2014/main" id="{864180C4-F823-4876-99BD-7B1D6B2B59D4}"/>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50" name="Text Box 7">
          <a:extLst>
            <a:ext uri="{FF2B5EF4-FFF2-40B4-BE49-F238E27FC236}">
              <a16:creationId xmlns:a16="http://schemas.microsoft.com/office/drawing/2014/main" id="{BABE456F-3266-4DB8-A94C-2B94A91AB91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51" name="Text Box 8">
          <a:extLst>
            <a:ext uri="{FF2B5EF4-FFF2-40B4-BE49-F238E27FC236}">
              <a16:creationId xmlns:a16="http://schemas.microsoft.com/office/drawing/2014/main" id="{F21ADA8F-7B2C-47DF-943B-25F682B296C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52" name="Text Box 9">
          <a:extLst>
            <a:ext uri="{FF2B5EF4-FFF2-40B4-BE49-F238E27FC236}">
              <a16:creationId xmlns:a16="http://schemas.microsoft.com/office/drawing/2014/main" id="{F2C2748A-3123-42D2-993D-3D5AC28D51AD}"/>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53" name="Text Box 10">
          <a:extLst>
            <a:ext uri="{FF2B5EF4-FFF2-40B4-BE49-F238E27FC236}">
              <a16:creationId xmlns:a16="http://schemas.microsoft.com/office/drawing/2014/main" id="{F27115ED-4B06-4BB5-A7E8-93EC8F1ED87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54" name="Text Box 11">
          <a:extLst>
            <a:ext uri="{FF2B5EF4-FFF2-40B4-BE49-F238E27FC236}">
              <a16:creationId xmlns:a16="http://schemas.microsoft.com/office/drawing/2014/main" id="{9D91606C-F30E-4383-99C6-F5B1C693174F}"/>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55" name="Text Box 12">
          <a:extLst>
            <a:ext uri="{FF2B5EF4-FFF2-40B4-BE49-F238E27FC236}">
              <a16:creationId xmlns:a16="http://schemas.microsoft.com/office/drawing/2014/main" id="{268AE653-FAB1-4896-B806-2E8911F760E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56" name="Text Box 13">
          <a:extLst>
            <a:ext uri="{FF2B5EF4-FFF2-40B4-BE49-F238E27FC236}">
              <a16:creationId xmlns:a16="http://schemas.microsoft.com/office/drawing/2014/main" id="{DFD5B1E2-2A20-43AB-A58D-AC6DD5AC0ED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57" name="Text Box 14">
          <a:extLst>
            <a:ext uri="{FF2B5EF4-FFF2-40B4-BE49-F238E27FC236}">
              <a16:creationId xmlns:a16="http://schemas.microsoft.com/office/drawing/2014/main" id="{E095021A-D97E-4A64-A6E9-FA9D4202626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58" name="Text Box 15">
          <a:extLst>
            <a:ext uri="{FF2B5EF4-FFF2-40B4-BE49-F238E27FC236}">
              <a16:creationId xmlns:a16="http://schemas.microsoft.com/office/drawing/2014/main" id="{B9E9D9F6-4A88-4EB7-989B-54C9EF49A59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59" name="Text Box 16">
          <a:extLst>
            <a:ext uri="{FF2B5EF4-FFF2-40B4-BE49-F238E27FC236}">
              <a16:creationId xmlns:a16="http://schemas.microsoft.com/office/drawing/2014/main" id="{FB88465D-E301-4BA8-8A60-FB5EEF703FD3}"/>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60" name="Text Box 17">
          <a:extLst>
            <a:ext uri="{FF2B5EF4-FFF2-40B4-BE49-F238E27FC236}">
              <a16:creationId xmlns:a16="http://schemas.microsoft.com/office/drawing/2014/main" id="{259E1F9F-FE5A-48CE-8340-75CF672DDE04}"/>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61" name="Text Box 7">
          <a:extLst>
            <a:ext uri="{FF2B5EF4-FFF2-40B4-BE49-F238E27FC236}">
              <a16:creationId xmlns:a16="http://schemas.microsoft.com/office/drawing/2014/main" id="{CE218E84-69FD-4320-9C6B-123868599F9F}"/>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62" name="Text Box 8">
          <a:extLst>
            <a:ext uri="{FF2B5EF4-FFF2-40B4-BE49-F238E27FC236}">
              <a16:creationId xmlns:a16="http://schemas.microsoft.com/office/drawing/2014/main" id="{4B8D6BB5-D934-4BA0-A3AB-9C7163B5B924}"/>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63" name="Text Box 9">
          <a:extLst>
            <a:ext uri="{FF2B5EF4-FFF2-40B4-BE49-F238E27FC236}">
              <a16:creationId xmlns:a16="http://schemas.microsoft.com/office/drawing/2014/main" id="{F72E26AF-AA30-4F56-B52C-3EDB6CD60F2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64" name="Text Box 10">
          <a:extLst>
            <a:ext uri="{FF2B5EF4-FFF2-40B4-BE49-F238E27FC236}">
              <a16:creationId xmlns:a16="http://schemas.microsoft.com/office/drawing/2014/main" id="{6293389F-9005-436D-8CA2-D6A10818116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65" name="Text Box 11">
          <a:extLst>
            <a:ext uri="{FF2B5EF4-FFF2-40B4-BE49-F238E27FC236}">
              <a16:creationId xmlns:a16="http://schemas.microsoft.com/office/drawing/2014/main" id="{7E9119AE-CA4A-4ADA-9283-A10A8004568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66" name="Text Box 12">
          <a:extLst>
            <a:ext uri="{FF2B5EF4-FFF2-40B4-BE49-F238E27FC236}">
              <a16:creationId xmlns:a16="http://schemas.microsoft.com/office/drawing/2014/main" id="{FC09FDE4-9890-4DB1-854F-F7FB5431A97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67" name="Text Box 13">
          <a:extLst>
            <a:ext uri="{FF2B5EF4-FFF2-40B4-BE49-F238E27FC236}">
              <a16:creationId xmlns:a16="http://schemas.microsoft.com/office/drawing/2014/main" id="{085BE3FA-E86B-4482-AFFB-EC5C545E8AD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68" name="Text Box 14">
          <a:extLst>
            <a:ext uri="{FF2B5EF4-FFF2-40B4-BE49-F238E27FC236}">
              <a16:creationId xmlns:a16="http://schemas.microsoft.com/office/drawing/2014/main" id="{23792487-63B7-4558-A8D8-6303D5CF0D69}"/>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69" name="Text Box 15">
          <a:extLst>
            <a:ext uri="{FF2B5EF4-FFF2-40B4-BE49-F238E27FC236}">
              <a16:creationId xmlns:a16="http://schemas.microsoft.com/office/drawing/2014/main" id="{9ED624C3-A40F-4527-AC84-095E1B7AB52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70" name="Text Box 16">
          <a:extLst>
            <a:ext uri="{FF2B5EF4-FFF2-40B4-BE49-F238E27FC236}">
              <a16:creationId xmlns:a16="http://schemas.microsoft.com/office/drawing/2014/main" id="{C699CF75-430B-4EA6-8765-2D5420F2E1F8}"/>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71" name="Text Box 17">
          <a:extLst>
            <a:ext uri="{FF2B5EF4-FFF2-40B4-BE49-F238E27FC236}">
              <a16:creationId xmlns:a16="http://schemas.microsoft.com/office/drawing/2014/main" id="{58882CF7-7560-46FB-A83A-A5F3E90AE83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72" name="Text Box 6">
          <a:extLst>
            <a:ext uri="{FF2B5EF4-FFF2-40B4-BE49-F238E27FC236}">
              <a16:creationId xmlns:a16="http://schemas.microsoft.com/office/drawing/2014/main" id="{F4E6B21A-1F89-4E5D-8669-343B603A95C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73" name="Text Box 7">
          <a:extLst>
            <a:ext uri="{FF2B5EF4-FFF2-40B4-BE49-F238E27FC236}">
              <a16:creationId xmlns:a16="http://schemas.microsoft.com/office/drawing/2014/main" id="{F3200EF7-E3A7-43F5-A888-0A229121CA1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74" name="Text Box 8">
          <a:extLst>
            <a:ext uri="{FF2B5EF4-FFF2-40B4-BE49-F238E27FC236}">
              <a16:creationId xmlns:a16="http://schemas.microsoft.com/office/drawing/2014/main" id="{9A296424-3BAE-4ADD-9125-B47639FAE075}"/>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75" name="Text Box 9">
          <a:extLst>
            <a:ext uri="{FF2B5EF4-FFF2-40B4-BE49-F238E27FC236}">
              <a16:creationId xmlns:a16="http://schemas.microsoft.com/office/drawing/2014/main" id="{81382CCC-56AC-4E78-ADEB-F5B8E7CC9D76}"/>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76" name="Text Box 10">
          <a:extLst>
            <a:ext uri="{FF2B5EF4-FFF2-40B4-BE49-F238E27FC236}">
              <a16:creationId xmlns:a16="http://schemas.microsoft.com/office/drawing/2014/main" id="{191201EB-D47C-402A-A9D3-5A26B4AD5BB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77" name="Text Box 11">
          <a:extLst>
            <a:ext uri="{FF2B5EF4-FFF2-40B4-BE49-F238E27FC236}">
              <a16:creationId xmlns:a16="http://schemas.microsoft.com/office/drawing/2014/main" id="{B26FAD36-E058-439F-BF19-B83372BA12AB}"/>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78" name="Text Box 12">
          <a:extLst>
            <a:ext uri="{FF2B5EF4-FFF2-40B4-BE49-F238E27FC236}">
              <a16:creationId xmlns:a16="http://schemas.microsoft.com/office/drawing/2014/main" id="{E49F4CF1-DE7E-40A7-A4BC-2404C9FD67F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79" name="Text Box 13">
          <a:extLst>
            <a:ext uri="{FF2B5EF4-FFF2-40B4-BE49-F238E27FC236}">
              <a16:creationId xmlns:a16="http://schemas.microsoft.com/office/drawing/2014/main" id="{176402B9-4C30-4BD3-A1EF-AE18CFF0374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80" name="Text Box 14">
          <a:extLst>
            <a:ext uri="{FF2B5EF4-FFF2-40B4-BE49-F238E27FC236}">
              <a16:creationId xmlns:a16="http://schemas.microsoft.com/office/drawing/2014/main" id="{2BA46E3E-FE75-43D0-A1A4-B6C05503CD23}"/>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81" name="Text Box 15">
          <a:extLst>
            <a:ext uri="{FF2B5EF4-FFF2-40B4-BE49-F238E27FC236}">
              <a16:creationId xmlns:a16="http://schemas.microsoft.com/office/drawing/2014/main" id="{59C98E40-626C-40D5-BD0C-D9D686F6C839}"/>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82" name="Text Box 16">
          <a:extLst>
            <a:ext uri="{FF2B5EF4-FFF2-40B4-BE49-F238E27FC236}">
              <a16:creationId xmlns:a16="http://schemas.microsoft.com/office/drawing/2014/main" id="{E50045CB-462F-4B10-AAD8-A51FA9BA78E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83" name="Text Box 17">
          <a:extLst>
            <a:ext uri="{FF2B5EF4-FFF2-40B4-BE49-F238E27FC236}">
              <a16:creationId xmlns:a16="http://schemas.microsoft.com/office/drawing/2014/main" id="{D0E18894-E24C-460A-93EB-1A5415716D5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84" name="Text Box 6">
          <a:extLst>
            <a:ext uri="{FF2B5EF4-FFF2-40B4-BE49-F238E27FC236}">
              <a16:creationId xmlns:a16="http://schemas.microsoft.com/office/drawing/2014/main" id="{2BAFAE0F-1C3D-4060-8A6B-616052044996}"/>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85" name="Text Box 7">
          <a:extLst>
            <a:ext uri="{FF2B5EF4-FFF2-40B4-BE49-F238E27FC236}">
              <a16:creationId xmlns:a16="http://schemas.microsoft.com/office/drawing/2014/main" id="{21C56F75-EB0D-4178-B7A6-5438D357E5A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86" name="Text Box 8">
          <a:extLst>
            <a:ext uri="{FF2B5EF4-FFF2-40B4-BE49-F238E27FC236}">
              <a16:creationId xmlns:a16="http://schemas.microsoft.com/office/drawing/2014/main" id="{489E6F8F-F067-4446-AD96-8CB0563BC219}"/>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87" name="Text Box 9">
          <a:extLst>
            <a:ext uri="{FF2B5EF4-FFF2-40B4-BE49-F238E27FC236}">
              <a16:creationId xmlns:a16="http://schemas.microsoft.com/office/drawing/2014/main" id="{301E6E7D-74A4-4641-A676-09E97FFF1025}"/>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88" name="Text Box 10">
          <a:extLst>
            <a:ext uri="{FF2B5EF4-FFF2-40B4-BE49-F238E27FC236}">
              <a16:creationId xmlns:a16="http://schemas.microsoft.com/office/drawing/2014/main" id="{292B4A55-A066-4944-98D1-89D9DBD00DA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89" name="Text Box 11">
          <a:extLst>
            <a:ext uri="{FF2B5EF4-FFF2-40B4-BE49-F238E27FC236}">
              <a16:creationId xmlns:a16="http://schemas.microsoft.com/office/drawing/2014/main" id="{1B22061C-2C9D-4D34-95E8-15FEEC88B0C9}"/>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90" name="Text Box 12">
          <a:extLst>
            <a:ext uri="{FF2B5EF4-FFF2-40B4-BE49-F238E27FC236}">
              <a16:creationId xmlns:a16="http://schemas.microsoft.com/office/drawing/2014/main" id="{CB964A89-C7A0-496B-A4F0-2270DA1C73FF}"/>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91" name="Text Box 13">
          <a:extLst>
            <a:ext uri="{FF2B5EF4-FFF2-40B4-BE49-F238E27FC236}">
              <a16:creationId xmlns:a16="http://schemas.microsoft.com/office/drawing/2014/main" id="{493F56D6-FA1F-477D-9EC4-779188C8BDD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92" name="Text Box 14">
          <a:extLst>
            <a:ext uri="{FF2B5EF4-FFF2-40B4-BE49-F238E27FC236}">
              <a16:creationId xmlns:a16="http://schemas.microsoft.com/office/drawing/2014/main" id="{32CD1402-9541-489F-926F-C9D247373DC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93" name="Text Box 15">
          <a:extLst>
            <a:ext uri="{FF2B5EF4-FFF2-40B4-BE49-F238E27FC236}">
              <a16:creationId xmlns:a16="http://schemas.microsoft.com/office/drawing/2014/main" id="{F6E48F38-9E41-4D64-B747-31526A953AB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94" name="Text Box 16">
          <a:extLst>
            <a:ext uri="{FF2B5EF4-FFF2-40B4-BE49-F238E27FC236}">
              <a16:creationId xmlns:a16="http://schemas.microsoft.com/office/drawing/2014/main" id="{D4420369-9792-4D70-A936-418DC0638EA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95" name="Text Box 17">
          <a:extLst>
            <a:ext uri="{FF2B5EF4-FFF2-40B4-BE49-F238E27FC236}">
              <a16:creationId xmlns:a16="http://schemas.microsoft.com/office/drawing/2014/main" id="{A790871D-E034-4FB1-899F-75190AE13524}"/>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96" name="Text Box 6">
          <a:extLst>
            <a:ext uri="{FF2B5EF4-FFF2-40B4-BE49-F238E27FC236}">
              <a16:creationId xmlns:a16="http://schemas.microsoft.com/office/drawing/2014/main" id="{58DA28A5-6C22-4A71-ADB0-21A43931BD74}"/>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97" name="Text Box 7">
          <a:extLst>
            <a:ext uri="{FF2B5EF4-FFF2-40B4-BE49-F238E27FC236}">
              <a16:creationId xmlns:a16="http://schemas.microsoft.com/office/drawing/2014/main" id="{78EAFE8C-FEDB-4608-B3D3-708A919A9B7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98" name="Text Box 8">
          <a:extLst>
            <a:ext uri="{FF2B5EF4-FFF2-40B4-BE49-F238E27FC236}">
              <a16:creationId xmlns:a16="http://schemas.microsoft.com/office/drawing/2014/main" id="{91C8AECD-6013-4EDD-AF5A-09FF591059B3}"/>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499" name="Text Box 9">
          <a:extLst>
            <a:ext uri="{FF2B5EF4-FFF2-40B4-BE49-F238E27FC236}">
              <a16:creationId xmlns:a16="http://schemas.microsoft.com/office/drawing/2014/main" id="{69D8D944-310C-4A9E-92E7-465822EC5559}"/>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00" name="Text Box 10">
          <a:extLst>
            <a:ext uri="{FF2B5EF4-FFF2-40B4-BE49-F238E27FC236}">
              <a16:creationId xmlns:a16="http://schemas.microsoft.com/office/drawing/2014/main" id="{19B8312B-682E-4B4F-9740-7F36C33FDC1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01" name="Text Box 11">
          <a:extLst>
            <a:ext uri="{FF2B5EF4-FFF2-40B4-BE49-F238E27FC236}">
              <a16:creationId xmlns:a16="http://schemas.microsoft.com/office/drawing/2014/main" id="{30CC5833-FA83-46A1-976B-F7B9BBB7618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02" name="Text Box 12">
          <a:extLst>
            <a:ext uri="{FF2B5EF4-FFF2-40B4-BE49-F238E27FC236}">
              <a16:creationId xmlns:a16="http://schemas.microsoft.com/office/drawing/2014/main" id="{21B86E7A-D64F-4685-8697-7F7A52E82B1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03" name="Text Box 13">
          <a:extLst>
            <a:ext uri="{FF2B5EF4-FFF2-40B4-BE49-F238E27FC236}">
              <a16:creationId xmlns:a16="http://schemas.microsoft.com/office/drawing/2014/main" id="{FC6B1F9C-C941-4B22-A733-1EF57526BFA4}"/>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04" name="Text Box 14">
          <a:extLst>
            <a:ext uri="{FF2B5EF4-FFF2-40B4-BE49-F238E27FC236}">
              <a16:creationId xmlns:a16="http://schemas.microsoft.com/office/drawing/2014/main" id="{345C3F52-18BE-485D-95DB-6F418A220C4D}"/>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05" name="Text Box 15">
          <a:extLst>
            <a:ext uri="{FF2B5EF4-FFF2-40B4-BE49-F238E27FC236}">
              <a16:creationId xmlns:a16="http://schemas.microsoft.com/office/drawing/2014/main" id="{62F74318-D1F2-4490-9311-0FE345E2BAA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06" name="Text Box 16">
          <a:extLst>
            <a:ext uri="{FF2B5EF4-FFF2-40B4-BE49-F238E27FC236}">
              <a16:creationId xmlns:a16="http://schemas.microsoft.com/office/drawing/2014/main" id="{6B7F2E37-3B73-45E4-A695-10DD0F04DB1B}"/>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07" name="Text Box 17">
          <a:extLst>
            <a:ext uri="{FF2B5EF4-FFF2-40B4-BE49-F238E27FC236}">
              <a16:creationId xmlns:a16="http://schemas.microsoft.com/office/drawing/2014/main" id="{5C34C69E-7AB5-4488-BD0B-F6BF45B6924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08" name="Text Box 7">
          <a:extLst>
            <a:ext uri="{FF2B5EF4-FFF2-40B4-BE49-F238E27FC236}">
              <a16:creationId xmlns:a16="http://schemas.microsoft.com/office/drawing/2014/main" id="{FDA7517B-0F97-49EF-AD40-214FEF5A5FF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09" name="Text Box 8">
          <a:extLst>
            <a:ext uri="{FF2B5EF4-FFF2-40B4-BE49-F238E27FC236}">
              <a16:creationId xmlns:a16="http://schemas.microsoft.com/office/drawing/2014/main" id="{31123609-5951-493D-8539-A802D60D9E88}"/>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10" name="Text Box 9">
          <a:extLst>
            <a:ext uri="{FF2B5EF4-FFF2-40B4-BE49-F238E27FC236}">
              <a16:creationId xmlns:a16="http://schemas.microsoft.com/office/drawing/2014/main" id="{62C20FF1-79BE-4146-AB38-53F251DF30EF}"/>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11" name="Text Box 10">
          <a:extLst>
            <a:ext uri="{FF2B5EF4-FFF2-40B4-BE49-F238E27FC236}">
              <a16:creationId xmlns:a16="http://schemas.microsoft.com/office/drawing/2014/main" id="{50B25661-5143-4752-9C91-90CA74B8059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12" name="Text Box 11">
          <a:extLst>
            <a:ext uri="{FF2B5EF4-FFF2-40B4-BE49-F238E27FC236}">
              <a16:creationId xmlns:a16="http://schemas.microsoft.com/office/drawing/2014/main" id="{F4206A68-E3A9-43C9-9858-EB2CDF3E400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13" name="Text Box 12">
          <a:extLst>
            <a:ext uri="{FF2B5EF4-FFF2-40B4-BE49-F238E27FC236}">
              <a16:creationId xmlns:a16="http://schemas.microsoft.com/office/drawing/2014/main" id="{768A6E98-F0BE-404D-8185-29D1AD176C0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14" name="Text Box 13">
          <a:extLst>
            <a:ext uri="{FF2B5EF4-FFF2-40B4-BE49-F238E27FC236}">
              <a16:creationId xmlns:a16="http://schemas.microsoft.com/office/drawing/2014/main" id="{BD9BBDA3-B7DE-4364-97F3-095145EFEB6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15" name="Text Box 14">
          <a:extLst>
            <a:ext uri="{FF2B5EF4-FFF2-40B4-BE49-F238E27FC236}">
              <a16:creationId xmlns:a16="http://schemas.microsoft.com/office/drawing/2014/main" id="{6FC39D9F-AF98-4C9E-92C0-9FEC0EB83BD9}"/>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16" name="Text Box 15">
          <a:extLst>
            <a:ext uri="{FF2B5EF4-FFF2-40B4-BE49-F238E27FC236}">
              <a16:creationId xmlns:a16="http://schemas.microsoft.com/office/drawing/2014/main" id="{152FA5A8-6539-4343-97FE-B5355063329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17" name="Text Box 16">
          <a:extLst>
            <a:ext uri="{FF2B5EF4-FFF2-40B4-BE49-F238E27FC236}">
              <a16:creationId xmlns:a16="http://schemas.microsoft.com/office/drawing/2014/main" id="{EC991DB9-3757-4218-8917-E9A57ABA9916}"/>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18" name="Text Box 17">
          <a:extLst>
            <a:ext uri="{FF2B5EF4-FFF2-40B4-BE49-F238E27FC236}">
              <a16:creationId xmlns:a16="http://schemas.microsoft.com/office/drawing/2014/main" id="{AACF0D0C-CCE9-4473-AC47-68959DBC6089}"/>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19" name="Text Box 6">
          <a:extLst>
            <a:ext uri="{FF2B5EF4-FFF2-40B4-BE49-F238E27FC236}">
              <a16:creationId xmlns:a16="http://schemas.microsoft.com/office/drawing/2014/main" id="{58701871-5AD5-4A31-A46D-090F2624FD45}"/>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20" name="Text Box 7">
          <a:extLst>
            <a:ext uri="{FF2B5EF4-FFF2-40B4-BE49-F238E27FC236}">
              <a16:creationId xmlns:a16="http://schemas.microsoft.com/office/drawing/2014/main" id="{205C6F31-6A93-4B5D-A77E-EE32913EE50B}"/>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21" name="Text Box 8">
          <a:extLst>
            <a:ext uri="{FF2B5EF4-FFF2-40B4-BE49-F238E27FC236}">
              <a16:creationId xmlns:a16="http://schemas.microsoft.com/office/drawing/2014/main" id="{EBB9EB1E-97B9-4613-B32D-637381B394B4}"/>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22" name="Text Box 9">
          <a:extLst>
            <a:ext uri="{FF2B5EF4-FFF2-40B4-BE49-F238E27FC236}">
              <a16:creationId xmlns:a16="http://schemas.microsoft.com/office/drawing/2014/main" id="{B51A3C37-72B5-4FC3-A1B5-F8E494008B0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23" name="Text Box 10">
          <a:extLst>
            <a:ext uri="{FF2B5EF4-FFF2-40B4-BE49-F238E27FC236}">
              <a16:creationId xmlns:a16="http://schemas.microsoft.com/office/drawing/2014/main" id="{0A69043E-F383-47CA-A736-BB734BC3277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24" name="Text Box 11">
          <a:extLst>
            <a:ext uri="{FF2B5EF4-FFF2-40B4-BE49-F238E27FC236}">
              <a16:creationId xmlns:a16="http://schemas.microsoft.com/office/drawing/2014/main" id="{D4014E97-5CC4-4993-AE52-63862D2D0588}"/>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25" name="Text Box 12">
          <a:extLst>
            <a:ext uri="{FF2B5EF4-FFF2-40B4-BE49-F238E27FC236}">
              <a16:creationId xmlns:a16="http://schemas.microsoft.com/office/drawing/2014/main" id="{D9351668-9A3E-42D3-B786-874CFB00874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26" name="Text Box 13">
          <a:extLst>
            <a:ext uri="{FF2B5EF4-FFF2-40B4-BE49-F238E27FC236}">
              <a16:creationId xmlns:a16="http://schemas.microsoft.com/office/drawing/2014/main" id="{42C2B462-BCD4-48B3-80E7-FA0894F9A5C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27" name="Text Box 14">
          <a:extLst>
            <a:ext uri="{FF2B5EF4-FFF2-40B4-BE49-F238E27FC236}">
              <a16:creationId xmlns:a16="http://schemas.microsoft.com/office/drawing/2014/main" id="{3350844B-CC50-43D1-B8F9-653A9842451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28" name="Text Box 15">
          <a:extLst>
            <a:ext uri="{FF2B5EF4-FFF2-40B4-BE49-F238E27FC236}">
              <a16:creationId xmlns:a16="http://schemas.microsoft.com/office/drawing/2014/main" id="{D7CBDEFA-E38F-463B-A655-DE29F82AB1D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29" name="Text Box 16">
          <a:extLst>
            <a:ext uri="{FF2B5EF4-FFF2-40B4-BE49-F238E27FC236}">
              <a16:creationId xmlns:a16="http://schemas.microsoft.com/office/drawing/2014/main" id="{686D0D7F-1165-4FF1-97B7-884D8082543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30" name="Text Box 17">
          <a:extLst>
            <a:ext uri="{FF2B5EF4-FFF2-40B4-BE49-F238E27FC236}">
              <a16:creationId xmlns:a16="http://schemas.microsoft.com/office/drawing/2014/main" id="{49093AA4-A07E-47FE-91AC-C482204B603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31" name="Text Box 6">
          <a:extLst>
            <a:ext uri="{FF2B5EF4-FFF2-40B4-BE49-F238E27FC236}">
              <a16:creationId xmlns:a16="http://schemas.microsoft.com/office/drawing/2014/main" id="{04E02101-BD6E-478F-B260-5D680E5F1045}"/>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32" name="Text Box 7">
          <a:extLst>
            <a:ext uri="{FF2B5EF4-FFF2-40B4-BE49-F238E27FC236}">
              <a16:creationId xmlns:a16="http://schemas.microsoft.com/office/drawing/2014/main" id="{00F1C56E-C5FC-4BAE-BDBC-29051FBDDF5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33" name="Text Box 8">
          <a:extLst>
            <a:ext uri="{FF2B5EF4-FFF2-40B4-BE49-F238E27FC236}">
              <a16:creationId xmlns:a16="http://schemas.microsoft.com/office/drawing/2014/main" id="{736259A4-0C04-4807-8A80-FAFDEA0625EF}"/>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34" name="Text Box 9">
          <a:extLst>
            <a:ext uri="{FF2B5EF4-FFF2-40B4-BE49-F238E27FC236}">
              <a16:creationId xmlns:a16="http://schemas.microsoft.com/office/drawing/2014/main" id="{531FAC23-19BC-4999-B488-7721EA153844}"/>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35" name="Text Box 10">
          <a:extLst>
            <a:ext uri="{FF2B5EF4-FFF2-40B4-BE49-F238E27FC236}">
              <a16:creationId xmlns:a16="http://schemas.microsoft.com/office/drawing/2014/main" id="{24EF8214-2F20-48AF-AB37-7AE9A8C13BA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36" name="Text Box 11">
          <a:extLst>
            <a:ext uri="{FF2B5EF4-FFF2-40B4-BE49-F238E27FC236}">
              <a16:creationId xmlns:a16="http://schemas.microsoft.com/office/drawing/2014/main" id="{B49E9349-CDDB-45E8-8291-8AF46250EE0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37" name="Text Box 12">
          <a:extLst>
            <a:ext uri="{FF2B5EF4-FFF2-40B4-BE49-F238E27FC236}">
              <a16:creationId xmlns:a16="http://schemas.microsoft.com/office/drawing/2014/main" id="{E1EE63C9-2EB8-4878-A466-77A2A27F8669}"/>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38" name="Text Box 13">
          <a:extLst>
            <a:ext uri="{FF2B5EF4-FFF2-40B4-BE49-F238E27FC236}">
              <a16:creationId xmlns:a16="http://schemas.microsoft.com/office/drawing/2014/main" id="{0ED8AA1A-E075-4DB4-BCD5-823E0659393D}"/>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39" name="Text Box 14">
          <a:extLst>
            <a:ext uri="{FF2B5EF4-FFF2-40B4-BE49-F238E27FC236}">
              <a16:creationId xmlns:a16="http://schemas.microsoft.com/office/drawing/2014/main" id="{A51D079E-99CF-4697-B46E-31ECA639180B}"/>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40" name="Text Box 15">
          <a:extLst>
            <a:ext uri="{FF2B5EF4-FFF2-40B4-BE49-F238E27FC236}">
              <a16:creationId xmlns:a16="http://schemas.microsoft.com/office/drawing/2014/main" id="{F709CDC2-6D62-43DE-8A9F-6CB43D4667E8}"/>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41" name="Text Box 16">
          <a:extLst>
            <a:ext uri="{FF2B5EF4-FFF2-40B4-BE49-F238E27FC236}">
              <a16:creationId xmlns:a16="http://schemas.microsoft.com/office/drawing/2014/main" id="{8089E0C7-C206-4985-9E2F-F62C67ECFDB5}"/>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42" name="Text Box 17">
          <a:extLst>
            <a:ext uri="{FF2B5EF4-FFF2-40B4-BE49-F238E27FC236}">
              <a16:creationId xmlns:a16="http://schemas.microsoft.com/office/drawing/2014/main" id="{4FDC60F1-2042-4BF8-90A3-760212B4379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43" name="Text Box 6">
          <a:extLst>
            <a:ext uri="{FF2B5EF4-FFF2-40B4-BE49-F238E27FC236}">
              <a16:creationId xmlns:a16="http://schemas.microsoft.com/office/drawing/2014/main" id="{602A6701-06F2-48C7-9BAB-B78B2107A5B5}"/>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44" name="Text Box 7">
          <a:extLst>
            <a:ext uri="{FF2B5EF4-FFF2-40B4-BE49-F238E27FC236}">
              <a16:creationId xmlns:a16="http://schemas.microsoft.com/office/drawing/2014/main" id="{B41AC52B-B542-4502-A0B3-E53D3EEFF844}"/>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45" name="Text Box 8">
          <a:extLst>
            <a:ext uri="{FF2B5EF4-FFF2-40B4-BE49-F238E27FC236}">
              <a16:creationId xmlns:a16="http://schemas.microsoft.com/office/drawing/2014/main" id="{25EE7D56-8EAD-46CF-B259-7081C5C95429}"/>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46" name="Text Box 9">
          <a:extLst>
            <a:ext uri="{FF2B5EF4-FFF2-40B4-BE49-F238E27FC236}">
              <a16:creationId xmlns:a16="http://schemas.microsoft.com/office/drawing/2014/main" id="{B68018C8-64E5-4212-8DA2-7F872B0D703B}"/>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47" name="Text Box 10">
          <a:extLst>
            <a:ext uri="{FF2B5EF4-FFF2-40B4-BE49-F238E27FC236}">
              <a16:creationId xmlns:a16="http://schemas.microsoft.com/office/drawing/2014/main" id="{0FFB1430-9F98-4877-8B9D-C1CD6D36306D}"/>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48" name="Text Box 11">
          <a:extLst>
            <a:ext uri="{FF2B5EF4-FFF2-40B4-BE49-F238E27FC236}">
              <a16:creationId xmlns:a16="http://schemas.microsoft.com/office/drawing/2014/main" id="{1AA17C33-C8A5-4E94-8D33-3775EDE6FFB3}"/>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49" name="Text Box 12">
          <a:extLst>
            <a:ext uri="{FF2B5EF4-FFF2-40B4-BE49-F238E27FC236}">
              <a16:creationId xmlns:a16="http://schemas.microsoft.com/office/drawing/2014/main" id="{1482F149-CD5B-496B-8930-C30F21A7C2E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50" name="Text Box 13">
          <a:extLst>
            <a:ext uri="{FF2B5EF4-FFF2-40B4-BE49-F238E27FC236}">
              <a16:creationId xmlns:a16="http://schemas.microsoft.com/office/drawing/2014/main" id="{DFE8FA93-80C3-46EB-A73D-24C31DE8CFA4}"/>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51" name="Text Box 14">
          <a:extLst>
            <a:ext uri="{FF2B5EF4-FFF2-40B4-BE49-F238E27FC236}">
              <a16:creationId xmlns:a16="http://schemas.microsoft.com/office/drawing/2014/main" id="{AF085BB4-611D-4BCE-B1FD-0F783A214815}"/>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52" name="Text Box 15">
          <a:extLst>
            <a:ext uri="{FF2B5EF4-FFF2-40B4-BE49-F238E27FC236}">
              <a16:creationId xmlns:a16="http://schemas.microsoft.com/office/drawing/2014/main" id="{36D18511-5D81-4724-8403-CB3908A6C74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53" name="Text Box 16">
          <a:extLst>
            <a:ext uri="{FF2B5EF4-FFF2-40B4-BE49-F238E27FC236}">
              <a16:creationId xmlns:a16="http://schemas.microsoft.com/office/drawing/2014/main" id="{B059047E-5CF5-4CD2-A6A5-6E618EAB416D}"/>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54" name="Text Box 17">
          <a:extLst>
            <a:ext uri="{FF2B5EF4-FFF2-40B4-BE49-F238E27FC236}">
              <a16:creationId xmlns:a16="http://schemas.microsoft.com/office/drawing/2014/main" id="{8186B6EA-B871-404A-AEDE-922A5C85DF2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55" name="Text Box 7">
          <a:extLst>
            <a:ext uri="{FF2B5EF4-FFF2-40B4-BE49-F238E27FC236}">
              <a16:creationId xmlns:a16="http://schemas.microsoft.com/office/drawing/2014/main" id="{5745EE35-25D8-43E3-8C60-A21AC6EFF343}"/>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56" name="Text Box 8">
          <a:extLst>
            <a:ext uri="{FF2B5EF4-FFF2-40B4-BE49-F238E27FC236}">
              <a16:creationId xmlns:a16="http://schemas.microsoft.com/office/drawing/2014/main" id="{748F5A1B-F2DD-42AE-B1D1-2AD18AB4D4E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57" name="Text Box 9">
          <a:extLst>
            <a:ext uri="{FF2B5EF4-FFF2-40B4-BE49-F238E27FC236}">
              <a16:creationId xmlns:a16="http://schemas.microsoft.com/office/drawing/2014/main" id="{311D26AC-4D94-40CC-B373-E62B203C176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58" name="Text Box 10">
          <a:extLst>
            <a:ext uri="{FF2B5EF4-FFF2-40B4-BE49-F238E27FC236}">
              <a16:creationId xmlns:a16="http://schemas.microsoft.com/office/drawing/2014/main" id="{DE8728E1-3153-4A3F-9F09-3CAC97FED7D8}"/>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59" name="Text Box 11">
          <a:extLst>
            <a:ext uri="{FF2B5EF4-FFF2-40B4-BE49-F238E27FC236}">
              <a16:creationId xmlns:a16="http://schemas.microsoft.com/office/drawing/2014/main" id="{7980A6A6-AC05-4052-8FA7-7337EA8A79A8}"/>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60" name="Text Box 12">
          <a:extLst>
            <a:ext uri="{FF2B5EF4-FFF2-40B4-BE49-F238E27FC236}">
              <a16:creationId xmlns:a16="http://schemas.microsoft.com/office/drawing/2014/main" id="{BAD7A995-E199-4E5B-89B3-2B74B02DCF2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61" name="Text Box 13">
          <a:extLst>
            <a:ext uri="{FF2B5EF4-FFF2-40B4-BE49-F238E27FC236}">
              <a16:creationId xmlns:a16="http://schemas.microsoft.com/office/drawing/2014/main" id="{615EFA23-3D56-4A92-8C6A-159DD24F2F94}"/>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62" name="Text Box 14">
          <a:extLst>
            <a:ext uri="{FF2B5EF4-FFF2-40B4-BE49-F238E27FC236}">
              <a16:creationId xmlns:a16="http://schemas.microsoft.com/office/drawing/2014/main" id="{A02EE9F7-84BE-441C-9E39-D2EB09A46208}"/>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63" name="Text Box 15">
          <a:extLst>
            <a:ext uri="{FF2B5EF4-FFF2-40B4-BE49-F238E27FC236}">
              <a16:creationId xmlns:a16="http://schemas.microsoft.com/office/drawing/2014/main" id="{C8A3416C-C058-4FB3-8136-6540ACFD13DB}"/>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64" name="Text Box 16">
          <a:extLst>
            <a:ext uri="{FF2B5EF4-FFF2-40B4-BE49-F238E27FC236}">
              <a16:creationId xmlns:a16="http://schemas.microsoft.com/office/drawing/2014/main" id="{0660E46C-A071-40D6-9B9D-89803FA7107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65" name="Text Box 17">
          <a:extLst>
            <a:ext uri="{FF2B5EF4-FFF2-40B4-BE49-F238E27FC236}">
              <a16:creationId xmlns:a16="http://schemas.microsoft.com/office/drawing/2014/main" id="{B6FB8C91-3B69-4F1C-8D02-ED1EF0EA41A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66" name="Text Box 6">
          <a:extLst>
            <a:ext uri="{FF2B5EF4-FFF2-40B4-BE49-F238E27FC236}">
              <a16:creationId xmlns:a16="http://schemas.microsoft.com/office/drawing/2014/main" id="{1D9E62F8-0F57-4141-A28B-D2498F243D75}"/>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67" name="Text Box 7">
          <a:extLst>
            <a:ext uri="{FF2B5EF4-FFF2-40B4-BE49-F238E27FC236}">
              <a16:creationId xmlns:a16="http://schemas.microsoft.com/office/drawing/2014/main" id="{5B98B9C9-EBB7-400D-8102-FEB2EED97AC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68" name="Text Box 8">
          <a:extLst>
            <a:ext uri="{FF2B5EF4-FFF2-40B4-BE49-F238E27FC236}">
              <a16:creationId xmlns:a16="http://schemas.microsoft.com/office/drawing/2014/main" id="{8C9CD7B1-F589-400D-B366-BA3F5912AE5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69" name="Text Box 9">
          <a:extLst>
            <a:ext uri="{FF2B5EF4-FFF2-40B4-BE49-F238E27FC236}">
              <a16:creationId xmlns:a16="http://schemas.microsoft.com/office/drawing/2014/main" id="{525D3B14-A6FE-4509-A0EE-262A5161E7F8}"/>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70" name="Text Box 10">
          <a:extLst>
            <a:ext uri="{FF2B5EF4-FFF2-40B4-BE49-F238E27FC236}">
              <a16:creationId xmlns:a16="http://schemas.microsoft.com/office/drawing/2014/main" id="{89B28654-A2C4-4AED-A771-DF69C8C5B93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71" name="Text Box 11">
          <a:extLst>
            <a:ext uri="{FF2B5EF4-FFF2-40B4-BE49-F238E27FC236}">
              <a16:creationId xmlns:a16="http://schemas.microsoft.com/office/drawing/2014/main" id="{A5E24D38-F5CE-4BCB-9C7A-D4AFAEE0224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72" name="Text Box 12">
          <a:extLst>
            <a:ext uri="{FF2B5EF4-FFF2-40B4-BE49-F238E27FC236}">
              <a16:creationId xmlns:a16="http://schemas.microsoft.com/office/drawing/2014/main" id="{F5E5FAC7-FF9A-411F-9932-5F296782D63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73" name="Text Box 13">
          <a:extLst>
            <a:ext uri="{FF2B5EF4-FFF2-40B4-BE49-F238E27FC236}">
              <a16:creationId xmlns:a16="http://schemas.microsoft.com/office/drawing/2014/main" id="{89F1BB72-67B3-4FD5-8FBB-CCD23B77BB56}"/>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74" name="Text Box 14">
          <a:extLst>
            <a:ext uri="{FF2B5EF4-FFF2-40B4-BE49-F238E27FC236}">
              <a16:creationId xmlns:a16="http://schemas.microsoft.com/office/drawing/2014/main" id="{D1FA7CB4-DF91-462D-88EC-0145746D778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75" name="Text Box 15">
          <a:extLst>
            <a:ext uri="{FF2B5EF4-FFF2-40B4-BE49-F238E27FC236}">
              <a16:creationId xmlns:a16="http://schemas.microsoft.com/office/drawing/2014/main" id="{4A3AEEE7-11C5-4AAB-A823-F395B4776D33}"/>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76" name="Text Box 16">
          <a:extLst>
            <a:ext uri="{FF2B5EF4-FFF2-40B4-BE49-F238E27FC236}">
              <a16:creationId xmlns:a16="http://schemas.microsoft.com/office/drawing/2014/main" id="{FCC5A5C4-880E-4E4F-8693-29D3AFB2ACAD}"/>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77" name="Text Box 17">
          <a:extLst>
            <a:ext uri="{FF2B5EF4-FFF2-40B4-BE49-F238E27FC236}">
              <a16:creationId xmlns:a16="http://schemas.microsoft.com/office/drawing/2014/main" id="{03879BCE-9F0A-49A7-BFDB-0355A180E0D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78" name="Text Box 6">
          <a:extLst>
            <a:ext uri="{FF2B5EF4-FFF2-40B4-BE49-F238E27FC236}">
              <a16:creationId xmlns:a16="http://schemas.microsoft.com/office/drawing/2014/main" id="{FA807E7D-4B0A-4563-ABC0-DB6DE5783EC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79" name="Text Box 7">
          <a:extLst>
            <a:ext uri="{FF2B5EF4-FFF2-40B4-BE49-F238E27FC236}">
              <a16:creationId xmlns:a16="http://schemas.microsoft.com/office/drawing/2014/main" id="{86F84E27-B50F-4458-ADA5-35D5AD0CC4F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80" name="Text Box 8">
          <a:extLst>
            <a:ext uri="{FF2B5EF4-FFF2-40B4-BE49-F238E27FC236}">
              <a16:creationId xmlns:a16="http://schemas.microsoft.com/office/drawing/2014/main" id="{0190F664-C342-4B47-8C80-5C29839C4C8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81" name="Text Box 9">
          <a:extLst>
            <a:ext uri="{FF2B5EF4-FFF2-40B4-BE49-F238E27FC236}">
              <a16:creationId xmlns:a16="http://schemas.microsoft.com/office/drawing/2014/main" id="{F7BC003F-2E72-45B9-8285-BE5AA07EA39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82" name="Text Box 10">
          <a:extLst>
            <a:ext uri="{FF2B5EF4-FFF2-40B4-BE49-F238E27FC236}">
              <a16:creationId xmlns:a16="http://schemas.microsoft.com/office/drawing/2014/main" id="{416E2EAC-CB8A-4C6F-97AC-51FFD4C5738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83" name="Text Box 11">
          <a:extLst>
            <a:ext uri="{FF2B5EF4-FFF2-40B4-BE49-F238E27FC236}">
              <a16:creationId xmlns:a16="http://schemas.microsoft.com/office/drawing/2014/main" id="{1F463B6B-51B1-4D94-9EBA-5CC9F023612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84" name="Text Box 12">
          <a:extLst>
            <a:ext uri="{FF2B5EF4-FFF2-40B4-BE49-F238E27FC236}">
              <a16:creationId xmlns:a16="http://schemas.microsoft.com/office/drawing/2014/main" id="{9C507CAB-366C-4386-BE96-5BDA6B03013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85" name="Text Box 13">
          <a:extLst>
            <a:ext uri="{FF2B5EF4-FFF2-40B4-BE49-F238E27FC236}">
              <a16:creationId xmlns:a16="http://schemas.microsoft.com/office/drawing/2014/main" id="{30C1DE68-8E44-409D-8A52-1792F134B6E9}"/>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86" name="Text Box 14">
          <a:extLst>
            <a:ext uri="{FF2B5EF4-FFF2-40B4-BE49-F238E27FC236}">
              <a16:creationId xmlns:a16="http://schemas.microsoft.com/office/drawing/2014/main" id="{E000CFA9-1F39-4AE6-8629-474974BAADD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87" name="Text Box 15">
          <a:extLst>
            <a:ext uri="{FF2B5EF4-FFF2-40B4-BE49-F238E27FC236}">
              <a16:creationId xmlns:a16="http://schemas.microsoft.com/office/drawing/2014/main" id="{52C913A9-F463-48E9-8285-F987C36B7A49}"/>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88" name="Text Box 16">
          <a:extLst>
            <a:ext uri="{FF2B5EF4-FFF2-40B4-BE49-F238E27FC236}">
              <a16:creationId xmlns:a16="http://schemas.microsoft.com/office/drawing/2014/main" id="{D1AE6B29-8A70-4A4F-BCC1-9DACC7B2EEE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89" name="Text Box 17">
          <a:extLst>
            <a:ext uri="{FF2B5EF4-FFF2-40B4-BE49-F238E27FC236}">
              <a16:creationId xmlns:a16="http://schemas.microsoft.com/office/drawing/2014/main" id="{3D383439-8B71-4DBD-BE6D-5290771F51B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90" name="Text Box 6">
          <a:extLst>
            <a:ext uri="{FF2B5EF4-FFF2-40B4-BE49-F238E27FC236}">
              <a16:creationId xmlns:a16="http://schemas.microsoft.com/office/drawing/2014/main" id="{9869F07C-16B4-494B-9EC4-D9D3C5D989C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91" name="Text Box 7">
          <a:extLst>
            <a:ext uri="{FF2B5EF4-FFF2-40B4-BE49-F238E27FC236}">
              <a16:creationId xmlns:a16="http://schemas.microsoft.com/office/drawing/2014/main" id="{66D27B2A-5BFF-4BC4-BE63-DED28897C6AD}"/>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92" name="Text Box 8">
          <a:extLst>
            <a:ext uri="{FF2B5EF4-FFF2-40B4-BE49-F238E27FC236}">
              <a16:creationId xmlns:a16="http://schemas.microsoft.com/office/drawing/2014/main" id="{0EFC9BDB-6BD1-4326-AD96-49555052908D}"/>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93" name="Text Box 9">
          <a:extLst>
            <a:ext uri="{FF2B5EF4-FFF2-40B4-BE49-F238E27FC236}">
              <a16:creationId xmlns:a16="http://schemas.microsoft.com/office/drawing/2014/main" id="{AF298BF7-56E1-4584-BF0A-FDF6C877BF0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94" name="Text Box 10">
          <a:extLst>
            <a:ext uri="{FF2B5EF4-FFF2-40B4-BE49-F238E27FC236}">
              <a16:creationId xmlns:a16="http://schemas.microsoft.com/office/drawing/2014/main" id="{1574FC11-4135-4352-8E3F-20BA13DA1FF6}"/>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95" name="Text Box 11">
          <a:extLst>
            <a:ext uri="{FF2B5EF4-FFF2-40B4-BE49-F238E27FC236}">
              <a16:creationId xmlns:a16="http://schemas.microsoft.com/office/drawing/2014/main" id="{EFA39BB9-FE17-440F-88A9-2C03B707D00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96" name="Text Box 12">
          <a:extLst>
            <a:ext uri="{FF2B5EF4-FFF2-40B4-BE49-F238E27FC236}">
              <a16:creationId xmlns:a16="http://schemas.microsoft.com/office/drawing/2014/main" id="{FA8EB294-28BF-497A-8080-C6B4E56F96F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97" name="Text Box 13">
          <a:extLst>
            <a:ext uri="{FF2B5EF4-FFF2-40B4-BE49-F238E27FC236}">
              <a16:creationId xmlns:a16="http://schemas.microsoft.com/office/drawing/2014/main" id="{73382E35-0DFD-4DF4-A7A9-3CAAF2816B23}"/>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98" name="Text Box 14">
          <a:extLst>
            <a:ext uri="{FF2B5EF4-FFF2-40B4-BE49-F238E27FC236}">
              <a16:creationId xmlns:a16="http://schemas.microsoft.com/office/drawing/2014/main" id="{A39D621D-B93E-40C8-B3DA-74282E94B0F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599" name="Text Box 15">
          <a:extLst>
            <a:ext uri="{FF2B5EF4-FFF2-40B4-BE49-F238E27FC236}">
              <a16:creationId xmlns:a16="http://schemas.microsoft.com/office/drawing/2014/main" id="{C37D2624-2BA7-4EE3-B001-1345665CB4AB}"/>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600" name="Text Box 16">
          <a:extLst>
            <a:ext uri="{FF2B5EF4-FFF2-40B4-BE49-F238E27FC236}">
              <a16:creationId xmlns:a16="http://schemas.microsoft.com/office/drawing/2014/main" id="{2FA68652-D098-4A3C-A489-76D4541A239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601" name="Text Box 17">
          <a:extLst>
            <a:ext uri="{FF2B5EF4-FFF2-40B4-BE49-F238E27FC236}">
              <a16:creationId xmlns:a16="http://schemas.microsoft.com/office/drawing/2014/main" id="{B7C008F0-0CC1-4D45-BE89-9868B7A874F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602" name="Text Box 7">
          <a:extLst>
            <a:ext uri="{FF2B5EF4-FFF2-40B4-BE49-F238E27FC236}">
              <a16:creationId xmlns:a16="http://schemas.microsoft.com/office/drawing/2014/main" id="{D78F2E76-E640-4A13-A9C8-6EDCAD33D45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603" name="Text Box 8">
          <a:extLst>
            <a:ext uri="{FF2B5EF4-FFF2-40B4-BE49-F238E27FC236}">
              <a16:creationId xmlns:a16="http://schemas.microsoft.com/office/drawing/2014/main" id="{93C7E3E3-6D48-460E-8B1E-7215B53A0909}"/>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604" name="Text Box 9">
          <a:extLst>
            <a:ext uri="{FF2B5EF4-FFF2-40B4-BE49-F238E27FC236}">
              <a16:creationId xmlns:a16="http://schemas.microsoft.com/office/drawing/2014/main" id="{5BA3587A-3B85-4C24-A110-2B6D884B7706}"/>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605" name="Text Box 10">
          <a:extLst>
            <a:ext uri="{FF2B5EF4-FFF2-40B4-BE49-F238E27FC236}">
              <a16:creationId xmlns:a16="http://schemas.microsoft.com/office/drawing/2014/main" id="{9CB1C447-A62A-4B80-8B57-C0A872FBA91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606" name="Text Box 11">
          <a:extLst>
            <a:ext uri="{FF2B5EF4-FFF2-40B4-BE49-F238E27FC236}">
              <a16:creationId xmlns:a16="http://schemas.microsoft.com/office/drawing/2014/main" id="{BBE8B021-99BE-4F59-B736-FBC95E35CD5E}"/>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607" name="Text Box 12">
          <a:extLst>
            <a:ext uri="{FF2B5EF4-FFF2-40B4-BE49-F238E27FC236}">
              <a16:creationId xmlns:a16="http://schemas.microsoft.com/office/drawing/2014/main" id="{DA60F828-DB20-47FB-B825-DE0755D94F05}"/>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608" name="Text Box 13">
          <a:extLst>
            <a:ext uri="{FF2B5EF4-FFF2-40B4-BE49-F238E27FC236}">
              <a16:creationId xmlns:a16="http://schemas.microsoft.com/office/drawing/2014/main" id="{62DFCA09-4EB5-47A5-A1D8-58076E04D191}"/>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609" name="Text Box 14">
          <a:extLst>
            <a:ext uri="{FF2B5EF4-FFF2-40B4-BE49-F238E27FC236}">
              <a16:creationId xmlns:a16="http://schemas.microsoft.com/office/drawing/2014/main" id="{FEBA2B99-48E3-448B-B406-A7747F8EBA3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610" name="Text Box 15">
          <a:extLst>
            <a:ext uri="{FF2B5EF4-FFF2-40B4-BE49-F238E27FC236}">
              <a16:creationId xmlns:a16="http://schemas.microsoft.com/office/drawing/2014/main" id="{16D15832-332B-488F-8452-D4D87ACEF062}"/>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611" name="Text Box 16">
          <a:extLst>
            <a:ext uri="{FF2B5EF4-FFF2-40B4-BE49-F238E27FC236}">
              <a16:creationId xmlns:a16="http://schemas.microsoft.com/office/drawing/2014/main" id="{81A57367-24C0-466D-93D2-0A93A6D51C37}"/>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612" name="Text Box 17">
          <a:extLst>
            <a:ext uri="{FF2B5EF4-FFF2-40B4-BE49-F238E27FC236}">
              <a16:creationId xmlns:a16="http://schemas.microsoft.com/office/drawing/2014/main" id="{E94880D6-C1C4-40A6-AAC0-D37F65AE3D3A}"/>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613" name="Text Box 6">
          <a:extLst>
            <a:ext uri="{FF2B5EF4-FFF2-40B4-BE49-F238E27FC236}">
              <a16:creationId xmlns:a16="http://schemas.microsoft.com/office/drawing/2014/main" id="{4B9BFB0C-9FB6-4541-9412-63F316B59F6F}"/>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614" name="Text Box 7">
          <a:extLst>
            <a:ext uri="{FF2B5EF4-FFF2-40B4-BE49-F238E27FC236}">
              <a16:creationId xmlns:a16="http://schemas.microsoft.com/office/drawing/2014/main" id="{D85814F9-4245-4806-BB1F-475AFE47F69F}"/>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615" name="Text Box 8">
          <a:extLst>
            <a:ext uri="{FF2B5EF4-FFF2-40B4-BE49-F238E27FC236}">
              <a16:creationId xmlns:a16="http://schemas.microsoft.com/office/drawing/2014/main" id="{BD79CF2D-6D54-4C3E-8CBF-F9E7845BB1F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616" name="Text Box 9">
          <a:extLst>
            <a:ext uri="{FF2B5EF4-FFF2-40B4-BE49-F238E27FC236}">
              <a16:creationId xmlns:a16="http://schemas.microsoft.com/office/drawing/2014/main" id="{919C8AA5-A857-44C8-8157-83CCCA5488C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617" name="Text Box 10">
          <a:extLst>
            <a:ext uri="{FF2B5EF4-FFF2-40B4-BE49-F238E27FC236}">
              <a16:creationId xmlns:a16="http://schemas.microsoft.com/office/drawing/2014/main" id="{C8425755-67E9-48A7-9FEF-060E4A0DAA3F}"/>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618" name="Text Box 11">
          <a:extLst>
            <a:ext uri="{FF2B5EF4-FFF2-40B4-BE49-F238E27FC236}">
              <a16:creationId xmlns:a16="http://schemas.microsoft.com/office/drawing/2014/main" id="{F3D866F8-4114-42DE-81D8-F45E9C5BD4D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619" name="Text Box 12">
          <a:extLst>
            <a:ext uri="{FF2B5EF4-FFF2-40B4-BE49-F238E27FC236}">
              <a16:creationId xmlns:a16="http://schemas.microsoft.com/office/drawing/2014/main" id="{1530A384-002B-4BFA-A8A5-0B9BBCC54765}"/>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620" name="Text Box 13">
          <a:extLst>
            <a:ext uri="{FF2B5EF4-FFF2-40B4-BE49-F238E27FC236}">
              <a16:creationId xmlns:a16="http://schemas.microsoft.com/office/drawing/2014/main" id="{10134B7E-1470-44A5-AC3D-AA7454C2E30C}"/>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2467</xdr:rowOff>
    </xdr:to>
    <xdr:sp macro="" textlink="">
      <xdr:nvSpPr>
        <xdr:cNvPr id="2621" name="Text Box 14">
          <a:extLst>
            <a:ext uri="{FF2B5EF4-FFF2-40B4-BE49-F238E27FC236}">
              <a16:creationId xmlns:a16="http://schemas.microsoft.com/office/drawing/2014/main" id="{BC2E32AC-850A-4BA1-B369-74FCA20FA850}"/>
            </a:ext>
          </a:extLst>
        </xdr:cNvPr>
        <xdr:cNvSpPr txBox="1">
          <a:spLocks noChangeArrowheads="1"/>
        </xdr:cNvSpPr>
      </xdr:nvSpPr>
      <xdr:spPr bwMode="auto">
        <a:xfrm>
          <a:off x="3898669" y="4954385"/>
          <a:ext cx="85725" cy="1819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22" name="Text Box 6">
          <a:extLst>
            <a:ext uri="{FF2B5EF4-FFF2-40B4-BE49-F238E27FC236}">
              <a16:creationId xmlns:a16="http://schemas.microsoft.com/office/drawing/2014/main" id="{D419B800-A7D6-4213-9740-53578B02017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23" name="Text Box 7">
          <a:extLst>
            <a:ext uri="{FF2B5EF4-FFF2-40B4-BE49-F238E27FC236}">
              <a16:creationId xmlns:a16="http://schemas.microsoft.com/office/drawing/2014/main" id="{5E0DCE34-9678-415D-B96F-AA094D4A5FF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24" name="Text Box 8">
          <a:extLst>
            <a:ext uri="{FF2B5EF4-FFF2-40B4-BE49-F238E27FC236}">
              <a16:creationId xmlns:a16="http://schemas.microsoft.com/office/drawing/2014/main" id="{07BBF591-2966-452F-B9D3-1D5E2CBCFC9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25" name="Text Box 9">
          <a:extLst>
            <a:ext uri="{FF2B5EF4-FFF2-40B4-BE49-F238E27FC236}">
              <a16:creationId xmlns:a16="http://schemas.microsoft.com/office/drawing/2014/main" id="{E9CB2278-D4C8-4017-927D-C7E6A7609C8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26" name="Text Box 10">
          <a:extLst>
            <a:ext uri="{FF2B5EF4-FFF2-40B4-BE49-F238E27FC236}">
              <a16:creationId xmlns:a16="http://schemas.microsoft.com/office/drawing/2014/main" id="{30F0DAAB-A0DB-474E-B2C9-11A2991EB54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27" name="Text Box 11">
          <a:extLst>
            <a:ext uri="{FF2B5EF4-FFF2-40B4-BE49-F238E27FC236}">
              <a16:creationId xmlns:a16="http://schemas.microsoft.com/office/drawing/2014/main" id="{A723629A-8BEE-413D-82AC-1600A9CCC7E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28" name="Text Box 12">
          <a:extLst>
            <a:ext uri="{FF2B5EF4-FFF2-40B4-BE49-F238E27FC236}">
              <a16:creationId xmlns:a16="http://schemas.microsoft.com/office/drawing/2014/main" id="{67857917-147E-4E89-88DA-E323A8C2B46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29" name="Text Box 13">
          <a:extLst>
            <a:ext uri="{FF2B5EF4-FFF2-40B4-BE49-F238E27FC236}">
              <a16:creationId xmlns:a16="http://schemas.microsoft.com/office/drawing/2014/main" id="{74A2F9C2-F1FD-4737-ADC5-E402C24B248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30" name="Text Box 14">
          <a:extLst>
            <a:ext uri="{FF2B5EF4-FFF2-40B4-BE49-F238E27FC236}">
              <a16:creationId xmlns:a16="http://schemas.microsoft.com/office/drawing/2014/main" id="{1A65BBF2-EABA-4F3A-AC90-F21749A3683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31" name="Text Box 15">
          <a:extLst>
            <a:ext uri="{FF2B5EF4-FFF2-40B4-BE49-F238E27FC236}">
              <a16:creationId xmlns:a16="http://schemas.microsoft.com/office/drawing/2014/main" id="{833FE147-37FA-4ED4-9508-A92FC325BC2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32" name="Text Box 16">
          <a:extLst>
            <a:ext uri="{FF2B5EF4-FFF2-40B4-BE49-F238E27FC236}">
              <a16:creationId xmlns:a16="http://schemas.microsoft.com/office/drawing/2014/main" id="{83166600-5243-4C8B-8DBD-BC0501311B7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33" name="Text Box 17">
          <a:extLst>
            <a:ext uri="{FF2B5EF4-FFF2-40B4-BE49-F238E27FC236}">
              <a16:creationId xmlns:a16="http://schemas.microsoft.com/office/drawing/2014/main" id="{22991A2A-6B7A-4F24-A46E-A094BB71BF2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34" name="Text Box 6">
          <a:extLst>
            <a:ext uri="{FF2B5EF4-FFF2-40B4-BE49-F238E27FC236}">
              <a16:creationId xmlns:a16="http://schemas.microsoft.com/office/drawing/2014/main" id="{0EC04244-357E-43EE-B753-4CCF29489E7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35" name="Text Box 7">
          <a:extLst>
            <a:ext uri="{FF2B5EF4-FFF2-40B4-BE49-F238E27FC236}">
              <a16:creationId xmlns:a16="http://schemas.microsoft.com/office/drawing/2014/main" id="{85981358-6455-4258-8ACF-9D8C1160478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36" name="Text Box 8">
          <a:extLst>
            <a:ext uri="{FF2B5EF4-FFF2-40B4-BE49-F238E27FC236}">
              <a16:creationId xmlns:a16="http://schemas.microsoft.com/office/drawing/2014/main" id="{399EDF65-457D-4DC6-A88E-3A203BBB90B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37" name="Text Box 9">
          <a:extLst>
            <a:ext uri="{FF2B5EF4-FFF2-40B4-BE49-F238E27FC236}">
              <a16:creationId xmlns:a16="http://schemas.microsoft.com/office/drawing/2014/main" id="{27DC7591-42BE-4D12-A371-83F2CF209C5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38" name="Text Box 10">
          <a:extLst>
            <a:ext uri="{FF2B5EF4-FFF2-40B4-BE49-F238E27FC236}">
              <a16:creationId xmlns:a16="http://schemas.microsoft.com/office/drawing/2014/main" id="{19A3EB54-E017-402F-B74E-58A2CB22887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39" name="Text Box 11">
          <a:extLst>
            <a:ext uri="{FF2B5EF4-FFF2-40B4-BE49-F238E27FC236}">
              <a16:creationId xmlns:a16="http://schemas.microsoft.com/office/drawing/2014/main" id="{5EAA8699-2C7D-4A20-9DEC-40C8F52E0E3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40" name="Text Box 12">
          <a:extLst>
            <a:ext uri="{FF2B5EF4-FFF2-40B4-BE49-F238E27FC236}">
              <a16:creationId xmlns:a16="http://schemas.microsoft.com/office/drawing/2014/main" id="{AACA48D3-3FE9-4828-B6F8-8D789F0AF3F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41" name="Text Box 13">
          <a:extLst>
            <a:ext uri="{FF2B5EF4-FFF2-40B4-BE49-F238E27FC236}">
              <a16:creationId xmlns:a16="http://schemas.microsoft.com/office/drawing/2014/main" id="{A4A5FB89-E05E-425B-80A9-7B973FC46E7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42" name="Text Box 14">
          <a:extLst>
            <a:ext uri="{FF2B5EF4-FFF2-40B4-BE49-F238E27FC236}">
              <a16:creationId xmlns:a16="http://schemas.microsoft.com/office/drawing/2014/main" id="{EEFFF991-1BF7-4D99-AA61-08355FCA572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43" name="Text Box 15">
          <a:extLst>
            <a:ext uri="{FF2B5EF4-FFF2-40B4-BE49-F238E27FC236}">
              <a16:creationId xmlns:a16="http://schemas.microsoft.com/office/drawing/2014/main" id="{01270193-7A62-48FA-96A5-68162222E20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44" name="Text Box 16">
          <a:extLst>
            <a:ext uri="{FF2B5EF4-FFF2-40B4-BE49-F238E27FC236}">
              <a16:creationId xmlns:a16="http://schemas.microsoft.com/office/drawing/2014/main" id="{146C3598-C0E3-48B7-829E-F3CEC17F0E3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45" name="Text Box 17">
          <a:extLst>
            <a:ext uri="{FF2B5EF4-FFF2-40B4-BE49-F238E27FC236}">
              <a16:creationId xmlns:a16="http://schemas.microsoft.com/office/drawing/2014/main" id="{8694D2E1-75D5-4601-AB27-995320AA2CB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46" name="Text Box 7">
          <a:extLst>
            <a:ext uri="{FF2B5EF4-FFF2-40B4-BE49-F238E27FC236}">
              <a16:creationId xmlns:a16="http://schemas.microsoft.com/office/drawing/2014/main" id="{8E4D64DC-174A-48C7-99A0-0BE9354A694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47" name="Text Box 8">
          <a:extLst>
            <a:ext uri="{FF2B5EF4-FFF2-40B4-BE49-F238E27FC236}">
              <a16:creationId xmlns:a16="http://schemas.microsoft.com/office/drawing/2014/main" id="{088ABD20-ED01-44D1-A721-B43D8DBBBBE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48" name="Text Box 9">
          <a:extLst>
            <a:ext uri="{FF2B5EF4-FFF2-40B4-BE49-F238E27FC236}">
              <a16:creationId xmlns:a16="http://schemas.microsoft.com/office/drawing/2014/main" id="{6F0E2CF2-26B6-409E-961F-4A57F935A5F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49" name="Text Box 10">
          <a:extLst>
            <a:ext uri="{FF2B5EF4-FFF2-40B4-BE49-F238E27FC236}">
              <a16:creationId xmlns:a16="http://schemas.microsoft.com/office/drawing/2014/main" id="{9B1AE903-44C9-43E8-B924-C52C3ECF3C2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50" name="Text Box 11">
          <a:extLst>
            <a:ext uri="{FF2B5EF4-FFF2-40B4-BE49-F238E27FC236}">
              <a16:creationId xmlns:a16="http://schemas.microsoft.com/office/drawing/2014/main" id="{6AFC37CE-B08B-49BD-97BA-362990FB3ED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51" name="Text Box 12">
          <a:extLst>
            <a:ext uri="{FF2B5EF4-FFF2-40B4-BE49-F238E27FC236}">
              <a16:creationId xmlns:a16="http://schemas.microsoft.com/office/drawing/2014/main" id="{FDFC8685-35D7-4A21-9834-5F2C97035D1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52" name="Text Box 13">
          <a:extLst>
            <a:ext uri="{FF2B5EF4-FFF2-40B4-BE49-F238E27FC236}">
              <a16:creationId xmlns:a16="http://schemas.microsoft.com/office/drawing/2014/main" id="{4103E7F1-6C7F-45F0-AB73-EA8CFA1B0C6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53" name="Text Box 14">
          <a:extLst>
            <a:ext uri="{FF2B5EF4-FFF2-40B4-BE49-F238E27FC236}">
              <a16:creationId xmlns:a16="http://schemas.microsoft.com/office/drawing/2014/main" id="{E656BA06-18E1-41AE-BFAF-612D9675DCD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54" name="Text Box 15">
          <a:extLst>
            <a:ext uri="{FF2B5EF4-FFF2-40B4-BE49-F238E27FC236}">
              <a16:creationId xmlns:a16="http://schemas.microsoft.com/office/drawing/2014/main" id="{0EA507F1-7BFB-4E84-81F8-23D6DB2BE39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55" name="Text Box 16">
          <a:extLst>
            <a:ext uri="{FF2B5EF4-FFF2-40B4-BE49-F238E27FC236}">
              <a16:creationId xmlns:a16="http://schemas.microsoft.com/office/drawing/2014/main" id="{5ECD7C7B-9929-4295-B280-723949C43D9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56" name="Text Box 17">
          <a:extLst>
            <a:ext uri="{FF2B5EF4-FFF2-40B4-BE49-F238E27FC236}">
              <a16:creationId xmlns:a16="http://schemas.microsoft.com/office/drawing/2014/main" id="{4B65174F-BE78-4BCE-B0CC-BCC217B55BB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57" name="Text Box 6">
          <a:extLst>
            <a:ext uri="{FF2B5EF4-FFF2-40B4-BE49-F238E27FC236}">
              <a16:creationId xmlns:a16="http://schemas.microsoft.com/office/drawing/2014/main" id="{89D2A292-E04B-41F4-A31C-F8A25C0DB35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58" name="Text Box 7">
          <a:extLst>
            <a:ext uri="{FF2B5EF4-FFF2-40B4-BE49-F238E27FC236}">
              <a16:creationId xmlns:a16="http://schemas.microsoft.com/office/drawing/2014/main" id="{2F90F430-1DA0-4AEC-86FF-AFDDC60EA23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59" name="Text Box 8">
          <a:extLst>
            <a:ext uri="{FF2B5EF4-FFF2-40B4-BE49-F238E27FC236}">
              <a16:creationId xmlns:a16="http://schemas.microsoft.com/office/drawing/2014/main" id="{B7B9C7AF-378C-4C5E-84FE-E24D2C9F511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60" name="Text Box 9">
          <a:extLst>
            <a:ext uri="{FF2B5EF4-FFF2-40B4-BE49-F238E27FC236}">
              <a16:creationId xmlns:a16="http://schemas.microsoft.com/office/drawing/2014/main" id="{7B702E4C-F6DE-4C0E-B7F0-A4AF564305E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61" name="Text Box 10">
          <a:extLst>
            <a:ext uri="{FF2B5EF4-FFF2-40B4-BE49-F238E27FC236}">
              <a16:creationId xmlns:a16="http://schemas.microsoft.com/office/drawing/2014/main" id="{08E028F8-BBD7-4752-853C-6154EE19935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62" name="Text Box 11">
          <a:extLst>
            <a:ext uri="{FF2B5EF4-FFF2-40B4-BE49-F238E27FC236}">
              <a16:creationId xmlns:a16="http://schemas.microsoft.com/office/drawing/2014/main" id="{4C759174-4499-4DD3-92B8-874780C0DB8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63" name="Text Box 12">
          <a:extLst>
            <a:ext uri="{FF2B5EF4-FFF2-40B4-BE49-F238E27FC236}">
              <a16:creationId xmlns:a16="http://schemas.microsoft.com/office/drawing/2014/main" id="{F8B8B09C-686E-4B6E-8EC7-8B298E1C504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64" name="Text Box 13">
          <a:extLst>
            <a:ext uri="{FF2B5EF4-FFF2-40B4-BE49-F238E27FC236}">
              <a16:creationId xmlns:a16="http://schemas.microsoft.com/office/drawing/2014/main" id="{6C1F2865-B11D-424C-AB49-91BFB5599B8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65" name="Text Box 14">
          <a:extLst>
            <a:ext uri="{FF2B5EF4-FFF2-40B4-BE49-F238E27FC236}">
              <a16:creationId xmlns:a16="http://schemas.microsoft.com/office/drawing/2014/main" id="{78780C60-7A0C-4213-A4F6-B37525BA8DF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66" name="Text Box 15">
          <a:extLst>
            <a:ext uri="{FF2B5EF4-FFF2-40B4-BE49-F238E27FC236}">
              <a16:creationId xmlns:a16="http://schemas.microsoft.com/office/drawing/2014/main" id="{B3EEEC73-26A3-414C-81E0-1B93B0579F1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67" name="Text Box 16">
          <a:extLst>
            <a:ext uri="{FF2B5EF4-FFF2-40B4-BE49-F238E27FC236}">
              <a16:creationId xmlns:a16="http://schemas.microsoft.com/office/drawing/2014/main" id="{C60DD9E1-C245-47F0-8F70-BA6825B84EB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68" name="Text Box 17">
          <a:extLst>
            <a:ext uri="{FF2B5EF4-FFF2-40B4-BE49-F238E27FC236}">
              <a16:creationId xmlns:a16="http://schemas.microsoft.com/office/drawing/2014/main" id="{B9B3E8A1-1DD6-4E7F-96E7-751C6FBE2B0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69" name="Text Box 6">
          <a:extLst>
            <a:ext uri="{FF2B5EF4-FFF2-40B4-BE49-F238E27FC236}">
              <a16:creationId xmlns:a16="http://schemas.microsoft.com/office/drawing/2014/main" id="{95B20F9B-7FB3-42AD-9BD7-916A8CF4413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70" name="Text Box 7">
          <a:extLst>
            <a:ext uri="{FF2B5EF4-FFF2-40B4-BE49-F238E27FC236}">
              <a16:creationId xmlns:a16="http://schemas.microsoft.com/office/drawing/2014/main" id="{BA02DAFE-FAD2-4591-A89C-F11AEAE7A79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71" name="Text Box 8">
          <a:extLst>
            <a:ext uri="{FF2B5EF4-FFF2-40B4-BE49-F238E27FC236}">
              <a16:creationId xmlns:a16="http://schemas.microsoft.com/office/drawing/2014/main" id="{F5752060-AB06-489F-8FEF-43DECCE9C6A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72" name="Text Box 9">
          <a:extLst>
            <a:ext uri="{FF2B5EF4-FFF2-40B4-BE49-F238E27FC236}">
              <a16:creationId xmlns:a16="http://schemas.microsoft.com/office/drawing/2014/main" id="{F8C32BFE-264E-4833-9E53-7D319070085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73" name="Text Box 10">
          <a:extLst>
            <a:ext uri="{FF2B5EF4-FFF2-40B4-BE49-F238E27FC236}">
              <a16:creationId xmlns:a16="http://schemas.microsoft.com/office/drawing/2014/main" id="{3402E2B3-3F28-4657-8506-C9739FA4370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74" name="Text Box 11">
          <a:extLst>
            <a:ext uri="{FF2B5EF4-FFF2-40B4-BE49-F238E27FC236}">
              <a16:creationId xmlns:a16="http://schemas.microsoft.com/office/drawing/2014/main" id="{962A1B59-FAFB-4F0F-95C7-B9EB0DB103C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75" name="Text Box 12">
          <a:extLst>
            <a:ext uri="{FF2B5EF4-FFF2-40B4-BE49-F238E27FC236}">
              <a16:creationId xmlns:a16="http://schemas.microsoft.com/office/drawing/2014/main" id="{BEBCD08A-353D-4B09-B132-8FC88FB4030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76" name="Text Box 13">
          <a:extLst>
            <a:ext uri="{FF2B5EF4-FFF2-40B4-BE49-F238E27FC236}">
              <a16:creationId xmlns:a16="http://schemas.microsoft.com/office/drawing/2014/main" id="{617935F7-F790-4B39-9BAC-099CAFF13BC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77" name="Text Box 14">
          <a:extLst>
            <a:ext uri="{FF2B5EF4-FFF2-40B4-BE49-F238E27FC236}">
              <a16:creationId xmlns:a16="http://schemas.microsoft.com/office/drawing/2014/main" id="{F626C6F8-B88D-40E3-9D60-0A8C211F16C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78" name="Text Box 15">
          <a:extLst>
            <a:ext uri="{FF2B5EF4-FFF2-40B4-BE49-F238E27FC236}">
              <a16:creationId xmlns:a16="http://schemas.microsoft.com/office/drawing/2014/main" id="{57335908-AF2A-4737-A651-A5665C232CB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79" name="Text Box 16">
          <a:extLst>
            <a:ext uri="{FF2B5EF4-FFF2-40B4-BE49-F238E27FC236}">
              <a16:creationId xmlns:a16="http://schemas.microsoft.com/office/drawing/2014/main" id="{A1D08B0D-DF8A-4049-BDFB-ED240264B4A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80" name="Text Box 17">
          <a:extLst>
            <a:ext uri="{FF2B5EF4-FFF2-40B4-BE49-F238E27FC236}">
              <a16:creationId xmlns:a16="http://schemas.microsoft.com/office/drawing/2014/main" id="{7F502303-0C80-454E-941A-2484C29959D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81" name="Text Box 6">
          <a:extLst>
            <a:ext uri="{FF2B5EF4-FFF2-40B4-BE49-F238E27FC236}">
              <a16:creationId xmlns:a16="http://schemas.microsoft.com/office/drawing/2014/main" id="{B92772A7-A60F-4B92-8EDD-84D220FF30E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82" name="Text Box 7">
          <a:extLst>
            <a:ext uri="{FF2B5EF4-FFF2-40B4-BE49-F238E27FC236}">
              <a16:creationId xmlns:a16="http://schemas.microsoft.com/office/drawing/2014/main" id="{59BAA079-251B-4B57-9B59-B11AF24808D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83" name="Text Box 8">
          <a:extLst>
            <a:ext uri="{FF2B5EF4-FFF2-40B4-BE49-F238E27FC236}">
              <a16:creationId xmlns:a16="http://schemas.microsoft.com/office/drawing/2014/main" id="{CB3BFBFA-51A8-4781-AD66-C915A869421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84" name="Text Box 9">
          <a:extLst>
            <a:ext uri="{FF2B5EF4-FFF2-40B4-BE49-F238E27FC236}">
              <a16:creationId xmlns:a16="http://schemas.microsoft.com/office/drawing/2014/main" id="{E5D22B08-0560-4DEC-836E-6510A87F785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85" name="Text Box 10">
          <a:extLst>
            <a:ext uri="{FF2B5EF4-FFF2-40B4-BE49-F238E27FC236}">
              <a16:creationId xmlns:a16="http://schemas.microsoft.com/office/drawing/2014/main" id="{E78FB11C-97C7-47B2-87D8-6C4627300C2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86" name="Text Box 11">
          <a:extLst>
            <a:ext uri="{FF2B5EF4-FFF2-40B4-BE49-F238E27FC236}">
              <a16:creationId xmlns:a16="http://schemas.microsoft.com/office/drawing/2014/main" id="{773490E7-97DF-43E2-BD17-6C0FB1B3EE7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87" name="Text Box 12">
          <a:extLst>
            <a:ext uri="{FF2B5EF4-FFF2-40B4-BE49-F238E27FC236}">
              <a16:creationId xmlns:a16="http://schemas.microsoft.com/office/drawing/2014/main" id="{723CF04A-056C-4577-8856-E4A17FB6B01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88" name="Text Box 13">
          <a:extLst>
            <a:ext uri="{FF2B5EF4-FFF2-40B4-BE49-F238E27FC236}">
              <a16:creationId xmlns:a16="http://schemas.microsoft.com/office/drawing/2014/main" id="{1DB55709-67F2-4F78-960D-63193E3632C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89" name="Text Box 14">
          <a:extLst>
            <a:ext uri="{FF2B5EF4-FFF2-40B4-BE49-F238E27FC236}">
              <a16:creationId xmlns:a16="http://schemas.microsoft.com/office/drawing/2014/main" id="{B883C081-F666-4B5F-ABCD-2575F18C3A0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90" name="Text Box 15">
          <a:extLst>
            <a:ext uri="{FF2B5EF4-FFF2-40B4-BE49-F238E27FC236}">
              <a16:creationId xmlns:a16="http://schemas.microsoft.com/office/drawing/2014/main" id="{FC0E7F9D-C797-481F-8698-6704DAC0A10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91" name="Text Box 16">
          <a:extLst>
            <a:ext uri="{FF2B5EF4-FFF2-40B4-BE49-F238E27FC236}">
              <a16:creationId xmlns:a16="http://schemas.microsoft.com/office/drawing/2014/main" id="{24B271D5-B30B-4F06-88DF-1A1AB1DF00C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92" name="Text Box 17">
          <a:extLst>
            <a:ext uri="{FF2B5EF4-FFF2-40B4-BE49-F238E27FC236}">
              <a16:creationId xmlns:a16="http://schemas.microsoft.com/office/drawing/2014/main" id="{6F0A1D11-C85E-4414-BEA2-27FA1BE1AA5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93" name="Text Box 7">
          <a:extLst>
            <a:ext uri="{FF2B5EF4-FFF2-40B4-BE49-F238E27FC236}">
              <a16:creationId xmlns:a16="http://schemas.microsoft.com/office/drawing/2014/main" id="{C772CE68-A9A6-4D84-9157-A0344FC8E7C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94" name="Text Box 8">
          <a:extLst>
            <a:ext uri="{FF2B5EF4-FFF2-40B4-BE49-F238E27FC236}">
              <a16:creationId xmlns:a16="http://schemas.microsoft.com/office/drawing/2014/main" id="{123BE80A-1B5E-4F68-AF79-5686AB3995C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95" name="Text Box 9">
          <a:extLst>
            <a:ext uri="{FF2B5EF4-FFF2-40B4-BE49-F238E27FC236}">
              <a16:creationId xmlns:a16="http://schemas.microsoft.com/office/drawing/2014/main" id="{A1041996-9C33-4123-8C50-E411BAB4848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96" name="Text Box 10">
          <a:extLst>
            <a:ext uri="{FF2B5EF4-FFF2-40B4-BE49-F238E27FC236}">
              <a16:creationId xmlns:a16="http://schemas.microsoft.com/office/drawing/2014/main" id="{A6E2C4E9-9BDE-406D-A621-A5841424F1A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97" name="Text Box 11">
          <a:extLst>
            <a:ext uri="{FF2B5EF4-FFF2-40B4-BE49-F238E27FC236}">
              <a16:creationId xmlns:a16="http://schemas.microsoft.com/office/drawing/2014/main" id="{36B0A316-E5B1-4C91-94B2-F64EE0EC4E2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98" name="Text Box 12">
          <a:extLst>
            <a:ext uri="{FF2B5EF4-FFF2-40B4-BE49-F238E27FC236}">
              <a16:creationId xmlns:a16="http://schemas.microsoft.com/office/drawing/2014/main" id="{1DDE1B37-5239-4A8A-8FE1-F5A1A9D3697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699" name="Text Box 13">
          <a:extLst>
            <a:ext uri="{FF2B5EF4-FFF2-40B4-BE49-F238E27FC236}">
              <a16:creationId xmlns:a16="http://schemas.microsoft.com/office/drawing/2014/main" id="{B42F7351-8CA9-4ABF-A214-956B2035318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00" name="Text Box 14">
          <a:extLst>
            <a:ext uri="{FF2B5EF4-FFF2-40B4-BE49-F238E27FC236}">
              <a16:creationId xmlns:a16="http://schemas.microsoft.com/office/drawing/2014/main" id="{563CCA4A-5C46-4F4C-8B1E-92938CD82D9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01" name="Text Box 15">
          <a:extLst>
            <a:ext uri="{FF2B5EF4-FFF2-40B4-BE49-F238E27FC236}">
              <a16:creationId xmlns:a16="http://schemas.microsoft.com/office/drawing/2014/main" id="{9C1AB27A-8733-4259-B07A-3D9B88A4D7B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02" name="Text Box 16">
          <a:extLst>
            <a:ext uri="{FF2B5EF4-FFF2-40B4-BE49-F238E27FC236}">
              <a16:creationId xmlns:a16="http://schemas.microsoft.com/office/drawing/2014/main" id="{982D7666-C4B1-4DD6-9246-C9F65BF3FA6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03" name="Text Box 17">
          <a:extLst>
            <a:ext uri="{FF2B5EF4-FFF2-40B4-BE49-F238E27FC236}">
              <a16:creationId xmlns:a16="http://schemas.microsoft.com/office/drawing/2014/main" id="{4124F36F-4602-4C02-AC0C-B72D51BEB29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04" name="Text Box 6">
          <a:extLst>
            <a:ext uri="{FF2B5EF4-FFF2-40B4-BE49-F238E27FC236}">
              <a16:creationId xmlns:a16="http://schemas.microsoft.com/office/drawing/2014/main" id="{D38E01F1-E524-4912-BA29-2FA331979D6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05" name="Text Box 7">
          <a:extLst>
            <a:ext uri="{FF2B5EF4-FFF2-40B4-BE49-F238E27FC236}">
              <a16:creationId xmlns:a16="http://schemas.microsoft.com/office/drawing/2014/main" id="{71E0445C-CBD8-4247-BE5B-5D994DD4766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06" name="Text Box 8">
          <a:extLst>
            <a:ext uri="{FF2B5EF4-FFF2-40B4-BE49-F238E27FC236}">
              <a16:creationId xmlns:a16="http://schemas.microsoft.com/office/drawing/2014/main" id="{65367925-88F2-496F-B18F-ED0364AB983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07" name="Text Box 9">
          <a:extLst>
            <a:ext uri="{FF2B5EF4-FFF2-40B4-BE49-F238E27FC236}">
              <a16:creationId xmlns:a16="http://schemas.microsoft.com/office/drawing/2014/main" id="{5DB45C7D-4F4B-414B-A99E-94F925CD0FD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08" name="Text Box 10">
          <a:extLst>
            <a:ext uri="{FF2B5EF4-FFF2-40B4-BE49-F238E27FC236}">
              <a16:creationId xmlns:a16="http://schemas.microsoft.com/office/drawing/2014/main" id="{79D7BE85-4A6B-49D2-9876-D9F578BACC4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09" name="Text Box 11">
          <a:extLst>
            <a:ext uri="{FF2B5EF4-FFF2-40B4-BE49-F238E27FC236}">
              <a16:creationId xmlns:a16="http://schemas.microsoft.com/office/drawing/2014/main" id="{425D9088-6E6A-4BB2-81FC-203F3906DC8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10" name="Text Box 12">
          <a:extLst>
            <a:ext uri="{FF2B5EF4-FFF2-40B4-BE49-F238E27FC236}">
              <a16:creationId xmlns:a16="http://schemas.microsoft.com/office/drawing/2014/main" id="{2CDBA876-7FDB-485D-8E14-F797E17BDA4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11" name="Text Box 13">
          <a:extLst>
            <a:ext uri="{FF2B5EF4-FFF2-40B4-BE49-F238E27FC236}">
              <a16:creationId xmlns:a16="http://schemas.microsoft.com/office/drawing/2014/main" id="{47AAE296-5835-401B-94ED-40798F6E52F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12" name="Text Box 14">
          <a:extLst>
            <a:ext uri="{FF2B5EF4-FFF2-40B4-BE49-F238E27FC236}">
              <a16:creationId xmlns:a16="http://schemas.microsoft.com/office/drawing/2014/main" id="{11DC9517-BF4A-4F6E-AC1D-D6CE476E44F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13" name="Text Box 15">
          <a:extLst>
            <a:ext uri="{FF2B5EF4-FFF2-40B4-BE49-F238E27FC236}">
              <a16:creationId xmlns:a16="http://schemas.microsoft.com/office/drawing/2014/main" id="{95D060A0-4D09-4E09-8B06-FB90C116889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14" name="Text Box 16">
          <a:extLst>
            <a:ext uri="{FF2B5EF4-FFF2-40B4-BE49-F238E27FC236}">
              <a16:creationId xmlns:a16="http://schemas.microsoft.com/office/drawing/2014/main" id="{DAA9835D-88A7-4AF7-B522-0C6C47298DD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15" name="Text Box 17">
          <a:extLst>
            <a:ext uri="{FF2B5EF4-FFF2-40B4-BE49-F238E27FC236}">
              <a16:creationId xmlns:a16="http://schemas.microsoft.com/office/drawing/2014/main" id="{985D5250-D7B7-4EEC-8759-09E61119BE1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16" name="Text Box 6">
          <a:extLst>
            <a:ext uri="{FF2B5EF4-FFF2-40B4-BE49-F238E27FC236}">
              <a16:creationId xmlns:a16="http://schemas.microsoft.com/office/drawing/2014/main" id="{351C4619-B0A4-4EC4-8411-17B590794A7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17" name="Text Box 7">
          <a:extLst>
            <a:ext uri="{FF2B5EF4-FFF2-40B4-BE49-F238E27FC236}">
              <a16:creationId xmlns:a16="http://schemas.microsoft.com/office/drawing/2014/main" id="{312129AC-EA14-4E09-91EB-F821E761925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18" name="Text Box 8">
          <a:extLst>
            <a:ext uri="{FF2B5EF4-FFF2-40B4-BE49-F238E27FC236}">
              <a16:creationId xmlns:a16="http://schemas.microsoft.com/office/drawing/2014/main" id="{0A1AB130-EBDF-48EB-BA5B-ED97DF5499E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19" name="Text Box 9">
          <a:extLst>
            <a:ext uri="{FF2B5EF4-FFF2-40B4-BE49-F238E27FC236}">
              <a16:creationId xmlns:a16="http://schemas.microsoft.com/office/drawing/2014/main" id="{E4DE3373-32B8-42CB-83C6-2099DFC9F68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20" name="Text Box 10">
          <a:extLst>
            <a:ext uri="{FF2B5EF4-FFF2-40B4-BE49-F238E27FC236}">
              <a16:creationId xmlns:a16="http://schemas.microsoft.com/office/drawing/2014/main" id="{FF36A2DB-DF2C-4AE1-9DF5-BDEBF9ECFC3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21" name="Text Box 11">
          <a:extLst>
            <a:ext uri="{FF2B5EF4-FFF2-40B4-BE49-F238E27FC236}">
              <a16:creationId xmlns:a16="http://schemas.microsoft.com/office/drawing/2014/main" id="{F2B673D7-F34D-44FA-B400-370CF9A05F5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22" name="Text Box 12">
          <a:extLst>
            <a:ext uri="{FF2B5EF4-FFF2-40B4-BE49-F238E27FC236}">
              <a16:creationId xmlns:a16="http://schemas.microsoft.com/office/drawing/2014/main" id="{28068B9F-67FF-47D7-B921-39BBEA5F764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23" name="Text Box 13">
          <a:extLst>
            <a:ext uri="{FF2B5EF4-FFF2-40B4-BE49-F238E27FC236}">
              <a16:creationId xmlns:a16="http://schemas.microsoft.com/office/drawing/2014/main" id="{DAC177FD-AF99-42B3-B00F-6522BF59272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24" name="Text Box 14">
          <a:extLst>
            <a:ext uri="{FF2B5EF4-FFF2-40B4-BE49-F238E27FC236}">
              <a16:creationId xmlns:a16="http://schemas.microsoft.com/office/drawing/2014/main" id="{36FDEF2B-6D41-42E2-B364-6526F0D2E1A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25" name="Text Box 15">
          <a:extLst>
            <a:ext uri="{FF2B5EF4-FFF2-40B4-BE49-F238E27FC236}">
              <a16:creationId xmlns:a16="http://schemas.microsoft.com/office/drawing/2014/main" id="{922939B5-FA98-48FD-BD45-A1E52E5D997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26" name="Text Box 16">
          <a:extLst>
            <a:ext uri="{FF2B5EF4-FFF2-40B4-BE49-F238E27FC236}">
              <a16:creationId xmlns:a16="http://schemas.microsoft.com/office/drawing/2014/main" id="{6C8FF883-84A6-4B87-9CF4-A97A40A7060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27" name="Text Box 17">
          <a:extLst>
            <a:ext uri="{FF2B5EF4-FFF2-40B4-BE49-F238E27FC236}">
              <a16:creationId xmlns:a16="http://schemas.microsoft.com/office/drawing/2014/main" id="{79BE6528-651F-407C-9F8D-0963E2A7123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28" name="Text Box 6">
          <a:extLst>
            <a:ext uri="{FF2B5EF4-FFF2-40B4-BE49-F238E27FC236}">
              <a16:creationId xmlns:a16="http://schemas.microsoft.com/office/drawing/2014/main" id="{1BF4DE8C-9A2A-4EBA-9FAF-7CBE5D268C0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29" name="Text Box 7">
          <a:extLst>
            <a:ext uri="{FF2B5EF4-FFF2-40B4-BE49-F238E27FC236}">
              <a16:creationId xmlns:a16="http://schemas.microsoft.com/office/drawing/2014/main" id="{EEF9725A-F01F-432C-8BA5-B3EAC6D1B24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30" name="Text Box 8">
          <a:extLst>
            <a:ext uri="{FF2B5EF4-FFF2-40B4-BE49-F238E27FC236}">
              <a16:creationId xmlns:a16="http://schemas.microsoft.com/office/drawing/2014/main" id="{25435B17-6F7F-4564-B6F8-B84B70B7597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31" name="Text Box 9">
          <a:extLst>
            <a:ext uri="{FF2B5EF4-FFF2-40B4-BE49-F238E27FC236}">
              <a16:creationId xmlns:a16="http://schemas.microsoft.com/office/drawing/2014/main" id="{10BC29A5-B0A6-4BDB-8FD9-36EC705C470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32" name="Text Box 10">
          <a:extLst>
            <a:ext uri="{FF2B5EF4-FFF2-40B4-BE49-F238E27FC236}">
              <a16:creationId xmlns:a16="http://schemas.microsoft.com/office/drawing/2014/main" id="{F02E0093-98FC-49D9-93B2-0C693BF94BB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33" name="Text Box 11">
          <a:extLst>
            <a:ext uri="{FF2B5EF4-FFF2-40B4-BE49-F238E27FC236}">
              <a16:creationId xmlns:a16="http://schemas.microsoft.com/office/drawing/2014/main" id="{59F9281F-9DBA-409A-9313-E5139279D59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34" name="Text Box 12">
          <a:extLst>
            <a:ext uri="{FF2B5EF4-FFF2-40B4-BE49-F238E27FC236}">
              <a16:creationId xmlns:a16="http://schemas.microsoft.com/office/drawing/2014/main" id="{7CDC1770-4E12-4794-A304-2E28D34EC09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35" name="Text Box 13">
          <a:extLst>
            <a:ext uri="{FF2B5EF4-FFF2-40B4-BE49-F238E27FC236}">
              <a16:creationId xmlns:a16="http://schemas.microsoft.com/office/drawing/2014/main" id="{011DF6C7-A983-4A0A-9470-DFE4A9C0DEC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36" name="Text Box 14">
          <a:extLst>
            <a:ext uri="{FF2B5EF4-FFF2-40B4-BE49-F238E27FC236}">
              <a16:creationId xmlns:a16="http://schemas.microsoft.com/office/drawing/2014/main" id="{CA63B872-D8F8-4439-ACC4-FF4FB313C93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37" name="Text Box 15">
          <a:extLst>
            <a:ext uri="{FF2B5EF4-FFF2-40B4-BE49-F238E27FC236}">
              <a16:creationId xmlns:a16="http://schemas.microsoft.com/office/drawing/2014/main" id="{751FAC14-A517-4585-8781-E67275744BE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38" name="Text Box 16">
          <a:extLst>
            <a:ext uri="{FF2B5EF4-FFF2-40B4-BE49-F238E27FC236}">
              <a16:creationId xmlns:a16="http://schemas.microsoft.com/office/drawing/2014/main" id="{A600BC72-E48C-4F49-AF36-154824A24D9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39" name="Text Box 17">
          <a:extLst>
            <a:ext uri="{FF2B5EF4-FFF2-40B4-BE49-F238E27FC236}">
              <a16:creationId xmlns:a16="http://schemas.microsoft.com/office/drawing/2014/main" id="{9990B264-A4AE-45AB-B88C-B92C15DD896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40" name="Text Box 7">
          <a:extLst>
            <a:ext uri="{FF2B5EF4-FFF2-40B4-BE49-F238E27FC236}">
              <a16:creationId xmlns:a16="http://schemas.microsoft.com/office/drawing/2014/main" id="{FE662237-DB31-477C-80CD-214C5203AB4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41" name="Text Box 8">
          <a:extLst>
            <a:ext uri="{FF2B5EF4-FFF2-40B4-BE49-F238E27FC236}">
              <a16:creationId xmlns:a16="http://schemas.microsoft.com/office/drawing/2014/main" id="{8AFEFD02-A4A7-415C-9205-08C4C962289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42" name="Text Box 9">
          <a:extLst>
            <a:ext uri="{FF2B5EF4-FFF2-40B4-BE49-F238E27FC236}">
              <a16:creationId xmlns:a16="http://schemas.microsoft.com/office/drawing/2014/main" id="{37094160-44B5-4127-A609-084AA115A76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43" name="Text Box 10">
          <a:extLst>
            <a:ext uri="{FF2B5EF4-FFF2-40B4-BE49-F238E27FC236}">
              <a16:creationId xmlns:a16="http://schemas.microsoft.com/office/drawing/2014/main" id="{5D41C9C0-D6F6-4E44-B6D9-9CD1D265F52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44" name="Text Box 11">
          <a:extLst>
            <a:ext uri="{FF2B5EF4-FFF2-40B4-BE49-F238E27FC236}">
              <a16:creationId xmlns:a16="http://schemas.microsoft.com/office/drawing/2014/main" id="{2CD8A271-3CB5-4A56-93B5-C48CF5C3200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45" name="Text Box 12">
          <a:extLst>
            <a:ext uri="{FF2B5EF4-FFF2-40B4-BE49-F238E27FC236}">
              <a16:creationId xmlns:a16="http://schemas.microsoft.com/office/drawing/2014/main" id="{B4496E3B-86D2-44EF-9C75-AAE1883F137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46" name="Text Box 13">
          <a:extLst>
            <a:ext uri="{FF2B5EF4-FFF2-40B4-BE49-F238E27FC236}">
              <a16:creationId xmlns:a16="http://schemas.microsoft.com/office/drawing/2014/main" id="{2BF0DB9D-C845-4CF2-95CC-426107984B4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47" name="Text Box 14">
          <a:extLst>
            <a:ext uri="{FF2B5EF4-FFF2-40B4-BE49-F238E27FC236}">
              <a16:creationId xmlns:a16="http://schemas.microsoft.com/office/drawing/2014/main" id="{07BF3AA8-4318-4F03-9D33-B590C9E180E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48" name="Text Box 15">
          <a:extLst>
            <a:ext uri="{FF2B5EF4-FFF2-40B4-BE49-F238E27FC236}">
              <a16:creationId xmlns:a16="http://schemas.microsoft.com/office/drawing/2014/main" id="{07EAAFED-1ACB-47AC-AD18-98F82759908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49" name="Text Box 16">
          <a:extLst>
            <a:ext uri="{FF2B5EF4-FFF2-40B4-BE49-F238E27FC236}">
              <a16:creationId xmlns:a16="http://schemas.microsoft.com/office/drawing/2014/main" id="{1D5BD791-DB0A-4BDD-A2F3-13810CAFEA9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50" name="Text Box 17">
          <a:extLst>
            <a:ext uri="{FF2B5EF4-FFF2-40B4-BE49-F238E27FC236}">
              <a16:creationId xmlns:a16="http://schemas.microsoft.com/office/drawing/2014/main" id="{CBBF2617-E446-4EBB-AB7F-AC9AB72DF70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51" name="Text Box 6">
          <a:extLst>
            <a:ext uri="{FF2B5EF4-FFF2-40B4-BE49-F238E27FC236}">
              <a16:creationId xmlns:a16="http://schemas.microsoft.com/office/drawing/2014/main" id="{3E0ADAB4-AC46-4FBA-BB3C-2BE1AC670C3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52" name="Text Box 7">
          <a:extLst>
            <a:ext uri="{FF2B5EF4-FFF2-40B4-BE49-F238E27FC236}">
              <a16:creationId xmlns:a16="http://schemas.microsoft.com/office/drawing/2014/main" id="{0FB1EF6E-EC8C-48A3-A2EE-73AAB4A3937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53" name="Text Box 8">
          <a:extLst>
            <a:ext uri="{FF2B5EF4-FFF2-40B4-BE49-F238E27FC236}">
              <a16:creationId xmlns:a16="http://schemas.microsoft.com/office/drawing/2014/main" id="{54DE9407-5E4E-4D08-8DE2-65927BFE928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54" name="Text Box 9">
          <a:extLst>
            <a:ext uri="{FF2B5EF4-FFF2-40B4-BE49-F238E27FC236}">
              <a16:creationId xmlns:a16="http://schemas.microsoft.com/office/drawing/2014/main" id="{EB174EE4-3A60-4C76-A9D1-6BFD40D4970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55" name="Text Box 10">
          <a:extLst>
            <a:ext uri="{FF2B5EF4-FFF2-40B4-BE49-F238E27FC236}">
              <a16:creationId xmlns:a16="http://schemas.microsoft.com/office/drawing/2014/main" id="{3627D642-F5CA-436E-A731-638DD9A2C9A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56" name="Text Box 11">
          <a:extLst>
            <a:ext uri="{FF2B5EF4-FFF2-40B4-BE49-F238E27FC236}">
              <a16:creationId xmlns:a16="http://schemas.microsoft.com/office/drawing/2014/main" id="{CBE4F7A0-3440-47F0-9B33-44B2522B29C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57" name="Text Box 12">
          <a:extLst>
            <a:ext uri="{FF2B5EF4-FFF2-40B4-BE49-F238E27FC236}">
              <a16:creationId xmlns:a16="http://schemas.microsoft.com/office/drawing/2014/main" id="{E2441627-0E86-4D90-98E8-42C3486156B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58" name="Text Box 13">
          <a:extLst>
            <a:ext uri="{FF2B5EF4-FFF2-40B4-BE49-F238E27FC236}">
              <a16:creationId xmlns:a16="http://schemas.microsoft.com/office/drawing/2014/main" id="{BDA81F70-15FF-4ACF-BC9B-D98F6C456E4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59" name="Text Box 14">
          <a:extLst>
            <a:ext uri="{FF2B5EF4-FFF2-40B4-BE49-F238E27FC236}">
              <a16:creationId xmlns:a16="http://schemas.microsoft.com/office/drawing/2014/main" id="{40EACEF0-F0CA-4E90-9400-5EAC2059A4D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60" name="Text Box 15">
          <a:extLst>
            <a:ext uri="{FF2B5EF4-FFF2-40B4-BE49-F238E27FC236}">
              <a16:creationId xmlns:a16="http://schemas.microsoft.com/office/drawing/2014/main" id="{282AF8BD-4A38-4047-B320-F88C287CF84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61" name="Text Box 16">
          <a:extLst>
            <a:ext uri="{FF2B5EF4-FFF2-40B4-BE49-F238E27FC236}">
              <a16:creationId xmlns:a16="http://schemas.microsoft.com/office/drawing/2014/main" id="{FBFDE824-0172-4DDD-96DB-575BEF3F73B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62" name="Text Box 17">
          <a:extLst>
            <a:ext uri="{FF2B5EF4-FFF2-40B4-BE49-F238E27FC236}">
              <a16:creationId xmlns:a16="http://schemas.microsoft.com/office/drawing/2014/main" id="{9167F746-1E15-4D15-9628-539AD5C49D5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63" name="Text Box 6">
          <a:extLst>
            <a:ext uri="{FF2B5EF4-FFF2-40B4-BE49-F238E27FC236}">
              <a16:creationId xmlns:a16="http://schemas.microsoft.com/office/drawing/2014/main" id="{56803AA0-24A3-4397-AD88-B0169B7D030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64" name="Text Box 7">
          <a:extLst>
            <a:ext uri="{FF2B5EF4-FFF2-40B4-BE49-F238E27FC236}">
              <a16:creationId xmlns:a16="http://schemas.microsoft.com/office/drawing/2014/main" id="{EA6843AD-F3E9-42ED-BD37-92125989483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65" name="Text Box 8">
          <a:extLst>
            <a:ext uri="{FF2B5EF4-FFF2-40B4-BE49-F238E27FC236}">
              <a16:creationId xmlns:a16="http://schemas.microsoft.com/office/drawing/2014/main" id="{B660A556-4673-4C96-B2B0-849A9ADCE24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66" name="Text Box 9">
          <a:extLst>
            <a:ext uri="{FF2B5EF4-FFF2-40B4-BE49-F238E27FC236}">
              <a16:creationId xmlns:a16="http://schemas.microsoft.com/office/drawing/2014/main" id="{DF5EEFC9-658A-4ED8-AE8F-B920178AFC6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67" name="Text Box 10">
          <a:extLst>
            <a:ext uri="{FF2B5EF4-FFF2-40B4-BE49-F238E27FC236}">
              <a16:creationId xmlns:a16="http://schemas.microsoft.com/office/drawing/2014/main" id="{AB5668B3-8AFC-4403-951B-947EA16F5E7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68" name="Text Box 11">
          <a:extLst>
            <a:ext uri="{FF2B5EF4-FFF2-40B4-BE49-F238E27FC236}">
              <a16:creationId xmlns:a16="http://schemas.microsoft.com/office/drawing/2014/main" id="{3C23813E-0759-4BAB-94AC-462795764F9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69" name="Text Box 12">
          <a:extLst>
            <a:ext uri="{FF2B5EF4-FFF2-40B4-BE49-F238E27FC236}">
              <a16:creationId xmlns:a16="http://schemas.microsoft.com/office/drawing/2014/main" id="{4DE7BA54-4104-4360-A741-8ED8F4669C5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70" name="Text Box 13">
          <a:extLst>
            <a:ext uri="{FF2B5EF4-FFF2-40B4-BE49-F238E27FC236}">
              <a16:creationId xmlns:a16="http://schemas.microsoft.com/office/drawing/2014/main" id="{FE67ECD3-1D0F-49E8-AE90-904518B12F2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71" name="Text Box 14">
          <a:extLst>
            <a:ext uri="{FF2B5EF4-FFF2-40B4-BE49-F238E27FC236}">
              <a16:creationId xmlns:a16="http://schemas.microsoft.com/office/drawing/2014/main" id="{0114DA98-7AB6-4DD4-B84B-220C2596339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72" name="Text Box 15">
          <a:extLst>
            <a:ext uri="{FF2B5EF4-FFF2-40B4-BE49-F238E27FC236}">
              <a16:creationId xmlns:a16="http://schemas.microsoft.com/office/drawing/2014/main" id="{DA47F9A2-12CE-41B2-878A-CEF8AA15D65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73" name="Text Box 16">
          <a:extLst>
            <a:ext uri="{FF2B5EF4-FFF2-40B4-BE49-F238E27FC236}">
              <a16:creationId xmlns:a16="http://schemas.microsoft.com/office/drawing/2014/main" id="{CA61E923-EEB5-4C4A-9F58-35A8AB2FAB8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74" name="Text Box 17">
          <a:extLst>
            <a:ext uri="{FF2B5EF4-FFF2-40B4-BE49-F238E27FC236}">
              <a16:creationId xmlns:a16="http://schemas.microsoft.com/office/drawing/2014/main" id="{CC4D3938-1551-4783-8BBB-D055B852194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75" name="Text Box 6">
          <a:extLst>
            <a:ext uri="{FF2B5EF4-FFF2-40B4-BE49-F238E27FC236}">
              <a16:creationId xmlns:a16="http://schemas.microsoft.com/office/drawing/2014/main" id="{072EA131-8BAE-45A4-8936-654B6A59821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76" name="Text Box 7">
          <a:extLst>
            <a:ext uri="{FF2B5EF4-FFF2-40B4-BE49-F238E27FC236}">
              <a16:creationId xmlns:a16="http://schemas.microsoft.com/office/drawing/2014/main" id="{6CE919EE-32D5-4F9E-BD19-9941626F714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77" name="Text Box 8">
          <a:extLst>
            <a:ext uri="{FF2B5EF4-FFF2-40B4-BE49-F238E27FC236}">
              <a16:creationId xmlns:a16="http://schemas.microsoft.com/office/drawing/2014/main" id="{F7A67F83-A986-43F0-A0CD-2F4FA73B8B1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78" name="Text Box 9">
          <a:extLst>
            <a:ext uri="{FF2B5EF4-FFF2-40B4-BE49-F238E27FC236}">
              <a16:creationId xmlns:a16="http://schemas.microsoft.com/office/drawing/2014/main" id="{BCEE6E21-E87F-4781-B612-3E838F7F5D2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79" name="Text Box 10">
          <a:extLst>
            <a:ext uri="{FF2B5EF4-FFF2-40B4-BE49-F238E27FC236}">
              <a16:creationId xmlns:a16="http://schemas.microsoft.com/office/drawing/2014/main" id="{7698AD42-CB84-4DF6-B26C-F34D53CDC60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80" name="Text Box 11">
          <a:extLst>
            <a:ext uri="{FF2B5EF4-FFF2-40B4-BE49-F238E27FC236}">
              <a16:creationId xmlns:a16="http://schemas.microsoft.com/office/drawing/2014/main" id="{40718060-00E1-4751-92CF-176ABACA134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81" name="Text Box 12">
          <a:extLst>
            <a:ext uri="{FF2B5EF4-FFF2-40B4-BE49-F238E27FC236}">
              <a16:creationId xmlns:a16="http://schemas.microsoft.com/office/drawing/2014/main" id="{E2A357B6-9B09-4C00-B3F0-C3E50D52728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82" name="Text Box 13">
          <a:extLst>
            <a:ext uri="{FF2B5EF4-FFF2-40B4-BE49-F238E27FC236}">
              <a16:creationId xmlns:a16="http://schemas.microsoft.com/office/drawing/2014/main" id="{1B789BBB-E26D-4155-B217-FEB44D35176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83" name="Text Box 14">
          <a:extLst>
            <a:ext uri="{FF2B5EF4-FFF2-40B4-BE49-F238E27FC236}">
              <a16:creationId xmlns:a16="http://schemas.microsoft.com/office/drawing/2014/main" id="{83176814-0AC7-41C8-9773-F66C869F53B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84" name="Text Box 15">
          <a:extLst>
            <a:ext uri="{FF2B5EF4-FFF2-40B4-BE49-F238E27FC236}">
              <a16:creationId xmlns:a16="http://schemas.microsoft.com/office/drawing/2014/main" id="{01B46C93-EBD9-4B38-9F6E-2E02DD9B2F5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85" name="Text Box 16">
          <a:extLst>
            <a:ext uri="{FF2B5EF4-FFF2-40B4-BE49-F238E27FC236}">
              <a16:creationId xmlns:a16="http://schemas.microsoft.com/office/drawing/2014/main" id="{2ADED06E-B15B-4714-86EA-DF31F79E3AC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86" name="Text Box 17">
          <a:extLst>
            <a:ext uri="{FF2B5EF4-FFF2-40B4-BE49-F238E27FC236}">
              <a16:creationId xmlns:a16="http://schemas.microsoft.com/office/drawing/2014/main" id="{E5A01CF6-E9E3-4316-80B5-6CDCF372D5C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87" name="Text Box 7">
          <a:extLst>
            <a:ext uri="{FF2B5EF4-FFF2-40B4-BE49-F238E27FC236}">
              <a16:creationId xmlns:a16="http://schemas.microsoft.com/office/drawing/2014/main" id="{9906AE61-6DD7-45C7-BBB4-F7536D2DB9C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88" name="Text Box 8">
          <a:extLst>
            <a:ext uri="{FF2B5EF4-FFF2-40B4-BE49-F238E27FC236}">
              <a16:creationId xmlns:a16="http://schemas.microsoft.com/office/drawing/2014/main" id="{9F4E4C7F-0F30-4006-802C-B8B314E4489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89" name="Text Box 9">
          <a:extLst>
            <a:ext uri="{FF2B5EF4-FFF2-40B4-BE49-F238E27FC236}">
              <a16:creationId xmlns:a16="http://schemas.microsoft.com/office/drawing/2014/main" id="{9D581673-DC0E-4742-86D3-87D7EDE3FF5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90" name="Text Box 10">
          <a:extLst>
            <a:ext uri="{FF2B5EF4-FFF2-40B4-BE49-F238E27FC236}">
              <a16:creationId xmlns:a16="http://schemas.microsoft.com/office/drawing/2014/main" id="{AA4B5CFF-6409-47F9-B86F-A614EF97521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91" name="Text Box 11">
          <a:extLst>
            <a:ext uri="{FF2B5EF4-FFF2-40B4-BE49-F238E27FC236}">
              <a16:creationId xmlns:a16="http://schemas.microsoft.com/office/drawing/2014/main" id="{1BD1E5A3-E90E-4471-9A52-58D15FB50E7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92" name="Text Box 12">
          <a:extLst>
            <a:ext uri="{FF2B5EF4-FFF2-40B4-BE49-F238E27FC236}">
              <a16:creationId xmlns:a16="http://schemas.microsoft.com/office/drawing/2014/main" id="{9A991C61-2A02-4719-8BBC-B859141495C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93" name="Text Box 13">
          <a:extLst>
            <a:ext uri="{FF2B5EF4-FFF2-40B4-BE49-F238E27FC236}">
              <a16:creationId xmlns:a16="http://schemas.microsoft.com/office/drawing/2014/main" id="{161E65ED-14C5-4B43-A07C-3828AAAF3F0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94" name="Text Box 14">
          <a:extLst>
            <a:ext uri="{FF2B5EF4-FFF2-40B4-BE49-F238E27FC236}">
              <a16:creationId xmlns:a16="http://schemas.microsoft.com/office/drawing/2014/main" id="{755DEE55-24A0-4954-A6DC-D52CDD73080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95" name="Text Box 15">
          <a:extLst>
            <a:ext uri="{FF2B5EF4-FFF2-40B4-BE49-F238E27FC236}">
              <a16:creationId xmlns:a16="http://schemas.microsoft.com/office/drawing/2014/main" id="{69D3CBF2-498A-4C14-BEB9-F2E7988E352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96" name="Text Box 16">
          <a:extLst>
            <a:ext uri="{FF2B5EF4-FFF2-40B4-BE49-F238E27FC236}">
              <a16:creationId xmlns:a16="http://schemas.microsoft.com/office/drawing/2014/main" id="{35A1FD1C-41AD-436A-97D4-FC71BCBF992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97" name="Text Box 17">
          <a:extLst>
            <a:ext uri="{FF2B5EF4-FFF2-40B4-BE49-F238E27FC236}">
              <a16:creationId xmlns:a16="http://schemas.microsoft.com/office/drawing/2014/main" id="{0C415D29-6762-4BFB-A162-3A1F06183E0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98" name="Text Box 6">
          <a:extLst>
            <a:ext uri="{FF2B5EF4-FFF2-40B4-BE49-F238E27FC236}">
              <a16:creationId xmlns:a16="http://schemas.microsoft.com/office/drawing/2014/main" id="{8D7E330F-D9ED-40AF-BF78-B1F36F12721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799" name="Text Box 7">
          <a:extLst>
            <a:ext uri="{FF2B5EF4-FFF2-40B4-BE49-F238E27FC236}">
              <a16:creationId xmlns:a16="http://schemas.microsoft.com/office/drawing/2014/main" id="{4ABDC501-5918-4C4D-ACA9-A2E5A9D456A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00" name="Text Box 8">
          <a:extLst>
            <a:ext uri="{FF2B5EF4-FFF2-40B4-BE49-F238E27FC236}">
              <a16:creationId xmlns:a16="http://schemas.microsoft.com/office/drawing/2014/main" id="{B1CD2703-95AD-47E5-917B-EC22E915B29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01" name="Text Box 9">
          <a:extLst>
            <a:ext uri="{FF2B5EF4-FFF2-40B4-BE49-F238E27FC236}">
              <a16:creationId xmlns:a16="http://schemas.microsoft.com/office/drawing/2014/main" id="{33DDC71C-EA98-48A2-8D26-FE1EA775090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02" name="Text Box 10">
          <a:extLst>
            <a:ext uri="{FF2B5EF4-FFF2-40B4-BE49-F238E27FC236}">
              <a16:creationId xmlns:a16="http://schemas.microsoft.com/office/drawing/2014/main" id="{A1147C38-1E77-4D93-8C42-A893CC6CD6B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03" name="Text Box 11">
          <a:extLst>
            <a:ext uri="{FF2B5EF4-FFF2-40B4-BE49-F238E27FC236}">
              <a16:creationId xmlns:a16="http://schemas.microsoft.com/office/drawing/2014/main" id="{82F43C1C-2844-44F9-BFCC-91F7F53A211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04" name="Text Box 12">
          <a:extLst>
            <a:ext uri="{FF2B5EF4-FFF2-40B4-BE49-F238E27FC236}">
              <a16:creationId xmlns:a16="http://schemas.microsoft.com/office/drawing/2014/main" id="{E7B14FD7-C293-43A3-928D-43D180571FA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05" name="Text Box 13">
          <a:extLst>
            <a:ext uri="{FF2B5EF4-FFF2-40B4-BE49-F238E27FC236}">
              <a16:creationId xmlns:a16="http://schemas.microsoft.com/office/drawing/2014/main" id="{6753048D-36B0-4A61-A14B-163A1D882E4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06" name="Text Box 14">
          <a:extLst>
            <a:ext uri="{FF2B5EF4-FFF2-40B4-BE49-F238E27FC236}">
              <a16:creationId xmlns:a16="http://schemas.microsoft.com/office/drawing/2014/main" id="{CBD737F8-655D-4EEB-9E2C-B6B509C4CFC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07" name="Text Box 15">
          <a:extLst>
            <a:ext uri="{FF2B5EF4-FFF2-40B4-BE49-F238E27FC236}">
              <a16:creationId xmlns:a16="http://schemas.microsoft.com/office/drawing/2014/main" id="{29B5BBB4-88AD-4ACD-B67C-AF62379FEF9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08" name="Text Box 16">
          <a:extLst>
            <a:ext uri="{FF2B5EF4-FFF2-40B4-BE49-F238E27FC236}">
              <a16:creationId xmlns:a16="http://schemas.microsoft.com/office/drawing/2014/main" id="{5CD5E0EE-F7E9-4E3C-B7BE-BEAA93210C1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09" name="Text Box 17">
          <a:extLst>
            <a:ext uri="{FF2B5EF4-FFF2-40B4-BE49-F238E27FC236}">
              <a16:creationId xmlns:a16="http://schemas.microsoft.com/office/drawing/2014/main" id="{2B43C30D-DD94-4057-BDC6-2F10238A7BF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10" name="Text Box 6">
          <a:extLst>
            <a:ext uri="{FF2B5EF4-FFF2-40B4-BE49-F238E27FC236}">
              <a16:creationId xmlns:a16="http://schemas.microsoft.com/office/drawing/2014/main" id="{C4FAAD41-224A-498C-8F29-5602270B8C6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11" name="Text Box 7">
          <a:extLst>
            <a:ext uri="{FF2B5EF4-FFF2-40B4-BE49-F238E27FC236}">
              <a16:creationId xmlns:a16="http://schemas.microsoft.com/office/drawing/2014/main" id="{BA1C58B1-F397-4ED4-9845-847BC88E5F7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12" name="Text Box 8">
          <a:extLst>
            <a:ext uri="{FF2B5EF4-FFF2-40B4-BE49-F238E27FC236}">
              <a16:creationId xmlns:a16="http://schemas.microsoft.com/office/drawing/2014/main" id="{FD3716D7-FC2D-4CC0-9229-D9A76226022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13" name="Text Box 9">
          <a:extLst>
            <a:ext uri="{FF2B5EF4-FFF2-40B4-BE49-F238E27FC236}">
              <a16:creationId xmlns:a16="http://schemas.microsoft.com/office/drawing/2014/main" id="{AD9CD69C-68CD-4305-B47F-F946854CA37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14" name="Text Box 10">
          <a:extLst>
            <a:ext uri="{FF2B5EF4-FFF2-40B4-BE49-F238E27FC236}">
              <a16:creationId xmlns:a16="http://schemas.microsoft.com/office/drawing/2014/main" id="{9E768A13-3DFA-45DC-B8C7-8FC28434108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15" name="Text Box 11">
          <a:extLst>
            <a:ext uri="{FF2B5EF4-FFF2-40B4-BE49-F238E27FC236}">
              <a16:creationId xmlns:a16="http://schemas.microsoft.com/office/drawing/2014/main" id="{A2159166-4C1E-4820-B6F7-D34DDFBBBE9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16" name="Text Box 12">
          <a:extLst>
            <a:ext uri="{FF2B5EF4-FFF2-40B4-BE49-F238E27FC236}">
              <a16:creationId xmlns:a16="http://schemas.microsoft.com/office/drawing/2014/main" id="{3AC4BDE0-D550-4167-9E8A-1B63287BEDD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17" name="Text Box 13">
          <a:extLst>
            <a:ext uri="{FF2B5EF4-FFF2-40B4-BE49-F238E27FC236}">
              <a16:creationId xmlns:a16="http://schemas.microsoft.com/office/drawing/2014/main" id="{8E953D51-8831-45AA-9051-965A6D16457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18" name="Text Box 14">
          <a:extLst>
            <a:ext uri="{FF2B5EF4-FFF2-40B4-BE49-F238E27FC236}">
              <a16:creationId xmlns:a16="http://schemas.microsoft.com/office/drawing/2014/main" id="{1A85E185-62CF-4C7A-ACA5-61A7311A5A3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19" name="Text Box 15">
          <a:extLst>
            <a:ext uri="{FF2B5EF4-FFF2-40B4-BE49-F238E27FC236}">
              <a16:creationId xmlns:a16="http://schemas.microsoft.com/office/drawing/2014/main" id="{EEEECBFB-0F71-43DF-A93C-C724BA421D0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20" name="Text Box 16">
          <a:extLst>
            <a:ext uri="{FF2B5EF4-FFF2-40B4-BE49-F238E27FC236}">
              <a16:creationId xmlns:a16="http://schemas.microsoft.com/office/drawing/2014/main" id="{734FD304-2A97-4FD7-A780-82B10BC476F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21" name="Text Box 17">
          <a:extLst>
            <a:ext uri="{FF2B5EF4-FFF2-40B4-BE49-F238E27FC236}">
              <a16:creationId xmlns:a16="http://schemas.microsoft.com/office/drawing/2014/main" id="{152B80E3-FAE7-4B1D-9EC1-1AF5CE1AF74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22" name="Text Box 6">
          <a:extLst>
            <a:ext uri="{FF2B5EF4-FFF2-40B4-BE49-F238E27FC236}">
              <a16:creationId xmlns:a16="http://schemas.microsoft.com/office/drawing/2014/main" id="{37B7B860-1C2B-41A1-8C8F-13DDEDBFD6A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23" name="Text Box 7">
          <a:extLst>
            <a:ext uri="{FF2B5EF4-FFF2-40B4-BE49-F238E27FC236}">
              <a16:creationId xmlns:a16="http://schemas.microsoft.com/office/drawing/2014/main" id="{68125EF0-65B6-4057-A42D-1E0562D7E9E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24" name="Text Box 8">
          <a:extLst>
            <a:ext uri="{FF2B5EF4-FFF2-40B4-BE49-F238E27FC236}">
              <a16:creationId xmlns:a16="http://schemas.microsoft.com/office/drawing/2014/main" id="{2A729385-F73F-46FE-B917-29038B682F0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25" name="Text Box 9">
          <a:extLst>
            <a:ext uri="{FF2B5EF4-FFF2-40B4-BE49-F238E27FC236}">
              <a16:creationId xmlns:a16="http://schemas.microsoft.com/office/drawing/2014/main" id="{EA716598-D78C-4A0C-A272-A55D584AEE3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26" name="Text Box 10">
          <a:extLst>
            <a:ext uri="{FF2B5EF4-FFF2-40B4-BE49-F238E27FC236}">
              <a16:creationId xmlns:a16="http://schemas.microsoft.com/office/drawing/2014/main" id="{47022CEF-665A-416A-8D7F-DA01D4D0D0A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27" name="Text Box 11">
          <a:extLst>
            <a:ext uri="{FF2B5EF4-FFF2-40B4-BE49-F238E27FC236}">
              <a16:creationId xmlns:a16="http://schemas.microsoft.com/office/drawing/2014/main" id="{60916C19-C201-45B9-AF22-98E1520773F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28" name="Text Box 12">
          <a:extLst>
            <a:ext uri="{FF2B5EF4-FFF2-40B4-BE49-F238E27FC236}">
              <a16:creationId xmlns:a16="http://schemas.microsoft.com/office/drawing/2014/main" id="{B9C47F20-91C8-4642-808A-11520051024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29" name="Text Box 13">
          <a:extLst>
            <a:ext uri="{FF2B5EF4-FFF2-40B4-BE49-F238E27FC236}">
              <a16:creationId xmlns:a16="http://schemas.microsoft.com/office/drawing/2014/main" id="{2C2C0033-976E-4440-8AF6-DB3686EB04A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30" name="Text Box 14">
          <a:extLst>
            <a:ext uri="{FF2B5EF4-FFF2-40B4-BE49-F238E27FC236}">
              <a16:creationId xmlns:a16="http://schemas.microsoft.com/office/drawing/2014/main" id="{4F92C3B3-7A5C-4781-ADF9-4733F8F0184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31" name="Text Box 15">
          <a:extLst>
            <a:ext uri="{FF2B5EF4-FFF2-40B4-BE49-F238E27FC236}">
              <a16:creationId xmlns:a16="http://schemas.microsoft.com/office/drawing/2014/main" id="{DB21E08D-5A1E-42B2-A318-F7EA2A4B1C8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32" name="Text Box 16">
          <a:extLst>
            <a:ext uri="{FF2B5EF4-FFF2-40B4-BE49-F238E27FC236}">
              <a16:creationId xmlns:a16="http://schemas.microsoft.com/office/drawing/2014/main" id="{F075D84F-18D5-4B16-934F-7444AFD0C04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33" name="Text Box 17">
          <a:extLst>
            <a:ext uri="{FF2B5EF4-FFF2-40B4-BE49-F238E27FC236}">
              <a16:creationId xmlns:a16="http://schemas.microsoft.com/office/drawing/2014/main" id="{01C5B4E6-6CA6-4A47-9FE8-03FE6F7D37B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34" name="Text Box 7">
          <a:extLst>
            <a:ext uri="{FF2B5EF4-FFF2-40B4-BE49-F238E27FC236}">
              <a16:creationId xmlns:a16="http://schemas.microsoft.com/office/drawing/2014/main" id="{340EEA7D-92F0-481A-965D-D74B1AC6E54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35" name="Text Box 8">
          <a:extLst>
            <a:ext uri="{FF2B5EF4-FFF2-40B4-BE49-F238E27FC236}">
              <a16:creationId xmlns:a16="http://schemas.microsoft.com/office/drawing/2014/main" id="{F824241D-0B09-4B86-B3CD-9BD22C82D80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36" name="Text Box 9">
          <a:extLst>
            <a:ext uri="{FF2B5EF4-FFF2-40B4-BE49-F238E27FC236}">
              <a16:creationId xmlns:a16="http://schemas.microsoft.com/office/drawing/2014/main" id="{97B72991-087B-4500-95DB-12C32B197C5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37" name="Text Box 10">
          <a:extLst>
            <a:ext uri="{FF2B5EF4-FFF2-40B4-BE49-F238E27FC236}">
              <a16:creationId xmlns:a16="http://schemas.microsoft.com/office/drawing/2014/main" id="{E066CE97-6F50-4BD0-9D0F-7DA3BB2F8CA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38" name="Text Box 11">
          <a:extLst>
            <a:ext uri="{FF2B5EF4-FFF2-40B4-BE49-F238E27FC236}">
              <a16:creationId xmlns:a16="http://schemas.microsoft.com/office/drawing/2014/main" id="{F0EECC3B-C2F8-4748-B88C-FBFC9462C85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39" name="Text Box 12">
          <a:extLst>
            <a:ext uri="{FF2B5EF4-FFF2-40B4-BE49-F238E27FC236}">
              <a16:creationId xmlns:a16="http://schemas.microsoft.com/office/drawing/2014/main" id="{0BE9231C-C744-4AE4-82A6-7138C34FA91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40" name="Text Box 13">
          <a:extLst>
            <a:ext uri="{FF2B5EF4-FFF2-40B4-BE49-F238E27FC236}">
              <a16:creationId xmlns:a16="http://schemas.microsoft.com/office/drawing/2014/main" id="{F0228881-F34D-4FBF-84AE-660303E17F6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41" name="Text Box 14">
          <a:extLst>
            <a:ext uri="{FF2B5EF4-FFF2-40B4-BE49-F238E27FC236}">
              <a16:creationId xmlns:a16="http://schemas.microsoft.com/office/drawing/2014/main" id="{4B0A7D2C-7387-4158-8758-66B640F8372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42" name="Text Box 15">
          <a:extLst>
            <a:ext uri="{FF2B5EF4-FFF2-40B4-BE49-F238E27FC236}">
              <a16:creationId xmlns:a16="http://schemas.microsoft.com/office/drawing/2014/main" id="{FBE36DAA-FE8B-40DA-A31F-FD9BDFF3625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43" name="Text Box 16">
          <a:extLst>
            <a:ext uri="{FF2B5EF4-FFF2-40B4-BE49-F238E27FC236}">
              <a16:creationId xmlns:a16="http://schemas.microsoft.com/office/drawing/2014/main" id="{96286681-2E5A-4EBE-B396-C1A22598E1B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44" name="Text Box 17">
          <a:extLst>
            <a:ext uri="{FF2B5EF4-FFF2-40B4-BE49-F238E27FC236}">
              <a16:creationId xmlns:a16="http://schemas.microsoft.com/office/drawing/2014/main" id="{9EE6299C-0918-4913-AB8E-9946A6B7F88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45" name="Text Box 6">
          <a:extLst>
            <a:ext uri="{FF2B5EF4-FFF2-40B4-BE49-F238E27FC236}">
              <a16:creationId xmlns:a16="http://schemas.microsoft.com/office/drawing/2014/main" id="{AF16DED0-F9F2-4387-965A-0DF05E195CC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46" name="Text Box 7">
          <a:extLst>
            <a:ext uri="{FF2B5EF4-FFF2-40B4-BE49-F238E27FC236}">
              <a16:creationId xmlns:a16="http://schemas.microsoft.com/office/drawing/2014/main" id="{E2FD2532-A196-4CDE-9C1A-2C9BC25819F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47" name="Text Box 8">
          <a:extLst>
            <a:ext uri="{FF2B5EF4-FFF2-40B4-BE49-F238E27FC236}">
              <a16:creationId xmlns:a16="http://schemas.microsoft.com/office/drawing/2014/main" id="{592C8CCB-7F02-4FA5-AEFB-0223976D231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48" name="Text Box 9">
          <a:extLst>
            <a:ext uri="{FF2B5EF4-FFF2-40B4-BE49-F238E27FC236}">
              <a16:creationId xmlns:a16="http://schemas.microsoft.com/office/drawing/2014/main" id="{35FA2483-867A-4AF6-94D7-4BC4D891D79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49" name="Text Box 10">
          <a:extLst>
            <a:ext uri="{FF2B5EF4-FFF2-40B4-BE49-F238E27FC236}">
              <a16:creationId xmlns:a16="http://schemas.microsoft.com/office/drawing/2014/main" id="{E25CC709-2DF2-4188-B0D5-A268C6FF2E5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50" name="Text Box 11">
          <a:extLst>
            <a:ext uri="{FF2B5EF4-FFF2-40B4-BE49-F238E27FC236}">
              <a16:creationId xmlns:a16="http://schemas.microsoft.com/office/drawing/2014/main" id="{860F6854-F1BD-4518-B3A7-348E6D710B8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51" name="Text Box 12">
          <a:extLst>
            <a:ext uri="{FF2B5EF4-FFF2-40B4-BE49-F238E27FC236}">
              <a16:creationId xmlns:a16="http://schemas.microsoft.com/office/drawing/2014/main" id="{C5E51C32-C392-48A5-8BA4-083DDBE49AC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52" name="Text Box 13">
          <a:extLst>
            <a:ext uri="{FF2B5EF4-FFF2-40B4-BE49-F238E27FC236}">
              <a16:creationId xmlns:a16="http://schemas.microsoft.com/office/drawing/2014/main" id="{91E6DEF8-AA93-4918-9249-7EA6D2E154D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53" name="Text Box 14">
          <a:extLst>
            <a:ext uri="{FF2B5EF4-FFF2-40B4-BE49-F238E27FC236}">
              <a16:creationId xmlns:a16="http://schemas.microsoft.com/office/drawing/2014/main" id="{B79BBFB3-0340-420D-BE15-877C67EB88F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54" name="Text Box 15">
          <a:extLst>
            <a:ext uri="{FF2B5EF4-FFF2-40B4-BE49-F238E27FC236}">
              <a16:creationId xmlns:a16="http://schemas.microsoft.com/office/drawing/2014/main" id="{15B9A6A1-2FF0-4DA9-B8AE-D2DE72F5370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55" name="Text Box 16">
          <a:extLst>
            <a:ext uri="{FF2B5EF4-FFF2-40B4-BE49-F238E27FC236}">
              <a16:creationId xmlns:a16="http://schemas.microsoft.com/office/drawing/2014/main" id="{524EB71D-DC20-4C51-970B-3DF93482137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56" name="Text Box 17">
          <a:extLst>
            <a:ext uri="{FF2B5EF4-FFF2-40B4-BE49-F238E27FC236}">
              <a16:creationId xmlns:a16="http://schemas.microsoft.com/office/drawing/2014/main" id="{6F6EDD69-66F3-491B-80BF-C63FB9EF60D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57" name="Text Box 6">
          <a:extLst>
            <a:ext uri="{FF2B5EF4-FFF2-40B4-BE49-F238E27FC236}">
              <a16:creationId xmlns:a16="http://schemas.microsoft.com/office/drawing/2014/main" id="{18046CF3-4A28-4B8F-94D7-832BC150C19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58" name="Text Box 7">
          <a:extLst>
            <a:ext uri="{FF2B5EF4-FFF2-40B4-BE49-F238E27FC236}">
              <a16:creationId xmlns:a16="http://schemas.microsoft.com/office/drawing/2014/main" id="{097FE97C-943E-49AC-A887-B5BF45E6B47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59" name="Text Box 8">
          <a:extLst>
            <a:ext uri="{FF2B5EF4-FFF2-40B4-BE49-F238E27FC236}">
              <a16:creationId xmlns:a16="http://schemas.microsoft.com/office/drawing/2014/main" id="{11087EC4-311C-43F0-9F11-6609121D87B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60" name="Text Box 9">
          <a:extLst>
            <a:ext uri="{FF2B5EF4-FFF2-40B4-BE49-F238E27FC236}">
              <a16:creationId xmlns:a16="http://schemas.microsoft.com/office/drawing/2014/main" id="{D5953E47-66AC-4304-AF03-84F66EE7420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61" name="Text Box 10">
          <a:extLst>
            <a:ext uri="{FF2B5EF4-FFF2-40B4-BE49-F238E27FC236}">
              <a16:creationId xmlns:a16="http://schemas.microsoft.com/office/drawing/2014/main" id="{1FFDC304-94A0-4471-BB13-880B9790C9B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62" name="Text Box 11">
          <a:extLst>
            <a:ext uri="{FF2B5EF4-FFF2-40B4-BE49-F238E27FC236}">
              <a16:creationId xmlns:a16="http://schemas.microsoft.com/office/drawing/2014/main" id="{8D047B5B-BF42-41AC-88CB-2C7435BA078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63" name="Text Box 12">
          <a:extLst>
            <a:ext uri="{FF2B5EF4-FFF2-40B4-BE49-F238E27FC236}">
              <a16:creationId xmlns:a16="http://schemas.microsoft.com/office/drawing/2014/main" id="{5E06B38E-2DB1-4AFB-8FFD-D1DCEF98E38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64" name="Text Box 13">
          <a:extLst>
            <a:ext uri="{FF2B5EF4-FFF2-40B4-BE49-F238E27FC236}">
              <a16:creationId xmlns:a16="http://schemas.microsoft.com/office/drawing/2014/main" id="{7A98D531-2272-4116-B07E-3C14D0BDAF1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65" name="Text Box 14">
          <a:extLst>
            <a:ext uri="{FF2B5EF4-FFF2-40B4-BE49-F238E27FC236}">
              <a16:creationId xmlns:a16="http://schemas.microsoft.com/office/drawing/2014/main" id="{6209C5B6-BAD3-4038-9DE0-755A1ED08FC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66" name="Text Box 15">
          <a:extLst>
            <a:ext uri="{FF2B5EF4-FFF2-40B4-BE49-F238E27FC236}">
              <a16:creationId xmlns:a16="http://schemas.microsoft.com/office/drawing/2014/main" id="{2BAFF0DA-AAE5-49B9-BD12-5BD13254BB8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67" name="Text Box 16">
          <a:extLst>
            <a:ext uri="{FF2B5EF4-FFF2-40B4-BE49-F238E27FC236}">
              <a16:creationId xmlns:a16="http://schemas.microsoft.com/office/drawing/2014/main" id="{1C6CAD49-B03A-43D8-8047-63E1C9C6A47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68" name="Text Box 17">
          <a:extLst>
            <a:ext uri="{FF2B5EF4-FFF2-40B4-BE49-F238E27FC236}">
              <a16:creationId xmlns:a16="http://schemas.microsoft.com/office/drawing/2014/main" id="{39E97ADF-7C21-4F3E-83F2-BEDE27F4888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69" name="Text Box 6">
          <a:extLst>
            <a:ext uri="{FF2B5EF4-FFF2-40B4-BE49-F238E27FC236}">
              <a16:creationId xmlns:a16="http://schemas.microsoft.com/office/drawing/2014/main" id="{026C0863-9887-4CB8-BE01-78C717F566E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70" name="Text Box 7">
          <a:extLst>
            <a:ext uri="{FF2B5EF4-FFF2-40B4-BE49-F238E27FC236}">
              <a16:creationId xmlns:a16="http://schemas.microsoft.com/office/drawing/2014/main" id="{C5DF8F83-C1B1-4BCE-9D82-E1AA648D43D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71" name="Text Box 8">
          <a:extLst>
            <a:ext uri="{FF2B5EF4-FFF2-40B4-BE49-F238E27FC236}">
              <a16:creationId xmlns:a16="http://schemas.microsoft.com/office/drawing/2014/main" id="{B19F68C0-1172-4803-A01D-4E5B110940E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72" name="Text Box 9">
          <a:extLst>
            <a:ext uri="{FF2B5EF4-FFF2-40B4-BE49-F238E27FC236}">
              <a16:creationId xmlns:a16="http://schemas.microsoft.com/office/drawing/2014/main" id="{6E6E3D84-C0B9-4978-875D-9C3C69BB1D1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73" name="Text Box 10">
          <a:extLst>
            <a:ext uri="{FF2B5EF4-FFF2-40B4-BE49-F238E27FC236}">
              <a16:creationId xmlns:a16="http://schemas.microsoft.com/office/drawing/2014/main" id="{11570B7E-A8C8-4D21-855C-25EF3D08013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74" name="Text Box 11">
          <a:extLst>
            <a:ext uri="{FF2B5EF4-FFF2-40B4-BE49-F238E27FC236}">
              <a16:creationId xmlns:a16="http://schemas.microsoft.com/office/drawing/2014/main" id="{BB5A44E5-FB37-4BAF-ACE2-88DAE4E2FFE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75" name="Text Box 12">
          <a:extLst>
            <a:ext uri="{FF2B5EF4-FFF2-40B4-BE49-F238E27FC236}">
              <a16:creationId xmlns:a16="http://schemas.microsoft.com/office/drawing/2014/main" id="{41B929F9-BFF2-444F-8A35-C0F5B3808BD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76" name="Text Box 13">
          <a:extLst>
            <a:ext uri="{FF2B5EF4-FFF2-40B4-BE49-F238E27FC236}">
              <a16:creationId xmlns:a16="http://schemas.microsoft.com/office/drawing/2014/main" id="{05445807-A208-4678-82B9-B6D34BF1F5A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77" name="Text Box 14">
          <a:extLst>
            <a:ext uri="{FF2B5EF4-FFF2-40B4-BE49-F238E27FC236}">
              <a16:creationId xmlns:a16="http://schemas.microsoft.com/office/drawing/2014/main" id="{68E2A86E-639E-4D06-B28F-98B5E30459E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78" name="Text Box 15">
          <a:extLst>
            <a:ext uri="{FF2B5EF4-FFF2-40B4-BE49-F238E27FC236}">
              <a16:creationId xmlns:a16="http://schemas.microsoft.com/office/drawing/2014/main" id="{C1AC4F86-8C79-423B-AAAE-169696AF143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79" name="Text Box 16">
          <a:extLst>
            <a:ext uri="{FF2B5EF4-FFF2-40B4-BE49-F238E27FC236}">
              <a16:creationId xmlns:a16="http://schemas.microsoft.com/office/drawing/2014/main" id="{E1E447E0-90CD-4340-BD89-92239CF94F5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80" name="Text Box 17">
          <a:extLst>
            <a:ext uri="{FF2B5EF4-FFF2-40B4-BE49-F238E27FC236}">
              <a16:creationId xmlns:a16="http://schemas.microsoft.com/office/drawing/2014/main" id="{18759571-D3D2-4302-8AFB-2EFA15D7394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81" name="Text Box 7">
          <a:extLst>
            <a:ext uri="{FF2B5EF4-FFF2-40B4-BE49-F238E27FC236}">
              <a16:creationId xmlns:a16="http://schemas.microsoft.com/office/drawing/2014/main" id="{EDE56CD8-4BBF-4904-B52A-8AF899D2503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82" name="Text Box 8">
          <a:extLst>
            <a:ext uri="{FF2B5EF4-FFF2-40B4-BE49-F238E27FC236}">
              <a16:creationId xmlns:a16="http://schemas.microsoft.com/office/drawing/2014/main" id="{5179780B-2193-489F-B333-42B32C25059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83" name="Text Box 9">
          <a:extLst>
            <a:ext uri="{FF2B5EF4-FFF2-40B4-BE49-F238E27FC236}">
              <a16:creationId xmlns:a16="http://schemas.microsoft.com/office/drawing/2014/main" id="{B178F94A-CF26-4E91-9E58-E3FC735D2E5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84" name="Text Box 10">
          <a:extLst>
            <a:ext uri="{FF2B5EF4-FFF2-40B4-BE49-F238E27FC236}">
              <a16:creationId xmlns:a16="http://schemas.microsoft.com/office/drawing/2014/main" id="{4857DF21-F500-4CB0-A35B-40E7164A199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85" name="Text Box 11">
          <a:extLst>
            <a:ext uri="{FF2B5EF4-FFF2-40B4-BE49-F238E27FC236}">
              <a16:creationId xmlns:a16="http://schemas.microsoft.com/office/drawing/2014/main" id="{DF66D0ED-F7AD-4B38-9DB6-66D8CC731D3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86" name="Text Box 12">
          <a:extLst>
            <a:ext uri="{FF2B5EF4-FFF2-40B4-BE49-F238E27FC236}">
              <a16:creationId xmlns:a16="http://schemas.microsoft.com/office/drawing/2014/main" id="{7DC9F3F1-DE85-4DF2-9C0C-774F08D040B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87" name="Text Box 13">
          <a:extLst>
            <a:ext uri="{FF2B5EF4-FFF2-40B4-BE49-F238E27FC236}">
              <a16:creationId xmlns:a16="http://schemas.microsoft.com/office/drawing/2014/main" id="{A49DCDD1-87A3-45D1-BF13-473BE563640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88" name="Text Box 14">
          <a:extLst>
            <a:ext uri="{FF2B5EF4-FFF2-40B4-BE49-F238E27FC236}">
              <a16:creationId xmlns:a16="http://schemas.microsoft.com/office/drawing/2014/main" id="{EAF99832-81BE-4873-86EA-EC83C308CE4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89" name="Text Box 15">
          <a:extLst>
            <a:ext uri="{FF2B5EF4-FFF2-40B4-BE49-F238E27FC236}">
              <a16:creationId xmlns:a16="http://schemas.microsoft.com/office/drawing/2014/main" id="{C9B7B704-05D2-4048-936F-FCB4FD6462E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90" name="Text Box 16">
          <a:extLst>
            <a:ext uri="{FF2B5EF4-FFF2-40B4-BE49-F238E27FC236}">
              <a16:creationId xmlns:a16="http://schemas.microsoft.com/office/drawing/2014/main" id="{190FD6DC-2546-463E-80ED-90E35A8B7F2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91" name="Text Box 17">
          <a:extLst>
            <a:ext uri="{FF2B5EF4-FFF2-40B4-BE49-F238E27FC236}">
              <a16:creationId xmlns:a16="http://schemas.microsoft.com/office/drawing/2014/main" id="{8A80157C-4635-4748-B64D-CCDF210BA2F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92" name="Text Box 6">
          <a:extLst>
            <a:ext uri="{FF2B5EF4-FFF2-40B4-BE49-F238E27FC236}">
              <a16:creationId xmlns:a16="http://schemas.microsoft.com/office/drawing/2014/main" id="{5340DDBA-3FC3-44BA-B438-A0DEB6A548B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93" name="Text Box 7">
          <a:extLst>
            <a:ext uri="{FF2B5EF4-FFF2-40B4-BE49-F238E27FC236}">
              <a16:creationId xmlns:a16="http://schemas.microsoft.com/office/drawing/2014/main" id="{6F082A24-BBCD-4218-BDCF-7B00836754D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94" name="Text Box 8">
          <a:extLst>
            <a:ext uri="{FF2B5EF4-FFF2-40B4-BE49-F238E27FC236}">
              <a16:creationId xmlns:a16="http://schemas.microsoft.com/office/drawing/2014/main" id="{7D4C0F2C-F0B8-4D80-983F-ACF6D6F3D63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95" name="Text Box 9">
          <a:extLst>
            <a:ext uri="{FF2B5EF4-FFF2-40B4-BE49-F238E27FC236}">
              <a16:creationId xmlns:a16="http://schemas.microsoft.com/office/drawing/2014/main" id="{772F318E-D260-4E01-9A35-9B11CEB594C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96" name="Text Box 10">
          <a:extLst>
            <a:ext uri="{FF2B5EF4-FFF2-40B4-BE49-F238E27FC236}">
              <a16:creationId xmlns:a16="http://schemas.microsoft.com/office/drawing/2014/main" id="{BCD54898-C716-4ED6-82D2-A700C06B7B2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97" name="Text Box 11">
          <a:extLst>
            <a:ext uri="{FF2B5EF4-FFF2-40B4-BE49-F238E27FC236}">
              <a16:creationId xmlns:a16="http://schemas.microsoft.com/office/drawing/2014/main" id="{6B48DB4C-28A7-4333-BFC8-FC4C75919F1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98" name="Text Box 12">
          <a:extLst>
            <a:ext uri="{FF2B5EF4-FFF2-40B4-BE49-F238E27FC236}">
              <a16:creationId xmlns:a16="http://schemas.microsoft.com/office/drawing/2014/main" id="{00580CB7-F93D-4B87-91AC-EFCD3F1787B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899" name="Text Box 13">
          <a:extLst>
            <a:ext uri="{FF2B5EF4-FFF2-40B4-BE49-F238E27FC236}">
              <a16:creationId xmlns:a16="http://schemas.microsoft.com/office/drawing/2014/main" id="{B4CF8B5D-8E5C-4134-8788-FC1A981A0BC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00" name="Text Box 14">
          <a:extLst>
            <a:ext uri="{FF2B5EF4-FFF2-40B4-BE49-F238E27FC236}">
              <a16:creationId xmlns:a16="http://schemas.microsoft.com/office/drawing/2014/main" id="{7E2ECE20-74FA-41D6-93B3-2407D22C8C6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01" name="Text Box 15">
          <a:extLst>
            <a:ext uri="{FF2B5EF4-FFF2-40B4-BE49-F238E27FC236}">
              <a16:creationId xmlns:a16="http://schemas.microsoft.com/office/drawing/2014/main" id="{E3BC115D-C5A8-4095-8335-4749944A9A4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02" name="Text Box 16">
          <a:extLst>
            <a:ext uri="{FF2B5EF4-FFF2-40B4-BE49-F238E27FC236}">
              <a16:creationId xmlns:a16="http://schemas.microsoft.com/office/drawing/2014/main" id="{60FAFE97-CF4B-4D76-9998-A26FCD5FE33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03" name="Text Box 17">
          <a:extLst>
            <a:ext uri="{FF2B5EF4-FFF2-40B4-BE49-F238E27FC236}">
              <a16:creationId xmlns:a16="http://schemas.microsoft.com/office/drawing/2014/main" id="{C5CBBC4A-38BB-449B-85B8-6E3AA4E1294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04" name="Text Box 6">
          <a:extLst>
            <a:ext uri="{FF2B5EF4-FFF2-40B4-BE49-F238E27FC236}">
              <a16:creationId xmlns:a16="http://schemas.microsoft.com/office/drawing/2014/main" id="{338757EB-022F-4BB5-9A10-2F0D2F84BF1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05" name="Text Box 7">
          <a:extLst>
            <a:ext uri="{FF2B5EF4-FFF2-40B4-BE49-F238E27FC236}">
              <a16:creationId xmlns:a16="http://schemas.microsoft.com/office/drawing/2014/main" id="{3FCC04DC-D0A7-4260-8B4A-91DFD4D4F97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06" name="Text Box 8">
          <a:extLst>
            <a:ext uri="{FF2B5EF4-FFF2-40B4-BE49-F238E27FC236}">
              <a16:creationId xmlns:a16="http://schemas.microsoft.com/office/drawing/2014/main" id="{B19F80D5-FD5C-4734-9D30-B13C8BF5F25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07" name="Text Box 9">
          <a:extLst>
            <a:ext uri="{FF2B5EF4-FFF2-40B4-BE49-F238E27FC236}">
              <a16:creationId xmlns:a16="http://schemas.microsoft.com/office/drawing/2014/main" id="{523669F8-86D2-4187-9233-218FAA72E10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08" name="Text Box 10">
          <a:extLst>
            <a:ext uri="{FF2B5EF4-FFF2-40B4-BE49-F238E27FC236}">
              <a16:creationId xmlns:a16="http://schemas.microsoft.com/office/drawing/2014/main" id="{B7ACBF7C-A49A-4152-BF01-499AC2A3432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09" name="Text Box 11">
          <a:extLst>
            <a:ext uri="{FF2B5EF4-FFF2-40B4-BE49-F238E27FC236}">
              <a16:creationId xmlns:a16="http://schemas.microsoft.com/office/drawing/2014/main" id="{D2BBA5D2-20B5-411D-8A30-BE810EF21C9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10" name="Text Box 12">
          <a:extLst>
            <a:ext uri="{FF2B5EF4-FFF2-40B4-BE49-F238E27FC236}">
              <a16:creationId xmlns:a16="http://schemas.microsoft.com/office/drawing/2014/main" id="{03D626E7-36B4-403D-82C2-4003480A3D3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11" name="Text Box 13">
          <a:extLst>
            <a:ext uri="{FF2B5EF4-FFF2-40B4-BE49-F238E27FC236}">
              <a16:creationId xmlns:a16="http://schemas.microsoft.com/office/drawing/2014/main" id="{F94F1109-4232-49C2-AEE5-768AAF5C972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12" name="Text Box 14">
          <a:extLst>
            <a:ext uri="{FF2B5EF4-FFF2-40B4-BE49-F238E27FC236}">
              <a16:creationId xmlns:a16="http://schemas.microsoft.com/office/drawing/2014/main" id="{13A0EA2D-6C12-409E-A591-19788FB1908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13" name="Text Box 15">
          <a:extLst>
            <a:ext uri="{FF2B5EF4-FFF2-40B4-BE49-F238E27FC236}">
              <a16:creationId xmlns:a16="http://schemas.microsoft.com/office/drawing/2014/main" id="{4A8C5AB3-0BC0-4A8B-9DCB-DCC199F7203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14" name="Text Box 16">
          <a:extLst>
            <a:ext uri="{FF2B5EF4-FFF2-40B4-BE49-F238E27FC236}">
              <a16:creationId xmlns:a16="http://schemas.microsoft.com/office/drawing/2014/main" id="{2CFFBA76-9B60-454B-9EFD-4CCC86F1AC5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15" name="Text Box 17">
          <a:extLst>
            <a:ext uri="{FF2B5EF4-FFF2-40B4-BE49-F238E27FC236}">
              <a16:creationId xmlns:a16="http://schemas.microsoft.com/office/drawing/2014/main" id="{08C8C4AF-3AAC-4FFD-BF87-2E22C3BB25B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16" name="Text Box 6">
          <a:extLst>
            <a:ext uri="{FF2B5EF4-FFF2-40B4-BE49-F238E27FC236}">
              <a16:creationId xmlns:a16="http://schemas.microsoft.com/office/drawing/2014/main" id="{8C30374F-203D-4AE8-94E9-55EAFEB2E7D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17" name="Text Box 7">
          <a:extLst>
            <a:ext uri="{FF2B5EF4-FFF2-40B4-BE49-F238E27FC236}">
              <a16:creationId xmlns:a16="http://schemas.microsoft.com/office/drawing/2014/main" id="{FF6F9AB6-6620-4D93-853C-3F561369A97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18" name="Text Box 8">
          <a:extLst>
            <a:ext uri="{FF2B5EF4-FFF2-40B4-BE49-F238E27FC236}">
              <a16:creationId xmlns:a16="http://schemas.microsoft.com/office/drawing/2014/main" id="{B9E5550B-CC23-4CA9-83CF-777751D5BB0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19" name="Text Box 9">
          <a:extLst>
            <a:ext uri="{FF2B5EF4-FFF2-40B4-BE49-F238E27FC236}">
              <a16:creationId xmlns:a16="http://schemas.microsoft.com/office/drawing/2014/main" id="{75C3CA50-49BD-4FDD-8031-22CA686217F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20" name="Text Box 10">
          <a:extLst>
            <a:ext uri="{FF2B5EF4-FFF2-40B4-BE49-F238E27FC236}">
              <a16:creationId xmlns:a16="http://schemas.microsoft.com/office/drawing/2014/main" id="{45724F44-9C65-459E-944A-3379C226755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21" name="Text Box 11">
          <a:extLst>
            <a:ext uri="{FF2B5EF4-FFF2-40B4-BE49-F238E27FC236}">
              <a16:creationId xmlns:a16="http://schemas.microsoft.com/office/drawing/2014/main" id="{91587248-000F-4B2D-8090-E666270B90F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22" name="Text Box 12">
          <a:extLst>
            <a:ext uri="{FF2B5EF4-FFF2-40B4-BE49-F238E27FC236}">
              <a16:creationId xmlns:a16="http://schemas.microsoft.com/office/drawing/2014/main" id="{7FCFF4B7-F021-4429-B0C2-8D37BF8BFBD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23" name="Text Box 13">
          <a:extLst>
            <a:ext uri="{FF2B5EF4-FFF2-40B4-BE49-F238E27FC236}">
              <a16:creationId xmlns:a16="http://schemas.microsoft.com/office/drawing/2014/main" id="{CB6E79AA-E54A-40E4-90D2-D5A9F81D229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24" name="Text Box 14">
          <a:extLst>
            <a:ext uri="{FF2B5EF4-FFF2-40B4-BE49-F238E27FC236}">
              <a16:creationId xmlns:a16="http://schemas.microsoft.com/office/drawing/2014/main" id="{930E0577-0D04-4F85-9F02-A80BF44FF98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25" name="Text Box 15">
          <a:extLst>
            <a:ext uri="{FF2B5EF4-FFF2-40B4-BE49-F238E27FC236}">
              <a16:creationId xmlns:a16="http://schemas.microsoft.com/office/drawing/2014/main" id="{6192CB7A-3EFA-4338-843A-8F4F1E0E0C5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26" name="Text Box 16">
          <a:extLst>
            <a:ext uri="{FF2B5EF4-FFF2-40B4-BE49-F238E27FC236}">
              <a16:creationId xmlns:a16="http://schemas.microsoft.com/office/drawing/2014/main" id="{007793A0-8990-4CF2-9359-A430816F6B3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27" name="Text Box 17">
          <a:extLst>
            <a:ext uri="{FF2B5EF4-FFF2-40B4-BE49-F238E27FC236}">
              <a16:creationId xmlns:a16="http://schemas.microsoft.com/office/drawing/2014/main" id="{6DDEAEFD-6CE0-4F38-8D64-6345ADBC8E0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28" name="Text Box 7">
          <a:extLst>
            <a:ext uri="{FF2B5EF4-FFF2-40B4-BE49-F238E27FC236}">
              <a16:creationId xmlns:a16="http://schemas.microsoft.com/office/drawing/2014/main" id="{F48A387E-55F3-4BBB-AE5C-AF97D728016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29" name="Text Box 8">
          <a:extLst>
            <a:ext uri="{FF2B5EF4-FFF2-40B4-BE49-F238E27FC236}">
              <a16:creationId xmlns:a16="http://schemas.microsoft.com/office/drawing/2014/main" id="{A2ABA064-E0E0-45A8-8475-52F68CDF28A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30" name="Text Box 9">
          <a:extLst>
            <a:ext uri="{FF2B5EF4-FFF2-40B4-BE49-F238E27FC236}">
              <a16:creationId xmlns:a16="http://schemas.microsoft.com/office/drawing/2014/main" id="{6A1A1294-9F59-44CE-9DA0-B059D334BA3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31" name="Text Box 10">
          <a:extLst>
            <a:ext uri="{FF2B5EF4-FFF2-40B4-BE49-F238E27FC236}">
              <a16:creationId xmlns:a16="http://schemas.microsoft.com/office/drawing/2014/main" id="{217FA5CA-1627-445C-B806-38ADBCE80E2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32" name="Text Box 11">
          <a:extLst>
            <a:ext uri="{FF2B5EF4-FFF2-40B4-BE49-F238E27FC236}">
              <a16:creationId xmlns:a16="http://schemas.microsoft.com/office/drawing/2014/main" id="{C65C8215-48E6-45F5-BCE4-73632C16747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33" name="Text Box 12">
          <a:extLst>
            <a:ext uri="{FF2B5EF4-FFF2-40B4-BE49-F238E27FC236}">
              <a16:creationId xmlns:a16="http://schemas.microsoft.com/office/drawing/2014/main" id="{80732EE3-CFA5-4EAA-8D54-3D72FBCD18D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34" name="Text Box 13">
          <a:extLst>
            <a:ext uri="{FF2B5EF4-FFF2-40B4-BE49-F238E27FC236}">
              <a16:creationId xmlns:a16="http://schemas.microsoft.com/office/drawing/2014/main" id="{5B025070-4081-4B53-97D3-98F3E2E5E00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35" name="Text Box 14">
          <a:extLst>
            <a:ext uri="{FF2B5EF4-FFF2-40B4-BE49-F238E27FC236}">
              <a16:creationId xmlns:a16="http://schemas.microsoft.com/office/drawing/2014/main" id="{D09DB1CE-4A70-4D0C-AEBA-0651157D6E2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36" name="Text Box 15">
          <a:extLst>
            <a:ext uri="{FF2B5EF4-FFF2-40B4-BE49-F238E27FC236}">
              <a16:creationId xmlns:a16="http://schemas.microsoft.com/office/drawing/2014/main" id="{25274A4D-3BF1-4D04-9BAC-0365E3CA698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37" name="Text Box 16">
          <a:extLst>
            <a:ext uri="{FF2B5EF4-FFF2-40B4-BE49-F238E27FC236}">
              <a16:creationId xmlns:a16="http://schemas.microsoft.com/office/drawing/2014/main" id="{6EAB8C46-D1F8-41AB-8857-9C05EAAE701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38" name="Text Box 17">
          <a:extLst>
            <a:ext uri="{FF2B5EF4-FFF2-40B4-BE49-F238E27FC236}">
              <a16:creationId xmlns:a16="http://schemas.microsoft.com/office/drawing/2014/main" id="{6B9F2329-F6D6-4417-BBB3-84A9C598697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39" name="Text Box 6">
          <a:extLst>
            <a:ext uri="{FF2B5EF4-FFF2-40B4-BE49-F238E27FC236}">
              <a16:creationId xmlns:a16="http://schemas.microsoft.com/office/drawing/2014/main" id="{0D6EE024-90B8-43BF-93EA-68D7B9177AC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40" name="Text Box 7">
          <a:extLst>
            <a:ext uri="{FF2B5EF4-FFF2-40B4-BE49-F238E27FC236}">
              <a16:creationId xmlns:a16="http://schemas.microsoft.com/office/drawing/2014/main" id="{29E8742E-7DE5-4B3C-8CCC-10D956E1B57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41" name="Text Box 8">
          <a:extLst>
            <a:ext uri="{FF2B5EF4-FFF2-40B4-BE49-F238E27FC236}">
              <a16:creationId xmlns:a16="http://schemas.microsoft.com/office/drawing/2014/main" id="{251C6F7C-8D1E-4E50-B9EA-699C77D227B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42" name="Text Box 9">
          <a:extLst>
            <a:ext uri="{FF2B5EF4-FFF2-40B4-BE49-F238E27FC236}">
              <a16:creationId xmlns:a16="http://schemas.microsoft.com/office/drawing/2014/main" id="{007618A4-233F-4502-9282-563FC6D0A3A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43" name="Text Box 10">
          <a:extLst>
            <a:ext uri="{FF2B5EF4-FFF2-40B4-BE49-F238E27FC236}">
              <a16:creationId xmlns:a16="http://schemas.microsoft.com/office/drawing/2014/main" id="{019D57B9-A98B-4595-8028-99027E23D35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44" name="Text Box 11">
          <a:extLst>
            <a:ext uri="{FF2B5EF4-FFF2-40B4-BE49-F238E27FC236}">
              <a16:creationId xmlns:a16="http://schemas.microsoft.com/office/drawing/2014/main" id="{CE3D3CA1-D4D8-4166-ADF9-FBBA2EC6FA0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45" name="Text Box 12">
          <a:extLst>
            <a:ext uri="{FF2B5EF4-FFF2-40B4-BE49-F238E27FC236}">
              <a16:creationId xmlns:a16="http://schemas.microsoft.com/office/drawing/2014/main" id="{C23D08E4-0C99-4ACB-815C-D3F8871AC1B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46" name="Text Box 13">
          <a:extLst>
            <a:ext uri="{FF2B5EF4-FFF2-40B4-BE49-F238E27FC236}">
              <a16:creationId xmlns:a16="http://schemas.microsoft.com/office/drawing/2014/main" id="{3865E6FA-7881-4D4C-87DC-39A1EF99DBB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47" name="Text Box 14">
          <a:extLst>
            <a:ext uri="{FF2B5EF4-FFF2-40B4-BE49-F238E27FC236}">
              <a16:creationId xmlns:a16="http://schemas.microsoft.com/office/drawing/2014/main" id="{4EC19C9A-F75C-4443-9CDC-A67CCACBDDA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48" name="Text Box 15">
          <a:extLst>
            <a:ext uri="{FF2B5EF4-FFF2-40B4-BE49-F238E27FC236}">
              <a16:creationId xmlns:a16="http://schemas.microsoft.com/office/drawing/2014/main" id="{8597E66D-15ED-4F9B-B859-CE1704EAC31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49" name="Text Box 16">
          <a:extLst>
            <a:ext uri="{FF2B5EF4-FFF2-40B4-BE49-F238E27FC236}">
              <a16:creationId xmlns:a16="http://schemas.microsoft.com/office/drawing/2014/main" id="{ACC61C62-2DC1-415B-B17E-90003E1BA56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50" name="Text Box 17">
          <a:extLst>
            <a:ext uri="{FF2B5EF4-FFF2-40B4-BE49-F238E27FC236}">
              <a16:creationId xmlns:a16="http://schemas.microsoft.com/office/drawing/2014/main" id="{B162F68D-C261-4B1E-8363-D3D69931AC0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51" name="Text Box 6">
          <a:extLst>
            <a:ext uri="{FF2B5EF4-FFF2-40B4-BE49-F238E27FC236}">
              <a16:creationId xmlns:a16="http://schemas.microsoft.com/office/drawing/2014/main" id="{8D65E0F9-6001-4E87-B4B7-DA2F3600040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52" name="Text Box 7">
          <a:extLst>
            <a:ext uri="{FF2B5EF4-FFF2-40B4-BE49-F238E27FC236}">
              <a16:creationId xmlns:a16="http://schemas.microsoft.com/office/drawing/2014/main" id="{E189BF4C-A637-4E31-8386-5E88C8D516C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53" name="Text Box 8">
          <a:extLst>
            <a:ext uri="{FF2B5EF4-FFF2-40B4-BE49-F238E27FC236}">
              <a16:creationId xmlns:a16="http://schemas.microsoft.com/office/drawing/2014/main" id="{8B18DE63-B711-4707-B822-84F6E07788C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54" name="Text Box 9">
          <a:extLst>
            <a:ext uri="{FF2B5EF4-FFF2-40B4-BE49-F238E27FC236}">
              <a16:creationId xmlns:a16="http://schemas.microsoft.com/office/drawing/2014/main" id="{A40D9E48-6C77-45C5-94E7-E5A6B81582C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55" name="Text Box 10">
          <a:extLst>
            <a:ext uri="{FF2B5EF4-FFF2-40B4-BE49-F238E27FC236}">
              <a16:creationId xmlns:a16="http://schemas.microsoft.com/office/drawing/2014/main" id="{0FD2D878-B873-489C-97EF-021893F6978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56" name="Text Box 11">
          <a:extLst>
            <a:ext uri="{FF2B5EF4-FFF2-40B4-BE49-F238E27FC236}">
              <a16:creationId xmlns:a16="http://schemas.microsoft.com/office/drawing/2014/main" id="{8A1799CE-23E6-472B-AD55-6C740F11D27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57" name="Text Box 12">
          <a:extLst>
            <a:ext uri="{FF2B5EF4-FFF2-40B4-BE49-F238E27FC236}">
              <a16:creationId xmlns:a16="http://schemas.microsoft.com/office/drawing/2014/main" id="{33F71ABF-0773-4D22-9EE1-D445EACAD33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58" name="Text Box 13">
          <a:extLst>
            <a:ext uri="{FF2B5EF4-FFF2-40B4-BE49-F238E27FC236}">
              <a16:creationId xmlns:a16="http://schemas.microsoft.com/office/drawing/2014/main" id="{6EC53034-3262-445C-B825-FBCF7B708B8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59" name="Text Box 14">
          <a:extLst>
            <a:ext uri="{FF2B5EF4-FFF2-40B4-BE49-F238E27FC236}">
              <a16:creationId xmlns:a16="http://schemas.microsoft.com/office/drawing/2014/main" id="{820E2910-AA25-4486-A312-4EA4490D4E5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60" name="Text Box 15">
          <a:extLst>
            <a:ext uri="{FF2B5EF4-FFF2-40B4-BE49-F238E27FC236}">
              <a16:creationId xmlns:a16="http://schemas.microsoft.com/office/drawing/2014/main" id="{76CD364E-CFF8-4C1B-9049-B6C0FE3AE35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61" name="Text Box 16">
          <a:extLst>
            <a:ext uri="{FF2B5EF4-FFF2-40B4-BE49-F238E27FC236}">
              <a16:creationId xmlns:a16="http://schemas.microsoft.com/office/drawing/2014/main" id="{7FBA3072-02AD-4F6D-A6D3-4983BC90BB9D}"/>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62" name="Text Box 17">
          <a:extLst>
            <a:ext uri="{FF2B5EF4-FFF2-40B4-BE49-F238E27FC236}">
              <a16:creationId xmlns:a16="http://schemas.microsoft.com/office/drawing/2014/main" id="{7DC9D391-58CD-4576-9880-29EBA91BA84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63" name="Text Box 6">
          <a:extLst>
            <a:ext uri="{FF2B5EF4-FFF2-40B4-BE49-F238E27FC236}">
              <a16:creationId xmlns:a16="http://schemas.microsoft.com/office/drawing/2014/main" id="{33B90B19-B4B8-4B83-99F0-9F82D476F1BB}"/>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64" name="Text Box 7">
          <a:extLst>
            <a:ext uri="{FF2B5EF4-FFF2-40B4-BE49-F238E27FC236}">
              <a16:creationId xmlns:a16="http://schemas.microsoft.com/office/drawing/2014/main" id="{44697993-DC7A-4F8C-BB1D-595399C69BD4}"/>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65" name="Text Box 8">
          <a:extLst>
            <a:ext uri="{FF2B5EF4-FFF2-40B4-BE49-F238E27FC236}">
              <a16:creationId xmlns:a16="http://schemas.microsoft.com/office/drawing/2014/main" id="{2D4DCE57-C64C-4C8D-BEA5-DB608CF9F90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66" name="Text Box 9">
          <a:extLst>
            <a:ext uri="{FF2B5EF4-FFF2-40B4-BE49-F238E27FC236}">
              <a16:creationId xmlns:a16="http://schemas.microsoft.com/office/drawing/2014/main" id="{CDE79264-1910-4102-99A0-C0F3D080AA3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67" name="Text Box 10">
          <a:extLst>
            <a:ext uri="{FF2B5EF4-FFF2-40B4-BE49-F238E27FC236}">
              <a16:creationId xmlns:a16="http://schemas.microsoft.com/office/drawing/2014/main" id="{5D61857F-EA75-4A3F-BF90-6867EA4DC5C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68" name="Text Box 11">
          <a:extLst>
            <a:ext uri="{FF2B5EF4-FFF2-40B4-BE49-F238E27FC236}">
              <a16:creationId xmlns:a16="http://schemas.microsoft.com/office/drawing/2014/main" id="{859528F7-D5B2-4906-83FB-8A2328643B5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69" name="Text Box 12">
          <a:extLst>
            <a:ext uri="{FF2B5EF4-FFF2-40B4-BE49-F238E27FC236}">
              <a16:creationId xmlns:a16="http://schemas.microsoft.com/office/drawing/2014/main" id="{097B7EAA-C4B4-4323-972E-37113DA0AC5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70" name="Text Box 13">
          <a:extLst>
            <a:ext uri="{FF2B5EF4-FFF2-40B4-BE49-F238E27FC236}">
              <a16:creationId xmlns:a16="http://schemas.microsoft.com/office/drawing/2014/main" id="{11047DB3-4CA7-4194-AD65-162C7B9DFE1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71" name="Text Box 14">
          <a:extLst>
            <a:ext uri="{FF2B5EF4-FFF2-40B4-BE49-F238E27FC236}">
              <a16:creationId xmlns:a16="http://schemas.microsoft.com/office/drawing/2014/main" id="{9434F177-074C-4512-A1F5-868FA5189D4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72" name="Text Box 15">
          <a:extLst>
            <a:ext uri="{FF2B5EF4-FFF2-40B4-BE49-F238E27FC236}">
              <a16:creationId xmlns:a16="http://schemas.microsoft.com/office/drawing/2014/main" id="{21C81AD9-5806-4479-BB46-0E2815C1879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73" name="Text Box 16">
          <a:extLst>
            <a:ext uri="{FF2B5EF4-FFF2-40B4-BE49-F238E27FC236}">
              <a16:creationId xmlns:a16="http://schemas.microsoft.com/office/drawing/2014/main" id="{0E733443-277F-4A74-A683-08C376187895}"/>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74" name="Text Box 17">
          <a:extLst>
            <a:ext uri="{FF2B5EF4-FFF2-40B4-BE49-F238E27FC236}">
              <a16:creationId xmlns:a16="http://schemas.microsoft.com/office/drawing/2014/main" id="{29A6DCF0-DC72-46C5-B740-8C236FD00F8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75" name="Text Box 7">
          <a:extLst>
            <a:ext uri="{FF2B5EF4-FFF2-40B4-BE49-F238E27FC236}">
              <a16:creationId xmlns:a16="http://schemas.microsoft.com/office/drawing/2014/main" id="{1B69D0EE-6FCC-479A-922D-37E02F516C9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76" name="Text Box 8">
          <a:extLst>
            <a:ext uri="{FF2B5EF4-FFF2-40B4-BE49-F238E27FC236}">
              <a16:creationId xmlns:a16="http://schemas.microsoft.com/office/drawing/2014/main" id="{9E263347-E1BD-49D3-89DD-12D4BCF5731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77" name="Text Box 9">
          <a:extLst>
            <a:ext uri="{FF2B5EF4-FFF2-40B4-BE49-F238E27FC236}">
              <a16:creationId xmlns:a16="http://schemas.microsoft.com/office/drawing/2014/main" id="{FBB7C9F1-2590-4B1E-AC03-F08A97EB305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78" name="Text Box 10">
          <a:extLst>
            <a:ext uri="{FF2B5EF4-FFF2-40B4-BE49-F238E27FC236}">
              <a16:creationId xmlns:a16="http://schemas.microsoft.com/office/drawing/2014/main" id="{8C983B80-1080-44A5-929B-D18717200B57}"/>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79" name="Text Box 11">
          <a:extLst>
            <a:ext uri="{FF2B5EF4-FFF2-40B4-BE49-F238E27FC236}">
              <a16:creationId xmlns:a16="http://schemas.microsoft.com/office/drawing/2014/main" id="{257DC661-4591-43F7-9766-7924AEC86C9F}"/>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80" name="Text Box 12">
          <a:extLst>
            <a:ext uri="{FF2B5EF4-FFF2-40B4-BE49-F238E27FC236}">
              <a16:creationId xmlns:a16="http://schemas.microsoft.com/office/drawing/2014/main" id="{199D40D7-F713-49B5-A0A5-F555D18CCD0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81" name="Text Box 13">
          <a:extLst>
            <a:ext uri="{FF2B5EF4-FFF2-40B4-BE49-F238E27FC236}">
              <a16:creationId xmlns:a16="http://schemas.microsoft.com/office/drawing/2014/main" id="{4BDD808A-80DE-4F43-97E3-A2BE33E98DC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82" name="Text Box 14">
          <a:extLst>
            <a:ext uri="{FF2B5EF4-FFF2-40B4-BE49-F238E27FC236}">
              <a16:creationId xmlns:a16="http://schemas.microsoft.com/office/drawing/2014/main" id="{10CDFA00-775F-4622-984F-3076477312E8}"/>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83" name="Text Box 15">
          <a:extLst>
            <a:ext uri="{FF2B5EF4-FFF2-40B4-BE49-F238E27FC236}">
              <a16:creationId xmlns:a16="http://schemas.microsoft.com/office/drawing/2014/main" id="{C28CE0F0-DF44-434D-B83C-FCE89C019CE6}"/>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84" name="Text Box 16">
          <a:extLst>
            <a:ext uri="{FF2B5EF4-FFF2-40B4-BE49-F238E27FC236}">
              <a16:creationId xmlns:a16="http://schemas.microsoft.com/office/drawing/2014/main" id="{7588A632-4947-49AE-9917-8146DACEA6C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85" name="Text Box 17">
          <a:extLst>
            <a:ext uri="{FF2B5EF4-FFF2-40B4-BE49-F238E27FC236}">
              <a16:creationId xmlns:a16="http://schemas.microsoft.com/office/drawing/2014/main" id="{EDD7FFC7-C730-48CC-AB0D-419D9105630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86" name="Text Box 6">
          <a:extLst>
            <a:ext uri="{FF2B5EF4-FFF2-40B4-BE49-F238E27FC236}">
              <a16:creationId xmlns:a16="http://schemas.microsoft.com/office/drawing/2014/main" id="{376924E4-99C2-4D7B-B7F1-4D7B185ED62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87" name="Text Box 7">
          <a:extLst>
            <a:ext uri="{FF2B5EF4-FFF2-40B4-BE49-F238E27FC236}">
              <a16:creationId xmlns:a16="http://schemas.microsoft.com/office/drawing/2014/main" id="{C3DB6992-71A5-4842-949E-FDBD37774A51}"/>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88" name="Text Box 8">
          <a:extLst>
            <a:ext uri="{FF2B5EF4-FFF2-40B4-BE49-F238E27FC236}">
              <a16:creationId xmlns:a16="http://schemas.microsoft.com/office/drawing/2014/main" id="{49A99510-2DD5-4DB3-8FD4-79B2D9FC6F1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89" name="Text Box 9">
          <a:extLst>
            <a:ext uri="{FF2B5EF4-FFF2-40B4-BE49-F238E27FC236}">
              <a16:creationId xmlns:a16="http://schemas.microsoft.com/office/drawing/2014/main" id="{FC9B45CA-4853-4C40-A0B6-B7C99519D21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90" name="Text Box 10">
          <a:extLst>
            <a:ext uri="{FF2B5EF4-FFF2-40B4-BE49-F238E27FC236}">
              <a16:creationId xmlns:a16="http://schemas.microsoft.com/office/drawing/2014/main" id="{FACB5366-88AC-4361-8BBD-E313C52D5963}"/>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91" name="Text Box 11">
          <a:extLst>
            <a:ext uri="{FF2B5EF4-FFF2-40B4-BE49-F238E27FC236}">
              <a16:creationId xmlns:a16="http://schemas.microsoft.com/office/drawing/2014/main" id="{5F3A6304-4CD4-4A0B-AE2D-D750C199ECC0}"/>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92" name="Text Box 12">
          <a:extLst>
            <a:ext uri="{FF2B5EF4-FFF2-40B4-BE49-F238E27FC236}">
              <a16:creationId xmlns:a16="http://schemas.microsoft.com/office/drawing/2014/main" id="{DACB5276-0D67-4B39-A2A6-BFAE1CAAC1D2}"/>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93" name="Text Box 13">
          <a:extLst>
            <a:ext uri="{FF2B5EF4-FFF2-40B4-BE49-F238E27FC236}">
              <a16:creationId xmlns:a16="http://schemas.microsoft.com/office/drawing/2014/main" id="{620DA7D0-1B6E-4FEA-B65E-D2713632586C}"/>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94" name="Text Box 14">
          <a:extLst>
            <a:ext uri="{FF2B5EF4-FFF2-40B4-BE49-F238E27FC236}">
              <a16:creationId xmlns:a16="http://schemas.microsoft.com/office/drawing/2014/main" id="{AF2FDDF3-C81B-404D-986E-82728F697BAA}"/>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95" name="Text Box 15">
          <a:extLst>
            <a:ext uri="{FF2B5EF4-FFF2-40B4-BE49-F238E27FC236}">
              <a16:creationId xmlns:a16="http://schemas.microsoft.com/office/drawing/2014/main" id="{17C34D82-64AC-4BCF-8DE6-D90830F4EE9E}"/>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85725</xdr:colOff>
      <xdr:row>21</xdr:row>
      <xdr:rowOff>2002</xdr:rowOff>
    </xdr:to>
    <xdr:sp macro="" textlink="">
      <xdr:nvSpPr>
        <xdr:cNvPr id="2996" name="Text Box 16">
          <a:extLst>
            <a:ext uri="{FF2B5EF4-FFF2-40B4-BE49-F238E27FC236}">
              <a16:creationId xmlns:a16="http://schemas.microsoft.com/office/drawing/2014/main" id="{F88C1A7F-A127-4CAE-9872-297449933EE9}"/>
            </a:ext>
          </a:extLst>
        </xdr:cNvPr>
        <xdr:cNvSpPr txBox="1">
          <a:spLocks noChangeArrowheads="1"/>
        </xdr:cNvSpPr>
      </xdr:nvSpPr>
      <xdr:spPr bwMode="auto">
        <a:xfrm>
          <a:off x="3898669" y="4954385"/>
          <a:ext cx="85725" cy="1527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37</xdr:row>
      <xdr:rowOff>0</xdr:rowOff>
    </xdr:from>
    <xdr:ext cx="85725" cy="1411821"/>
    <xdr:sp macro="" textlink="">
      <xdr:nvSpPr>
        <xdr:cNvPr id="2997" name="Text Box 6">
          <a:extLst>
            <a:ext uri="{FF2B5EF4-FFF2-40B4-BE49-F238E27FC236}">
              <a16:creationId xmlns:a16="http://schemas.microsoft.com/office/drawing/2014/main" id="{E4CDC2F0-B60B-48C1-B73A-1F4FC12D964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2998" name="Text Box 7">
          <a:extLst>
            <a:ext uri="{FF2B5EF4-FFF2-40B4-BE49-F238E27FC236}">
              <a16:creationId xmlns:a16="http://schemas.microsoft.com/office/drawing/2014/main" id="{74FC2468-C305-4B10-97BD-AA169BBE0BA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2999" name="Text Box 8">
          <a:extLst>
            <a:ext uri="{FF2B5EF4-FFF2-40B4-BE49-F238E27FC236}">
              <a16:creationId xmlns:a16="http://schemas.microsoft.com/office/drawing/2014/main" id="{7F9E0DF0-24EF-4C34-84B4-EB999DD65BA5}"/>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00" name="Text Box 9">
          <a:extLst>
            <a:ext uri="{FF2B5EF4-FFF2-40B4-BE49-F238E27FC236}">
              <a16:creationId xmlns:a16="http://schemas.microsoft.com/office/drawing/2014/main" id="{80A85AA6-B7A4-4570-A167-6A22447F04FA}"/>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01" name="Text Box 10">
          <a:extLst>
            <a:ext uri="{FF2B5EF4-FFF2-40B4-BE49-F238E27FC236}">
              <a16:creationId xmlns:a16="http://schemas.microsoft.com/office/drawing/2014/main" id="{58230DDF-9814-4A0F-8436-052728A91AA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02" name="Text Box 11">
          <a:extLst>
            <a:ext uri="{FF2B5EF4-FFF2-40B4-BE49-F238E27FC236}">
              <a16:creationId xmlns:a16="http://schemas.microsoft.com/office/drawing/2014/main" id="{FF50CA89-F817-45B0-8C4D-F2E6399BF11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03" name="Text Box 12">
          <a:extLst>
            <a:ext uri="{FF2B5EF4-FFF2-40B4-BE49-F238E27FC236}">
              <a16:creationId xmlns:a16="http://schemas.microsoft.com/office/drawing/2014/main" id="{C097EFCB-0B72-47FB-9942-EB68C185C34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04" name="Text Box 13">
          <a:extLst>
            <a:ext uri="{FF2B5EF4-FFF2-40B4-BE49-F238E27FC236}">
              <a16:creationId xmlns:a16="http://schemas.microsoft.com/office/drawing/2014/main" id="{A8FFBCA7-BC66-4609-8857-C20C548FE280}"/>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05" name="Text Box 14">
          <a:extLst>
            <a:ext uri="{FF2B5EF4-FFF2-40B4-BE49-F238E27FC236}">
              <a16:creationId xmlns:a16="http://schemas.microsoft.com/office/drawing/2014/main" id="{4952D6B1-11DA-4730-BD55-F10EB689BFB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06" name="Text Box 15">
          <a:extLst>
            <a:ext uri="{FF2B5EF4-FFF2-40B4-BE49-F238E27FC236}">
              <a16:creationId xmlns:a16="http://schemas.microsoft.com/office/drawing/2014/main" id="{EE366214-B36C-492F-B8CE-198E73CC5F00}"/>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07" name="Text Box 16">
          <a:extLst>
            <a:ext uri="{FF2B5EF4-FFF2-40B4-BE49-F238E27FC236}">
              <a16:creationId xmlns:a16="http://schemas.microsoft.com/office/drawing/2014/main" id="{91D1EF64-5A95-4866-A784-CFE33ADB3A2F}"/>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08" name="Text Box 17">
          <a:extLst>
            <a:ext uri="{FF2B5EF4-FFF2-40B4-BE49-F238E27FC236}">
              <a16:creationId xmlns:a16="http://schemas.microsoft.com/office/drawing/2014/main" id="{02EE6B8E-8A39-4C54-A89D-9E0E5168488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09" name="Text Box 6">
          <a:extLst>
            <a:ext uri="{FF2B5EF4-FFF2-40B4-BE49-F238E27FC236}">
              <a16:creationId xmlns:a16="http://schemas.microsoft.com/office/drawing/2014/main" id="{B93C21F2-F900-4C43-BBD3-A1EC37984A0F}"/>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10" name="Text Box 7">
          <a:extLst>
            <a:ext uri="{FF2B5EF4-FFF2-40B4-BE49-F238E27FC236}">
              <a16:creationId xmlns:a16="http://schemas.microsoft.com/office/drawing/2014/main" id="{67DE93D4-CE48-4F23-9BA7-CA53B3B07B9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11" name="Text Box 8">
          <a:extLst>
            <a:ext uri="{FF2B5EF4-FFF2-40B4-BE49-F238E27FC236}">
              <a16:creationId xmlns:a16="http://schemas.microsoft.com/office/drawing/2014/main" id="{300FD749-B6FF-4F0E-A2BB-72B73670B23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12" name="Text Box 9">
          <a:extLst>
            <a:ext uri="{FF2B5EF4-FFF2-40B4-BE49-F238E27FC236}">
              <a16:creationId xmlns:a16="http://schemas.microsoft.com/office/drawing/2014/main" id="{FB870905-0DA1-403C-B34E-09869D17B6F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13" name="Text Box 10">
          <a:extLst>
            <a:ext uri="{FF2B5EF4-FFF2-40B4-BE49-F238E27FC236}">
              <a16:creationId xmlns:a16="http://schemas.microsoft.com/office/drawing/2014/main" id="{22D335CE-DC18-4B5D-A892-00112E0B328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14" name="Text Box 11">
          <a:extLst>
            <a:ext uri="{FF2B5EF4-FFF2-40B4-BE49-F238E27FC236}">
              <a16:creationId xmlns:a16="http://schemas.microsoft.com/office/drawing/2014/main" id="{C75EC46B-32D0-4246-9D59-899B642DB73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15" name="Text Box 12">
          <a:extLst>
            <a:ext uri="{FF2B5EF4-FFF2-40B4-BE49-F238E27FC236}">
              <a16:creationId xmlns:a16="http://schemas.microsoft.com/office/drawing/2014/main" id="{06DC6213-689D-42FF-A854-7BA6724E61E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16" name="Text Box 13">
          <a:extLst>
            <a:ext uri="{FF2B5EF4-FFF2-40B4-BE49-F238E27FC236}">
              <a16:creationId xmlns:a16="http://schemas.microsoft.com/office/drawing/2014/main" id="{E6D347BF-038C-45DE-952E-6BB6BF78614F}"/>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17" name="Text Box 14">
          <a:extLst>
            <a:ext uri="{FF2B5EF4-FFF2-40B4-BE49-F238E27FC236}">
              <a16:creationId xmlns:a16="http://schemas.microsoft.com/office/drawing/2014/main" id="{BCB7774A-2CD4-45B0-B924-46DCF53B3FB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18" name="Text Box 15">
          <a:extLst>
            <a:ext uri="{FF2B5EF4-FFF2-40B4-BE49-F238E27FC236}">
              <a16:creationId xmlns:a16="http://schemas.microsoft.com/office/drawing/2014/main" id="{FA4D43DE-7308-4AE6-B222-FA0FD3A7753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19" name="Text Box 16">
          <a:extLst>
            <a:ext uri="{FF2B5EF4-FFF2-40B4-BE49-F238E27FC236}">
              <a16:creationId xmlns:a16="http://schemas.microsoft.com/office/drawing/2014/main" id="{B455881D-A008-4409-88E7-5A7B6E37D706}"/>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20" name="Text Box 17">
          <a:extLst>
            <a:ext uri="{FF2B5EF4-FFF2-40B4-BE49-F238E27FC236}">
              <a16:creationId xmlns:a16="http://schemas.microsoft.com/office/drawing/2014/main" id="{07914164-CA98-4EC1-A249-F6E4ED6CD4DA}"/>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21" name="Text Box 7">
          <a:extLst>
            <a:ext uri="{FF2B5EF4-FFF2-40B4-BE49-F238E27FC236}">
              <a16:creationId xmlns:a16="http://schemas.microsoft.com/office/drawing/2014/main" id="{F4D9407C-BCB7-40D7-87AC-2B4E9503C65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22" name="Text Box 8">
          <a:extLst>
            <a:ext uri="{FF2B5EF4-FFF2-40B4-BE49-F238E27FC236}">
              <a16:creationId xmlns:a16="http://schemas.microsoft.com/office/drawing/2014/main" id="{B51DB767-3396-47BF-93DA-04565145CAD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23" name="Text Box 9">
          <a:extLst>
            <a:ext uri="{FF2B5EF4-FFF2-40B4-BE49-F238E27FC236}">
              <a16:creationId xmlns:a16="http://schemas.microsoft.com/office/drawing/2014/main" id="{3E2A06F3-BE61-4C83-A744-A6673007095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24" name="Text Box 10">
          <a:extLst>
            <a:ext uri="{FF2B5EF4-FFF2-40B4-BE49-F238E27FC236}">
              <a16:creationId xmlns:a16="http://schemas.microsoft.com/office/drawing/2014/main" id="{A88F0DD5-F93D-4C7D-815E-FF5CE0BCB40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25" name="Text Box 11">
          <a:extLst>
            <a:ext uri="{FF2B5EF4-FFF2-40B4-BE49-F238E27FC236}">
              <a16:creationId xmlns:a16="http://schemas.microsoft.com/office/drawing/2014/main" id="{204B725F-638F-4F37-A548-FFC6CC036C4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26" name="Text Box 12">
          <a:extLst>
            <a:ext uri="{FF2B5EF4-FFF2-40B4-BE49-F238E27FC236}">
              <a16:creationId xmlns:a16="http://schemas.microsoft.com/office/drawing/2014/main" id="{9918DF53-9998-4B55-81C6-577D2F882022}"/>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27" name="Text Box 13">
          <a:extLst>
            <a:ext uri="{FF2B5EF4-FFF2-40B4-BE49-F238E27FC236}">
              <a16:creationId xmlns:a16="http://schemas.microsoft.com/office/drawing/2014/main" id="{BAFC46A3-8760-4D5D-94E3-4D8AF05A3CE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28" name="Text Box 14">
          <a:extLst>
            <a:ext uri="{FF2B5EF4-FFF2-40B4-BE49-F238E27FC236}">
              <a16:creationId xmlns:a16="http://schemas.microsoft.com/office/drawing/2014/main" id="{3BEF2BEA-6E85-44B2-8E03-8F2DC7A6D46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29" name="Text Box 15">
          <a:extLst>
            <a:ext uri="{FF2B5EF4-FFF2-40B4-BE49-F238E27FC236}">
              <a16:creationId xmlns:a16="http://schemas.microsoft.com/office/drawing/2014/main" id="{1FBE5B9F-0265-4B76-A664-77A1060EA27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30" name="Text Box 16">
          <a:extLst>
            <a:ext uri="{FF2B5EF4-FFF2-40B4-BE49-F238E27FC236}">
              <a16:creationId xmlns:a16="http://schemas.microsoft.com/office/drawing/2014/main" id="{D535D6B0-4657-4272-839E-B669252F370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31" name="Text Box 17">
          <a:extLst>
            <a:ext uri="{FF2B5EF4-FFF2-40B4-BE49-F238E27FC236}">
              <a16:creationId xmlns:a16="http://schemas.microsoft.com/office/drawing/2014/main" id="{EA57F9E8-61D7-4C91-AA45-17F4A8C6BA6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32" name="Text Box 6">
          <a:extLst>
            <a:ext uri="{FF2B5EF4-FFF2-40B4-BE49-F238E27FC236}">
              <a16:creationId xmlns:a16="http://schemas.microsoft.com/office/drawing/2014/main" id="{83AC87F3-8F36-4772-BA24-4D3A235617D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33" name="Text Box 7">
          <a:extLst>
            <a:ext uri="{FF2B5EF4-FFF2-40B4-BE49-F238E27FC236}">
              <a16:creationId xmlns:a16="http://schemas.microsoft.com/office/drawing/2014/main" id="{0F590977-17F5-41E5-9C6E-E3FD6FC6C3B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34" name="Text Box 8">
          <a:extLst>
            <a:ext uri="{FF2B5EF4-FFF2-40B4-BE49-F238E27FC236}">
              <a16:creationId xmlns:a16="http://schemas.microsoft.com/office/drawing/2014/main" id="{48A6C5F4-7AA3-4E22-89AB-9EF1D8F72FB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35" name="Text Box 9">
          <a:extLst>
            <a:ext uri="{FF2B5EF4-FFF2-40B4-BE49-F238E27FC236}">
              <a16:creationId xmlns:a16="http://schemas.microsoft.com/office/drawing/2014/main" id="{84DB003F-FDA6-48BE-8FB2-716824DECB0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36" name="Text Box 10">
          <a:extLst>
            <a:ext uri="{FF2B5EF4-FFF2-40B4-BE49-F238E27FC236}">
              <a16:creationId xmlns:a16="http://schemas.microsoft.com/office/drawing/2014/main" id="{08E72F18-4770-49F1-9AE4-0A91B92D724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37" name="Text Box 11">
          <a:extLst>
            <a:ext uri="{FF2B5EF4-FFF2-40B4-BE49-F238E27FC236}">
              <a16:creationId xmlns:a16="http://schemas.microsoft.com/office/drawing/2014/main" id="{0653835C-02E3-4D64-9EAD-1E7EB968BD4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38" name="Text Box 12">
          <a:extLst>
            <a:ext uri="{FF2B5EF4-FFF2-40B4-BE49-F238E27FC236}">
              <a16:creationId xmlns:a16="http://schemas.microsoft.com/office/drawing/2014/main" id="{37E5FE20-1300-428B-A061-20D93536E895}"/>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39" name="Text Box 13">
          <a:extLst>
            <a:ext uri="{FF2B5EF4-FFF2-40B4-BE49-F238E27FC236}">
              <a16:creationId xmlns:a16="http://schemas.microsoft.com/office/drawing/2014/main" id="{BF64C91D-3533-426B-898F-22287CD3FDA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40" name="Text Box 14">
          <a:extLst>
            <a:ext uri="{FF2B5EF4-FFF2-40B4-BE49-F238E27FC236}">
              <a16:creationId xmlns:a16="http://schemas.microsoft.com/office/drawing/2014/main" id="{2080171C-3E27-4561-82DE-6F711EAA14C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41" name="Text Box 15">
          <a:extLst>
            <a:ext uri="{FF2B5EF4-FFF2-40B4-BE49-F238E27FC236}">
              <a16:creationId xmlns:a16="http://schemas.microsoft.com/office/drawing/2014/main" id="{E1F2BC88-33F7-4467-BF23-AE695137A9F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42" name="Text Box 16">
          <a:extLst>
            <a:ext uri="{FF2B5EF4-FFF2-40B4-BE49-F238E27FC236}">
              <a16:creationId xmlns:a16="http://schemas.microsoft.com/office/drawing/2014/main" id="{20883CAC-879B-4498-BDC0-2A3FC394B2D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43" name="Text Box 17">
          <a:extLst>
            <a:ext uri="{FF2B5EF4-FFF2-40B4-BE49-F238E27FC236}">
              <a16:creationId xmlns:a16="http://schemas.microsoft.com/office/drawing/2014/main" id="{B599D4EB-63F7-4BC5-86D1-5A316C6D5A6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44" name="Text Box 6">
          <a:extLst>
            <a:ext uri="{FF2B5EF4-FFF2-40B4-BE49-F238E27FC236}">
              <a16:creationId xmlns:a16="http://schemas.microsoft.com/office/drawing/2014/main" id="{67F335F6-7D87-4CD3-944A-49E36CA0CC9A}"/>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45" name="Text Box 7">
          <a:extLst>
            <a:ext uri="{FF2B5EF4-FFF2-40B4-BE49-F238E27FC236}">
              <a16:creationId xmlns:a16="http://schemas.microsoft.com/office/drawing/2014/main" id="{25472645-03FC-4273-A1D1-61EC44D3AEA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46" name="Text Box 8">
          <a:extLst>
            <a:ext uri="{FF2B5EF4-FFF2-40B4-BE49-F238E27FC236}">
              <a16:creationId xmlns:a16="http://schemas.microsoft.com/office/drawing/2014/main" id="{3165F805-A08B-4C7C-84E8-DE6B132D57E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47" name="Text Box 9">
          <a:extLst>
            <a:ext uri="{FF2B5EF4-FFF2-40B4-BE49-F238E27FC236}">
              <a16:creationId xmlns:a16="http://schemas.microsoft.com/office/drawing/2014/main" id="{A144D231-5260-4A94-B73F-33258793AE7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48" name="Text Box 10">
          <a:extLst>
            <a:ext uri="{FF2B5EF4-FFF2-40B4-BE49-F238E27FC236}">
              <a16:creationId xmlns:a16="http://schemas.microsoft.com/office/drawing/2014/main" id="{10A9697B-09F1-482D-8779-1309A125E34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49" name="Text Box 11">
          <a:extLst>
            <a:ext uri="{FF2B5EF4-FFF2-40B4-BE49-F238E27FC236}">
              <a16:creationId xmlns:a16="http://schemas.microsoft.com/office/drawing/2014/main" id="{3DB95565-C72B-486E-B3BB-12CD99D4596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50" name="Text Box 12">
          <a:extLst>
            <a:ext uri="{FF2B5EF4-FFF2-40B4-BE49-F238E27FC236}">
              <a16:creationId xmlns:a16="http://schemas.microsoft.com/office/drawing/2014/main" id="{5513D528-101D-4E0D-8F30-FA3B158FA436}"/>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51" name="Text Box 13">
          <a:extLst>
            <a:ext uri="{FF2B5EF4-FFF2-40B4-BE49-F238E27FC236}">
              <a16:creationId xmlns:a16="http://schemas.microsoft.com/office/drawing/2014/main" id="{E2671241-5ACD-47B9-BE88-6DDA50A1833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52" name="Text Box 14">
          <a:extLst>
            <a:ext uri="{FF2B5EF4-FFF2-40B4-BE49-F238E27FC236}">
              <a16:creationId xmlns:a16="http://schemas.microsoft.com/office/drawing/2014/main" id="{09B00B2F-A654-4D43-A704-DC8415223A66}"/>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53" name="Text Box 15">
          <a:extLst>
            <a:ext uri="{FF2B5EF4-FFF2-40B4-BE49-F238E27FC236}">
              <a16:creationId xmlns:a16="http://schemas.microsoft.com/office/drawing/2014/main" id="{25FCACA7-9BF3-4147-80A9-B72735F55F6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54" name="Text Box 16">
          <a:extLst>
            <a:ext uri="{FF2B5EF4-FFF2-40B4-BE49-F238E27FC236}">
              <a16:creationId xmlns:a16="http://schemas.microsoft.com/office/drawing/2014/main" id="{71F6D229-902B-486C-95DE-433DC7D58CF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55" name="Text Box 17">
          <a:extLst>
            <a:ext uri="{FF2B5EF4-FFF2-40B4-BE49-F238E27FC236}">
              <a16:creationId xmlns:a16="http://schemas.microsoft.com/office/drawing/2014/main" id="{105F9E80-8FDD-4261-AFE7-7CA2F8DC96C6}"/>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56" name="Text Box 6">
          <a:extLst>
            <a:ext uri="{FF2B5EF4-FFF2-40B4-BE49-F238E27FC236}">
              <a16:creationId xmlns:a16="http://schemas.microsoft.com/office/drawing/2014/main" id="{5C399831-77B3-4FBD-9B06-3B605B2E2A3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57" name="Text Box 7">
          <a:extLst>
            <a:ext uri="{FF2B5EF4-FFF2-40B4-BE49-F238E27FC236}">
              <a16:creationId xmlns:a16="http://schemas.microsoft.com/office/drawing/2014/main" id="{24106F00-C00F-459D-9FF8-ECB3421ECE3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58" name="Text Box 8">
          <a:extLst>
            <a:ext uri="{FF2B5EF4-FFF2-40B4-BE49-F238E27FC236}">
              <a16:creationId xmlns:a16="http://schemas.microsoft.com/office/drawing/2014/main" id="{1D748AC6-4006-454D-B0E8-56BCEF1EB1D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59" name="Text Box 9">
          <a:extLst>
            <a:ext uri="{FF2B5EF4-FFF2-40B4-BE49-F238E27FC236}">
              <a16:creationId xmlns:a16="http://schemas.microsoft.com/office/drawing/2014/main" id="{16E9F78C-D2F4-4C79-9E3D-FC7FC7269A4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60" name="Text Box 10">
          <a:extLst>
            <a:ext uri="{FF2B5EF4-FFF2-40B4-BE49-F238E27FC236}">
              <a16:creationId xmlns:a16="http://schemas.microsoft.com/office/drawing/2014/main" id="{10726FC8-6A9C-42C6-88B0-18BF43378A2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61" name="Text Box 11">
          <a:extLst>
            <a:ext uri="{FF2B5EF4-FFF2-40B4-BE49-F238E27FC236}">
              <a16:creationId xmlns:a16="http://schemas.microsoft.com/office/drawing/2014/main" id="{EA0E27AA-8872-4672-830A-CC890E790856}"/>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62" name="Text Box 12">
          <a:extLst>
            <a:ext uri="{FF2B5EF4-FFF2-40B4-BE49-F238E27FC236}">
              <a16:creationId xmlns:a16="http://schemas.microsoft.com/office/drawing/2014/main" id="{0E9AC069-C77C-49DD-BFB9-2E9281682EE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63" name="Text Box 13">
          <a:extLst>
            <a:ext uri="{FF2B5EF4-FFF2-40B4-BE49-F238E27FC236}">
              <a16:creationId xmlns:a16="http://schemas.microsoft.com/office/drawing/2014/main" id="{75692697-1E4F-4FF2-BBE5-5E5D9E194856}"/>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64" name="Text Box 14">
          <a:extLst>
            <a:ext uri="{FF2B5EF4-FFF2-40B4-BE49-F238E27FC236}">
              <a16:creationId xmlns:a16="http://schemas.microsoft.com/office/drawing/2014/main" id="{3AD82E51-96E3-4A41-B469-91E7EBC34640}"/>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65" name="Text Box 15">
          <a:extLst>
            <a:ext uri="{FF2B5EF4-FFF2-40B4-BE49-F238E27FC236}">
              <a16:creationId xmlns:a16="http://schemas.microsoft.com/office/drawing/2014/main" id="{8E01AE7A-1893-49A2-9EC0-299DDA4FA2AF}"/>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66" name="Text Box 16">
          <a:extLst>
            <a:ext uri="{FF2B5EF4-FFF2-40B4-BE49-F238E27FC236}">
              <a16:creationId xmlns:a16="http://schemas.microsoft.com/office/drawing/2014/main" id="{B02A2649-6606-4B19-B121-5D17FE07DB3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67" name="Text Box 17">
          <a:extLst>
            <a:ext uri="{FF2B5EF4-FFF2-40B4-BE49-F238E27FC236}">
              <a16:creationId xmlns:a16="http://schemas.microsoft.com/office/drawing/2014/main" id="{A12E1C2C-9675-4E7D-8056-178A3C966E1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68" name="Text Box 7">
          <a:extLst>
            <a:ext uri="{FF2B5EF4-FFF2-40B4-BE49-F238E27FC236}">
              <a16:creationId xmlns:a16="http://schemas.microsoft.com/office/drawing/2014/main" id="{B698287F-02F3-4412-8643-B9A991F3D115}"/>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69" name="Text Box 8">
          <a:extLst>
            <a:ext uri="{FF2B5EF4-FFF2-40B4-BE49-F238E27FC236}">
              <a16:creationId xmlns:a16="http://schemas.microsoft.com/office/drawing/2014/main" id="{95E8EC0A-DD38-466D-A58E-B482F22E572A}"/>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70" name="Text Box 9">
          <a:extLst>
            <a:ext uri="{FF2B5EF4-FFF2-40B4-BE49-F238E27FC236}">
              <a16:creationId xmlns:a16="http://schemas.microsoft.com/office/drawing/2014/main" id="{6C673678-64AF-44B2-AF42-0BA4559B80E2}"/>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71" name="Text Box 10">
          <a:extLst>
            <a:ext uri="{FF2B5EF4-FFF2-40B4-BE49-F238E27FC236}">
              <a16:creationId xmlns:a16="http://schemas.microsoft.com/office/drawing/2014/main" id="{271AEFCC-F97F-4264-8A4B-3BD2E48A482A}"/>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72" name="Text Box 11">
          <a:extLst>
            <a:ext uri="{FF2B5EF4-FFF2-40B4-BE49-F238E27FC236}">
              <a16:creationId xmlns:a16="http://schemas.microsoft.com/office/drawing/2014/main" id="{061A1E2B-554F-4811-921F-A1A72B7C460F}"/>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73" name="Text Box 12">
          <a:extLst>
            <a:ext uri="{FF2B5EF4-FFF2-40B4-BE49-F238E27FC236}">
              <a16:creationId xmlns:a16="http://schemas.microsoft.com/office/drawing/2014/main" id="{A0B93685-E1C6-433A-8DAA-C7FA93B2C022}"/>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74" name="Text Box 13">
          <a:extLst>
            <a:ext uri="{FF2B5EF4-FFF2-40B4-BE49-F238E27FC236}">
              <a16:creationId xmlns:a16="http://schemas.microsoft.com/office/drawing/2014/main" id="{5F649644-0C9C-46D8-B1F7-58B3154EFA1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75" name="Text Box 14">
          <a:extLst>
            <a:ext uri="{FF2B5EF4-FFF2-40B4-BE49-F238E27FC236}">
              <a16:creationId xmlns:a16="http://schemas.microsoft.com/office/drawing/2014/main" id="{E70D690A-EEC7-478C-B071-5B1FCCF8EBA6}"/>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76" name="Text Box 15">
          <a:extLst>
            <a:ext uri="{FF2B5EF4-FFF2-40B4-BE49-F238E27FC236}">
              <a16:creationId xmlns:a16="http://schemas.microsoft.com/office/drawing/2014/main" id="{124970C5-F48D-40A1-91CC-B73D0D36E240}"/>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77" name="Text Box 16">
          <a:extLst>
            <a:ext uri="{FF2B5EF4-FFF2-40B4-BE49-F238E27FC236}">
              <a16:creationId xmlns:a16="http://schemas.microsoft.com/office/drawing/2014/main" id="{737C64CD-3985-4D84-87AE-C948FAB6FFC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78" name="Text Box 17">
          <a:extLst>
            <a:ext uri="{FF2B5EF4-FFF2-40B4-BE49-F238E27FC236}">
              <a16:creationId xmlns:a16="http://schemas.microsoft.com/office/drawing/2014/main" id="{31497FCD-603A-4D4D-B764-E9D6F26BEEBF}"/>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79" name="Text Box 6">
          <a:extLst>
            <a:ext uri="{FF2B5EF4-FFF2-40B4-BE49-F238E27FC236}">
              <a16:creationId xmlns:a16="http://schemas.microsoft.com/office/drawing/2014/main" id="{24C1214C-9B6A-49FD-A3BD-08F2A0F8B23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80" name="Text Box 7">
          <a:extLst>
            <a:ext uri="{FF2B5EF4-FFF2-40B4-BE49-F238E27FC236}">
              <a16:creationId xmlns:a16="http://schemas.microsoft.com/office/drawing/2014/main" id="{16D905DA-6337-46D2-8763-4F0A6B971BE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81" name="Text Box 8">
          <a:extLst>
            <a:ext uri="{FF2B5EF4-FFF2-40B4-BE49-F238E27FC236}">
              <a16:creationId xmlns:a16="http://schemas.microsoft.com/office/drawing/2014/main" id="{E7E4CB64-D644-4AE5-9BE0-1FD33605CCD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82" name="Text Box 9">
          <a:extLst>
            <a:ext uri="{FF2B5EF4-FFF2-40B4-BE49-F238E27FC236}">
              <a16:creationId xmlns:a16="http://schemas.microsoft.com/office/drawing/2014/main" id="{7C734BC3-A7E8-4A55-9595-3E8707A5D57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83" name="Text Box 10">
          <a:extLst>
            <a:ext uri="{FF2B5EF4-FFF2-40B4-BE49-F238E27FC236}">
              <a16:creationId xmlns:a16="http://schemas.microsoft.com/office/drawing/2014/main" id="{3AD90E53-E209-49E8-8B43-3C428ADE794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84" name="Text Box 11">
          <a:extLst>
            <a:ext uri="{FF2B5EF4-FFF2-40B4-BE49-F238E27FC236}">
              <a16:creationId xmlns:a16="http://schemas.microsoft.com/office/drawing/2014/main" id="{1232ADDE-E31D-4757-84D3-C5313589FF6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85" name="Text Box 12">
          <a:extLst>
            <a:ext uri="{FF2B5EF4-FFF2-40B4-BE49-F238E27FC236}">
              <a16:creationId xmlns:a16="http://schemas.microsoft.com/office/drawing/2014/main" id="{07403376-7D25-4B66-8307-E297988A6FD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86" name="Text Box 13">
          <a:extLst>
            <a:ext uri="{FF2B5EF4-FFF2-40B4-BE49-F238E27FC236}">
              <a16:creationId xmlns:a16="http://schemas.microsoft.com/office/drawing/2014/main" id="{30564F0E-F5EE-4A5E-B8C3-D6A95C80F02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87" name="Text Box 14">
          <a:extLst>
            <a:ext uri="{FF2B5EF4-FFF2-40B4-BE49-F238E27FC236}">
              <a16:creationId xmlns:a16="http://schemas.microsoft.com/office/drawing/2014/main" id="{8122D341-59EC-4D1E-BEEB-6B62A835E33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88" name="Text Box 15">
          <a:extLst>
            <a:ext uri="{FF2B5EF4-FFF2-40B4-BE49-F238E27FC236}">
              <a16:creationId xmlns:a16="http://schemas.microsoft.com/office/drawing/2014/main" id="{200EFB13-739C-4EA0-AB6E-EE3BFABCE65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89" name="Text Box 16">
          <a:extLst>
            <a:ext uri="{FF2B5EF4-FFF2-40B4-BE49-F238E27FC236}">
              <a16:creationId xmlns:a16="http://schemas.microsoft.com/office/drawing/2014/main" id="{8C77839D-C09E-46DB-B867-5325DC1A026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90" name="Text Box 17">
          <a:extLst>
            <a:ext uri="{FF2B5EF4-FFF2-40B4-BE49-F238E27FC236}">
              <a16:creationId xmlns:a16="http://schemas.microsoft.com/office/drawing/2014/main" id="{EF7390A5-89D5-462C-8674-8389892A423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91" name="Text Box 6">
          <a:extLst>
            <a:ext uri="{FF2B5EF4-FFF2-40B4-BE49-F238E27FC236}">
              <a16:creationId xmlns:a16="http://schemas.microsoft.com/office/drawing/2014/main" id="{D17E56C5-CEA1-467A-AD32-377EE1097C95}"/>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92" name="Text Box 7">
          <a:extLst>
            <a:ext uri="{FF2B5EF4-FFF2-40B4-BE49-F238E27FC236}">
              <a16:creationId xmlns:a16="http://schemas.microsoft.com/office/drawing/2014/main" id="{51BD0408-8CCB-4639-BE32-D063E6E837CA}"/>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93" name="Text Box 8">
          <a:extLst>
            <a:ext uri="{FF2B5EF4-FFF2-40B4-BE49-F238E27FC236}">
              <a16:creationId xmlns:a16="http://schemas.microsoft.com/office/drawing/2014/main" id="{12C25E42-84A4-45FD-BC81-01E63C3C9AB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94" name="Text Box 9">
          <a:extLst>
            <a:ext uri="{FF2B5EF4-FFF2-40B4-BE49-F238E27FC236}">
              <a16:creationId xmlns:a16="http://schemas.microsoft.com/office/drawing/2014/main" id="{A6407A34-9A6C-4012-9887-FD3974D0007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95" name="Text Box 10">
          <a:extLst>
            <a:ext uri="{FF2B5EF4-FFF2-40B4-BE49-F238E27FC236}">
              <a16:creationId xmlns:a16="http://schemas.microsoft.com/office/drawing/2014/main" id="{526E1D71-7C39-4D81-BA60-D9A1614B910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96" name="Text Box 11">
          <a:extLst>
            <a:ext uri="{FF2B5EF4-FFF2-40B4-BE49-F238E27FC236}">
              <a16:creationId xmlns:a16="http://schemas.microsoft.com/office/drawing/2014/main" id="{E826FE8C-06EB-4925-88B5-655EB9F7BC4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97" name="Text Box 12">
          <a:extLst>
            <a:ext uri="{FF2B5EF4-FFF2-40B4-BE49-F238E27FC236}">
              <a16:creationId xmlns:a16="http://schemas.microsoft.com/office/drawing/2014/main" id="{0A35AC25-8582-47B9-8A72-52C16287D43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98" name="Text Box 13">
          <a:extLst>
            <a:ext uri="{FF2B5EF4-FFF2-40B4-BE49-F238E27FC236}">
              <a16:creationId xmlns:a16="http://schemas.microsoft.com/office/drawing/2014/main" id="{07C948EC-C069-4E62-8536-DE21BB90A13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099" name="Text Box 14">
          <a:extLst>
            <a:ext uri="{FF2B5EF4-FFF2-40B4-BE49-F238E27FC236}">
              <a16:creationId xmlns:a16="http://schemas.microsoft.com/office/drawing/2014/main" id="{B818AF19-4EC7-41A5-9E1A-88711F30320F}"/>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00" name="Text Box 15">
          <a:extLst>
            <a:ext uri="{FF2B5EF4-FFF2-40B4-BE49-F238E27FC236}">
              <a16:creationId xmlns:a16="http://schemas.microsoft.com/office/drawing/2014/main" id="{9168BB0F-E26A-450C-B590-3F10BDA1DB9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01" name="Text Box 16">
          <a:extLst>
            <a:ext uri="{FF2B5EF4-FFF2-40B4-BE49-F238E27FC236}">
              <a16:creationId xmlns:a16="http://schemas.microsoft.com/office/drawing/2014/main" id="{7DA10FBE-8943-4CE8-81B1-F419CCD7A78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02" name="Text Box 17">
          <a:extLst>
            <a:ext uri="{FF2B5EF4-FFF2-40B4-BE49-F238E27FC236}">
              <a16:creationId xmlns:a16="http://schemas.microsoft.com/office/drawing/2014/main" id="{AC229B00-3B2A-4CFB-A78B-5621423FBC8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03" name="Text Box 6">
          <a:extLst>
            <a:ext uri="{FF2B5EF4-FFF2-40B4-BE49-F238E27FC236}">
              <a16:creationId xmlns:a16="http://schemas.microsoft.com/office/drawing/2014/main" id="{4ED5945E-2CB1-4DB3-972C-76D03309B00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04" name="Text Box 7">
          <a:extLst>
            <a:ext uri="{FF2B5EF4-FFF2-40B4-BE49-F238E27FC236}">
              <a16:creationId xmlns:a16="http://schemas.microsoft.com/office/drawing/2014/main" id="{1C8C1F89-C337-4D91-BE75-B4354F32EF05}"/>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05" name="Text Box 8">
          <a:extLst>
            <a:ext uri="{FF2B5EF4-FFF2-40B4-BE49-F238E27FC236}">
              <a16:creationId xmlns:a16="http://schemas.microsoft.com/office/drawing/2014/main" id="{3123A6FF-B840-4896-B7AA-1BB38F27399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06" name="Text Box 9">
          <a:extLst>
            <a:ext uri="{FF2B5EF4-FFF2-40B4-BE49-F238E27FC236}">
              <a16:creationId xmlns:a16="http://schemas.microsoft.com/office/drawing/2014/main" id="{500690ED-5C56-4B8E-9071-94BDDA5A90E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07" name="Text Box 10">
          <a:extLst>
            <a:ext uri="{FF2B5EF4-FFF2-40B4-BE49-F238E27FC236}">
              <a16:creationId xmlns:a16="http://schemas.microsoft.com/office/drawing/2014/main" id="{49D32058-73E7-4DAE-913D-413FAC4391A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08" name="Text Box 11">
          <a:extLst>
            <a:ext uri="{FF2B5EF4-FFF2-40B4-BE49-F238E27FC236}">
              <a16:creationId xmlns:a16="http://schemas.microsoft.com/office/drawing/2014/main" id="{20E574C4-0824-4B26-8BC6-D1A734ABEBC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09" name="Text Box 12">
          <a:extLst>
            <a:ext uri="{FF2B5EF4-FFF2-40B4-BE49-F238E27FC236}">
              <a16:creationId xmlns:a16="http://schemas.microsoft.com/office/drawing/2014/main" id="{318C18B4-84D6-46D9-8F82-44686B52280A}"/>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10" name="Text Box 13">
          <a:extLst>
            <a:ext uri="{FF2B5EF4-FFF2-40B4-BE49-F238E27FC236}">
              <a16:creationId xmlns:a16="http://schemas.microsoft.com/office/drawing/2014/main" id="{8F84A5C8-3507-4F70-B32E-C9DB41239C9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11" name="Text Box 14">
          <a:extLst>
            <a:ext uri="{FF2B5EF4-FFF2-40B4-BE49-F238E27FC236}">
              <a16:creationId xmlns:a16="http://schemas.microsoft.com/office/drawing/2014/main" id="{2A4AECC1-C67C-418A-B009-D367EA3B759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12" name="Text Box 15">
          <a:extLst>
            <a:ext uri="{FF2B5EF4-FFF2-40B4-BE49-F238E27FC236}">
              <a16:creationId xmlns:a16="http://schemas.microsoft.com/office/drawing/2014/main" id="{4BD3A634-593D-400C-8576-2EB50BEC7AA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13" name="Text Box 16">
          <a:extLst>
            <a:ext uri="{FF2B5EF4-FFF2-40B4-BE49-F238E27FC236}">
              <a16:creationId xmlns:a16="http://schemas.microsoft.com/office/drawing/2014/main" id="{8EB13286-0469-49A2-BD3E-CB5026F2378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14" name="Text Box 17">
          <a:extLst>
            <a:ext uri="{FF2B5EF4-FFF2-40B4-BE49-F238E27FC236}">
              <a16:creationId xmlns:a16="http://schemas.microsoft.com/office/drawing/2014/main" id="{17B10F0B-BAC0-46D1-B723-2BE8FFF1403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15" name="Text Box 7">
          <a:extLst>
            <a:ext uri="{FF2B5EF4-FFF2-40B4-BE49-F238E27FC236}">
              <a16:creationId xmlns:a16="http://schemas.microsoft.com/office/drawing/2014/main" id="{14B4DB89-3768-4DA7-989B-C2AF88B3231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16" name="Text Box 8">
          <a:extLst>
            <a:ext uri="{FF2B5EF4-FFF2-40B4-BE49-F238E27FC236}">
              <a16:creationId xmlns:a16="http://schemas.microsoft.com/office/drawing/2014/main" id="{286761F0-63AC-4A12-8BE3-717A40F8BE96}"/>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17" name="Text Box 9">
          <a:extLst>
            <a:ext uri="{FF2B5EF4-FFF2-40B4-BE49-F238E27FC236}">
              <a16:creationId xmlns:a16="http://schemas.microsoft.com/office/drawing/2014/main" id="{F66151BD-58B6-4AAF-9C9D-67FAE6FEA50A}"/>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18" name="Text Box 10">
          <a:extLst>
            <a:ext uri="{FF2B5EF4-FFF2-40B4-BE49-F238E27FC236}">
              <a16:creationId xmlns:a16="http://schemas.microsoft.com/office/drawing/2014/main" id="{97E790CF-D8B0-4FF0-BEF3-EFCAE7F81F0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19" name="Text Box 11">
          <a:extLst>
            <a:ext uri="{FF2B5EF4-FFF2-40B4-BE49-F238E27FC236}">
              <a16:creationId xmlns:a16="http://schemas.microsoft.com/office/drawing/2014/main" id="{242AFB8F-0F4C-4DCD-B0B0-4ABD85A162E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20" name="Text Box 12">
          <a:extLst>
            <a:ext uri="{FF2B5EF4-FFF2-40B4-BE49-F238E27FC236}">
              <a16:creationId xmlns:a16="http://schemas.microsoft.com/office/drawing/2014/main" id="{E3CC1ED7-5411-47B5-98F7-1D1AF7E8BDE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21" name="Text Box 13">
          <a:extLst>
            <a:ext uri="{FF2B5EF4-FFF2-40B4-BE49-F238E27FC236}">
              <a16:creationId xmlns:a16="http://schemas.microsoft.com/office/drawing/2014/main" id="{40EE359A-7A7F-4A4D-85E3-C0E9C5DEC3A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22" name="Text Box 14">
          <a:extLst>
            <a:ext uri="{FF2B5EF4-FFF2-40B4-BE49-F238E27FC236}">
              <a16:creationId xmlns:a16="http://schemas.microsoft.com/office/drawing/2014/main" id="{53E47820-7992-4E75-913D-2A31874544C5}"/>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23" name="Text Box 15">
          <a:extLst>
            <a:ext uri="{FF2B5EF4-FFF2-40B4-BE49-F238E27FC236}">
              <a16:creationId xmlns:a16="http://schemas.microsoft.com/office/drawing/2014/main" id="{1FE9BDE9-CB07-4030-A87E-C46D62BFD1E5}"/>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24" name="Text Box 16">
          <a:extLst>
            <a:ext uri="{FF2B5EF4-FFF2-40B4-BE49-F238E27FC236}">
              <a16:creationId xmlns:a16="http://schemas.microsoft.com/office/drawing/2014/main" id="{8FDEAB9F-CCF8-426C-A5E5-5D259E3A51C2}"/>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25" name="Text Box 17">
          <a:extLst>
            <a:ext uri="{FF2B5EF4-FFF2-40B4-BE49-F238E27FC236}">
              <a16:creationId xmlns:a16="http://schemas.microsoft.com/office/drawing/2014/main" id="{9BE925CE-2B7C-4D92-89A8-B91993D55B7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26" name="Text Box 6">
          <a:extLst>
            <a:ext uri="{FF2B5EF4-FFF2-40B4-BE49-F238E27FC236}">
              <a16:creationId xmlns:a16="http://schemas.microsoft.com/office/drawing/2014/main" id="{8BE6B819-06E5-4D1D-B217-8DC9054B0E8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27" name="Text Box 7">
          <a:extLst>
            <a:ext uri="{FF2B5EF4-FFF2-40B4-BE49-F238E27FC236}">
              <a16:creationId xmlns:a16="http://schemas.microsoft.com/office/drawing/2014/main" id="{CB39D67A-D3FA-4F36-B904-9667D495E98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28" name="Text Box 8">
          <a:extLst>
            <a:ext uri="{FF2B5EF4-FFF2-40B4-BE49-F238E27FC236}">
              <a16:creationId xmlns:a16="http://schemas.microsoft.com/office/drawing/2014/main" id="{38A09002-8B30-46E5-B0C8-D20049A83DD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29" name="Text Box 9">
          <a:extLst>
            <a:ext uri="{FF2B5EF4-FFF2-40B4-BE49-F238E27FC236}">
              <a16:creationId xmlns:a16="http://schemas.microsoft.com/office/drawing/2014/main" id="{A45DE8F9-ACC8-4372-86C6-81A782E88820}"/>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30" name="Text Box 10">
          <a:extLst>
            <a:ext uri="{FF2B5EF4-FFF2-40B4-BE49-F238E27FC236}">
              <a16:creationId xmlns:a16="http://schemas.microsoft.com/office/drawing/2014/main" id="{1C23CAFC-2692-4AC4-993E-53F399BE929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31" name="Text Box 11">
          <a:extLst>
            <a:ext uri="{FF2B5EF4-FFF2-40B4-BE49-F238E27FC236}">
              <a16:creationId xmlns:a16="http://schemas.microsoft.com/office/drawing/2014/main" id="{070D0ED7-9331-4B4E-A02E-0E1B22758B2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32" name="Text Box 12">
          <a:extLst>
            <a:ext uri="{FF2B5EF4-FFF2-40B4-BE49-F238E27FC236}">
              <a16:creationId xmlns:a16="http://schemas.microsoft.com/office/drawing/2014/main" id="{1F74FA51-04B0-48CB-999A-FB0F1D626E52}"/>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33" name="Text Box 13">
          <a:extLst>
            <a:ext uri="{FF2B5EF4-FFF2-40B4-BE49-F238E27FC236}">
              <a16:creationId xmlns:a16="http://schemas.microsoft.com/office/drawing/2014/main" id="{5A739888-B8F2-4810-9FD2-32953C5EFF70}"/>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34" name="Text Box 14">
          <a:extLst>
            <a:ext uri="{FF2B5EF4-FFF2-40B4-BE49-F238E27FC236}">
              <a16:creationId xmlns:a16="http://schemas.microsoft.com/office/drawing/2014/main" id="{B4F48932-4AF7-421F-90C6-AD2320CAB9B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35" name="Text Box 15">
          <a:extLst>
            <a:ext uri="{FF2B5EF4-FFF2-40B4-BE49-F238E27FC236}">
              <a16:creationId xmlns:a16="http://schemas.microsoft.com/office/drawing/2014/main" id="{AF232B3C-B727-4509-A1E2-609FAD84805A}"/>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36" name="Text Box 16">
          <a:extLst>
            <a:ext uri="{FF2B5EF4-FFF2-40B4-BE49-F238E27FC236}">
              <a16:creationId xmlns:a16="http://schemas.microsoft.com/office/drawing/2014/main" id="{25678B24-5239-419F-AE09-7D0667B3CFD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37" name="Text Box 17">
          <a:extLst>
            <a:ext uri="{FF2B5EF4-FFF2-40B4-BE49-F238E27FC236}">
              <a16:creationId xmlns:a16="http://schemas.microsoft.com/office/drawing/2014/main" id="{DDE6C40A-2D8C-4B6C-9952-F611E490EAD6}"/>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38" name="Text Box 6">
          <a:extLst>
            <a:ext uri="{FF2B5EF4-FFF2-40B4-BE49-F238E27FC236}">
              <a16:creationId xmlns:a16="http://schemas.microsoft.com/office/drawing/2014/main" id="{0AEC80F1-3239-4463-8D82-E7F7C196671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39" name="Text Box 7">
          <a:extLst>
            <a:ext uri="{FF2B5EF4-FFF2-40B4-BE49-F238E27FC236}">
              <a16:creationId xmlns:a16="http://schemas.microsoft.com/office/drawing/2014/main" id="{6CDABAE0-A265-48B4-B01D-FAB084927FA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40" name="Text Box 8">
          <a:extLst>
            <a:ext uri="{FF2B5EF4-FFF2-40B4-BE49-F238E27FC236}">
              <a16:creationId xmlns:a16="http://schemas.microsoft.com/office/drawing/2014/main" id="{875F9885-7891-4949-8D1F-E06355A6D450}"/>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41" name="Text Box 9">
          <a:extLst>
            <a:ext uri="{FF2B5EF4-FFF2-40B4-BE49-F238E27FC236}">
              <a16:creationId xmlns:a16="http://schemas.microsoft.com/office/drawing/2014/main" id="{779442CC-C1B1-42B8-9A08-494CFF78A70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42" name="Text Box 10">
          <a:extLst>
            <a:ext uri="{FF2B5EF4-FFF2-40B4-BE49-F238E27FC236}">
              <a16:creationId xmlns:a16="http://schemas.microsoft.com/office/drawing/2014/main" id="{A468A2B9-1A58-4562-BF41-B8C7CE7ADDB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43" name="Text Box 11">
          <a:extLst>
            <a:ext uri="{FF2B5EF4-FFF2-40B4-BE49-F238E27FC236}">
              <a16:creationId xmlns:a16="http://schemas.microsoft.com/office/drawing/2014/main" id="{F4DD9F69-A887-4D32-BA27-74918C4D131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44" name="Text Box 12">
          <a:extLst>
            <a:ext uri="{FF2B5EF4-FFF2-40B4-BE49-F238E27FC236}">
              <a16:creationId xmlns:a16="http://schemas.microsoft.com/office/drawing/2014/main" id="{9BBA421A-A108-4B56-8F27-A7F1F5528346}"/>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45" name="Text Box 13">
          <a:extLst>
            <a:ext uri="{FF2B5EF4-FFF2-40B4-BE49-F238E27FC236}">
              <a16:creationId xmlns:a16="http://schemas.microsoft.com/office/drawing/2014/main" id="{5FBCA35E-3076-43FF-9C15-DFED1C28AA1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46" name="Text Box 14">
          <a:extLst>
            <a:ext uri="{FF2B5EF4-FFF2-40B4-BE49-F238E27FC236}">
              <a16:creationId xmlns:a16="http://schemas.microsoft.com/office/drawing/2014/main" id="{575F8061-4B87-4C49-BB31-4855D6D62A1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47" name="Text Box 15">
          <a:extLst>
            <a:ext uri="{FF2B5EF4-FFF2-40B4-BE49-F238E27FC236}">
              <a16:creationId xmlns:a16="http://schemas.microsoft.com/office/drawing/2014/main" id="{C46A75B9-75B7-48E8-BE96-76C90954DDD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48" name="Text Box 16">
          <a:extLst>
            <a:ext uri="{FF2B5EF4-FFF2-40B4-BE49-F238E27FC236}">
              <a16:creationId xmlns:a16="http://schemas.microsoft.com/office/drawing/2014/main" id="{1BDC647A-03B8-4E80-B49B-785A3DCA835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49" name="Text Box 17">
          <a:extLst>
            <a:ext uri="{FF2B5EF4-FFF2-40B4-BE49-F238E27FC236}">
              <a16:creationId xmlns:a16="http://schemas.microsoft.com/office/drawing/2014/main" id="{5D30A7FC-DBE2-4517-891B-E792722854E6}"/>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50" name="Text Box 6">
          <a:extLst>
            <a:ext uri="{FF2B5EF4-FFF2-40B4-BE49-F238E27FC236}">
              <a16:creationId xmlns:a16="http://schemas.microsoft.com/office/drawing/2014/main" id="{F9464C61-9859-4A1C-8E81-D5CC7B0AC3D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51" name="Text Box 7">
          <a:extLst>
            <a:ext uri="{FF2B5EF4-FFF2-40B4-BE49-F238E27FC236}">
              <a16:creationId xmlns:a16="http://schemas.microsoft.com/office/drawing/2014/main" id="{0243BCB4-3E89-4416-8646-A1F510E2A94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52" name="Text Box 8">
          <a:extLst>
            <a:ext uri="{FF2B5EF4-FFF2-40B4-BE49-F238E27FC236}">
              <a16:creationId xmlns:a16="http://schemas.microsoft.com/office/drawing/2014/main" id="{77AC0278-1227-4BA4-84D1-F3CF012CE39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53" name="Text Box 9">
          <a:extLst>
            <a:ext uri="{FF2B5EF4-FFF2-40B4-BE49-F238E27FC236}">
              <a16:creationId xmlns:a16="http://schemas.microsoft.com/office/drawing/2014/main" id="{04B3E9DD-6140-4416-8344-DAAEFC3120B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54" name="Text Box 10">
          <a:extLst>
            <a:ext uri="{FF2B5EF4-FFF2-40B4-BE49-F238E27FC236}">
              <a16:creationId xmlns:a16="http://schemas.microsoft.com/office/drawing/2014/main" id="{CAC54764-D151-4F69-A62A-EBA7656E141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55" name="Text Box 11">
          <a:extLst>
            <a:ext uri="{FF2B5EF4-FFF2-40B4-BE49-F238E27FC236}">
              <a16:creationId xmlns:a16="http://schemas.microsoft.com/office/drawing/2014/main" id="{1E8F8BFC-3551-4FB4-A7B1-1CD55F880CE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56" name="Text Box 12">
          <a:extLst>
            <a:ext uri="{FF2B5EF4-FFF2-40B4-BE49-F238E27FC236}">
              <a16:creationId xmlns:a16="http://schemas.microsoft.com/office/drawing/2014/main" id="{254A6C3A-7EB6-49C4-B41C-C0A407CD8B4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57" name="Text Box 13">
          <a:extLst>
            <a:ext uri="{FF2B5EF4-FFF2-40B4-BE49-F238E27FC236}">
              <a16:creationId xmlns:a16="http://schemas.microsoft.com/office/drawing/2014/main" id="{9F11307B-C50A-470A-BC6D-130A2DA54ED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58" name="Text Box 14">
          <a:extLst>
            <a:ext uri="{FF2B5EF4-FFF2-40B4-BE49-F238E27FC236}">
              <a16:creationId xmlns:a16="http://schemas.microsoft.com/office/drawing/2014/main" id="{9F198A5B-FC7E-4541-A419-FC2D64AC0A2A}"/>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59" name="Text Box 15">
          <a:extLst>
            <a:ext uri="{FF2B5EF4-FFF2-40B4-BE49-F238E27FC236}">
              <a16:creationId xmlns:a16="http://schemas.microsoft.com/office/drawing/2014/main" id="{A4BD7A47-5703-4AF6-8F29-70FEE724278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60" name="Text Box 16">
          <a:extLst>
            <a:ext uri="{FF2B5EF4-FFF2-40B4-BE49-F238E27FC236}">
              <a16:creationId xmlns:a16="http://schemas.microsoft.com/office/drawing/2014/main" id="{347B37B8-3F16-42CC-8EFA-78204E7679B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61" name="Text Box 17">
          <a:extLst>
            <a:ext uri="{FF2B5EF4-FFF2-40B4-BE49-F238E27FC236}">
              <a16:creationId xmlns:a16="http://schemas.microsoft.com/office/drawing/2014/main" id="{9702B5A3-1984-43E5-B6A6-BEDDC3F6D92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62" name="Text Box 7">
          <a:extLst>
            <a:ext uri="{FF2B5EF4-FFF2-40B4-BE49-F238E27FC236}">
              <a16:creationId xmlns:a16="http://schemas.microsoft.com/office/drawing/2014/main" id="{A74F0428-5C7D-4399-B9C6-6E01282FCB5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63" name="Text Box 8">
          <a:extLst>
            <a:ext uri="{FF2B5EF4-FFF2-40B4-BE49-F238E27FC236}">
              <a16:creationId xmlns:a16="http://schemas.microsoft.com/office/drawing/2014/main" id="{C5FAACDF-E40D-4D44-9579-DD4F954F8E0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64" name="Text Box 9">
          <a:extLst>
            <a:ext uri="{FF2B5EF4-FFF2-40B4-BE49-F238E27FC236}">
              <a16:creationId xmlns:a16="http://schemas.microsoft.com/office/drawing/2014/main" id="{0C4FA940-0DA7-4F2C-B89E-048CDB435B8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65" name="Text Box 10">
          <a:extLst>
            <a:ext uri="{FF2B5EF4-FFF2-40B4-BE49-F238E27FC236}">
              <a16:creationId xmlns:a16="http://schemas.microsoft.com/office/drawing/2014/main" id="{FAC6659D-F7A5-464B-9B00-293C48D9328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66" name="Text Box 11">
          <a:extLst>
            <a:ext uri="{FF2B5EF4-FFF2-40B4-BE49-F238E27FC236}">
              <a16:creationId xmlns:a16="http://schemas.microsoft.com/office/drawing/2014/main" id="{39D9501E-E806-4CEC-8A41-5249DE442EB5}"/>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67" name="Text Box 12">
          <a:extLst>
            <a:ext uri="{FF2B5EF4-FFF2-40B4-BE49-F238E27FC236}">
              <a16:creationId xmlns:a16="http://schemas.microsoft.com/office/drawing/2014/main" id="{FE71690E-7639-4161-B455-0C093B1496AF}"/>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68" name="Text Box 13">
          <a:extLst>
            <a:ext uri="{FF2B5EF4-FFF2-40B4-BE49-F238E27FC236}">
              <a16:creationId xmlns:a16="http://schemas.microsoft.com/office/drawing/2014/main" id="{99DB1D0C-18C7-4A45-AD0A-061270C6511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69" name="Text Box 14">
          <a:extLst>
            <a:ext uri="{FF2B5EF4-FFF2-40B4-BE49-F238E27FC236}">
              <a16:creationId xmlns:a16="http://schemas.microsoft.com/office/drawing/2014/main" id="{89117730-93C3-4663-93FD-BD1628C85AF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70" name="Text Box 15">
          <a:extLst>
            <a:ext uri="{FF2B5EF4-FFF2-40B4-BE49-F238E27FC236}">
              <a16:creationId xmlns:a16="http://schemas.microsoft.com/office/drawing/2014/main" id="{F0A53084-6E67-4618-99FB-1B4069BA596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71" name="Text Box 16">
          <a:extLst>
            <a:ext uri="{FF2B5EF4-FFF2-40B4-BE49-F238E27FC236}">
              <a16:creationId xmlns:a16="http://schemas.microsoft.com/office/drawing/2014/main" id="{D28165F5-7F98-492A-A426-474913EA59E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72" name="Text Box 17">
          <a:extLst>
            <a:ext uri="{FF2B5EF4-FFF2-40B4-BE49-F238E27FC236}">
              <a16:creationId xmlns:a16="http://schemas.microsoft.com/office/drawing/2014/main" id="{C9C3EE7F-4351-4F23-8EBD-EEAE961C37F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73" name="Text Box 6">
          <a:extLst>
            <a:ext uri="{FF2B5EF4-FFF2-40B4-BE49-F238E27FC236}">
              <a16:creationId xmlns:a16="http://schemas.microsoft.com/office/drawing/2014/main" id="{90463560-CFA5-4CAC-A349-1B5E657D0F3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74" name="Text Box 7">
          <a:extLst>
            <a:ext uri="{FF2B5EF4-FFF2-40B4-BE49-F238E27FC236}">
              <a16:creationId xmlns:a16="http://schemas.microsoft.com/office/drawing/2014/main" id="{51FC4CC6-AF04-4012-87F9-3CA35A6DA480}"/>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75" name="Text Box 8">
          <a:extLst>
            <a:ext uri="{FF2B5EF4-FFF2-40B4-BE49-F238E27FC236}">
              <a16:creationId xmlns:a16="http://schemas.microsoft.com/office/drawing/2014/main" id="{A32E0D74-E4EA-47DB-9081-019E90D7222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76" name="Text Box 9">
          <a:extLst>
            <a:ext uri="{FF2B5EF4-FFF2-40B4-BE49-F238E27FC236}">
              <a16:creationId xmlns:a16="http://schemas.microsoft.com/office/drawing/2014/main" id="{3C95BC9B-C455-4D72-B93C-CB2097CDBC5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77" name="Text Box 10">
          <a:extLst>
            <a:ext uri="{FF2B5EF4-FFF2-40B4-BE49-F238E27FC236}">
              <a16:creationId xmlns:a16="http://schemas.microsoft.com/office/drawing/2014/main" id="{D1D8E5E6-9A1E-4EC4-8C83-725C76C1481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78" name="Text Box 11">
          <a:extLst>
            <a:ext uri="{FF2B5EF4-FFF2-40B4-BE49-F238E27FC236}">
              <a16:creationId xmlns:a16="http://schemas.microsoft.com/office/drawing/2014/main" id="{465936C8-4B55-4291-A66D-5ACD0771FF66}"/>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79" name="Text Box 12">
          <a:extLst>
            <a:ext uri="{FF2B5EF4-FFF2-40B4-BE49-F238E27FC236}">
              <a16:creationId xmlns:a16="http://schemas.microsoft.com/office/drawing/2014/main" id="{E186EF46-2C3A-4ADD-9605-A31FF9168C7A}"/>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80" name="Text Box 13">
          <a:extLst>
            <a:ext uri="{FF2B5EF4-FFF2-40B4-BE49-F238E27FC236}">
              <a16:creationId xmlns:a16="http://schemas.microsoft.com/office/drawing/2014/main" id="{D189578B-E8A4-4CE9-9123-8544107D92D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81" name="Text Box 14">
          <a:extLst>
            <a:ext uri="{FF2B5EF4-FFF2-40B4-BE49-F238E27FC236}">
              <a16:creationId xmlns:a16="http://schemas.microsoft.com/office/drawing/2014/main" id="{64482DAA-A153-4A69-947E-83C5455DEFA5}"/>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82" name="Text Box 15">
          <a:extLst>
            <a:ext uri="{FF2B5EF4-FFF2-40B4-BE49-F238E27FC236}">
              <a16:creationId xmlns:a16="http://schemas.microsoft.com/office/drawing/2014/main" id="{A817907A-129F-48B9-88BA-A9EBA20FBB85}"/>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83" name="Text Box 16">
          <a:extLst>
            <a:ext uri="{FF2B5EF4-FFF2-40B4-BE49-F238E27FC236}">
              <a16:creationId xmlns:a16="http://schemas.microsoft.com/office/drawing/2014/main" id="{88C9C959-CFFC-4E95-8ACA-0E61B0858A2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84" name="Text Box 17">
          <a:extLst>
            <a:ext uri="{FF2B5EF4-FFF2-40B4-BE49-F238E27FC236}">
              <a16:creationId xmlns:a16="http://schemas.microsoft.com/office/drawing/2014/main" id="{FB7B4F7A-7888-4E69-B0A0-1CE4AE6F9EE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85" name="Text Box 6">
          <a:extLst>
            <a:ext uri="{FF2B5EF4-FFF2-40B4-BE49-F238E27FC236}">
              <a16:creationId xmlns:a16="http://schemas.microsoft.com/office/drawing/2014/main" id="{BD771A2C-E796-4A45-A3BB-0C02FD5B3B3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86" name="Text Box 7">
          <a:extLst>
            <a:ext uri="{FF2B5EF4-FFF2-40B4-BE49-F238E27FC236}">
              <a16:creationId xmlns:a16="http://schemas.microsoft.com/office/drawing/2014/main" id="{6AACB459-2A32-424B-8B93-892B5951A52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87" name="Text Box 8">
          <a:extLst>
            <a:ext uri="{FF2B5EF4-FFF2-40B4-BE49-F238E27FC236}">
              <a16:creationId xmlns:a16="http://schemas.microsoft.com/office/drawing/2014/main" id="{28413963-B6C1-4A0C-83BD-93B6FA16ECF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88" name="Text Box 9">
          <a:extLst>
            <a:ext uri="{FF2B5EF4-FFF2-40B4-BE49-F238E27FC236}">
              <a16:creationId xmlns:a16="http://schemas.microsoft.com/office/drawing/2014/main" id="{015EC6FA-7E2D-4044-B08A-B01526FBA70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89" name="Text Box 10">
          <a:extLst>
            <a:ext uri="{FF2B5EF4-FFF2-40B4-BE49-F238E27FC236}">
              <a16:creationId xmlns:a16="http://schemas.microsoft.com/office/drawing/2014/main" id="{547741C0-AEC6-4849-BF8B-BC9843836742}"/>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90" name="Text Box 11">
          <a:extLst>
            <a:ext uri="{FF2B5EF4-FFF2-40B4-BE49-F238E27FC236}">
              <a16:creationId xmlns:a16="http://schemas.microsoft.com/office/drawing/2014/main" id="{43EF6A11-36F9-4717-8395-A040666A0F1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91" name="Text Box 12">
          <a:extLst>
            <a:ext uri="{FF2B5EF4-FFF2-40B4-BE49-F238E27FC236}">
              <a16:creationId xmlns:a16="http://schemas.microsoft.com/office/drawing/2014/main" id="{185C53CA-C599-48C9-91A5-8AED958ACE4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92" name="Text Box 13">
          <a:extLst>
            <a:ext uri="{FF2B5EF4-FFF2-40B4-BE49-F238E27FC236}">
              <a16:creationId xmlns:a16="http://schemas.microsoft.com/office/drawing/2014/main" id="{F5E979CD-8FC2-44B4-8473-2D740917005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93" name="Text Box 14">
          <a:extLst>
            <a:ext uri="{FF2B5EF4-FFF2-40B4-BE49-F238E27FC236}">
              <a16:creationId xmlns:a16="http://schemas.microsoft.com/office/drawing/2014/main" id="{C0396B96-BE82-4419-8C8B-E5DDABF95C5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94" name="Text Box 15">
          <a:extLst>
            <a:ext uri="{FF2B5EF4-FFF2-40B4-BE49-F238E27FC236}">
              <a16:creationId xmlns:a16="http://schemas.microsoft.com/office/drawing/2014/main" id="{B86CD10E-B30E-4054-8C10-DD5922F812F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95" name="Text Box 16">
          <a:extLst>
            <a:ext uri="{FF2B5EF4-FFF2-40B4-BE49-F238E27FC236}">
              <a16:creationId xmlns:a16="http://schemas.microsoft.com/office/drawing/2014/main" id="{65CFB706-5B70-4972-8239-EB9E645067D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96" name="Text Box 17">
          <a:extLst>
            <a:ext uri="{FF2B5EF4-FFF2-40B4-BE49-F238E27FC236}">
              <a16:creationId xmlns:a16="http://schemas.microsoft.com/office/drawing/2014/main" id="{5C2E8CCC-AAA9-4ADC-B479-32DE7343A56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97" name="Text Box 6">
          <a:extLst>
            <a:ext uri="{FF2B5EF4-FFF2-40B4-BE49-F238E27FC236}">
              <a16:creationId xmlns:a16="http://schemas.microsoft.com/office/drawing/2014/main" id="{EDD3C3CC-DCB3-49AD-B965-B25881AE15F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98" name="Text Box 7">
          <a:extLst>
            <a:ext uri="{FF2B5EF4-FFF2-40B4-BE49-F238E27FC236}">
              <a16:creationId xmlns:a16="http://schemas.microsoft.com/office/drawing/2014/main" id="{2F8DC799-5373-4EA1-B54B-933B5523CDC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199" name="Text Box 8">
          <a:extLst>
            <a:ext uri="{FF2B5EF4-FFF2-40B4-BE49-F238E27FC236}">
              <a16:creationId xmlns:a16="http://schemas.microsoft.com/office/drawing/2014/main" id="{1907BFF4-8E1B-4265-B947-EE00F0C4296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00" name="Text Box 9">
          <a:extLst>
            <a:ext uri="{FF2B5EF4-FFF2-40B4-BE49-F238E27FC236}">
              <a16:creationId xmlns:a16="http://schemas.microsoft.com/office/drawing/2014/main" id="{9A6C0193-9829-4126-8B69-A28176254FD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01" name="Text Box 10">
          <a:extLst>
            <a:ext uri="{FF2B5EF4-FFF2-40B4-BE49-F238E27FC236}">
              <a16:creationId xmlns:a16="http://schemas.microsoft.com/office/drawing/2014/main" id="{EFC01988-215A-4345-98C3-470217797542}"/>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02" name="Text Box 11">
          <a:extLst>
            <a:ext uri="{FF2B5EF4-FFF2-40B4-BE49-F238E27FC236}">
              <a16:creationId xmlns:a16="http://schemas.microsoft.com/office/drawing/2014/main" id="{ED24A042-8700-4A90-AFB8-88687438352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03" name="Text Box 12">
          <a:extLst>
            <a:ext uri="{FF2B5EF4-FFF2-40B4-BE49-F238E27FC236}">
              <a16:creationId xmlns:a16="http://schemas.microsoft.com/office/drawing/2014/main" id="{963EBB11-0521-4B9C-B2C3-6F7D34BF363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04" name="Text Box 13">
          <a:extLst>
            <a:ext uri="{FF2B5EF4-FFF2-40B4-BE49-F238E27FC236}">
              <a16:creationId xmlns:a16="http://schemas.microsoft.com/office/drawing/2014/main" id="{CB39BD6D-3A06-4501-B1BD-9EC45EC4673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05" name="Text Box 14">
          <a:extLst>
            <a:ext uri="{FF2B5EF4-FFF2-40B4-BE49-F238E27FC236}">
              <a16:creationId xmlns:a16="http://schemas.microsoft.com/office/drawing/2014/main" id="{46B22068-87E2-48AF-AED5-D5C54CC5020A}"/>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06" name="Text Box 15">
          <a:extLst>
            <a:ext uri="{FF2B5EF4-FFF2-40B4-BE49-F238E27FC236}">
              <a16:creationId xmlns:a16="http://schemas.microsoft.com/office/drawing/2014/main" id="{AE61DEEA-6489-4F66-B17F-2922AEE89E30}"/>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07" name="Text Box 16">
          <a:extLst>
            <a:ext uri="{FF2B5EF4-FFF2-40B4-BE49-F238E27FC236}">
              <a16:creationId xmlns:a16="http://schemas.microsoft.com/office/drawing/2014/main" id="{336429D2-F890-4775-9280-2A64B67E32F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08" name="Text Box 17">
          <a:extLst>
            <a:ext uri="{FF2B5EF4-FFF2-40B4-BE49-F238E27FC236}">
              <a16:creationId xmlns:a16="http://schemas.microsoft.com/office/drawing/2014/main" id="{2014F817-3BFE-40F0-8B55-6E31ED5412E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09" name="Text Box 7">
          <a:extLst>
            <a:ext uri="{FF2B5EF4-FFF2-40B4-BE49-F238E27FC236}">
              <a16:creationId xmlns:a16="http://schemas.microsoft.com/office/drawing/2014/main" id="{B734E1C2-779C-4A78-AA8E-70C75133898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10" name="Text Box 8">
          <a:extLst>
            <a:ext uri="{FF2B5EF4-FFF2-40B4-BE49-F238E27FC236}">
              <a16:creationId xmlns:a16="http://schemas.microsoft.com/office/drawing/2014/main" id="{2ED805CB-D8CB-4452-AD68-AC2D833C31D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11" name="Text Box 9">
          <a:extLst>
            <a:ext uri="{FF2B5EF4-FFF2-40B4-BE49-F238E27FC236}">
              <a16:creationId xmlns:a16="http://schemas.microsoft.com/office/drawing/2014/main" id="{3665B12E-E806-4C80-A3E4-3E784B001AA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12" name="Text Box 10">
          <a:extLst>
            <a:ext uri="{FF2B5EF4-FFF2-40B4-BE49-F238E27FC236}">
              <a16:creationId xmlns:a16="http://schemas.microsoft.com/office/drawing/2014/main" id="{5BEE83CD-0512-46CF-A5D2-94ECD5323A4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13" name="Text Box 11">
          <a:extLst>
            <a:ext uri="{FF2B5EF4-FFF2-40B4-BE49-F238E27FC236}">
              <a16:creationId xmlns:a16="http://schemas.microsoft.com/office/drawing/2014/main" id="{4BC7FFB7-D23F-411A-8132-F6C66C63392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14" name="Text Box 12">
          <a:extLst>
            <a:ext uri="{FF2B5EF4-FFF2-40B4-BE49-F238E27FC236}">
              <a16:creationId xmlns:a16="http://schemas.microsoft.com/office/drawing/2014/main" id="{43B736F9-5A0F-4FE2-A112-E964C7EA202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15" name="Text Box 13">
          <a:extLst>
            <a:ext uri="{FF2B5EF4-FFF2-40B4-BE49-F238E27FC236}">
              <a16:creationId xmlns:a16="http://schemas.microsoft.com/office/drawing/2014/main" id="{35126FE5-3FB6-4156-BC21-EE423B89FA90}"/>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16" name="Text Box 14">
          <a:extLst>
            <a:ext uri="{FF2B5EF4-FFF2-40B4-BE49-F238E27FC236}">
              <a16:creationId xmlns:a16="http://schemas.microsoft.com/office/drawing/2014/main" id="{1F7D2836-9393-4A7B-9D06-6A7E3E22D41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17" name="Text Box 15">
          <a:extLst>
            <a:ext uri="{FF2B5EF4-FFF2-40B4-BE49-F238E27FC236}">
              <a16:creationId xmlns:a16="http://schemas.microsoft.com/office/drawing/2014/main" id="{947D4982-8486-45D1-989F-6536EB80729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18" name="Text Box 16">
          <a:extLst>
            <a:ext uri="{FF2B5EF4-FFF2-40B4-BE49-F238E27FC236}">
              <a16:creationId xmlns:a16="http://schemas.microsoft.com/office/drawing/2014/main" id="{2F803546-F61C-4295-9B5D-E44585E77B0F}"/>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19" name="Text Box 17">
          <a:extLst>
            <a:ext uri="{FF2B5EF4-FFF2-40B4-BE49-F238E27FC236}">
              <a16:creationId xmlns:a16="http://schemas.microsoft.com/office/drawing/2014/main" id="{F44C1CA4-5ACE-4649-9376-4FF467F5A04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20" name="Text Box 6">
          <a:extLst>
            <a:ext uri="{FF2B5EF4-FFF2-40B4-BE49-F238E27FC236}">
              <a16:creationId xmlns:a16="http://schemas.microsoft.com/office/drawing/2014/main" id="{4D4406BE-2BF8-4C61-92F1-4332AE53E2C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21" name="Text Box 7">
          <a:extLst>
            <a:ext uri="{FF2B5EF4-FFF2-40B4-BE49-F238E27FC236}">
              <a16:creationId xmlns:a16="http://schemas.microsoft.com/office/drawing/2014/main" id="{C74D8737-FFB1-4991-A70F-506417DCD43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22" name="Text Box 8">
          <a:extLst>
            <a:ext uri="{FF2B5EF4-FFF2-40B4-BE49-F238E27FC236}">
              <a16:creationId xmlns:a16="http://schemas.microsoft.com/office/drawing/2014/main" id="{85800853-8EE0-4787-AF26-CEFF6DD28C9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23" name="Text Box 9">
          <a:extLst>
            <a:ext uri="{FF2B5EF4-FFF2-40B4-BE49-F238E27FC236}">
              <a16:creationId xmlns:a16="http://schemas.microsoft.com/office/drawing/2014/main" id="{39082311-A42E-4979-ABE7-5B4ECE905E5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24" name="Text Box 10">
          <a:extLst>
            <a:ext uri="{FF2B5EF4-FFF2-40B4-BE49-F238E27FC236}">
              <a16:creationId xmlns:a16="http://schemas.microsoft.com/office/drawing/2014/main" id="{A97B1BDE-6F2A-47A2-8108-AA6C97FBF70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25" name="Text Box 11">
          <a:extLst>
            <a:ext uri="{FF2B5EF4-FFF2-40B4-BE49-F238E27FC236}">
              <a16:creationId xmlns:a16="http://schemas.microsoft.com/office/drawing/2014/main" id="{4C4592CD-4273-48E8-ABF8-B4CE9DF806A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26" name="Text Box 12">
          <a:extLst>
            <a:ext uri="{FF2B5EF4-FFF2-40B4-BE49-F238E27FC236}">
              <a16:creationId xmlns:a16="http://schemas.microsoft.com/office/drawing/2014/main" id="{B8956DC1-8A05-4C15-B36A-FB1D7E98F44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27" name="Text Box 13">
          <a:extLst>
            <a:ext uri="{FF2B5EF4-FFF2-40B4-BE49-F238E27FC236}">
              <a16:creationId xmlns:a16="http://schemas.microsoft.com/office/drawing/2014/main" id="{7F3764A3-2BAF-4F22-8D6E-9FF1FD56288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28" name="Text Box 14">
          <a:extLst>
            <a:ext uri="{FF2B5EF4-FFF2-40B4-BE49-F238E27FC236}">
              <a16:creationId xmlns:a16="http://schemas.microsoft.com/office/drawing/2014/main" id="{F5213A25-E3B3-4E16-A5F9-29DE65DE65B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29" name="Text Box 15">
          <a:extLst>
            <a:ext uri="{FF2B5EF4-FFF2-40B4-BE49-F238E27FC236}">
              <a16:creationId xmlns:a16="http://schemas.microsoft.com/office/drawing/2014/main" id="{98897FB1-5F30-4AAD-9F88-CC26A7E431C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30" name="Text Box 16">
          <a:extLst>
            <a:ext uri="{FF2B5EF4-FFF2-40B4-BE49-F238E27FC236}">
              <a16:creationId xmlns:a16="http://schemas.microsoft.com/office/drawing/2014/main" id="{F2605485-71C9-4E02-A205-9A5B2A2D0B55}"/>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31" name="Text Box 17">
          <a:extLst>
            <a:ext uri="{FF2B5EF4-FFF2-40B4-BE49-F238E27FC236}">
              <a16:creationId xmlns:a16="http://schemas.microsoft.com/office/drawing/2014/main" id="{557A0137-23B2-4B19-ABC9-D975A90632A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32" name="Text Box 6">
          <a:extLst>
            <a:ext uri="{FF2B5EF4-FFF2-40B4-BE49-F238E27FC236}">
              <a16:creationId xmlns:a16="http://schemas.microsoft.com/office/drawing/2014/main" id="{E52575B2-5B82-4365-B124-5645DA8857B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33" name="Text Box 7">
          <a:extLst>
            <a:ext uri="{FF2B5EF4-FFF2-40B4-BE49-F238E27FC236}">
              <a16:creationId xmlns:a16="http://schemas.microsoft.com/office/drawing/2014/main" id="{79CE7605-B6E0-421A-984B-4BFF546894D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34" name="Text Box 8">
          <a:extLst>
            <a:ext uri="{FF2B5EF4-FFF2-40B4-BE49-F238E27FC236}">
              <a16:creationId xmlns:a16="http://schemas.microsoft.com/office/drawing/2014/main" id="{92352076-05BF-4402-8BDB-0C1B5E18150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35" name="Text Box 9">
          <a:extLst>
            <a:ext uri="{FF2B5EF4-FFF2-40B4-BE49-F238E27FC236}">
              <a16:creationId xmlns:a16="http://schemas.microsoft.com/office/drawing/2014/main" id="{4BCA82CB-8204-430C-BFC2-23919CE56B8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36" name="Text Box 10">
          <a:extLst>
            <a:ext uri="{FF2B5EF4-FFF2-40B4-BE49-F238E27FC236}">
              <a16:creationId xmlns:a16="http://schemas.microsoft.com/office/drawing/2014/main" id="{5049AAA0-9019-4008-AA97-FC5DD262647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37" name="Text Box 11">
          <a:extLst>
            <a:ext uri="{FF2B5EF4-FFF2-40B4-BE49-F238E27FC236}">
              <a16:creationId xmlns:a16="http://schemas.microsoft.com/office/drawing/2014/main" id="{792C752C-FF12-41FF-9336-34B8A49C6D5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38" name="Text Box 12">
          <a:extLst>
            <a:ext uri="{FF2B5EF4-FFF2-40B4-BE49-F238E27FC236}">
              <a16:creationId xmlns:a16="http://schemas.microsoft.com/office/drawing/2014/main" id="{E3CF0F6B-F099-4400-A312-54CDF20293A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39" name="Text Box 13">
          <a:extLst>
            <a:ext uri="{FF2B5EF4-FFF2-40B4-BE49-F238E27FC236}">
              <a16:creationId xmlns:a16="http://schemas.microsoft.com/office/drawing/2014/main" id="{60EF4EF9-0FC3-4BBA-843F-01B7A800137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40" name="Text Box 14">
          <a:extLst>
            <a:ext uri="{FF2B5EF4-FFF2-40B4-BE49-F238E27FC236}">
              <a16:creationId xmlns:a16="http://schemas.microsoft.com/office/drawing/2014/main" id="{65F68BD1-3D63-430F-9AA0-ADB135876762}"/>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41" name="Text Box 15">
          <a:extLst>
            <a:ext uri="{FF2B5EF4-FFF2-40B4-BE49-F238E27FC236}">
              <a16:creationId xmlns:a16="http://schemas.microsoft.com/office/drawing/2014/main" id="{BC28A447-71B7-49DD-AB04-0495CE52BF85}"/>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42" name="Text Box 16">
          <a:extLst>
            <a:ext uri="{FF2B5EF4-FFF2-40B4-BE49-F238E27FC236}">
              <a16:creationId xmlns:a16="http://schemas.microsoft.com/office/drawing/2014/main" id="{C6C05102-4100-4CE0-8109-21B1AA3CE8DF}"/>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43" name="Text Box 17">
          <a:extLst>
            <a:ext uri="{FF2B5EF4-FFF2-40B4-BE49-F238E27FC236}">
              <a16:creationId xmlns:a16="http://schemas.microsoft.com/office/drawing/2014/main" id="{16B70426-0076-4691-B24B-6374D57E075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44" name="Text Box 6">
          <a:extLst>
            <a:ext uri="{FF2B5EF4-FFF2-40B4-BE49-F238E27FC236}">
              <a16:creationId xmlns:a16="http://schemas.microsoft.com/office/drawing/2014/main" id="{9CB8426E-9C9F-4D1D-A498-A68B59C8F4B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45" name="Text Box 7">
          <a:extLst>
            <a:ext uri="{FF2B5EF4-FFF2-40B4-BE49-F238E27FC236}">
              <a16:creationId xmlns:a16="http://schemas.microsoft.com/office/drawing/2014/main" id="{A62BF756-2801-4ED9-BE4E-E43FD097313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46" name="Text Box 8">
          <a:extLst>
            <a:ext uri="{FF2B5EF4-FFF2-40B4-BE49-F238E27FC236}">
              <a16:creationId xmlns:a16="http://schemas.microsoft.com/office/drawing/2014/main" id="{891FC541-DA38-4C7E-B726-0972389B2796}"/>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47" name="Text Box 9">
          <a:extLst>
            <a:ext uri="{FF2B5EF4-FFF2-40B4-BE49-F238E27FC236}">
              <a16:creationId xmlns:a16="http://schemas.microsoft.com/office/drawing/2014/main" id="{35843DFD-1794-4EE7-9789-A366E4E1EB8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48" name="Text Box 10">
          <a:extLst>
            <a:ext uri="{FF2B5EF4-FFF2-40B4-BE49-F238E27FC236}">
              <a16:creationId xmlns:a16="http://schemas.microsoft.com/office/drawing/2014/main" id="{2F34BE1D-45F8-4ACE-B4D5-1CC245FA3AA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49" name="Text Box 11">
          <a:extLst>
            <a:ext uri="{FF2B5EF4-FFF2-40B4-BE49-F238E27FC236}">
              <a16:creationId xmlns:a16="http://schemas.microsoft.com/office/drawing/2014/main" id="{CA2011D5-BD1F-4D4D-8A90-C687151FEE7F}"/>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50" name="Text Box 12">
          <a:extLst>
            <a:ext uri="{FF2B5EF4-FFF2-40B4-BE49-F238E27FC236}">
              <a16:creationId xmlns:a16="http://schemas.microsoft.com/office/drawing/2014/main" id="{E711A7E7-5397-44E5-AC1D-BA367A2ABB6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51" name="Text Box 13">
          <a:extLst>
            <a:ext uri="{FF2B5EF4-FFF2-40B4-BE49-F238E27FC236}">
              <a16:creationId xmlns:a16="http://schemas.microsoft.com/office/drawing/2014/main" id="{90F94CE7-DD29-403B-BE50-B38FC00AAA2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52" name="Text Box 14">
          <a:extLst>
            <a:ext uri="{FF2B5EF4-FFF2-40B4-BE49-F238E27FC236}">
              <a16:creationId xmlns:a16="http://schemas.microsoft.com/office/drawing/2014/main" id="{A579FA43-17B5-4248-8095-9164241E5382}"/>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53" name="Text Box 15">
          <a:extLst>
            <a:ext uri="{FF2B5EF4-FFF2-40B4-BE49-F238E27FC236}">
              <a16:creationId xmlns:a16="http://schemas.microsoft.com/office/drawing/2014/main" id="{3AD88C3B-D8B8-437D-BAEA-411847AA4902}"/>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54" name="Text Box 16">
          <a:extLst>
            <a:ext uri="{FF2B5EF4-FFF2-40B4-BE49-F238E27FC236}">
              <a16:creationId xmlns:a16="http://schemas.microsoft.com/office/drawing/2014/main" id="{C7DC2D3D-BB2B-4C30-867A-A8A6AAADB1D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55" name="Text Box 17">
          <a:extLst>
            <a:ext uri="{FF2B5EF4-FFF2-40B4-BE49-F238E27FC236}">
              <a16:creationId xmlns:a16="http://schemas.microsoft.com/office/drawing/2014/main" id="{B30024C6-02C8-4492-A9E3-3B0A93F095F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56" name="Text Box 7">
          <a:extLst>
            <a:ext uri="{FF2B5EF4-FFF2-40B4-BE49-F238E27FC236}">
              <a16:creationId xmlns:a16="http://schemas.microsoft.com/office/drawing/2014/main" id="{6F6F21AF-FE72-4393-99CB-25936627A36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57" name="Text Box 8">
          <a:extLst>
            <a:ext uri="{FF2B5EF4-FFF2-40B4-BE49-F238E27FC236}">
              <a16:creationId xmlns:a16="http://schemas.microsoft.com/office/drawing/2014/main" id="{8E6F3408-039A-4632-ABA5-EEF56F3D204F}"/>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58" name="Text Box 9">
          <a:extLst>
            <a:ext uri="{FF2B5EF4-FFF2-40B4-BE49-F238E27FC236}">
              <a16:creationId xmlns:a16="http://schemas.microsoft.com/office/drawing/2014/main" id="{78AA4BCB-1052-47E7-A22A-8EFBD556011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59" name="Text Box 10">
          <a:extLst>
            <a:ext uri="{FF2B5EF4-FFF2-40B4-BE49-F238E27FC236}">
              <a16:creationId xmlns:a16="http://schemas.microsoft.com/office/drawing/2014/main" id="{37E8B629-4B6F-4F8B-BA80-9A538A21140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60" name="Text Box 11">
          <a:extLst>
            <a:ext uri="{FF2B5EF4-FFF2-40B4-BE49-F238E27FC236}">
              <a16:creationId xmlns:a16="http://schemas.microsoft.com/office/drawing/2014/main" id="{FBC90636-C756-469E-B5E0-AE788F6122C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61" name="Text Box 12">
          <a:extLst>
            <a:ext uri="{FF2B5EF4-FFF2-40B4-BE49-F238E27FC236}">
              <a16:creationId xmlns:a16="http://schemas.microsoft.com/office/drawing/2014/main" id="{7471BCBB-BACA-4373-9E43-CEFC59E46770}"/>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62" name="Text Box 13">
          <a:extLst>
            <a:ext uri="{FF2B5EF4-FFF2-40B4-BE49-F238E27FC236}">
              <a16:creationId xmlns:a16="http://schemas.microsoft.com/office/drawing/2014/main" id="{D4C09E02-BE1D-4415-A1C0-083A450FC42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63" name="Text Box 14">
          <a:extLst>
            <a:ext uri="{FF2B5EF4-FFF2-40B4-BE49-F238E27FC236}">
              <a16:creationId xmlns:a16="http://schemas.microsoft.com/office/drawing/2014/main" id="{A2E26E69-6A7C-4F46-AA71-DEB6915442E0}"/>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64" name="Text Box 15">
          <a:extLst>
            <a:ext uri="{FF2B5EF4-FFF2-40B4-BE49-F238E27FC236}">
              <a16:creationId xmlns:a16="http://schemas.microsoft.com/office/drawing/2014/main" id="{FA259228-7B59-4FBC-A20F-84C7E83E00B0}"/>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65" name="Text Box 16">
          <a:extLst>
            <a:ext uri="{FF2B5EF4-FFF2-40B4-BE49-F238E27FC236}">
              <a16:creationId xmlns:a16="http://schemas.microsoft.com/office/drawing/2014/main" id="{407C55F9-450D-4B1A-9C2C-9D367E65F9A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66" name="Text Box 17">
          <a:extLst>
            <a:ext uri="{FF2B5EF4-FFF2-40B4-BE49-F238E27FC236}">
              <a16:creationId xmlns:a16="http://schemas.microsoft.com/office/drawing/2014/main" id="{E6EC2B3D-0CFB-41F1-99EC-5A13C86A838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67" name="Text Box 6">
          <a:extLst>
            <a:ext uri="{FF2B5EF4-FFF2-40B4-BE49-F238E27FC236}">
              <a16:creationId xmlns:a16="http://schemas.microsoft.com/office/drawing/2014/main" id="{11013A73-B8F8-4C5A-BDAD-DC375C310456}"/>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68" name="Text Box 7">
          <a:extLst>
            <a:ext uri="{FF2B5EF4-FFF2-40B4-BE49-F238E27FC236}">
              <a16:creationId xmlns:a16="http://schemas.microsoft.com/office/drawing/2014/main" id="{1B225978-594B-4FB1-B36F-40A04369F71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69" name="Text Box 8">
          <a:extLst>
            <a:ext uri="{FF2B5EF4-FFF2-40B4-BE49-F238E27FC236}">
              <a16:creationId xmlns:a16="http://schemas.microsoft.com/office/drawing/2014/main" id="{576FEC8F-3740-4120-B13F-D505495D111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70" name="Text Box 9">
          <a:extLst>
            <a:ext uri="{FF2B5EF4-FFF2-40B4-BE49-F238E27FC236}">
              <a16:creationId xmlns:a16="http://schemas.microsoft.com/office/drawing/2014/main" id="{2EB2A9E9-9D45-417F-9021-C3DCFCD40432}"/>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71" name="Text Box 10">
          <a:extLst>
            <a:ext uri="{FF2B5EF4-FFF2-40B4-BE49-F238E27FC236}">
              <a16:creationId xmlns:a16="http://schemas.microsoft.com/office/drawing/2014/main" id="{76D04253-8B24-4B65-A55A-4ADCDB6E6675}"/>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72" name="Text Box 11">
          <a:extLst>
            <a:ext uri="{FF2B5EF4-FFF2-40B4-BE49-F238E27FC236}">
              <a16:creationId xmlns:a16="http://schemas.microsoft.com/office/drawing/2014/main" id="{0B94E511-D110-4863-B224-17310AA85F2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73" name="Text Box 12">
          <a:extLst>
            <a:ext uri="{FF2B5EF4-FFF2-40B4-BE49-F238E27FC236}">
              <a16:creationId xmlns:a16="http://schemas.microsoft.com/office/drawing/2014/main" id="{C614FA5E-A8B1-4F24-803E-0B9D935854B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74" name="Text Box 13">
          <a:extLst>
            <a:ext uri="{FF2B5EF4-FFF2-40B4-BE49-F238E27FC236}">
              <a16:creationId xmlns:a16="http://schemas.microsoft.com/office/drawing/2014/main" id="{9556337C-A767-4A02-B13A-F8CDED1219D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75" name="Text Box 14">
          <a:extLst>
            <a:ext uri="{FF2B5EF4-FFF2-40B4-BE49-F238E27FC236}">
              <a16:creationId xmlns:a16="http://schemas.microsoft.com/office/drawing/2014/main" id="{C6E81E03-62E5-4400-BDF7-87B26816DFC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76" name="Text Box 15">
          <a:extLst>
            <a:ext uri="{FF2B5EF4-FFF2-40B4-BE49-F238E27FC236}">
              <a16:creationId xmlns:a16="http://schemas.microsoft.com/office/drawing/2014/main" id="{45023243-2C26-46BC-B34F-065852B16ED0}"/>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77" name="Text Box 16">
          <a:extLst>
            <a:ext uri="{FF2B5EF4-FFF2-40B4-BE49-F238E27FC236}">
              <a16:creationId xmlns:a16="http://schemas.microsoft.com/office/drawing/2014/main" id="{9FE83713-AEBD-4D06-96B5-EFB0BDEC9D90}"/>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78" name="Text Box 17">
          <a:extLst>
            <a:ext uri="{FF2B5EF4-FFF2-40B4-BE49-F238E27FC236}">
              <a16:creationId xmlns:a16="http://schemas.microsoft.com/office/drawing/2014/main" id="{8FA63EA7-E097-48CF-B75F-F0FD47E3342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79" name="Text Box 6">
          <a:extLst>
            <a:ext uri="{FF2B5EF4-FFF2-40B4-BE49-F238E27FC236}">
              <a16:creationId xmlns:a16="http://schemas.microsoft.com/office/drawing/2014/main" id="{0F4245A8-CB47-46CB-B9B2-86CE856C4F3A}"/>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80" name="Text Box 7">
          <a:extLst>
            <a:ext uri="{FF2B5EF4-FFF2-40B4-BE49-F238E27FC236}">
              <a16:creationId xmlns:a16="http://schemas.microsoft.com/office/drawing/2014/main" id="{47784F04-BE19-480B-9AF0-50A453C52CA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81" name="Text Box 8">
          <a:extLst>
            <a:ext uri="{FF2B5EF4-FFF2-40B4-BE49-F238E27FC236}">
              <a16:creationId xmlns:a16="http://schemas.microsoft.com/office/drawing/2014/main" id="{A04AA217-ADEA-44D8-AB92-5F8C2CFE6E5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82" name="Text Box 9">
          <a:extLst>
            <a:ext uri="{FF2B5EF4-FFF2-40B4-BE49-F238E27FC236}">
              <a16:creationId xmlns:a16="http://schemas.microsoft.com/office/drawing/2014/main" id="{FC8F9199-7F25-4CF4-A37E-5A66B87C18A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83" name="Text Box 10">
          <a:extLst>
            <a:ext uri="{FF2B5EF4-FFF2-40B4-BE49-F238E27FC236}">
              <a16:creationId xmlns:a16="http://schemas.microsoft.com/office/drawing/2014/main" id="{FA0AA8D9-50BD-4B5D-85EA-0D23E622BF06}"/>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84" name="Text Box 11">
          <a:extLst>
            <a:ext uri="{FF2B5EF4-FFF2-40B4-BE49-F238E27FC236}">
              <a16:creationId xmlns:a16="http://schemas.microsoft.com/office/drawing/2014/main" id="{5DA4ADC5-D7DD-4B2C-B871-631428930CA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85" name="Text Box 12">
          <a:extLst>
            <a:ext uri="{FF2B5EF4-FFF2-40B4-BE49-F238E27FC236}">
              <a16:creationId xmlns:a16="http://schemas.microsoft.com/office/drawing/2014/main" id="{A50A40F8-048A-418F-9313-E9DA0A5E991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86" name="Text Box 13">
          <a:extLst>
            <a:ext uri="{FF2B5EF4-FFF2-40B4-BE49-F238E27FC236}">
              <a16:creationId xmlns:a16="http://schemas.microsoft.com/office/drawing/2014/main" id="{D1FD9DB5-F78B-4539-9D48-9FE9A5F9D74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87" name="Text Box 14">
          <a:extLst>
            <a:ext uri="{FF2B5EF4-FFF2-40B4-BE49-F238E27FC236}">
              <a16:creationId xmlns:a16="http://schemas.microsoft.com/office/drawing/2014/main" id="{720A9B6E-C62A-4BE9-9DE5-5CDB9BF11FC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88" name="Text Box 15">
          <a:extLst>
            <a:ext uri="{FF2B5EF4-FFF2-40B4-BE49-F238E27FC236}">
              <a16:creationId xmlns:a16="http://schemas.microsoft.com/office/drawing/2014/main" id="{8A2109E2-5C0C-4F66-A3F5-2B24B190EF06}"/>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89" name="Text Box 16">
          <a:extLst>
            <a:ext uri="{FF2B5EF4-FFF2-40B4-BE49-F238E27FC236}">
              <a16:creationId xmlns:a16="http://schemas.microsoft.com/office/drawing/2014/main" id="{F096EC3E-BE8B-4172-AEDE-48E335921190}"/>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90" name="Text Box 17">
          <a:extLst>
            <a:ext uri="{FF2B5EF4-FFF2-40B4-BE49-F238E27FC236}">
              <a16:creationId xmlns:a16="http://schemas.microsoft.com/office/drawing/2014/main" id="{560E506A-EA61-4A4D-AF5E-02F7006FAA8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91" name="Text Box 6">
          <a:extLst>
            <a:ext uri="{FF2B5EF4-FFF2-40B4-BE49-F238E27FC236}">
              <a16:creationId xmlns:a16="http://schemas.microsoft.com/office/drawing/2014/main" id="{ECC38EB9-3CF2-423A-97C4-29152A93ED2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92" name="Text Box 7">
          <a:extLst>
            <a:ext uri="{FF2B5EF4-FFF2-40B4-BE49-F238E27FC236}">
              <a16:creationId xmlns:a16="http://schemas.microsoft.com/office/drawing/2014/main" id="{3A92B9B6-A110-40C8-8947-EA73C35139AF}"/>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93" name="Text Box 8">
          <a:extLst>
            <a:ext uri="{FF2B5EF4-FFF2-40B4-BE49-F238E27FC236}">
              <a16:creationId xmlns:a16="http://schemas.microsoft.com/office/drawing/2014/main" id="{EC777922-F827-432D-ADCC-0321485AEF1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94" name="Text Box 9">
          <a:extLst>
            <a:ext uri="{FF2B5EF4-FFF2-40B4-BE49-F238E27FC236}">
              <a16:creationId xmlns:a16="http://schemas.microsoft.com/office/drawing/2014/main" id="{B7088420-80CD-4584-AD15-45754E11831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95" name="Text Box 10">
          <a:extLst>
            <a:ext uri="{FF2B5EF4-FFF2-40B4-BE49-F238E27FC236}">
              <a16:creationId xmlns:a16="http://schemas.microsoft.com/office/drawing/2014/main" id="{009A32A0-544A-4384-8552-589D6451D17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96" name="Text Box 11">
          <a:extLst>
            <a:ext uri="{FF2B5EF4-FFF2-40B4-BE49-F238E27FC236}">
              <a16:creationId xmlns:a16="http://schemas.microsoft.com/office/drawing/2014/main" id="{D2A13781-6A49-47FE-807E-3A59EE66921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97" name="Text Box 12">
          <a:extLst>
            <a:ext uri="{FF2B5EF4-FFF2-40B4-BE49-F238E27FC236}">
              <a16:creationId xmlns:a16="http://schemas.microsoft.com/office/drawing/2014/main" id="{8A74A563-0955-42FB-BA5D-94B534407CCA}"/>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98" name="Text Box 13">
          <a:extLst>
            <a:ext uri="{FF2B5EF4-FFF2-40B4-BE49-F238E27FC236}">
              <a16:creationId xmlns:a16="http://schemas.microsoft.com/office/drawing/2014/main" id="{8A766F55-0232-43BA-A881-DD92912109C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299" name="Text Box 14">
          <a:extLst>
            <a:ext uri="{FF2B5EF4-FFF2-40B4-BE49-F238E27FC236}">
              <a16:creationId xmlns:a16="http://schemas.microsoft.com/office/drawing/2014/main" id="{A98B4174-EC51-47A2-8FBE-2E464EC7811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00" name="Text Box 15">
          <a:extLst>
            <a:ext uri="{FF2B5EF4-FFF2-40B4-BE49-F238E27FC236}">
              <a16:creationId xmlns:a16="http://schemas.microsoft.com/office/drawing/2014/main" id="{2D8985BC-9777-4C63-A598-C5C3462EAB6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01" name="Text Box 16">
          <a:extLst>
            <a:ext uri="{FF2B5EF4-FFF2-40B4-BE49-F238E27FC236}">
              <a16:creationId xmlns:a16="http://schemas.microsoft.com/office/drawing/2014/main" id="{148D087D-890A-4B7D-9F1A-AC357D43DF0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02" name="Text Box 17">
          <a:extLst>
            <a:ext uri="{FF2B5EF4-FFF2-40B4-BE49-F238E27FC236}">
              <a16:creationId xmlns:a16="http://schemas.microsoft.com/office/drawing/2014/main" id="{4E7B1556-502E-4067-BF17-72FB975AF8D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03" name="Text Box 7">
          <a:extLst>
            <a:ext uri="{FF2B5EF4-FFF2-40B4-BE49-F238E27FC236}">
              <a16:creationId xmlns:a16="http://schemas.microsoft.com/office/drawing/2014/main" id="{63E2B33C-5237-4D86-A1D9-54ACEDFAB7C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04" name="Text Box 8">
          <a:extLst>
            <a:ext uri="{FF2B5EF4-FFF2-40B4-BE49-F238E27FC236}">
              <a16:creationId xmlns:a16="http://schemas.microsoft.com/office/drawing/2014/main" id="{BED48517-3EB6-4DAB-B853-80302366E7EA}"/>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05" name="Text Box 9">
          <a:extLst>
            <a:ext uri="{FF2B5EF4-FFF2-40B4-BE49-F238E27FC236}">
              <a16:creationId xmlns:a16="http://schemas.microsoft.com/office/drawing/2014/main" id="{9C729CE9-5A6C-48AD-8375-25580563414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06" name="Text Box 10">
          <a:extLst>
            <a:ext uri="{FF2B5EF4-FFF2-40B4-BE49-F238E27FC236}">
              <a16:creationId xmlns:a16="http://schemas.microsoft.com/office/drawing/2014/main" id="{AEB7C3E9-7D48-4A9D-A8C0-3930F4FC536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07" name="Text Box 11">
          <a:extLst>
            <a:ext uri="{FF2B5EF4-FFF2-40B4-BE49-F238E27FC236}">
              <a16:creationId xmlns:a16="http://schemas.microsoft.com/office/drawing/2014/main" id="{4E2B2A6E-5249-4437-B532-40BF9A38B900}"/>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08" name="Text Box 12">
          <a:extLst>
            <a:ext uri="{FF2B5EF4-FFF2-40B4-BE49-F238E27FC236}">
              <a16:creationId xmlns:a16="http://schemas.microsoft.com/office/drawing/2014/main" id="{CA2B6464-F5DF-43A3-8A5A-4FAA75233AB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09" name="Text Box 13">
          <a:extLst>
            <a:ext uri="{FF2B5EF4-FFF2-40B4-BE49-F238E27FC236}">
              <a16:creationId xmlns:a16="http://schemas.microsoft.com/office/drawing/2014/main" id="{7ECFBB2A-8D39-46BF-8B5C-0F501BDBC74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10" name="Text Box 14">
          <a:extLst>
            <a:ext uri="{FF2B5EF4-FFF2-40B4-BE49-F238E27FC236}">
              <a16:creationId xmlns:a16="http://schemas.microsoft.com/office/drawing/2014/main" id="{AD382077-EFFC-4D73-AD8E-E8B04ADD487F}"/>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11" name="Text Box 15">
          <a:extLst>
            <a:ext uri="{FF2B5EF4-FFF2-40B4-BE49-F238E27FC236}">
              <a16:creationId xmlns:a16="http://schemas.microsoft.com/office/drawing/2014/main" id="{C464FAD9-8F02-4544-9E22-5E653626570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12" name="Text Box 16">
          <a:extLst>
            <a:ext uri="{FF2B5EF4-FFF2-40B4-BE49-F238E27FC236}">
              <a16:creationId xmlns:a16="http://schemas.microsoft.com/office/drawing/2014/main" id="{76E7F202-A0F0-4030-90D5-7EAE149C2C02}"/>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13" name="Text Box 17">
          <a:extLst>
            <a:ext uri="{FF2B5EF4-FFF2-40B4-BE49-F238E27FC236}">
              <a16:creationId xmlns:a16="http://schemas.microsoft.com/office/drawing/2014/main" id="{CE647764-C122-4463-8C9D-9EF0CA862F7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14" name="Text Box 6">
          <a:extLst>
            <a:ext uri="{FF2B5EF4-FFF2-40B4-BE49-F238E27FC236}">
              <a16:creationId xmlns:a16="http://schemas.microsoft.com/office/drawing/2014/main" id="{4182BD7D-81B4-4DCC-9341-75ED74A3D84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15" name="Text Box 7">
          <a:extLst>
            <a:ext uri="{FF2B5EF4-FFF2-40B4-BE49-F238E27FC236}">
              <a16:creationId xmlns:a16="http://schemas.microsoft.com/office/drawing/2014/main" id="{3030EB42-CFE8-420D-AC6A-EE327573F03E}"/>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16" name="Text Box 8">
          <a:extLst>
            <a:ext uri="{FF2B5EF4-FFF2-40B4-BE49-F238E27FC236}">
              <a16:creationId xmlns:a16="http://schemas.microsoft.com/office/drawing/2014/main" id="{F4767DA3-BF9D-434D-8C15-5082347FD012}"/>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17" name="Text Box 9">
          <a:extLst>
            <a:ext uri="{FF2B5EF4-FFF2-40B4-BE49-F238E27FC236}">
              <a16:creationId xmlns:a16="http://schemas.microsoft.com/office/drawing/2014/main" id="{2E89FC56-A030-4759-A4D7-D90E03EF26C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18" name="Text Box 10">
          <a:extLst>
            <a:ext uri="{FF2B5EF4-FFF2-40B4-BE49-F238E27FC236}">
              <a16:creationId xmlns:a16="http://schemas.microsoft.com/office/drawing/2014/main" id="{28E54A34-9CCF-456C-8FFF-55F4B721F37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19" name="Text Box 11">
          <a:extLst>
            <a:ext uri="{FF2B5EF4-FFF2-40B4-BE49-F238E27FC236}">
              <a16:creationId xmlns:a16="http://schemas.microsoft.com/office/drawing/2014/main" id="{3472F9AF-A00E-4E30-B222-0ADC9D6FC5A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20" name="Text Box 12">
          <a:extLst>
            <a:ext uri="{FF2B5EF4-FFF2-40B4-BE49-F238E27FC236}">
              <a16:creationId xmlns:a16="http://schemas.microsoft.com/office/drawing/2014/main" id="{77583A6B-BAEE-44B2-9C25-57F8FB2CE39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21" name="Text Box 13">
          <a:extLst>
            <a:ext uri="{FF2B5EF4-FFF2-40B4-BE49-F238E27FC236}">
              <a16:creationId xmlns:a16="http://schemas.microsoft.com/office/drawing/2014/main" id="{0F8AEBF4-D797-4AAB-BB76-A9B124631FB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22" name="Text Box 14">
          <a:extLst>
            <a:ext uri="{FF2B5EF4-FFF2-40B4-BE49-F238E27FC236}">
              <a16:creationId xmlns:a16="http://schemas.microsoft.com/office/drawing/2014/main" id="{A10AD5D9-F1C1-4924-843B-44764067F81A}"/>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23" name="Text Box 15">
          <a:extLst>
            <a:ext uri="{FF2B5EF4-FFF2-40B4-BE49-F238E27FC236}">
              <a16:creationId xmlns:a16="http://schemas.microsoft.com/office/drawing/2014/main" id="{0FEA0190-AB52-4582-B3AC-63FD726D9F2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24" name="Text Box 16">
          <a:extLst>
            <a:ext uri="{FF2B5EF4-FFF2-40B4-BE49-F238E27FC236}">
              <a16:creationId xmlns:a16="http://schemas.microsoft.com/office/drawing/2014/main" id="{34E9F746-8904-4D48-B22A-7B0FAAC0134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25" name="Text Box 17">
          <a:extLst>
            <a:ext uri="{FF2B5EF4-FFF2-40B4-BE49-F238E27FC236}">
              <a16:creationId xmlns:a16="http://schemas.microsoft.com/office/drawing/2014/main" id="{776B3F73-EFF5-4066-B0CF-8D7C6C1EE2F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26" name="Text Box 6">
          <a:extLst>
            <a:ext uri="{FF2B5EF4-FFF2-40B4-BE49-F238E27FC236}">
              <a16:creationId xmlns:a16="http://schemas.microsoft.com/office/drawing/2014/main" id="{777B4A00-D903-4F5B-9B73-F141E104F2E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27" name="Text Box 7">
          <a:extLst>
            <a:ext uri="{FF2B5EF4-FFF2-40B4-BE49-F238E27FC236}">
              <a16:creationId xmlns:a16="http://schemas.microsoft.com/office/drawing/2014/main" id="{1D525A8F-9DF2-4BCF-8D00-323B0D6DCAC6}"/>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28" name="Text Box 8">
          <a:extLst>
            <a:ext uri="{FF2B5EF4-FFF2-40B4-BE49-F238E27FC236}">
              <a16:creationId xmlns:a16="http://schemas.microsoft.com/office/drawing/2014/main" id="{5024EACA-C5F4-498E-BA03-BAE9F074FB3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29" name="Text Box 9">
          <a:extLst>
            <a:ext uri="{FF2B5EF4-FFF2-40B4-BE49-F238E27FC236}">
              <a16:creationId xmlns:a16="http://schemas.microsoft.com/office/drawing/2014/main" id="{B1E5EA48-B8CB-42C6-9CD6-7CED24840E9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30" name="Text Box 10">
          <a:extLst>
            <a:ext uri="{FF2B5EF4-FFF2-40B4-BE49-F238E27FC236}">
              <a16:creationId xmlns:a16="http://schemas.microsoft.com/office/drawing/2014/main" id="{81895B71-A84C-4A87-A79D-291E2770FA5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31" name="Text Box 11">
          <a:extLst>
            <a:ext uri="{FF2B5EF4-FFF2-40B4-BE49-F238E27FC236}">
              <a16:creationId xmlns:a16="http://schemas.microsoft.com/office/drawing/2014/main" id="{386BEF44-6B64-4148-9AA2-BBC747D389A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32" name="Text Box 12">
          <a:extLst>
            <a:ext uri="{FF2B5EF4-FFF2-40B4-BE49-F238E27FC236}">
              <a16:creationId xmlns:a16="http://schemas.microsoft.com/office/drawing/2014/main" id="{25ED408C-328D-48B8-9814-551AC4FAE61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33" name="Text Box 13">
          <a:extLst>
            <a:ext uri="{FF2B5EF4-FFF2-40B4-BE49-F238E27FC236}">
              <a16:creationId xmlns:a16="http://schemas.microsoft.com/office/drawing/2014/main" id="{6FD033F5-DF78-4784-8907-31CF8F36C01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34" name="Text Box 14">
          <a:extLst>
            <a:ext uri="{FF2B5EF4-FFF2-40B4-BE49-F238E27FC236}">
              <a16:creationId xmlns:a16="http://schemas.microsoft.com/office/drawing/2014/main" id="{82BF10FA-BBC9-4EB2-804E-2C35C3A9A2F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35" name="Text Box 15">
          <a:extLst>
            <a:ext uri="{FF2B5EF4-FFF2-40B4-BE49-F238E27FC236}">
              <a16:creationId xmlns:a16="http://schemas.microsoft.com/office/drawing/2014/main" id="{75B459C2-DDA7-4BAE-805F-386184AC155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36" name="Text Box 16">
          <a:extLst>
            <a:ext uri="{FF2B5EF4-FFF2-40B4-BE49-F238E27FC236}">
              <a16:creationId xmlns:a16="http://schemas.microsoft.com/office/drawing/2014/main" id="{B9DDF67E-2EAC-4930-A8A6-A4B4B9A496CA}"/>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37" name="Text Box 17">
          <a:extLst>
            <a:ext uri="{FF2B5EF4-FFF2-40B4-BE49-F238E27FC236}">
              <a16:creationId xmlns:a16="http://schemas.microsoft.com/office/drawing/2014/main" id="{E20D85FD-A432-461A-BF1D-7C82064661A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38" name="Text Box 6">
          <a:extLst>
            <a:ext uri="{FF2B5EF4-FFF2-40B4-BE49-F238E27FC236}">
              <a16:creationId xmlns:a16="http://schemas.microsoft.com/office/drawing/2014/main" id="{6907B299-8262-47C6-820C-5EDFF3E840F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39" name="Text Box 7">
          <a:extLst>
            <a:ext uri="{FF2B5EF4-FFF2-40B4-BE49-F238E27FC236}">
              <a16:creationId xmlns:a16="http://schemas.microsoft.com/office/drawing/2014/main" id="{3800AD23-BD32-4519-92C2-F7AB2B5CD69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40" name="Text Box 8">
          <a:extLst>
            <a:ext uri="{FF2B5EF4-FFF2-40B4-BE49-F238E27FC236}">
              <a16:creationId xmlns:a16="http://schemas.microsoft.com/office/drawing/2014/main" id="{603DF64C-7150-47F1-965E-C02930BD358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41" name="Text Box 9">
          <a:extLst>
            <a:ext uri="{FF2B5EF4-FFF2-40B4-BE49-F238E27FC236}">
              <a16:creationId xmlns:a16="http://schemas.microsoft.com/office/drawing/2014/main" id="{E9FDC90F-93DB-43B1-9EE3-6FE39DFC46BF}"/>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42" name="Text Box 10">
          <a:extLst>
            <a:ext uri="{FF2B5EF4-FFF2-40B4-BE49-F238E27FC236}">
              <a16:creationId xmlns:a16="http://schemas.microsoft.com/office/drawing/2014/main" id="{266A5E07-C95F-47EE-95A8-A5BCF9C8C691}"/>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43" name="Text Box 11">
          <a:extLst>
            <a:ext uri="{FF2B5EF4-FFF2-40B4-BE49-F238E27FC236}">
              <a16:creationId xmlns:a16="http://schemas.microsoft.com/office/drawing/2014/main" id="{EA830A8D-AA7C-4596-B077-C08DBAAC171F}"/>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44" name="Text Box 12">
          <a:extLst>
            <a:ext uri="{FF2B5EF4-FFF2-40B4-BE49-F238E27FC236}">
              <a16:creationId xmlns:a16="http://schemas.microsoft.com/office/drawing/2014/main" id="{AEC2312A-52B8-4D11-8457-5F4E6AB7B447}"/>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45" name="Text Box 13">
          <a:extLst>
            <a:ext uri="{FF2B5EF4-FFF2-40B4-BE49-F238E27FC236}">
              <a16:creationId xmlns:a16="http://schemas.microsoft.com/office/drawing/2014/main" id="{EF1C5AAC-302E-454F-92F1-C5FF3E3E900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46" name="Text Box 14">
          <a:extLst>
            <a:ext uri="{FF2B5EF4-FFF2-40B4-BE49-F238E27FC236}">
              <a16:creationId xmlns:a16="http://schemas.microsoft.com/office/drawing/2014/main" id="{7C19F90B-2F2C-4EB8-A637-961CE9A9D51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47" name="Text Box 15">
          <a:extLst>
            <a:ext uri="{FF2B5EF4-FFF2-40B4-BE49-F238E27FC236}">
              <a16:creationId xmlns:a16="http://schemas.microsoft.com/office/drawing/2014/main" id="{C205E1BF-A4A3-4600-95FD-4B8FC8B2747A}"/>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48" name="Text Box 16">
          <a:extLst>
            <a:ext uri="{FF2B5EF4-FFF2-40B4-BE49-F238E27FC236}">
              <a16:creationId xmlns:a16="http://schemas.microsoft.com/office/drawing/2014/main" id="{13A0BF36-A01D-426D-ABF7-112B454438F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49" name="Text Box 17">
          <a:extLst>
            <a:ext uri="{FF2B5EF4-FFF2-40B4-BE49-F238E27FC236}">
              <a16:creationId xmlns:a16="http://schemas.microsoft.com/office/drawing/2014/main" id="{8193F621-7849-4062-8870-BB113C81246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50" name="Text Box 7">
          <a:extLst>
            <a:ext uri="{FF2B5EF4-FFF2-40B4-BE49-F238E27FC236}">
              <a16:creationId xmlns:a16="http://schemas.microsoft.com/office/drawing/2014/main" id="{A19456D7-EC9F-438F-ACCB-CE96800804A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51" name="Text Box 8">
          <a:extLst>
            <a:ext uri="{FF2B5EF4-FFF2-40B4-BE49-F238E27FC236}">
              <a16:creationId xmlns:a16="http://schemas.microsoft.com/office/drawing/2014/main" id="{F241A344-A24F-46BD-82F3-FBD39D621310}"/>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52" name="Text Box 9">
          <a:extLst>
            <a:ext uri="{FF2B5EF4-FFF2-40B4-BE49-F238E27FC236}">
              <a16:creationId xmlns:a16="http://schemas.microsoft.com/office/drawing/2014/main" id="{8575CBA5-C29E-435E-B47C-F5DF2FAD6AB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53" name="Text Box 10">
          <a:extLst>
            <a:ext uri="{FF2B5EF4-FFF2-40B4-BE49-F238E27FC236}">
              <a16:creationId xmlns:a16="http://schemas.microsoft.com/office/drawing/2014/main" id="{6077B0D0-C15A-4755-BB61-3DA2BD35B399}"/>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54" name="Text Box 11">
          <a:extLst>
            <a:ext uri="{FF2B5EF4-FFF2-40B4-BE49-F238E27FC236}">
              <a16:creationId xmlns:a16="http://schemas.microsoft.com/office/drawing/2014/main" id="{EF9C02FD-A75D-4926-A58D-690D4C494788}"/>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55" name="Text Box 12">
          <a:extLst>
            <a:ext uri="{FF2B5EF4-FFF2-40B4-BE49-F238E27FC236}">
              <a16:creationId xmlns:a16="http://schemas.microsoft.com/office/drawing/2014/main" id="{E6C47411-E9FB-4134-8A2A-FB1C0E341A7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56" name="Text Box 13">
          <a:extLst>
            <a:ext uri="{FF2B5EF4-FFF2-40B4-BE49-F238E27FC236}">
              <a16:creationId xmlns:a16="http://schemas.microsoft.com/office/drawing/2014/main" id="{46D9804F-8575-4339-BBCE-ED5DCAC53C7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57" name="Text Box 14">
          <a:extLst>
            <a:ext uri="{FF2B5EF4-FFF2-40B4-BE49-F238E27FC236}">
              <a16:creationId xmlns:a16="http://schemas.microsoft.com/office/drawing/2014/main" id="{9084A9DC-25B1-411E-AD95-D441E0490CA6}"/>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58" name="Text Box 15">
          <a:extLst>
            <a:ext uri="{FF2B5EF4-FFF2-40B4-BE49-F238E27FC236}">
              <a16:creationId xmlns:a16="http://schemas.microsoft.com/office/drawing/2014/main" id="{9FB78084-AE26-45A5-BA6C-C2A4761CD18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59" name="Text Box 16">
          <a:extLst>
            <a:ext uri="{FF2B5EF4-FFF2-40B4-BE49-F238E27FC236}">
              <a16:creationId xmlns:a16="http://schemas.microsoft.com/office/drawing/2014/main" id="{E09D02A2-1609-44E7-B2A4-11BBC8D48836}"/>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60" name="Text Box 17">
          <a:extLst>
            <a:ext uri="{FF2B5EF4-FFF2-40B4-BE49-F238E27FC236}">
              <a16:creationId xmlns:a16="http://schemas.microsoft.com/office/drawing/2014/main" id="{DF5C5051-4499-4A35-A744-6A35C2772930}"/>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61" name="Text Box 6">
          <a:extLst>
            <a:ext uri="{FF2B5EF4-FFF2-40B4-BE49-F238E27FC236}">
              <a16:creationId xmlns:a16="http://schemas.microsoft.com/office/drawing/2014/main" id="{358B89F4-4569-4593-B785-BDE1832B0BE3}"/>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62" name="Text Box 7">
          <a:extLst>
            <a:ext uri="{FF2B5EF4-FFF2-40B4-BE49-F238E27FC236}">
              <a16:creationId xmlns:a16="http://schemas.microsoft.com/office/drawing/2014/main" id="{81DE76CC-24C4-49B2-9D82-0922EDDA1AD4}"/>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63" name="Text Box 8">
          <a:extLst>
            <a:ext uri="{FF2B5EF4-FFF2-40B4-BE49-F238E27FC236}">
              <a16:creationId xmlns:a16="http://schemas.microsoft.com/office/drawing/2014/main" id="{3ED22A82-C572-419B-9C74-38165023D2E6}"/>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64" name="Text Box 9">
          <a:extLst>
            <a:ext uri="{FF2B5EF4-FFF2-40B4-BE49-F238E27FC236}">
              <a16:creationId xmlns:a16="http://schemas.microsoft.com/office/drawing/2014/main" id="{30B5D8C9-5430-44F9-8012-A5A3DC4F726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65" name="Text Box 10">
          <a:extLst>
            <a:ext uri="{FF2B5EF4-FFF2-40B4-BE49-F238E27FC236}">
              <a16:creationId xmlns:a16="http://schemas.microsoft.com/office/drawing/2014/main" id="{6B125A7F-27A3-4FA5-97A4-51A4AA82FACA}"/>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66" name="Text Box 11">
          <a:extLst>
            <a:ext uri="{FF2B5EF4-FFF2-40B4-BE49-F238E27FC236}">
              <a16:creationId xmlns:a16="http://schemas.microsoft.com/office/drawing/2014/main" id="{EF81F648-0E97-42C2-8ECF-A1BD31371ECF}"/>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67" name="Text Box 12">
          <a:extLst>
            <a:ext uri="{FF2B5EF4-FFF2-40B4-BE49-F238E27FC236}">
              <a16:creationId xmlns:a16="http://schemas.microsoft.com/office/drawing/2014/main" id="{17F6C015-9726-4749-8B55-BF2338F340BD}"/>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68" name="Text Box 13">
          <a:extLst>
            <a:ext uri="{FF2B5EF4-FFF2-40B4-BE49-F238E27FC236}">
              <a16:creationId xmlns:a16="http://schemas.microsoft.com/office/drawing/2014/main" id="{D2B1E709-5DCB-4208-AF8D-1AFB69FCD8EC}"/>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85725" cy="1411821"/>
    <xdr:sp macro="" textlink="">
      <xdr:nvSpPr>
        <xdr:cNvPr id="3369" name="Text Box 14">
          <a:extLst>
            <a:ext uri="{FF2B5EF4-FFF2-40B4-BE49-F238E27FC236}">
              <a16:creationId xmlns:a16="http://schemas.microsoft.com/office/drawing/2014/main" id="{B3911A8A-6A5A-4CD5-9666-AE44EC1DF41B}"/>
            </a:ext>
          </a:extLst>
        </xdr:cNvPr>
        <xdr:cNvSpPr txBox="1">
          <a:spLocks noChangeArrowheads="1"/>
        </xdr:cNvSpPr>
      </xdr:nvSpPr>
      <xdr:spPr bwMode="auto">
        <a:xfrm>
          <a:off x="3898669" y="14838218"/>
          <a:ext cx="85725" cy="141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 val="Taul4"/>
      <sheetName val="Sat,rād_12"/>
      <sheetName val="_veids211"/>
      <sheetName val="kops2"/>
      <sheetName val="2,2"/>
      <sheetName val="Sat,rād_13"/>
      <sheetName val="_veids212"/>
      <sheetName val="Sat,rād_14"/>
      <sheetName val="_veids213"/>
      <sheetName val="Sat,rād_16"/>
      <sheetName val="_veids215"/>
      <sheetName val="Sat,rād_15"/>
      <sheetName val="_veids214"/>
      <sheetName val="Sat,rād_17"/>
      <sheetName val="_veids216"/>
      <sheetName val="Sat,rād_18"/>
      <sheetName val="_veids217"/>
      <sheetName val="Sat,rād_19"/>
      <sheetName val="_veids218"/>
      <sheetName val="Sat,rād_20"/>
      <sheetName val="_veids219"/>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G38"/>
  <sheetViews>
    <sheetView showZeros="0" tabSelected="1" view="pageBreakPreview" zoomScaleNormal="100" zoomScaleSheetLayoutView="100" workbookViewId="0">
      <selection activeCell="C24" sqref="C24"/>
    </sheetView>
  </sheetViews>
  <sheetFormatPr defaultColWidth="9.109375" defaultRowHeight="14.4"/>
  <cols>
    <col min="1" max="1" width="2.33203125" style="94" customWidth="1"/>
    <col min="2" max="2" width="26.109375" style="93" customWidth="1"/>
    <col min="3" max="3" width="42" style="93" customWidth="1"/>
    <col min="4" max="4" width="20.33203125" style="93" customWidth="1"/>
    <col min="5" max="5" width="9.109375" style="93"/>
    <col min="6" max="16384" width="9.109375" style="94"/>
  </cols>
  <sheetData>
    <row r="1" spans="2:7">
      <c r="B1" s="95"/>
    </row>
    <row r="2" spans="2:7">
      <c r="B2" s="355" t="s">
        <v>0</v>
      </c>
      <c r="C2" s="356"/>
      <c r="D2" s="357"/>
    </row>
    <row r="3" spans="2:7">
      <c r="D3" s="5"/>
    </row>
    <row r="4" spans="2:7">
      <c r="B4" s="96" t="s">
        <v>3</v>
      </c>
      <c r="C4" s="358" t="s">
        <v>67</v>
      </c>
      <c r="D4" s="358"/>
    </row>
    <row r="5" spans="2:7" ht="28.95" customHeight="1">
      <c r="B5" s="96" t="s">
        <v>18</v>
      </c>
      <c r="C5" s="358" t="s">
        <v>365</v>
      </c>
      <c r="D5" s="358"/>
      <c r="G5" s="97"/>
    </row>
    <row r="6" spans="2:7">
      <c r="B6" s="96" t="s">
        <v>4</v>
      </c>
      <c r="C6" s="358" t="s">
        <v>68</v>
      </c>
      <c r="D6" s="358"/>
    </row>
    <row r="7" spans="2:7">
      <c r="B7" s="98" t="s">
        <v>21</v>
      </c>
      <c r="C7" s="306"/>
      <c r="D7" s="306"/>
    </row>
    <row r="8" spans="2:7">
      <c r="D8" s="5"/>
    </row>
    <row r="9" spans="2:7">
      <c r="C9" s="5" t="s">
        <v>381</v>
      </c>
      <c r="D9" s="5"/>
    </row>
    <row r="10" spans="2:7">
      <c r="B10" s="99" t="s">
        <v>53</v>
      </c>
    </row>
    <row r="11" spans="2:7" s="101" customFormat="1">
      <c r="B11" s="359" t="s">
        <v>28</v>
      </c>
      <c r="C11" s="361" t="s">
        <v>1</v>
      </c>
      <c r="D11" s="359" t="s">
        <v>41</v>
      </c>
      <c r="E11" s="100"/>
    </row>
    <row r="12" spans="2:7" s="101" customFormat="1">
      <c r="B12" s="360"/>
      <c r="C12" s="361"/>
      <c r="D12" s="360"/>
      <c r="E12" s="100"/>
    </row>
    <row r="13" spans="2:7" s="101" customFormat="1">
      <c r="B13" s="315"/>
      <c r="C13" s="314"/>
      <c r="D13" s="313"/>
      <c r="E13" s="100"/>
    </row>
    <row r="14" spans="2:7" s="101" customFormat="1" ht="15" customHeight="1">
      <c r="B14" s="307">
        <v>1</v>
      </c>
      <c r="C14" s="308" t="s">
        <v>22</v>
      </c>
      <c r="D14" s="309">
        <f>kops1!E25</f>
        <v>0</v>
      </c>
      <c r="E14" s="100"/>
    </row>
    <row r="15" spans="2:7" s="101" customFormat="1" ht="15" customHeight="1">
      <c r="B15" s="307">
        <v>2</v>
      </c>
      <c r="C15" s="308" t="s">
        <v>199</v>
      </c>
      <c r="D15" s="309">
        <f>kops2!E27</f>
        <v>0</v>
      </c>
      <c r="E15" s="100"/>
    </row>
    <row r="16" spans="2:7" s="101" customFormat="1" ht="15" customHeight="1">
      <c r="B16" s="307">
        <v>3</v>
      </c>
      <c r="C16" s="308" t="s">
        <v>200</v>
      </c>
      <c r="D16" s="309">
        <f>kops3!E27</f>
        <v>0</v>
      </c>
      <c r="E16" s="100"/>
    </row>
    <row r="17" spans="2:5" s="101" customFormat="1" ht="15" customHeight="1">
      <c r="B17" s="310">
        <v>4</v>
      </c>
      <c r="C17" s="311" t="s">
        <v>162</v>
      </c>
      <c r="D17" s="312">
        <f>kops4!E25</f>
        <v>0</v>
      </c>
      <c r="E17" s="100"/>
    </row>
    <row r="18" spans="2:5" s="3" customFormat="1" ht="15" customHeight="1">
      <c r="B18" s="102"/>
      <c r="C18" s="103" t="s">
        <v>428</v>
      </c>
      <c r="D18" s="66">
        <f>SUM(D13:D17)</f>
        <v>0</v>
      </c>
    </row>
    <row r="19" spans="2:5" s="101" customFormat="1">
      <c r="B19" s="105"/>
      <c r="C19" s="105"/>
      <c r="D19" s="67"/>
      <c r="E19" s="106"/>
    </row>
    <row r="20" spans="2:5" s="101" customFormat="1">
      <c r="B20" s="105"/>
      <c r="C20" s="105"/>
      <c r="D20" s="67"/>
      <c r="E20" s="106"/>
    </row>
    <row r="21" spans="2:5" s="3" customFormat="1" ht="13.8">
      <c r="B21" s="102"/>
      <c r="C21" s="104" t="s">
        <v>29</v>
      </c>
      <c r="D21" s="66">
        <f>0.21*D18</f>
        <v>0</v>
      </c>
    </row>
    <row r="22" spans="2:5" s="101" customFormat="1">
      <c r="B22" s="105"/>
      <c r="C22" s="105"/>
      <c r="D22" s="67"/>
      <c r="E22" s="106"/>
    </row>
    <row r="23" spans="2:5" s="101" customFormat="1">
      <c r="B23" s="105"/>
      <c r="C23" s="105"/>
      <c r="D23" s="67"/>
      <c r="E23" s="106"/>
    </row>
    <row r="24" spans="2:5" s="101" customFormat="1">
      <c r="B24" s="322" t="s">
        <v>381</v>
      </c>
      <c r="C24" s="105"/>
      <c r="D24" s="67"/>
      <c r="E24" s="106"/>
    </row>
    <row r="25" spans="2:5" s="101" customFormat="1">
      <c r="B25" s="107"/>
      <c r="C25" s="100"/>
      <c r="D25" s="108"/>
      <c r="E25" s="100"/>
    </row>
    <row r="26" spans="2:5" s="3" customFormat="1" ht="13.8">
      <c r="B26" s="2" t="s">
        <v>2</v>
      </c>
      <c r="D26" s="63"/>
    </row>
    <row r="27" spans="2:5" s="3" customFormat="1" ht="13.8">
      <c r="C27" s="70"/>
      <c r="D27" s="70"/>
      <c r="E27" s="70"/>
    </row>
    <row r="28" spans="2:5" s="3" customFormat="1" ht="13.8">
      <c r="B28" s="2"/>
      <c r="C28" s="69"/>
      <c r="D28" s="70"/>
      <c r="E28" s="70"/>
    </row>
    <row r="29" spans="2:5" s="3" customFormat="1" ht="13.8">
      <c r="B29" s="2"/>
      <c r="C29" s="69"/>
      <c r="D29" s="70"/>
      <c r="E29" s="70"/>
    </row>
    <row r="30" spans="2:5" s="3" customFormat="1" ht="13.8">
      <c r="B30" s="2"/>
      <c r="C30" s="69"/>
      <c r="D30" s="70"/>
      <c r="E30" s="70"/>
    </row>
    <row r="31" spans="2:5" s="3" customFormat="1" ht="13.8">
      <c r="B31" s="4"/>
      <c r="D31" s="69"/>
      <c r="E31" s="69"/>
    </row>
    <row r="32" spans="2:5" s="101" customFormat="1">
      <c r="B32" s="2" t="s">
        <v>27</v>
      </c>
      <c r="C32" s="109"/>
      <c r="D32" s="100"/>
      <c r="E32" s="100"/>
    </row>
    <row r="33" spans="2:5" s="3" customFormat="1" ht="13.8">
      <c r="C33" s="70"/>
      <c r="D33" s="70"/>
      <c r="E33" s="70"/>
    </row>
    <row r="34" spans="2:5" s="3" customFormat="1" ht="13.8">
      <c r="B34" s="2"/>
      <c r="C34" s="69"/>
      <c r="D34" s="70"/>
      <c r="E34" s="70"/>
    </row>
    <row r="35" spans="2:5" s="101" customFormat="1">
      <c r="B35" s="100"/>
      <c r="C35" s="100"/>
      <c r="D35" s="100"/>
      <c r="E35" s="100"/>
    </row>
    <row r="36" spans="2:5">
      <c r="B36" s="2"/>
      <c r="C36" s="109"/>
    </row>
    <row r="37" spans="2:5">
      <c r="B37" s="3"/>
      <c r="C37" s="74"/>
    </row>
    <row r="38" spans="2:5">
      <c r="C38" s="75"/>
    </row>
  </sheetData>
  <mergeCells count="7">
    <mergeCell ref="B2:D2"/>
    <mergeCell ref="C5:D5"/>
    <mergeCell ref="B11:B12"/>
    <mergeCell ref="C11:C12"/>
    <mergeCell ref="D11:D12"/>
    <mergeCell ref="C4:D4"/>
    <mergeCell ref="C6:D6"/>
  </mergeCells>
  <pageMargins left="0.52" right="0.56999999999999995"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51DB3-0C24-42A7-A016-21E9C8F689AC}">
  <sheetPr>
    <tabColor rgb="FF92D050"/>
  </sheetPr>
  <dimension ref="A1:P46"/>
  <sheetViews>
    <sheetView showZeros="0" view="pageBreakPreview" zoomScale="90" zoomScaleNormal="80" zoomScaleSheetLayoutView="90" workbookViewId="0">
      <selection activeCell="F15" sqref="F15:G15"/>
    </sheetView>
  </sheetViews>
  <sheetFormatPr defaultColWidth="9.109375" defaultRowHeight="13.8"/>
  <cols>
    <col min="1" max="1" width="9" style="7" customWidth="1"/>
    <col min="2" max="2" width="9.33203125" style="24" customWidth="1"/>
    <col min="3" max="3" width="42.6640625" style="7" customWidth="1"/>
    <col min="4" max="4" width="8.109375" style="7" customWidth="1"/>
    <col min="5" max="5" width="9.109375" style="7"/>
    <col min="6" max="7" width="9.109375" style="24"/>
    <col min="8" max="11" width="9.109375" style="7"/>
    <col min="12" max="12" width="14.33203125" style="7" customWidth="1"/>
    <col min="13" max="13" width="12.33203125" style="7" customWidth="1"/>
    <col min="14" max="14" width="12.6640625" style="7" customWidth="1"/>
    <col min="15" max="15" width="11.6640625" style="7" customWidth="1"/>
    <col min="16" max="16" width="13.6640625" style="7" customWidth="1"/>
    <col min="17" max="16384" width="9.109375" style="7"/>
  </cols>
  <sheetData>
    <row r="1" spans="1:16" s="12" customFormat="1">
      <c r="A1" s="385" t="s">
        <v>338</v>
      </c>
      <c r="B1" s="385"/>
      <c r="C1" s="385"/>
      <c r="D1" s="385"/>
      <c r="E1" s="385"/>
      <c r="F1" s="385"/>
      <c r="G1" s="385"/>
      <c r="H1" s="385"/>
      <c r="I1" s="385"/>
      <c r="J1" s="385"/>
      <c r="K1" s="385"/>
      <c r="L1" s="385"/>
      <c r="M1" s="385"/>
      <c r="N1" s="385"/>
      <c r="O1" s="385"/>
      <c r="P1" s="385"/>
    </row>
    <row r="2" spans="1:16" s="12" customFormat="1">
      <c r="A2" s="92"/>
      <c r="B2" s="92"/>
      <c r="C2" s="92"/>
      <c r="D2" s="92"/>
      <c r="E2" s="92"/>
      <c r="F2" s="92"/>
      <c r="G2" s="92"/>
      <c r="H2" s="92"/>
      <c r="I2" s="92"/>
      <c r="J2" s="92"/>
      <c r="K2" s="92"/>
      <c r="L2" s="92"/>
      <c r="M2" s="92"/>
      <c r="N2" s="92"/>
      <c r="O2" s="92"/>
      <c r="P2" s="92"/>
    </row>
    <row r="3" spans="1:16" s="12" customFormat="1">
      <c r="A3" s="385" t="str">
        <f>C14</f>
        <v>Ārējie kanalizācijas tīkli</v>
      </c>
      <c r="B3" s="385"/>
      <c r="C3" s="385"/>
      <c r="D3" s="385"/>
      <c r="E3" s="385"/>
      <c r="F3" s="385"/>
      <c r="G3" s="385"/>
      <c r="H3" s="385"/>
      <c r="I3" s="385"/>
      <c r="J3" s="385"/>
      <c r="K3" s="385"/>
      <c r="L3" s="385"/>
      <c r="M3" s="385"/>
      <c r="N3" s="385"/>
      <c r="O3" s="385"/>
      <c r="P3" s="385"/>
    </row>
    <row r="4" spans="1:16">
      <c r="A4" s="387" t="s">
        <v>362</v>
      </c>
      <c r="B4" s="387"/>
      <c r="C4" s="387"/>
      <c r="D4" s="9"/>
      <c r="E4" s="9"/>
      <c r="F4" s="9"/>
      <c r="G4" s="9"/>
      <c r="H4" s="9"/>
      <c r="I4" s="9"/>
      <c r="J4" s="9"/>
      <c r="K4" s="9"/>
      <c r="L4" s="9"/>
      <c r="M4" s="9"/>
      <c r="N4" s="9"/>
      <c r="O4" s="9"/>
      <c r="P4" s="9"/>
    </row>
    <row r="5" spans="1:16">
      <c r="A5" s="20" t="s">
        <v>363</v>
      </c>
      <c r="B5" s="55"/>
      <c r="D5" s="9"/>
      <c r="E5" s="9"/>
      <c r="F5" s="9"/>
      <c r="G5" s="9"/>
      <c r="H5" s="9"/>
      <c r="I5" s="9"/>
      <c r="J5" s="9"/>
      <c r="K5" s="9"/>
      <c r="L5" s="9"/>
      <c r="M5" s="9"/>
      <c r="N5" s="9"/>
      <c r="O5" s="9"/>
      <c r="P5" s="9"/>
    </row>
    <row r="6" spans="1:16">
      <c r="A6" s="20" t="s">
        <v>364</v>
      </c>
      <c r="B6" s="55"/>
      <c r="D6" s="9"/>
      <c r="E6" s="9"/>
      <c r="F6" s="9"/>
      <c r="G6" s="9"/>
      <c r="H6" s="9"/>
      <c r="I6" s="9"/>
      <c r="J6" s="9"/>
      <c r="K6" s="9"/>
      <c r="L6" s="9"/>
      <c r="M6" s="9"/>
      <c r="N6" s="9"/>
      <c r="O6" s="9"/>
      <c r="P6" s="9"/>
    </row>
    <row r="7" spans="1:16">
      <c r="A7" s="20" t="s">
        <v>383</v>
      </c>
      <c r="B7" s="55"/>
      <c r="D7" s="10"/>
      <c r="E7" s="17"/>
      <c r="F7" s="22"/>
      <c r="G7" s="22"/>
      <c r="H7" s="17"/>
      <c r="I7" s="17"/>
      <c r="J7" s="17"/>
      <c r="K7" s="17"/>
      <c r="L7" s="17"/>
      <c r="M7" s="17"/>
      <c r="N7" s="17"/>
      <c r="O7" s="17"/>
      <c r="P7" s="13"/>
    </row>
    <row r="8" spans="1:16">
      <c r="A8" s="3" t="str">
        <f>Koptame!B10</f>
        <v>Tāme sastādīta 2022.gada tirgus cenās, pamatojoties uz SIA „Baltex Group” būvprojekta rasējumiem un darbu apjomiem</v>
      </c>
      <c r="B8" s="56"/>
      <c r="D8" s="10"/>
      <c r="E8" s="10"/>
      <c r="F8" s="23"/>
      <c r="G8" s="23"/>
      <c r="H8" s="10"/>
      <c r="I8" s="10"/>
      <c r="J8" s="10"/>
      <c r="K8" s="17"/>
      <c r="L8" s="17"/>
      <c r="M8" s="17"/>
      <c r="N8" s="17"/>
      <c r="O8" s="8" t="s">
        <v>42</v>
      </c>
      <c r="P8" s="14">
        <f>P36</f>
        <v>0</v>
      </c>
    </row>
    <row r="9" spans="1:16">
      <c r="A9" s="11"/>
      <c r="B9" s="55"/>
      <c r="D9" s="15"/>
      <c r="E9" s="17"/>
      <c r="F9" s="22"/>
      <c r="G9" s="22"/>
      <c r="H9" s="17"/>
      <c r="I9" s="17"/>
      <c r="J9" s="17"/>
      <c r="K9" s="17"/>
      <c r="N9" s="17"/>
      <c r="O9" s="17"/>
      <c r="P9" s="13"/>
    </row>
    <row r="10" spans="1:16" ht="15.45" customHeight="1">
      <c r="A10" s="19"/>
      <c r="B10" s="57"/>
      <c r="J10" s="18"/>
      <c r="K10" s="18"/>
      <c r="L10" s="386">
        <f>Koptame!D9</f>
        <v>0</v>
      </c>
      <c r="M10" s="386"/>
      <c r="N10" s="386"/>
      <c r="O10" s="386"/>
      <c r="P10" s="18"/>
    </row>
    <row r="11" spans="1:16" ht="15">
      <c r="A11" s="19"/>
      <c r="B11" s="57"/>
    </row>
    <row r="12" spans="1:16" ht="14.25" customHeight="1">
      <c r="A12" s="393" t="s">
        <v>6</v>
      </c>
      <c r="B12" s="394" t="s">
        <v>12</v>
      </c>
      <c r="C12" s="396" t="s">
        <v>46</v>
      </c>
      <c r="D12" s="397" t="s">
        <v>13</v>
      </c>
      <c r="E12" s="393" t="s">
        <v>14</v>
      </c>
      <c r="F12" s="390" t="s">
        <v>15</v>
      </c>
      <c r="G12" s="390"/>
      <c r="H12" s="390"/>
      <c r="I12" s="390"/>
      <c r="J12" s="390"/>
      <c r="K12" s="390"/>
      <c r="L12" s="390" t="s">
        <v>16</v>
      </c>
      <c r="M12" s="390"/>
      <c r="N12" s="390"/>
      <c r="O12" s="390"/>
      <c r="P12" s="390"/>
    </row>
    <row r="13" spans="1:16" ht="73.5" customHeight="1">
      <c r="A13" s="393"/>
      <c r="B13" s="395"/>
      <c r="C13" s="396"/>
      <c r="D13" s="397"/>
      <c r="E13" s="393"/>
      <c r="F13" s="78" t="s">
        <v>17</v>
      </c>
      <c r="G13" s="78" t="s">
        <v>32</v>
      </c>
      <c r="H13" s="78" t="s">
        <v>33</v>
      </c>
      <c r="I13" s="78" t="s">
        <v>44</v>
      </c>
      <c r="J13" s="329" t="s">
        <v>449</v>
      </c>
      <c r="K13" s="78" t="s">
        <v>34</v>
      </c>
      <c r="L13" s="78" t="s">
        <v>9</v>
      </c>
      <c r="M13" s="78" t="s">
        <v>33</v>
      </c>
      <c r="N13" s="78" t="s">
        <v>44</v>
      </c>
      <c r="O13" s="329" t="s">
        <v>449</v>
      </c>
      <c r="P13" s="78" t="s">
        <v>35</v>
      </c>
    </row>
    <row r="14" spans="1:16" ht="15.6">
      <c r="A14" s="111"/>
      <c r="B14" s="112"/>
      <c r="C14" s="113" t="str">
        <f>kops3!C20</f>
        <v>Ārējie kanalizācijas tīkli</v>
      </c>
      <c r="D14" s="114"/>
      <c r="E14" s="115"/>
      <c r="F14" s="116"/>
      <c r="G14" s="117"/>
      <c r="H14" s="117"/>
      <c r="I14" s="118"/>
      <c r="J14" s="118"/>
      <c r="K14" s="118">
        <f t="shared" ref="K14:K35" si="0">SUM(H14:J14)</f>
        <v>0</v>
      </c>
      <c r="L14" s="119">
        <f t="shared" ref="L14:L35" si="1">ROUND(F14*E14,2)</f>
        <v>0</v>
      </c>
      <c r="M14" s="118">
        <f t="shared" ref="M14:M35" si="2">ROUND(H14*E14,2)</f>
        <v>0</v>
      </c>
      <c r="N14" s="118">
        <f t="shared" ref="N14:N35" si="3">ROUND(I14*E14,2)</f>
        <v>0</v>
      </c>
      <c r="O14" s="118">
        <f t="shared" ref="O14:O35" si="4">ROUND(J14*E14,2)</f>
        <v>0</v>
      </c>
      <c r="P14" s="118">
        <f t="shared" ref="P14" si="5">SUM(M14:O14)</f>
        <v>0</v>
      </c>
    </row>
    <row r="15" spans="1:16" s="24" customFormat="1" ht="52.8">
      <c r="A15" s="120">
        <v>1</v>
      </c>
      <c r="B15" s="204"/>
      <c r="C15" s="211" t="s">
        <v>339</v>
      </c>
      <c r="D15" s="204" t="s">
        <v>75</v>
      </c>
      <c r="E15" s="204">
        <v>1</v>
      </c>
      <c r="F15" s="244"/>
      <c r="G15" s="244"/>
      <c r="H15" s="244">
        <f t="shared" ref="H15:H18" si="6">ROUND(F15*G15,2)</f>
        <v>0</v>
      </c>
      <c r="I15" s="244"/>
      <c r="J15" s="244"/>
      <c r="K15" s="125">
        <f t="shared" si="0"/>
        <v>0</v>
      </c>
      <c r="L15" s="126">
        <f t="shared" si="1"/>
        <v>0</v>
      </c>
      <c r="M15" s="125">
        <f t="shared" si="2"/>
        <v>0</v>
      </c>
      <c r="N15" s="125">
        <f t="shared" si="3"/>
        <v>0</v>
      </c>
      <c r="O15" s="125">
        <f t="shared" si="4"/>
        <v>0</v>
      </c>
      <c r="P15" s="125">
        <f>SUM(M15:O15)</f>
        <v>0</v>
      </c>
    </row>
    <row r="16" spans="1:16" s="24" customFormat="1" ht="39.6">
      <c r="A16" s="120">
        <v>2</v>
      </c>
      <c r="B16" s="204"/>
      <c r="C16" s="211" t="s">
        <v>340</v>
      </c>
      <c r="D16" s="204" t="s">
        <v>75</v>
      </c>
      <c r="E16" s="204">
        <v>1</v>
      </c>
      <c r="F16" s="244"/>
      <c r="G16" s="244"/>
      <c r="H16" s="244">
        <f t="shared" si="6"/>
        <v>0</v>
      </c>
      <c r="I16" s="244"/>
      <c r="J16" s="244"/>
      <c r="K16" s="125">
        <f t="shared" si="0"/>
        <v>0</v>
      </c>
      <c r="L16" s="126">
        <f t="shared" si="1"/>
        <v>0</v>
      </c>
      <c r="M16" s="125">
        <f t="shared" si="2"/>
        <v>0</v>
      </c>
      <c r="N16" s="125">
        <f t="shared" si="3"/>
        <v>0</v>
      </c>
      <c r="O16" s="125">
        <f t="shared" si="4"/>
        <v>0</v>
      </c>
      <c r="P16" s="125">
        <f t="shared" ref="P16:P35" si="7">SUM(M16:O16)</f>
        <v>0</v>
      </c>
    </row>
    <row r="17" spans="1:16" s="24" customFormat="1" ht="39.6">
      <c r="A17" s="120">
        <v>3</v>
      </c>
      <c r="B17" s="204"/>
      <c r="C17" s="211" t="s">
        <v>341</v>
      </c>
      <c r="D17" s="204" t="s">
        <v>75</v>
      </c>
      <c r="E17" s="204">
        <v>1</v>
      </c>
      <c r="F17" s="244"/>
      <c r="G17" s="244"/>
      <c r="H17" s="244">
        <f t="shared" si="6"/>
        <v>0</v>
      </c>
      <c r="I17" s="244"/>
      <c r="J17" s="244"/>
      <c r="K17" s="125">
        <f t="shared" si="0"/>
        <v>0</v>
      </c>
      <c r="L17" s="126">
        <f t="shared" si="1"/>
        <v>0</v>
      </c>
      <c r="M17" s="125">
        <f t="shared" si="2"/>
        <v>0</v>
      </c>
      <c r="N17" s="125">
        <f t="shared" si="3"/>
        <v>0</v>
      </c>
      <c r="O17" s="125">
        <f t="shared" si="4"/>
        <v>0</v>
      </c>
      <c r="P17" s="125">
        <f t="shared" si="7"/>
        <v>0</v>
      </c>
    </row>
    <row r="18" spans="1:16" s="24" customFormat="1" ht="26.4">
      <c r="A18" s="120">
        <v>4</v>
      </c>
      <c r="B18" s="204"/>
      <c r="C18" s="211" t="s">
        <v>342</v>
      </c>
      <c r="D18" s="204" t="s">
        <v>66</v>
      </c>
      <c r="E18" s="204">
        <v>6</v>
      </c>
      <c r="F18" s="151"/>
      <c r="G18" s="244"/>
      <c r="H18" s="151">
        <f t="shared" si="6"/>
        <v>0</v>
      </c>
      <c r="I18" s="151"/>
      <c r="J18" s="151"/>
      <c r="K18" s="125">
        <f t="shared" si="0"/>
        <v>0</v>
      </c>
      <c r="L18" s="126">
        <f t="shared" si="1"/>
        <v>0</v>
      </c>
      <c r="M18" s="125">
        <f t="shared" si="2"/>
        <v>0</v>
      </c>
      <c r="N18" s="125">
        <f t="shared" si="3"/>
        <v>0</v>
      </c>
      <c r="O18" s="125">
        <f t="shared" si="4"/>
        <v>0</v>
      </c>
      <c r="P18" s="125">
        <f t="shared" si="7"/>
        <v>0</v>
      </c>
    </row>
    <row r="19" spans="1:16" s="24" customFormat="1" ht="26.4">
      <c r="A19" s="120">
        <v>5</v>
      </c>
      <c r="B19" s="204"/>
      <c r="C19" s="211" t="s">
        <v>343</v>
      </c>
      <c r="D19" s="204" t="s">
        <v>66</v>
      </c>
      <c r="E19" s="204">
        <v>26</v>
      </c>
      <c r="F19" s="151"/>
      <c r="G19" s="244"/>
      <c r="H19" s="151">
        <f t="shared" ref="H19:H24" si="8">ROUND(F19*G19,2)</f>
        <v>0</v>
      </c>
      <c r="I19" s="151"/>
      <c r="J19" s="151"/>
      <c r="K19" s="125">
        <f t="shared" si="0"/>
        <v>0</v>
      </c>
      <c r="L19" s="126">
        <f t="shared" si="1"/>
        <v>0</v>
      </c>
      <c r="M19" s="125">
        <f t="shared" si="2"/>
        <v>0</v>
      </c>
      <c r="N19" s="125">
        <f t="shared" si="3"/>
        <v>0</v>
      </c>
      <c r="O19" s="125">
        <f t="shared" si="4"/>
        <v>0</v>
      </c>
      <c r="P19" s="125">
        <f t="shared" si="7"/>
        <v>0</v>
      </c>
    </row>
    <row r="20" spans="1:16" s="24" customFormat="1">
      <c r="A20" s="120">
        <v>6</v>
      </c>
      <c r="B20" s="204"/>
      <c r="C20" s="272" t="s">
        <v>344</v>
      </c>
      <c r="D20" s="204" t="s">
        <v>74</v>
      </c>
      <c r="E20" s="204">
        <v>1</v>
      </c>
      <c r="F20" s="151"/>
      <c r="G20" s="244"/>
      <c r="H20" s="151">
        <f t="shared" si="8"/>
        <v>0</v>
      </c>
      <c r="I20" s="151"/>
      <c r="J20" s="151"/>
      <c r="K20" s="125">
        <f t="shared" si="0"/>
        <v>0</v>
      </c>
      <c r="L20" s="126">
        <f t="shared" si="1"/>
        <v>0</v>
      </c>
      <c r="M20" s="125">
        <f t="shared" si="2"/>
        <v>0</v>
      </c>
      <c r="N20" s="125">
        <f t="shared" si="3"/>
        <v>0</v>
      </c>
      <c r="O20" s="125">
        <f t="shared" si="4"/>
        <v>0</v>
      </c>
      <c r="P20" s="125">
        <f t="shared" si="7"/>
        <v>0</v>
      </c>
    </row>
    <row r="21" spans="1:16" s="24" customFormat="1" ht="26.4">
      <c r="A21" s="120">
        <v>7</v>
      </c>
      <c r="B21" s="204"/>
      <c r="C21" s="211" t="s">
        <v>77</v>
      </c>
      <c r="D21" s="204" t="s">
        <v>90</v>
      </c>
      <c r="E21" s="204">
        <v>6.3</v>
      </c>
      <c r="F21" s="244"/>
      <c r="G21" s="244"/>
      <c r="H21" s="244">
        <f t="shared" si="8"/>
        <v>0</v>
      </c>
      <c r="I21" s="244"/>
      <c r="J21" s="244"/>
      <c r="K21" s="125">
        <f t="shared" si="0"/>
        <v>0</v>
      </c>
      <c r="L21" s="126">
        <f t="shared" si="1"/>
        <v>0</v>
      </c>
      <c r="M21" s="125">
        <f t="shared" si="2"/>
        <v>0</v>
      </c>
      <c r="N21" s="125">
        <f t="shared" si="3"/>
        <v>0</v>
      </c>
      <c r="O21" s="125">
        <f t="shared" si="4"/>
        <v>0</v>
      </c>
      <c r="P21" s="125">
        <f t="shared" si="7"/>
        <v>0</v>
      </c>
    </row>
    <row r="22" spans="1:16" s="24" customFormat="1" ht="15.6">
      <c r="A22" s="120">
        <v>8</v>
      </c>
      <c r="B22" s="204"/>
      <c r="C22" s="211" t="s">
        <v>78</v>
      </c>
      <c r="D22" s="204" t="s">
        <v>90</v>
      </c>
      <c r="E22" s="204">
        <v>14.4</v>
      </c>
      <c r="F22" s="244"/>
      <c r="G22" s="244"/>
      <c r="H22" s="244">
        <f t="shared" si="8"/>
        <v>0</v>
      </c>
      <c r="I22" s="244"/>
      <c r="J22" s="244"/>
      <c r="K22" s="125">
        <f t="shared" si="0"/>
        <v>0</v>
      </c>
      <c r="L22" s="126">
        <f t="shared" si="1"/>
        <v>0</v>
      </c>
      <c r="M22" s="125">
        <f t="shared" si="2"/>
        <v>0</v>
      </c>
      <c r="N22" s="125">
        <f t="shared" si="3"/>
        <v>0</v>
      </c>
      <c r="O22" s="125">
        <f t="shared" si="4"/>
        <v>0</v>
      </c>
      <c r="P22" s="125">
        <f t="shared" si="7"/>
        <v>0</v>
      </c>
    </row>
    <row r="23" spans="1:16" s="24" customFormat="1" ht="39.6">
      <c r="A23" s="120">
        <v>9</v>
      </c>
      <c r="B23" s="204"/>
      <c r="C23" s="211" t="s">
        <v>91</v>
      </c>
      <c r="D23" s="204" t="s">
        <v>75</v>
      </c>
      <c r="E23" s="204">
        <v>2</v>
      </c>
      <c r="F23" s="151"/>
      <c r="G23" s="244"/>
      <c r="H23" s="151">
        <f t="shared" si="8"/>
        <v>0</v>
      </c>
      <c r="I23" s="151"/>
      <c r="J23" s="151"/>
      <c r="K23" s="125">
        <f t="shared" si="0"/>
        <v>0</v>
      </c>
      <c r="L23" s="126">
        <f t="shared" si="1"/>
        <v>0</v>
      </c>
      <c r="M23" s="125">
        <f t="shared" si="2"/>
        <v>0</v>
      </c>
      <c r="N23" s="125">
        <f t="shared" si="3"/>
        <v>0</v>
      </c>
      <c r="O23" s="125">
        <f t="shared" si="4"/>
        <v>0</v>
      </c>
      <c r="P23" s="125">
        <f t="shared" si="7"/>
        <v>0</v>
      </c>
    </row>
    <row r="24" spans="1:16" s="24" customFormat="1">
      <c r="A24" s="120">
        <v>10</v>
      </c>
      <c r="B24" s="204"/>
      <c r="C24" s="211" t="s">
        <v>345</v>
      </c>
      <c r="D24" s="204" t="s">
        <v>66</v>
      </c>
      <c r="E24" s="204">
        <v>3</v>
      </c>
      <c r="F24" s="151"/>
      <c r="G24" s="244"/>
      <c r="H24" s="151">
        <f t="shared" si="8"/>
        <v>0</v>
      </c>
      <c r="I24" s="151"/>
      <c r="J24" s="151"/>
      <c r="K24" s="125">
        <f t="shared" si="0"/>
        <v>0</v>
      </c>
      <c r="L24" s="126">
        <f t="shared" si="1"/>
        <v>0</v>
      </c>
      <c r="M24" s="125">
        <f t="shared" si="2"/>
        <v>0</v>
      </c>
      <c r="N24" s="125">
        <f t="shared" si="3"/>
        <v>0</v>
      </c>
      <c r="O24" s="125">
        <f t="shared" si="4"/>
        <v>0</v>
      </c>
      <c r="P24" s="125">
        <f t="shared" si="7"/>
        <v>0</v>
      </c>
    </row>
    <row r="25" spans="1:16" s="24" customFormat="1">
      <c r="A25" s="120">
        <v>11</v>
      </c>
      <c r="B25" s="204"/>
      <c r="C25" s="211" t="s">
        <v>346</v>
      </c>
      <c r="D25" s="204" t="s">
        <v>74</v>
      </c>
      <c r="E25" s="204">
        <v>2</v>
      </c>
      <c r="F25" s="151"/>
      <c r="G25" s="244"/>
      <c r="H25" s="151">
        <f t="shared" ref="H25:H28" si="9">ROUND(F25*G25,2)</f>
        <v>0</v>
      </c>
      <c r="I25" s="151"/>
      <c r="J25" s="151"/>
      <c r="K25" s="125">
        <f t="shared" si="0"/>
        <v>0</v>
      </c>
      <c r="L25" s="126">
        <f t="shared" si="1"/>
        <v>0</v>
      </c>
      <c r="M25" s="125">
        <f t="shared" si="2"/>
        <v>0</v>
      </c>
      <c r="N25" s="125">
        <f t="shared" si="3"/>
        <v>0</v>
      </c>
      <c r="O25" s="125">
        <f t="shared" si="4"/>
        <v>0</v>
      </c>
      <c r="P25" s="125">
        <f t="shared" si="7"/>
        <v>0</v>
      </c>
    </row>
    <row r="26" spans="1:16" s="24" customFormat="1">
      <c r="A26" s="120">
        <v>12</v>
      </c>
      <c r="B26" s="204"/>
      <c r="C26" s="211" t="s">
        <v>347</v>
      </c>
      <c r="D26" s="204" t="s">
        <v>74</v>
      </c>
      <c r="E26" s="204">
        <v>3</v>
      </c>
      <c r="F26" s="151"/>
      <c r="G26" s="244"/>
      <c r="H26" s="151">
        <f t="shared" si="9"/>
        <v>0</v>
      </c>
      <c r="I26" s="151"/>
      <c r="J26" s="151"/>
      <c r="K26" s="125">
        <f t="shared" si="0"/>
        <v>0</v>
      </c>
      <c r="L26" s="126">
        <f t="shared" si="1"/>
        <v>0</v>
      </c>
      <c r="M26" s="125">
        <f t="shared" si="2"/>
        <v>0</v>
      </c>
      <c r="N26" s="125">
        <f t="shared" si="3"/>
        <v>0</v>
      </c>
      <c r="O26" s="125">
        <f t="shared" si="4"/>
        <v>0</v>
      </c>
      <c r="P26" s="125">
        <f t="shared" si="7"/>
        <v>0</v>
      </c>
    </row>
    <row r="27" spans="1:16" s="24" customFormat="1" ht="26.4">
      <c r="A27" s="120">
        <v>13</v>
      </c>
      <c r="B27" s="204"/>
      <c r="C27" s="211" t="s">
        <v>348</v>
      </c>
      <c r="D27" s="204" t="s">
        <v>74</v>
      </c>
      <c r="E27" s="204">
        <v>13</v>
      </c>
      <c r="F27" s="151"/>
      <c r="G27" s="244"/>
      <c r="H27" s="151">
        <f t="shared" si="9"/>
        <v>0</v>
      </c>
      <c r="I27" s="151"/>
      <c r="J27" s="151"/>
      <c r="K27" s="125">
        <f t="shared" si="0"/>
        <v>0</v>
      </c>
      <c r="L27" s="126">
        <f t="shared" si="1"/>
        <v>0</v>
      </c>
      <c r="M27" s="125">
        <f t="shared" si="2"/>
        <v>0</v>
      </c>
      <c r="N27" s="125">
        <f t="shared" si="3"/>
        <v>0</v>
      </c>
      <c r="O27" s="125">
        <f t="shared" si="4"/>
        <v>0</v>
      </c>
      <c r="P27" s="125">
        <f t="shared" si="7"/>
        <v>0</v>
      </c>
    </row>
    <row r="28" spans="1:16" s="24" customFormat="1">
      <c r="A28" s="120">
        <v>14</v>
      </c>
      <c r="B28" s="204"/>
      <c r="C28" s="211" t="s">
        <v>92</v>
      </c>
      <c r="D28" s="204" t="s">
        <v>75</v>
      </c>
      <c r="E28" s="204">
        <v>1</v>
      </c>
      <c r="F28" s="244"/>
      <c r="G28" s="244"/>
      <c r="H28" s="244">
        <f t="shared" si="9"/>
        <v>0</v>
      </c>
      <c r="I28" s="244"/>
      <c r="J28" s="244"/>
      <c r="K28" s="125">
        <f t="shared" si="0"/>
        <v>0</v>
      </c>
      <c r="L28" s="126">
        <f t="shared" si="1"/>
        <v>0</v>
      </c>
      <c r="M28" s="125">
        <f t="shared" si="2"/>
        <v>0</v>
      </c>
      <c r="N28" s="125">
        <f t="shared" si="3"/>
        <v>0</v>
      </c>
      <c r="O28" s="125">
        <f t="shared" si="4"/>
        <v>0</v>
      </c>
      <c r="P28" s="125">
        <f t="shared" si="7"/>
        <v>0</v>
      </c>
    </row>
    <row r="29" spans="1:16" s="24" customFormat="1" ht="26.4">
      <c r="A29" s="120">
        <v>15</v>
      </c>
      <c r="B29" s="204"/>
      <c r="C29" s="211" t="s">
        <v>93</v>
      </c>
      <c r="D29" s="204" t="s">
        <v>66</v>
      </c>
      <c r="E29" s="204">
        <v>43</v>
      </c>
      <c r="F29" s="151"/>
      <c r="G29" s="244"/>
      <c r="H29" s="151">
        <f>ROUND(F29*G29,2)</f>
        <v>0</v>
      </c>
      <c r="I29" s="151"/>
      <c r="J29" s="151"/>
      <c r="K29" s="125">
        <f t="shared" si="0"/>
        <v>0</v>
      </c>
      <c r="L29" s="126">
        <f t="shared" si="1"/>
        <v>0</v>
      </c>
      <c r="M29" s="125">
        <f t="shared" si="2"/>
        <v>0</v>
      </c>
      <c r="N29" s="125">
        <f t="shared" si="3"/>
        <v>0</v>
      </c>
      <c r="O29" s="125">
        <f t="shared" si="4"/>
        <v>0</v>
      </c>
      <c r="P29" s="125">
        <f t="shared" si="7"/>
        <v>0</v>
      </c>
    </row>
    <row r="30" spans="1:16" s="24" customFormat="1" ht="26.4">
      <c r="A30" s="120">
        <v>16</v>
      </c>
      <c r="B30" s="204"/>
      <c r="C30" s="211" t="s">
        <v>94</v>
      </c>
      <c r="D30" s="204" t="s">
        <v>75</v>
      </c>
      <c r="E30" s="204">
        <v>1</v>
      </c>
      <c r="F30" s="151"/>
      <c r="G30" s="244"/>
      <c r="H30" s="151">
        <f t="shared" ref="H30" si="10">ROUND(F30*G30,2)</f>
        <v>0</v>
      </c>
      <c r="I30" s="151"/>
      <c r="J30" s="151"/>
      <c r="K30" s="125">
        <f t="shared" si="0"/>
        <v>0</v>
      </c>
      <c r="L30" s="126">
        <f t="shared" si="1"/>
        <v>0</v>
      </c>
      <c r="M30" s="125">
        <f t="shared" si="2"/>
        <v>0</v>
      </c>
      <c r="N30" s="125">
        <f t="shared" si="3"/>
        <v>0</v>
      </c>
      <c r="O30" s="125">
        <f t="shared" si="4"/>
        <v>0</v>
      </c>
      <c r="P30" s="125">
        <f t="shared" si="7"/>
        <v>0</v>
      </c>
    </row>
    <row r="31" spans="1:16" s="24" customFormat="1" ht="26.4">
      <c r="A31" s="120">
        <v>17</v>
      </c>
      <c r="B31" s="204"/>
      <c r="C31" s="211" t="s">
        <v>95</v>
      </c>
      <c r="D31" s="204" t="s">
        <v>75</v>
      </c>
      <c r="E31" s="204">
        <v>1</v>
      </c>
      <c r="F31" s="151"/>
      <c r="G31" s="244"/>
      <c r="H31" s="151">
        <f t="shared" ref="H31:H32" si="11">ROUND(F31*G31,2)</f>
        <v>0</v>
      </c>
      <c r="I31" s="151"/>
      <c r="J31" s="151"/>
      <c r="K31" s="125">
        <f t="shared" si="0"/>
        <v>0</v>
      </c>
      <c r="L31" s="126">
        <f t="shared" si="1"/>
        <v>0</v>
      </c>
      <c r="M31" s="125">
        <f t="shared" si="2"/>
        <v>0</v>
      </c>
      <c r="N31" s="125">
        <f t="shared" si="3"/>
        <v>0</v>
      </c>
      <c r="O31" s="125">
        <f t="shared" si="4"/>
        <v>0</v>
      </c>
      <c r="P31" s="125">
        <f t="shared" si="7"/>
        <v>0</v>
      </c>
    </row>
    <row r="32" spans="1:16" s="24" customFormat="1">
      <c r="A32" s="120">
        <v>18</v>
      </c>
      <c r="B32" s="204"/>
      <c r="C32" s="211" t="s">
        <v>96</v>
      </c>
      <c r="D32" s="204" t="s">
        <v>75</v>
      </c>
      <c r="E32" s="204">
        <v>1</v>
      </c>
      <c r="F32" s="151"/>
      <c r="G32" s="244"/>
      <c r="H32" s="151">
        <f t="shared" si="11"/>
        <v>0</v>
      </c>
      <c r="I32" s="151"/>
      <c r="J32" s="151"/>
      <c r="K32" s="125">
        <f t="shared" si="0"/>
        <v>0</v>
      </c>
      <c r="L32" s="126">
        <f t="shared" si="1"/>
        <v>0</v>
      </c>
      <c r="M32" s="125">
        <f t="shared" si="2"/>
        <v>0</v>
      </c>
      <c r="N32" s="125">
        <f t="shared" si="3"/>
        <v>0</v>
      </c>
      <c r="O32" s="125">
        <f t="shared" si="4"/>
        <v>0</v>
      </c>
      <c r="P32" s="125">
        <f t="shared" si="7"/>
        <v>0</v>
      </c>
    </row>
    <row r="33" spans="1:16" s="24" customFormat="1" ht="26.4">
      <c r="A33" s="120">
        <v>19</v>
      </c>
      <c r="B33" s="204"/>
      <c r="C33" s="211" t="s">
        <v>349</v>
      </c>
      <c r="D33" s="204" t="s">
        <v>66</v>
      </c>
      <c r="E33" s="204">
        <v>11</v>
      </c>
      <c r="F33" s="151"/>
      <c r="G33" s="244"/>
      <c r="H33" s="151">
        <f>ROUND(F33*G33,2)</f>
        <v>0</v>
      </c>
      <c r="I33" s="151"/>
      <c r="J33" s="151"/>
      <c r="K33" s="125">
        <f t="shared" si="0"/>
        <v>0</v>
      </c>
      <c r="L33" s="126">
        <f t="shared" si="1"/>
        <v>0</v>
      </c>
      <c r="M33" s="125">
        <f t="shared" si="2"/>
        <v>0</v>
      </c>
      <c r="N33" s="125">
        <f t="shared" si="3"/>
        <v>0</v>
      </c>
      <c r="O33" s="125">
        <f t="shared" si="4"/>
        <v>0</v>
      </c>
      <c r="P33" s="125">
        <f t="shared" si="7"/>
        <v>0</v>
      </c>
    </row>
    <row r="34" spans="1:16" s="24" customFormat="1" ht="39.6">
      <c r="A34" s="120">
        <v>20</v>
      </c>
      <c r="B34" s="204"/>
      <c r="C34" s="271" t="s">
        <v>97</v>
      </c>
      <c r="D34" s="204" t="s">
        <v>75</v>
      </c>
      <c r="E34" s="204">
        <v>1</v>
      </c>
      <c r="F34" s="244"/>
      <c r="G34" s="244"/>
      <c r="H34" s="244">
        <f t="shared" ref="H34" si="12">ROUND(F34*G34,2)</f>
        <v>0</v>
      </c>
      <c r="I34" s="244"/>
      <c r="J34" s="244"/>
      <c r="K34" s="125">
        <f t="shared" si="0"/>
        <v>0</v>
      </c>
      <c r="L34" s="126">
        <f t="shared" si="1"/>
        <v>0</v>
      </c>
      <c r="M34" s="125">
        <f t="shared" si="2"/>
        <v>0</v>
      </c>
      <c r="N34" s="125">
        <f t="shared" si="3"/>
        <v>0</v>
      </c>
      <c r="O34" s="125">
        <f t="shared" si="4"/>
        <v>0</v>
      </c>
      <c r="P34" s="125">
        <f t="shared" si="7"/>
        <v>0</v>
      </c>
    </row>
    <row r="35" spans="1:16" s="24" customFormat="1">
      <c r="A35" s="120">
        <v>21</v>
      </c>
      <c r="B35" s="204"/>
      <c r="C35" s="272" t="s">
        <v>82</v>
      </c>
      <c r="D35" s="204" t="s">
        <v>75</v>
      </c>
      <c r="E35" s="204">
        <v>1</v>
      </c>
      <c r="F35" s="124"/>
      <c r="G35" s="124"/>
      <c r="H35" s="117"/>
      <c r="I35" s="117"/>
      <c r="J35" s="117"/>
      <c r="K35" s="125">
        <f t="shared" si="0"/>
        <v>0</v>
      </c>
      <c r="L35" s="126">
        <f t="shared" si="1"/>
        <v>0</v>
      </c>
      <c r="M35" s="125">
        <f t="shared" si="2"/>
        <v>0</v>
      </c>
      <c r="N35" s="125">
        <f t="shared" si="3"/>
        <v>0</v>
      </c>
      <c r="O35" s="125">
        <f t="shared" si="4"/>
        <v>0</v>
      </c>
      <c r="P35" s="125">
        <f t="shared" si="7"/>
        <v>0</v>
      </c>
    </row>
    <row r="36" spans="1:16" ht="15.45" customHeight="1">
      <c r="A36" s="88"/>
      <c r="B36" s="89"/>
      <c r="C36" s="406" t="s">
        <v>52</v>
      </c>
      <c r="D36" s="407"/>
      <c r="E36" s="407"/>
      <c r="F36" s="407"/>
      <c r="G36" s="407"/>
      <c r="H36" s="407"/>
      <c r="I36" s="407"/>
      <c r="J36" s="407"/>
      <c r="K36" s="407"/>
      <c r="L36" s="90">
        <f>SUM(L14:L35)</f>
        <v>0</v>
      </c>
      <c r="M36" s="90">
        <f>SUM(M14:M35)</f>
        <v>0</v>
      </c>
      <c r="N36" s="90">
        <f>SUM(N14:N35)</f>
        <v>0</v>
      </c>
      <c r="O36" s="90">
        <f>SUM(O14:O35)</f>
        <v>0</v>
      </c>
      <c r="P36" s="90">
        <f>SUM(P14:P35)</f>
        <v>0</v>
      </c>
    </row>
    <row r="37" spans="1:16" s="65" customFormat="1">
      <c r="I37" s="71"/>
    </row>
    <row r="38" spans="1:16" customFormat="1" ht="12.75" customHeight="1">
      <c r="A38" s="72" t="s">
        <v>31</v>
      </c>
      <c r="B38" s="24"/>
    </row>
    <row r="39" spans="1:16" customFormat="1" ht="45" customHeight="1">
      <c r="A39" s="392" t="str">
        <f>'2,1'!A35:H35</f>
        <v>Visas atsauces uz materiālu un izstrādājumu izgatavotājfirmām,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39" s="392"/>
      <c r="C39" s="392"/>
      <c r="D39" s="392"/>
      <c r="E39" s="392"/>
      <c r="F39" s="392"/>
      <c r="G39" s="392"/>
      <c r="H39" s="392"/>
      <c r="I39" s="392"/>
      <c r="J39" s="392"/>
      <c r="K39" s="392"/>
      <c r="L39" s="392"/>
      <c r="M39" s="392"/>
      <c r="N39" s="392"/>
      <c r="O39" s="392"/>
      <c r="P39" s="392"/>
    </row>
    <row r="40" spans="1:16" customFormat="1" ht="68.25" customHeight="1">
      <c r="A40" s="391" t="s">
        <v>448</v>
      </c>
      <c r="B40" s="391"/>
      <c r="C40" s="391"/>
      <c r="D40" s="391"/>
      <c r="E40" s="391"/>
      <c r="F40" s="391"/>
      <c r="G40" s="391"/>
      <c r="H40" s="391"/>
      <c r="I40" s="391"/>
      <c r="J40" s="391"/>
      <c r="K40" s="391"/>
      <c r="L40" s="391"/>
      <c r="M40" s="391"/>
      <c r="N40" s="391"/>
      <c r="O40" s="391"/>
      <c r="P40" s="391"/>
    </row>
    <row r="41" spans="1:16" customFormat="1" ht="12.75" customHeight="1">
      <c r="B41" s="73"/>
    </row>
    <row r="42" spans="1:16" customFormat="1" ht="12.6" customHeight="1">
      <c r="B42" s="73"/>
    </row>
    <row r="43" spans="1:16" s="65" customFormat="1">
      <c r="B43" s="65" t="s">
        <v>2</v>
      </c>
      <c r="L43" s="76" t="str">
        <f>Koptame!B32</f>
        <v>Pārbaudīja:</v>
      </c>
      <c r="M43" s="76"/>
      <c r="N43" s="76"/>
      <c r="O43" s="76"/>
      <c r="P43" s="76"/>
    </row>
    <row r="44" spans="1:16" s="65" customFormat="1">
      <c r="C44" s="70">
        <f>Koptame!C27</f>
        <v>0</v>
      </c>
      <c r="L44" s="70"/>
      <c r="M44" s="388">
        <f>Koptame!C33</f>
        <v>0</v>
      </c>
      <c r="N44" s="388"/>
      <c r="O44" s="76"/>
      <c r="P44" s="76"/>
    </row>
    <row r="45" spans="1:16" s="65" customFormat="1">
      <c r="C45" s="69">
        <f>Koptame!C28</f>
        <v>0</v>
      </c>
      <c r="L45" s="69"/>
      <c r="M45" s="389">
        <f>Koptame!C34</f>
        <v>0</v>
      </c>
      <c r="N45" s="389"/>
      <c r="O45" s="76"/>
      <c r="P45" s="76"/>
    </row>
    <row r="46" spans="1:16" s="65" customFormat="1" collapsed="1">
      <c r="B46" s="71"/>
      <c r="F46" s="71"/>
      <c r="G46" s="71"/>
    </row>
  </sheetData>
  <mergeCells count="16">
    <mergeCell ref="A1:P1"/>
    <mergeCell ref="A4:C4"/>
    <mergeCell ref="M45:N45"/>
    <mergeCell ref="F12:K12"/>
    <mergeCell ref="L12:P12"/>
    <mergeCell ref="C36:K36"/>
    <mergeCell ref="A39:P39"/>
    <mergeCell ref="A40:P40"/>
    <mergeCell ref="M44:N44"/>
    <mergeCell ref="A12:A13"/>
    <mergeCell ref="B12:B13"/>
    <mergeCell ref="C12:C13"/>
    <mergeCell ref="D12:D13"/>
    <mergeCell ref="E12:E13"/>
    <mergeCell ref="A3:P3"/>
    <mergeCell ref="L10:O10"/>
  </mergeCells>
  <printOptions horizontalCentered="1"/>
  <pageMargins left="0.27559055118110237" right="0.27559055118110237" top="0.74803149606299213" bottom="0.74803149606299213" header="0.31496062992125984" footer="0.31496062992125984"/>
  <pageSetup paperSize="9" scale="66"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A5845-D3BE-4D5F-A7B1-FED35FBEB2ED}">
  <sheetPr>
    <tabColor rgb="FF92D050"/>
  </sheetPr>
  <dimension ref="A1:P57"/>
  <sheetViews>
    <sheetView view="pageBreakPreview" topLeftCell="A28" zoomScaleNormal="100" zoomScaleSheetLayoutView="100" workbookViewId="0">
      <selection activeCell="K40" sqref="K40:P40"/>
    </sheetView>
  </sheetViews>
  <sheetFormatPr defaultColWidth="9.109375" defaultRowHeight="13.8"/>
  <cols>
    <col min="1" max="1" width="6.109375" style="7" customWidth="1"/>
    <col min="2" max="2" width="9.33203125" style="24" customWidth="1"/>
    <col min="3" max="3" width="42.77734375" style="7" customWidth="1"/>
    <col min="4" max="4" width="8.109375" style="7" customWidth="1"/>
    <col min="5" max="5" width="9.109375" style="7"/>
    <col min="6" max="7" width="9.109375" style="24"/>
    <col min="8" max="11" width="9.109375" style="7"/>
    <col min="12" max="12" width="14.33203125" style="7" customWidth="1"/>
    <col min="13" max="13" width="12.21875" style="7" customWidth="1"/>
    <col min="14" max="14" width="12.77734375" style="7" customWidth="1"/>
    <col min="15" max="15" width="11.6640625" style="7" customWidth="1"/>
    <col min="16" max="16" width="13.6640625" style="7" customWidth="1"/>
    <col min="17" max="16384" width="9.109375" style="7"/>
  </cols>
  <sheetData>
    <row r="1" spans="1:16" s="12" customFormat="1">
      <c r="A1" s="385" t="s">
        <v>450</v>
      </c>
      <c r="B1" s="385"/>
      <c r="C1" s="385"/>
      <c r="D1" s="385"/>
      <c r="E1" s="385"/>
      <c r="F1" s="385"/>
      <c r="G1" s="385"/>
      <c r="H1" s="385"/>
      <c r="I1" s="385"/>
      <c r="J1" s="385"/>
      <c r="K1" s="385"/>
      <c r="L1" s="385"/>
      <c r="M1" s="385"/>
      <c r="N1" s="385"/>
      <c r="O1" s="385"/>
      <c r="P1" s="385"/>
    </row>
    <row r="2" spans="1:16" s="12" customFormat="1">
      <c r="A2" s="330"/>
      <c r="B2" s="330"/>
      <c r="C2" s="330"/>
      <c r="D2" s="330"/>
      <c r="E2" s="330"/>
      <c r="F2" s="330"/>
      <c r="G2" s="330"/>
      <c r="H2" s="330"/>
      <c r="I2" s="330"/>
      <c r="J2" s="330"/>
      <c r="K2" s="330"/>
      <c r="L2" s="330"/>
      <c r="M2" s="330"/>
      <c r="N2" s="330"/>
      <c r="O2" s="330"/>
      <c r="P2" s="330"/>
    </row>
    <row r="3" spans="1:16" s="12" customFormat="1">
      <c r="A3" s="385" t="str">
        <f>C14</f>
        <v>Ārējais zemējuma kontūrs, esošo tīklu aizsardzība</v>
      </c>
      <c r="B3" s="385"/>
      <c r="C3" s="385"/>
      <c r="D3" s="385"/>
      <c r="E3" s="385"/>
      <c r="F3" s="385"/>
      <c r="G3" s="385"/>
      <c r="H3" s="385"/>
      <c r="I3" s="385"/>
      <c r="J3" s="385"/>
      <c r="K3" s="385"/>
      <c r="L3" s="385"/>
      <c r="M3" s="385"/>
      <c r="N3" s="385"/>
      <c r="O3" s="385"/>
      <c r="P3" s="385"/>
    </row>
    <row r="4" spans="1:16">
      <c r="A4" s="387" t="s">
        <v>362</v>
      </c>
      <c r="B4" s="387"/>
      <c r="C4" s="387"/>
      <c r="D4" s="9"/>
      <c r="E4" s="9"/>
      <c r="F4" s="9"/>
      <c r="G4" s="9"/>
      <c r="H4" s="9"/>
      <c r="I4" s="9"/>
      <c r="J4" s="9"/>
      <c r="K4" s="9"/>
      <c r="L4" s="9"/>
      <c r="M4" s="9"/>
      <c r="N4" s="9"/>
      <c r="O4" s="9"/>
      <c r="P4" s="9"/>
    </row>
    <row r="5" spans="1:16">
      <c r="A5" s="331" t="s">
        <v>363</v>
      </c>
      <c r="B5" s="55"/>
      <c r="D5" s="9"/>
      <c r="E5" s="9"/>
      <c r="F5" s="9"/>
      <c r="G5" s="9"/>
      <c r="H5" s="9"/>
      <c r="I5" s="9"/>
      <c r="J5" s="9"/>
      <c r="K5" s="9"/>
      <c r="L5" s="9"/>
      <c r="M5" s="9"/>
      <c r="N5" s="9"/>
      <c r="O5" s="9"/>
      <c r="P5" s="9"/>
    </row>
    <row r="6" spans="1:16">
      <c r="A6" s="331" t="s">
        <v>364</v>
      </c>
      <c r="B6" s="55"/>
      <c r="D6" s="9"/>
      <c r="E6" s="9"/>
      <c r="F6" s="9"/>
      <c r="G6" s="9"/>
      <c r="H6" s="9"/>
      <c r="I6" s="9"/>
      <c r="J6" s="9"/>
      <c r="K6" s="9"/>
      <c r="L6" s="9"/>
      <c r="M6" s="9"/>
      <c r="N6" s="9"/>
      <c r="O6" s="9"/>
      <c r="P6" s="9"/>
    </row>
    <row r="7" spans="1:16">
      <c r="A7" s="331" t="s">
        <v>383</v>
      </c>
      <c r="B7" s="55"/>
      <c r="D7" s="10"/>
      <c r="E7" s="17"/>
      <c r="F7" s="22"/>
      <c r="G7" s="22"/>
      <c r="H7" s="17"/>
      <c r="I7" s="17"/>
      <c r="J7" s="17"/>
      <c r="K7" s="17"/>
      <c r="L7" s="17"/>
      <c r="M7" s="17"/>
      <c r="N7" s="17"/>
      <c r="O7" s="17"/>
      <c r="P7" s="13"/>
    </row>
    <row r="8" spans="1:16">
      <c r="A8" s="3" t="s">
        <v>53</v>
      </c>
      <c r="B8" s="56"/>
      <c r="D8" s="10"/>
      <c r="E8" s="10"/>
      <c r="F8" s="23"/>
      <c r="G8" s="23"/>
      <c r="H8" s="10"/>
      <c r="I8" s="10"/>
      <c r="J8" s="10"/>
      <c r="K8" s="17"/>
      <c r="L8" s="17"/>
      <c r="M8" s="17"/>
      <c r="N8" s="17"/>
      <c r="O8" s="8" t="s">
        <v>42</v>
      </c>
      <c r="P8" s="14">
        <f>P45</f>
        <v>0</v>
      </c>
    </row>
    <row r="9" spans="1:16">
      <c r="A9" s="11"/>
      <c r="B9" s="55"/>
      <c r="D9" s="15"/>
      <c r="E9" s="17"/>
      <c r="F9" s="22"/>
      <c r="G9" s="22"/>
      <c r="H9" s="17"/>
      <c r="I9" s="17"/>
      <c r="J9" s="17"/>
      <c r="K9" s="17"/>
      <c r="N9" s="17"/>
      <c r="O9" s="17"/>
      <c r="P9" s="13"/>
    </row>
    <row r="10" spans="1:16" ht="15.45" customHeight="1">
      <c r="A10" s="19"/>
      <c r="B10" s="57"/>
      <c r="J10" s="18"/>
      <c r="K10" s="18"/>
      <c r="L10" s="386" t="str">
        <f>Koptame!C9</f>
        <v xml:space="preserve">Tāme sastādīta:  </v>
      </c>
      <c r="M10" s="386"/>
      <c r="N10" s="386"/>
      <c r="O10" s="386"/>
      <c r="P10" s="18"/>
    </row>
    <row r="11" spans="1:16" ht="15">
      <c r="A11" s="19"/>
      <c r="B11" s="57"/>
    </row>
    <row r="12" spans="1:16" ht="14.25" customHeight="1">
      <c r="A12" s="393" t="s">
        <v>6</v>
      </c>
      <c r="B12" s="394" t="s">
        <v>12</v>
      </c>
      <c r="C12" s="396" t="s">
        <v>46</v>
      </c>
      <c r="D12" s="397" t="s">
        <v>13</v>
      </c>
      <c r="E12" s="393" t="s">
        <v>14</v>
      </c>
      <c r="F12" s="390" t="s">
        <v>15</v>
      </c>
      <c r="G12" s="390"/>
      <c r="H12" s="390"/>
      <c r="I12" s="390"/>
      <c r="J12" s="390"/>
      <c r="K12" s="390"/>
      <c r="L12" s="390" t="s">
        <v>16</v>
      </c>
      <c r="M12" s="390"/>
      <c r="N12" s="390"/>
      <c r="O12" s="390"/>
      <c r="P12" s="390"/>
    </row>
    <row r="13" spans="1:16" ht="73.5" customHeight="1">
      <c r="A13" s="393"/>
      <c r="B13" s="395"/>
      <c r="C13" s="396"/>
      <c r="D13" s="397"/>
      <c r="E13" s="393"/>
      <c r="F13" s="329" t="s">
        <v>17</v>
      </c>
      <c r="G13" s="329" t="s">
        <v>32</v>
      </c>
      <c r="H13" s="329" t="s">
        <v>33</v>
      </c>
      <c r="I13" s="329" t="s">
        <v>44</v>
      </c>
      <c r="J13" s="329" t="s">
        <v>449</v>
      </c>
      <c r="K13" s="329" t="s">
        <v>34</v>
      </c>
      <c r="L13" s="329" t="s">
        <v>9</v>
      </c>
      <c r="M13" s="329" t="s">
        <v>33</v>
      </c>
      <c r="N13" s="329" t="s">
        <v>44</v>
      </c>
      <c r="O13" s="329" t="s">
        <v>449</v>
      </c>
      <c r="P13" s="329" t="s">
        <v>35</v>
      </c>
    </row>
    <row r="14" spans="1:16" s="332" customFormat="1" ht="27.6">
      <c r="A14" s="111"/>
      <c r="B14" s="191"/>
      <c r="C14" s="340" t="s">
        <v>495</v>
      </c>
      <c r="D14" s="114"/>
      <c r="E14" s="115"/>
      <c r="F14" s="193"/>
      <c r="G14" s="194"/>
      <c r="H14" s="194"/>
      <c r="I14" s="195"/>
      <c r="J14" s="195"/>
      <c r="K14" s="195"/>
      <c r="L14" s="196"/>
      <c r="M14" s="195"/>
      <c r="N14" s="195"/>
      <c r="O14" s="195"/>
      <c r="P14" s="195"/>
    </row>
    <row r="15" spans="1:16" s="333" customFormat="1" ht="13.2">
      <c r="A15" s="346"/>
      <c r="B15" s="239"/>
      <c r="C15" s="241" t="s">
        <v>451</v>
      </c>
      <c r="D15" s="235"/>
      <c r="E15" s="235"/>
      <c r="F15" s="244"/>
      <c r="G15" s="244"/>
      <c r="H15" s="244"/>
      <c r="I15" s="244"/>
      <c r="J15" s="244"/>
      <c r="K15" s="200"/>
      <c r="L15" s="201"/>
      <c r="M15" s="200"/>
      <c r="N15" s="200"/>
      <c r="O15" s="200"/>
      <c r="P15" s="200"/>
    </row>
    <row r="16" spans="1:16" s="333" customFormat="1" ht="13.2">
      <c r="A16" s="347" t="s">
        <v>486</v>
      </c>
      <c r="B16" s="252"/>
      <c r="C16" s="211" t="s">
        <v>452</v>
      </c>
      <c r="D16" s="204" t="s">
        <v>453</v>
      </c>
      <c r="E16" s="250">
        <v>20</v>
      </c>
      <c r="F16" s="208"/>
      <c r="G16" s="244"/>
      <c r="H16" s="244">
        <f t="shared" ref="H16:H21" si="0">ROUND(F16*G16,2)</f>
        <v>0</v>
      </c>
      <c r="I16" s="208"/>
      <c r="J16" s="264"/>
      <c r="K16" s="200">
        <f t="shared" ref="K16:K19" si="1">SUM(H16:J16)</f>
        <v>0</v>
      </c>
      <c r="L16" s="201">
        <f t="shared" ref="L16:L44" si="2">ROUND(F16*E16,2)</f>
        <v>0</v>
      </c>
      <c r="M16" s="200">
        <f t="shared" ref="M16:M44" si="3">ROUND(H16*E16,2)</f>
        <v>0</v>
      </c>
      <c r="N16" s="200">
        <f t="shared" ref="N16:N44" si="4">ROUND(I16*E16,2)</f>
        <v>0</v>
      </c>
      <c r="O16" s="200">
        <f t="shared" ref="O16:O44" si="5">ROUND(J16*E16,2)</f>
        <v>0</v>
      </c>
      <c r="P16" s="200">
        <f t="shared" ref="P16:P44" si="6">SUM(M16:O16)</f>
        <v>0</v>
      </c>
    </row>
    <row r="17" spans="1:16" s="333" customFormat="1" ht="39.6">
      <c r="A17" s="347" t="s">
        <v>487</v>
      </c>
      <c r="B17" s="252"/>
      <c r="C17" s="211" t="s">
        <v>454</v>
      </c>
      <c r="D17" s="251" t="s">
        <v>66</v>
      </c>
      <c r="E17" s="250">
        <f>8+14+8+10</f>
        <v>40</v>
      </c>
      <c r="F17" s="208"/>
      <c r="G17" s="244"/>
      <c r="H17" s="208">
        <f t="shared" si="0"/>
        <v>0</v>
      </c>
      <c r="I17" s="194"/>
      <c r="J17" s="264"/>
      <c r="K17" s="200">
        <f t="shared" si="1"/>
        <v>0</v>
      </c>
      <c r="L17" s="201">
        <f t="shared" si="2"/>
        <v>0</v>
      </c>
      <c r="M17" s="200">
        <f t="shared" si="3"/>
        <v>0</v>
      </c>
      <c r="N17" s="200">
        <f t="shared" si="4"/>
        <v>0</v>
      </c>
      <c r="O17" s="200">
        <f t="shared" si="5"/>
        <v>0</v>
      </c>
      <c r="P17" s="200">
        <f t="shared" si="6"/>
        <v>0</v>
      </c>
    </row>
    <row r="18" spans="1:16" s="333" customFormat="1" ht="13.2">
      <c r="A18" s="347" t="s">
        <v>488</v>
      </c>
      <c r="B18" s="252"/>
      <c r="C18" s="211" t="s">
        <v>455</v>
      </c>
      <c r="D18" s="235" t="s">
        <v>456</v>
      </c>
      <c r="E18" s="250">
        <v>1</v>
      </c>
      <c r="F18" s="199"/>
      <c r="G18" s="244"/>
      <c r="H18" s="208">
        <f t="shared" si="0"/>
        <v>0</v>
      </c>
      <c r="I18" s="194"/>
      <c r="J18" s="194"/>
      <c r="K18" s="200">
        <f t="shared" si="1"/>
        <v>0</v>
      </c>
      <c r="L18" s="201">
        <f t="shared" si="2"/>
        <v>0</v>
      </c>
      <c r="M18" s="200">
        <f t="shared" si="3"/>
        <v>0</v>
      </c>
      <c r="N18" s="200">
        <f t="shared" si="4"/>
        <v>0</v>
      </c>
      <c r="O18" s="200">
        <f t="shared" si="5"/>
        <v>0</v>
      </c>
      <c r="P18" s="200">
        <f t="shared" si="6"/>
        <v>0</v>
      </c>
    </row>
    <row r="19" spans="1:16" s="333" customFormat="1" ht="13.2">
      <c r="A19" s="347" t="s">
        <v>489</v>
      </c>
      <c r="B19" s="252"/>
      <c r="C19" s="211" t="s">
        <v>457</v>
      </c>
      <c r="D19" s="235" t="s">
        <v>456</v>
      </c>
      <c r="E19" s="250">
        <v>1</v>
      </c>
      <c r="F19" s="199"/>
      <c r="G19" s="244"/>
      <c r="H19" s="208">
        <f t="shared" si="0"/>
        <v>0</v>
      </c>
      <c r="I19" s="194"/>
      <c r="J19" s="194"/>
      <c r="K19" s="200">
        <f t="shared" si="1"/>
        <v>0</v>
      </c>
      <c r="L19" s="201">
        <f t="shared" si="2"/>
        <v>0</v>
      </c>
      <c r="M19" s="200">
        <f t="shared" si="3"/>
        <v>0</v>
      </c>
      <c r="N19" s="200">
        <f t="shared" si="4"/>
        <v>0</v>
      </c>
      <c r="O19" s="200">
        <f t="shared" si="5"/>
        <v>0</v>
      </c>
      <c r="P19" s="200">
        <f t="shared" si="6"/>
        <v>0</v>
      </c>
    </row>
    <row r="20" spans="1:16" s="333" customFormat="1" ht="13.2">
      <c r="A20" s="347" t="s">
        <v>490</v>
      </c>
      <c r="B20" s="252"/>
      <c r="C20" s="211" t="s">
        <v>458</v>
      </c>
      <c r="D20" s="235" t="s">
        <v>456</v>
      </c>
      <c r="E20" s="250">
        <v>1</v>
      </c>
      <c r="F20" s="199"/>
      <c r="G20" s="244"/>
      <c r="H20" s="208">
        <f t="shared" si="0"/>
        <v>0</v>
      </c>
      <c r="I20" s="194"/>
      <c r="J20" s="194"/>
      <c r="K20" s="200">
        <f t="shared" ref="K20:K44" si="7">SUM(H20:J20)</f>
        <v>0</v>
      </c>
      <c r="L20" s="201">
        <f t="shared" si="2"/>
        <v>0</v>
      </c>
      <c r="M20" s="200">
        <f t="shared" si="3"/>
        <v>0</v>
      </c>
      <c r="N20" s="200">
        <f t="shared" si="4"/>
        <v>0</v>
      </c>
      <c r="O20" s="200">
        <f t="shared" si="5"/>
        <v>0</v>
      </c>
      <c r="P20" s="200">
        <f t="shared" si="6"/>
        <v>0</v>
      </c>
    </row>
    <row r="21" spans="1:16" s="333" customFormat="1" ht="26.4">
      <c r="A21" s="347" t="s">
        <v>491</v>
      </c>
      <c r="B21" s="252"/>
      <c r="C21" s="211" t="s">
        <v>459</v>
      </c>
      <c r="D21" s="235" t="s">
        <v>456</v>
      </c>
      <c r="E21" s="250">
        <v>1</v>
      </c>
      <c r="F21" s="208"/>
      <c r="G21" s="244"/>
      <c r="H21" s="208">
        <f t="shared" si="0"/>
        <v>0</v>
      </c>
      <c r="I21" s="194"/>
      <c r="J21" s="264"/>
      <c r="K21" s="200">
        <f t="shared" si="7"/>
        <v>0</v>
      </c>
      <c r="L21" s="201">
        <f t="shared" si="2"/>
        <v>0</v>
      </c>
      <c r="M21" s="200">
        <f t="shared" si="3"/>
        <v>0</v>
      </c>
      <c r="N21" s="200">
        <f t="shared" si="4"/>
        <v>0</v>
      </c>
      <c r="O21" s="200">
        <f t="shared" si="5"/>
        <v>0</v>
      </c>
      <c r="P21" s="200">
        <f t="shared" si="6"/>
        <v>0</v>
      </c>
    </row>
    <row r="22" spans="1:16" s="333" customFormat="1" ht="13.2">
      <c r="A22" s="346"/>
      <c r="B22" s="239"/>
      <c r="C22" s="241" t="s">
        <v>460</v>
      </c>
      <c r="D22" s="235"/>
      <c r="E22" s="235"/>
      <c r="F22" s="244"/>
      <c r="G22" s="244"/>
      <c r="H22" s="244"/>
      <c r="I22" s="244"/>
      <c r="J22" s="244"/>
      <c r="K22" s="200"/>
      <c r="L22" s="201"/>
      <c r="M22" s="200"/>
      <c r="N22" s="200"/>
      <c r="O22" s="200"/>
      <c r="P22" s="200"/>
    </row>
    <row r="23" spans="1:16" s="333" customFormat="1" ht="13.2">
      <c r="A23" s="347">
        <v>7</v>
      </c>
      <c r="B23" s="273"/>
      <c r="C23" s="341" t="s">
        <v>461</v>
      </c>
      <c r="D23" s="204" t="s">
        <v>66</v>
      </c>
      <c r="E23" s="250">
        <v>40</v>
      </c>
      <c r="F23" s="208"/>
      <c r="G23" s="244"/>
      <c r="H23" s="208">
        <f t="shared" ref="H23:H24" si="8">ROUND(F23*G23,2)</f>
        <v>0</v>
      </c>
      <c r="I23" s="208"/>
      <c r="J23" s="264"/>
      <c r="K23" s="200">
        <f t="shared" si="7"/>
        <v>0</v>
      </c>
      <c r="L23" s="201">
        <f t="shared" si="2"/>
        <v>0</v>
      </c>
      <c r="M23" s="200">
        <f t="shared" si="3"/>
        <v>0</v>
      </c>
      <c r="N23" s="200">
        <f t="shared" si="4"/>
        <v>0</v>
      </c>
      <c r="O23" s="200">
        <f t="shared" si="5"/>
        <v>0</v>
      </c>
      <c r="P23" s="200">
        <f t="shared" si="6"/>
        <v>0</v>
      </c>
    </row>
    <row r="24" spans="1:16" s="333" customFormat="1" ht="13.2">
      <c r="A24" s="347">
        <v>8</v>
      </c>
      <c r="B24" s="273"/>
      <c r="C24" s="341" t="s">
        <v>462</v>
      </c>
      <c r="D24" s="204" t="s">
        <v>66</v>
      </c>
      <c r="E24" s="250">
        <v>40</v>
      </c>
      <c r="F24" s="208"/>
      <c r="G24" s="244"/>
      <c r="H24" s="208">
        <f t="shared" si="8"/>
        <v>0</v>
      </c>
      <c r="I24" s="208"/>
      <c r="J24" s="264"/>
      <c r="K24" s="200">
        <f t="shared" si="7"/>
        <v>0</v>
      </c>
      <c r="L24" s="201">
        <f t="shared" si="2"/>
        <v>0</v>
      </c>
      <c r="M24" s="200">
        <f t="shared" si="3"/>
        <v>0</v>
      </c>
      <c r="N24" s="200">
        <f t="shared" si="4"/>
        <v>0</v>
      </c>
      <c r="O24" s="200">
        <f t="shared" si="5"/>
        <v>0</v>
      </c>
      <c r="P24" s="200">
        <f t="shared" si="6"/>
        <v>0</v>
      </c>
    </row>
    <row r="25" spans="1:16" s="333" customFormat="1" ht="39.6">
      <c r="A25" s="347">
        <v>9</v>
      </c>
      <c r="B25" s="273"/>
      <c r="C25" s="342" t="s">
        <v>463</v>
      </c>
      <c r="D25" s="204" t="s">
        <v>66</v>
      </c>
      <c r="E25" s="250">
        <v>5</v>
      </c>
      <c r="F25" s="208"/>
      <c r="G25" s="244"/>
      <c r="H25" s="208">
        <f>ROUND(F25*G25,2)</f>
        <v>0</v>
      </c>
      <c r="I25" s="208"/>
      <c r="J25" s="264"/>
      <c r="K25" s="200">
        <f t="shared" si="7"/>
        <v>0</v>
      </c>
      <c r="L25" s="201">
        <f t="shared" si="2"/>
        <v>0</v>
      </c>
      <c r="M25" s="200">
        <f t="shared" si="3"/>
        <v>0</v>
      </c>
      <c r="N25" s="200">
        <f t="shared" si="4"/>
        <v>0</v>
      </c>
      <c r="O25" s="200">
        <f t="shared" si="5"/>
        <v>0</v>
      </c>
      <c r="P25" s="200">
        <f t="shared" si="6"/>
        <v>0</v>
      </c>
    </row>
    <row r="26" spans="1:16" s="333" customFormat="1" ht="26.4">
      <c r="A26" s="347">
        <v>10</v>
      </c>
      <c r="B26" s="273"/>
      <c r="C26" s="342" t="s">
        <v>464</v>
      </c>
      <c r="D26" s="204" t="s">
        <v>453</v>
      </c>
      <c r="E26" s="250">
        <v>8</v>
      </c>
      <c r="F26" s="208"/>
      <c r="G26" s="244"/>
      <c r="H26" s="208">
        <f>ROUND(F26*G26,2)</f>
        <v>0</v>
      </c>
      <c r="I26" s="208"/>
      <c r="J26" s="264"/>
      <c r="K26" s="200">
        <f t="shared" si="7"/>
        <v>0</v>
      </c>
      <c r="L26" s="201">
        <f t="shared" si="2"/>
        <v>0</v>
      </c>
      <c r="M26" s="200">
        <f t="shared" si="3"/>
        <v>0</v>
      </c>
      <c r="N26" s="200">
        <f t="shared" si="4"/>
        <v>0</v>
      </c>
      <c r="O26" s="200">
        <f t="shared" si="5"/>
        <v>0</v>
      </c>
      <c r="P26" s="200">
        <f t="shared" si="6"/>
        <v>0</v>
      </c>
    </row>
    <row r="27" spans="1:16" s="333" customFormat="1" ht="26.4">
      <c r="A27" s="347">
        <v>11</v>
      </c>
      <c r="B27" s="273"/>
      <c r="C27" s="342" t="s">
        <v>465</v>
      </c>
      <c r="D27" s="204" t="s">
        <v>453</v>
      </c>
      <c r="E27" s="250">
        <v>8</v>
      </c>
      <c r="F27" s="243"/>
      <c r="G27" s="244"/>
      <c r="H27" s="245">
        <f t="shared" ref="H27:H35" si="9">ROUND(F27*G27,2)</f>
        <v>0</v>
      </c>
      <c r="I27" s="208"/>
      <c r="J27" s="246"/>
      <c r="K27" s="200">
        <f t="shared" si="7"/>
        <v>0</v>
      </c>
      <c r="L27" s="201">
        <f t="shared" si="2"/>
        <v>0</v>
      </c>
      <c r="M27" s="200">
        <f t="shared" si="3"/>
        <v>0</v>
      </c>
      <c r="N27" s="200">
        <f t="shared" si="4"/>
        <v>0</v>
      </c>
      <c r="O27" s="200">
        <f t="shared" si="5"/>
        <v>0</v>
      </c>
      <c r="P27" s="200">
        <f t="shared" si="6"/>
        <v>0</v>
      </c>
    </row>
    <row r="28" spans="1:16" s="333" customFormat="1" ht="26.4">
      <c r="A28" s="347">
        <v>12</v>
      </c>
      <c r="B28" s="273"/>
      <c r="C28" s="211" t="s">
        <v>466</v>
      </c>
      <c r="D28" s="235" t="s">
        <v>66</v>
      </c>
      <c r="E28" s="250">
        <v>60</v>
      </c>
      <c r="F28" s="243"/>
      <c r="G28" s="244"/>
      <c r="H28" s="245">
        <f t="shared" si="9"/>
        <v>0</v>
      </c>
      <c r="I28" s="208"/>
      <c r="J28" s="246"/>
      <c r="K28" s="200">
        <f t="shared" si="7"/>
        <v>0</v>
      </c>
      <c r="L28" s="201">
        <f t="shared" si="2"/>
        <v>0</v>
      </c>
      <c r="M28" s="200">
        <f t="shared" si="3"/>
        <v>0</v>
      </c>
      <c r="N28" s="200">
        <f t="shared" si="4"/>
        <v>0</v>
      </c>
      <c r="O28" s="200">
        <f t="shared" si="5"/>
        <v>0</v>
      </c>
      <c r="P28" s="200">
        <f t="shared" si="6"/>
        <v>0</v>
      </c>
    </row>
    <row r="29" spans="1:16" s="333" customFormat="1" ht="13.2">
      <c r="A29" s="347">
        <v>13</v>
      </c>
      <c r="B29" s="273"/>
      <c r="C29" s="211" t="s">
        <v>467</v>
      </c>
      <c r="D29" s="235" t="s">
        <v>66</v>
      </c>
      <c r="E29" s="250">
        <v>20</v>
      </c>
      <c r="F29" s="243"/>
      <c r="G29" s="244"/>
      <c r="H29" s="245">
        <f t="shared" si="9"/>
        <v>0</v>
      </c>
      <c r="I29" s="208"/>
      <c r="J29" s="246"/>
      <c r="K29" s="200">
        <f t="shared" si="7"/>
        <v>0</v>
      </c>
      <c r="L29" s="201">
        <f t="shared" si="2"/>
        <v>0</v>
      </c>
      <c r="M29" s="200">
        <f t="shared" si="3"/>
        <v>0</v>
      </c>
      <c r="N29" s="200">
        <f t="shared" si="4"/>
        <v>0</v>
      </c>
      <c r="O29" s="200">
        <f t="shared" si="5"/>
        <v>0</v>
      </c>
      <c r="P29" s="200">
        <f t="shared" si="6"/>
        <v>0</v>
      </c>
    </row>
    <row r="30" spans="1:16" s="333" customFormat="1" ht="26.4">
      <c r="A30" s="347">
        <v>14</v>
      </c>
      <c r="B30" s="273"/>
      <c r="C30" s="211" t="s">
        <v>468</v>
      </c>
      <c r="D30" s="235" t="s">
        <v>453</v>
      </c>
      <c r="E30" s="250">
        <v>2</v>
      </c>
      <c r="F30" s="243"/>
      <c r="G30" s="244"/>
      <c r="H30" s="245">
        <f t="shared" si="9"/>
        <v>0</v>
      </c>
      <c r="I30" s="208"/>
      <c r="J30" s="246"/>
      <c r="K30" s="200">
        <f t="shared" si="7"/>
        <v>0</v>
      </c>
      <c r="L30" s="201">
        <f t="shared" si="2"/>
        <v>0</v>
      </c>
      <c r="M30" s="200">
        <f t="shared" si="3"/>
        <v>0</v>
      </c>
      <c r="N30" s="200">
        <f t="shared" si="4"/>
        <v>0</v>
      </c>
      <c r="O30" s="200">
        <f t="shared" si="5"/>
        <v>0</v>
      </c>
      <c r="P30" s="200">
        <f t="shared" si="6"/>
        <v>0</v>
      </c>
    </row>
    <row r="31" spans="1:16" s="333" customFormat="1" ht="26.4">
      <c r="A31" s="347">
        <v>15</v>
      </c>
      <c r="B31" s="273"/>
      <c r="C31" s="211" t="s">
        <v>469</v>
      </c>
      <c r="D31" s="235" t="s">
        <v>453</v>
      </c>
      <c r="E31" s="250">
        <f>8*5</f>
        <v>40</v>
      </c>
      <c r="F31" s="243"/>
      <c r="G31" s="244"/>
      <c r="H31" s="245">
        <f t="shared" si="9"/>
        <v>0</v>
      </c>
      <c r="I31" s="208"/>
      <c r="J31" s="246"/>
      <c r="K31" s="200">
        <f t="shared" si="7"/>
        <v>0</v>
      </c>
      <c r="L31" s="201">
        <f t="shared" si="2"/>
        <v>0</v>
      </c>
      <c r="M31" s="200">
        <f t="shared" si="3"/>
        <v>0</v>
      </c>
      <c r="N31" s="200">
        <f t="shared" si="4"/>
        <v>0</v>
      </c>
      <c r="O31" s="200">
        <f t="shared" si="5"/>
        <v>0</v>
      </c>
      <c r="P31" s="200">
        <f t="shared" si="6"/>
        <v>0</v>
      </c>
    </row>
    <row r="32" spans="1:16" s="333" customFormat="1" ht="26.4">
      <c r="A32" s="347">
        <v>16</v>
      </c>
      <c r="B32" s="273"/>
      <c r="C32" s="211" t="s">
        <v>470</v>
      </c>
      <c r="D32" s="235" t="s">
        <v>453</v>
      </c>
      <c r="E32" s="250">
        <v>8</v>
      </c>
      <c r="F32" s="243"/>
      <c r="G32" s="244"/>
      <c r="H32" s="245">
        <f t="shared" si="9"/>
        <v>0</v>
      </c>
      <c r="I32" s="208"/>
      <c r="J32" s="246"/>
      <c r="K32" s="200">
        <f t="shared" si="7"/>
        <v>0</v>
      </c>
      <c r="L32" s="201">
        <f t="shared" si="2"/>
        <v>0</v>
      </c>
      <c r="M32" s="200">
        <f t="shared" si="3"/>
        <v>0</v>
      </c>
      <c r="N32" s="200">
        <f t="shared" si="4"/>
        <v>0</v>
      </c>
      <c r="O32" s="200">
        <f t="shared" si="5"/>
        <v>0</v>
      </c>
      <c r="P32" s="200">
        <f t="shared" si="6"/>
        <v>0</v>
      </c>
    </row>
    <row r="33" spans="1:16" s="333" customFormat="1" ht="13.2">
      <c r="A33" s="347">
        <v>17</v>
      </c>
      <c r="B33" s="273"/>
      <c r="C33" s="211" t="s">
        <v>471</v>
      </c>
      <c r="D33" s="235" t="s">
        <v>453</v>
      </c>
      <c r="E33" s="250">
        <v>8</v>
      </c>
      <c r="F33" s="243"/>
      <c r="G33" s="244"/>
      <c r="H33" s="245">
        <f t="shared" si="9"/>
        <v>0</v>
      </c>
      <c r="I33" s="208"/>
      <c r="J33" s="246"/>
      <c r="K33" s="200">
        <f t="shared" si="7"/>
        <v>0</v>
      </c>
      <c r="L33" s="201">
        <f t="shared" si="2"/>
        <v>0</v>
      </c>
      <c r="M33" s="200">
        <f t="shared" si="3"/>
        <v>0</v>
      </c>
      <c r="N33" s="200">
        <f t="shared" si="4"/>
        <v>0</v>
      </c>
      <c r="O33" s="200">
        <f t="shared" si="5"/>
        <v>0</v>
      </c>
      <c r="P33" s="200">
        <f t="shared" si="6"/>
        <v>0</v>
      </c>
    </row>
    <row r="34" spans="1:16" s="333" customFormat="1" ht="26.4">
      <c r="A34" s="347">
        <v>18</v>
      </c>
      <c r="B34" s="273"/>
      <c r="C34" s="211" t="s">
        <v>472</v>
      </c>
      <c r="D34" s="235" t="s">
        <v>453</v>
      </c>
      <c r="E34" s="250">
        <v>8</v>
      </c>
      <c r="F34" s="243"/>
      <c r="G34" s="244"/>
      <c r="H34" s="245">
        <f t="shared" si="9"/>
        <v>0</v>
      </c>
      <c r="I34" s="208"/>
      <c r="J34" s="246"/>
      <c r="K34" s="200">
        <f t="shared" si="7"/>
        <v>0</v>
      </c>
      <c r="L34" s="201">
        <f t="shared" si="2"/>
        <v>0</v>
      </c>
      <c r="M34" s="200">
        <f t="shared" si="3"/>
        <v>0</v>
      </c>
      <c r="N34" s="200">
        <f t="shared" si="4"/>
        <v>0</v>
      </c>
      <c r="O34" s="200">
        <f t="shared" si="5"/>
        <v>0</v>
      </c>
      <c r="P34" s="200">
        <f t="shared" si="6"/>
        <v>0</v>
      </c>
    </row>
    <row r="35" spans="1:16" s="333" customFormat="1" ht="13.2">
      <c r="A35" s="347">
        <v>19</v>
      </c>
      <c r="B35" s="273"/>
      <c r="C35" s="211" t="s">
        <v>473</v>
      </c>
      <c r="D35" s="235" t="s">
        <v>474</v>
      </c>
      <c r="E35" s="250">
        <v>2</v>
      </c>
      <c r="F35" s="243"/>
      <c r="G35" s="244"/>
      <c r="H35" s="245">
        <f t="shared" si="9"/>
        <v>0</v>
      </c>
      <c r="I35" s="208"/>
      <c r="J35" s="246"/>
      <c r="K35" s="200">
        <f t="shared" si="7"/>
        <v>0</v>
      </c>
      <c r="L35" s="201">
        <f t="shared" si="2"/>
        <v>0</v>
      </c>
      <c r="M35" s="200">
        <f t="shared" si="3"/>
        <v>0</v>
      </c>
      <c r="N35" s="200">
        <f t="shared" si="4"/>
        <v>0</v>
      </c>
      <c r="O35" s="200">
        <f t="shared" si="5"/>
        <v>0</v>
      </c>
      <c r="P35" s="200">
        <f t="shared" si="6"/>
        <v>0</v>
      </c>
    </row>
    <row r="36" spans="1:16" s="333" customFormat="1" ht="13.2">
      <c r="A36" s="346"/>
      <c r="B36" s="239"/>
      <c r="C36" s="241" t="s">
        <v>475</v>
      </c>
      <c r="D36" s="235"/>
      <c r="E36" s="235"/>
      <c r="F36" s="244"/>
      <c r="G36" s="244"/>
      <c r="H36" s="244"/>
      <c r="I36" s="244"/>
      <c r="J36" s="244"/>
      <c r="K36" s="200"/>
      <c r="L36" s="201"/>
      <c r="M36" s="200"/>
      <c r="N36" s="200"/>
      <c r="O36" s="200"/>
      <c r="P36" s="200"/>
    </row>
    <row r="37" spans="1:16" s="333" customFormat="1" ht="13.2">
      <c r="A37" s="347" t="s">
        <v>492</v>
      </c>
      <c r="B37" s="252"/>
      <c r="C37" s="211" t="s">
        <v>476</v>
      </c>
      <c r="D37" s="251" t="s">
        <v>477</v>
      </c>
      <c r="E37" s="250">
        <v>40</v>
      </c>
      <c r="F37" s="243"/>
      <c r="G37" s="244"/>
      <c r="H37" s="245">
        <f t="shared" ref="H37" si="10">ROUND(F37*G37,2)</f>
        <v>0</v>
      </c>
      <c r="I37" s="208"/>
      <c r="J37" s="246"/>
      <c r="K37" s="200">
        <f t="shared" si="7"/>
        <v>0</v>
      </c>
      <c r="L37" s="201">
        <f t="shared" si="2"/>
        <v>0</v>
      </c>
      <c r="M37" s="200">
        <f t="shared" si="3"/>
        <v>0</v>
      </c>
      <c r="N37" s="200">
        <f t="shared" si="4"/>
        <v>0</v>
      </c>
      <c r="O37" s="200">
        <f t="shared" si="5"/>
        <v>0</v>
      </c>
      <c r="P37" s="200">
        <f t="shared" si="6"/>
        <v>0</v>
      </c>
    </row>
    <row r="38" spans="1:16" s="333" customFormat="1" ht="13.2">
      <c r="A38" s="348"/>
      <c r="B38" s="334"/>
      <c r="C38" s="343" t="s">
        <v>478</v>
      </c>
      <c r="D38" s="335"/>
      <c r="E38" s="335"/>
      <c r="F38" s="244"/>
      <c r="G38" s="244"/>
      <c r="H38" s="244"/>
      <c r="I38" s="244"/>
      <c r="J38" s="244"/>
      <c r="K38" s="200"/>
      <c r="L38" s="201"/>
      <c r="M38" s="200"/>
      <c r="N38" s="200"/>
      <c r="O38" s="200"/>
      <c r="P38" s="200"/>
    </row>
    <row r="39" spans="1:16" s="333" customFormat="1" ht="13.2">
      <c r="A39" s="347" t="s">
        <v>493</v>
      </c>
      <c r="B39" s="252"/>
      <c r="C39" s="211" t="s">
        <v>479</v>
      </c>
      <c r="D39" s="251" t="s">
        <v>126</v>
      </c>
      <c r="E39" s="250">
        <v>30</v>
      </c>
      <c r="F39" s="208"/>
      <c r="G39" s="243"/>
      <c r="H39" s="344">
        <f>ROUND(G39*F39,2)</f>
        <v>0</v>
      </c>
      <c r="I39" s="344"/>
      <c r="J39" s="344"/>
      <c r="K39" s="200">
        <f t="shared" si="7"/>
        <v>0</v>
      </c>
      <c r="L39" s="201">
        <f t="shared" si="2"/>
        <v>0</v>
      </c>
      <c r="M39" s="200">
        <f t="shared" si="3"/>
        <v>0</v>
      </c>
      <c r="N39" s="200">
        <f t="shared" si="4"/>
        <v>0</v>
      </c>
      <c r="O39" s="200">
        <f t="shared" si="5"/>
        <v>0</v>
      </c>
      <c r="P39" s="200">
        <f t="shared" si="6"/>
        <v>0</v>
      </c>
    </row>
    <row r="40" spans="1:16" s="333" customFormat="1" ht="13.2">
      <c r="A40" s="346"/>
      <c r="B40" s="239"/>
      <c r="C40" s="241" t="s">
        <v>480</v>
      </c>
      <c r="D40" s="235"/>
      <c r="E40" s="235"/>
      <c r="F40" s="244"/>
      <c r="G40" s="244"/>
      <c r="H40" s="244"/>
      <c r="I40" s="244"/>
      <c r="J40" s="244"/>
      <c r="K40" s="200"/>
      <c r="L40" s="201"/>
      <c r="M40" s="200"/>
      <c r="N40" s="200"/>
      <c r="O40" s="200"/>
      <c r="P40" s="200"/>
    </row>
    <row r="41" spans="1:16" s="333" customFormat="1" ht="13.2">
      <c r="A41" s="347">
        <v>22</v>
      </c>
      <c r="B41" s="273"/>
      <c r="C41" s="342" t="s">
        <v>481</v>
      </c>
      <c r="D41" s="336" t="s">
        <v>482</v>
      </c>
      <c r="E41" s="204">
        <v>1</v>
      </c>
      <c r="F41" s="208"/>
      <c r="G41" s="244"/>
      <c r="H41" s="208">
        <f t="shared" ref="H41" si="11">ROUND(F41*G41,2)</f>
        <v>0</v>
      </c>
      <c r="I41" s="208"/>
      <c r="J41" s="264"/>
      <c r="K41" s="200">
        <f t="shared" si="7"/>
        <v>0</v>
      </c>
      <c r="L41" s="201">
        <f t="shared" si="2"/>
        <v>0</v>
      </c>
      <c r="M41" s="200">
        <f t="shared" si="3"/>
        <v>0</v>
      </c>
      <c r="N41" s="200">
        <f t="shared" si="4"/>
        <v>0</v>
      </c>
      <c r="O41" s="200">
        <f t="shared" si="5"/>
        <v>0</v>
      </c>
      <c r="P41" s="200">
        <f t="shared" si="6"/>
        <v>0</v>
      </c>
    </row>
    <row r="42" spans="1:16" s="333" customFormat="1" ht="13.2">
      <c r="A42" s="347">
        <v>23</v>
      </c>
      <c r="B42" s="273"/>
      <c r="C42" s="342" t="s">
        <v>483</v>
      </c>
      <c r="D42" s="336" t="s">
        <v>482</v>
      </c>
      <c r="E42" s="204">
        <v>1</v>
      </c>
      <c r="F42" s="208"/>
      <c r="G42" s="345"/>
      <c r="H42" s="208"/>
      <c r="I42" s="208"/>
      <c r="J42" s="264"/>
      <c r="K42" s="200">
        <f t="shared" si="7"/>
        <v>0</v>
      </c>
      <c r="L42" s="201">
        <f t="shared" si="2"/>
        <v>0</v>
      </c>
      <c r="M42" s="200">
        <f t="shared" si="3"/>
        <v>0</v>
      </c>
      <c r="N42" s="200">
        <f t="shared" si="4"/>
        <v>0</v>
      </c>
      <c r="O42" s="200">
        <f t="shared" si="5"/>
        <v>0</v>
      </c>
      <c r="P42" s="200">
        <f t="shared" si="6"/>
        <v>0</v>
      </c>
    </row>
    <row r="43" spans="1:16" s="333" customFormat="1" ht="13.2">
      <c r="A43" s="347">
        <v>24</v>
      </c>
      <c r="B43" s="273"/>
      <c r="C43" s="342" t="s">
        <v>484</v>
      </c>
      <c r="D43" s="336" t="s">
        <v>482</v>
      </c>
      <c r="E43" s="204">
        <v>1</v>
      </c>
      <c r="F43" s="243"/>
      <c r="G43" s="244"/>
      <c r="H43" s="245">
        <f t="shared" ref="H43:H44" si="12">ROUND(F43*G43,2)</f>
        <v>0</v>
      </c>
      <c r="I43" s="245"/>
      <c r="J43" s="246"/>
      <c r="K43" s="200">
        <f t="shared" si="7"/>
        <v>0</v>
      </c>
      <c r="L43" s="201">
        <f t="shared" si="2"/>
        <v>0</v>
      </c>
      <c r="M43" s="200">
        <f t="shared" si="3"/>
        <v>0</v>
      </c>
      <c r="N43" s="200">
        <f t="shared" si="4"/>
        <v>0</v>
      </c>
      <c r="O43" s="200">
        <f t="shared" si="5"/>
        <v>0</v>
      </c>
      <c r="P43" s="200">
        <f t="shared" si="6"/>
        <v>0</v>
      </c>
    </row>
    <row r="44" spans="1:16" s="333" customFormat="1" ht="13.2">
      <c r="A44" s="347">
        <v>25</v>
      </c>
      <c r="B44" s="273"/>
      <c r="C44" s="342" t="s">
        <v>485</v>
      </c>
      <c r="D44" s="336" t="s">
        <v>482</v>
      </c>
      <c r="E44" s="204">
        <v>1</v>
      </c>
      <c r="F44" s="243"/>
      <c r="G44" s="244"/>
      <c r="H44" s="245">
        <f t="shared" si="12"/>
        <v>0</v>
      </c>
      <c r="I44" s="245"/>
      <c r="J44" s="246"/>
      <c r="K44" s="200">
        <f t="shared" si="7"/>
        <v>0</v>
      </c>
      <c r="L44" s="201">
        <f t="shared" si="2"/>
        <v>0</v>
      </c>
      <c r="M44" s="200">
        <f t="shared" si="3"/>
        <v>0</v>
      </c>
      <c r="N44" s="200">
        <f t="shared" si="4"/>
        <v>0</v>
      </c>
      <c r="O44" s="200">
        <f t="shared" si="5"/>
        <v>0</v>
      </c>
      <c r="P44" s="200">
        <f t="shared" si="6"/>
        <v>0</v>
      </c>
    </row>
    <row r="45" spans="1:16" s="332" customFormat="1" ht="15.45" customHeight="1">
      <c r="A45" s="337"/>
      <c r="B45" s="338"/>
      <c r="C45" s="414" t="s">
        <v>52</v>
      </c>
      <c r="D45" s="415"/>
      <c r="E45" s="415"/>
      <c r="F45" s="415"/>
      <c r="G45" s="415"/>
      <c r="H45" s="415"/>
      <c r="I45" s="415"/>
      <c r="J45" s="415"/>
      <c r="K45" s="415"/>
      <c r="L45" s="339">
        <f>SUM(L14:L44)</f>
        <v>0</v>
      </c>
      <c r="M45" s="339">
        <f>SUM(M14:M44)</f>
        <v>0</v>
      </c>
      <c r="N45" s="339">
        <f>SUM(N14:N44)</f>
        <v>0</v>
      </c>
      <c r="O45" s="339">
        <f>SUM(O14:O44)</f>
        <v>0</v>
      </c>
      <c r="P45" s="339">
        <f>SUM(P14:P44)</f>
        <v>0</v>
      </c>
    </row>
    <row r="46" spans="1:16" s="65" customFormat="1">
      <c r="I46" s="71"/>
    </row>
    <row r="47" spans="1:16" customFormat="1" ht="12.75" customHeight="1">
      <c r="A47" s="399" t="s">
        <v>31</v>
      </c>
      <c r="B47" s="399"/>
    </row>
    <row r="48" spans="1:16" customFormat="1" ht="45" customHeight="1">
      <c r="A48" s="392" t="s">
        <v>317</v>
      </c>
      <c r="B48" s="392"/>
      <c r="C48" s="392"/>
      <c r="D48" s="392"/>
      <c r="E48" s="392"/>
      <c r="F48" s="392"/>
      <c r="G48" s="392"/>
      <c r="H48" s="392"/>
      <c r="I48" s="392"/>
      <c r="J48" s="392"/>
      <c r="K48" s="392"/>
      <c r="L48" s="392"/>
      <c r="M48" s="392"/>
      <c r="N48" s="392"/>
      <c r="O48" s="392"/>
      <c r="P48" s="392"/>
    </row>
    <row r="49" spans="1:16" customFormat="1" ht="68.25" customHeight="1">
      <c r="A49" s="391" t="s">
        <v>448</v>
      </c>
      <c r="B49" s="391"/>
      <c r="C49" s="391"/>
      <c r="D49" s="391"/>
      <c r="E49" s="391"/>
      <c r="F49" s="391"/>
      <c r="G49" s="391"/>
      <c r="H49" s="391"/>
      <c r="I49" s="391"/>
      <c r="J49" s="391"/>
      <c r="K49" s="391"/>
      <c r="L49" s="391"/>
      <c r="M49" s="391"/>
      <c r="N49" s="391"/>
      <c r="O49" s="391"/>
      <c r="P49" s="391"/>
    </row>
    <row r="50" spans="1:16" s="349" customFormat="1" ht="12.75" customHeight="1">
      <c r="B50" s="73"/>
    </row>
    <row r="51" spans="1:16" s="350" customFormat="1" ht="13.2">
      <c r="B51" s="350" t="s">
        <v>2</v>
      </c>
      <c r="L51" s="351" t="str">
        <f>Koptame!B32</f>
        <v>Pārbaudīja:</v>
      </c>
      <c r="M51" s="351"/>
      <c r="N51" s="351"/>
      <c r="O51" s="351"/>
      <c r="P51" s="351"/>
    </row>
    <row r="52" spans="1:16" s="350" customFormat="1" ht="13.2">
      <c r="C52" s="352"/>
      <c r="L52" s="352"/>
      <c r="M52" s="412"/>
      <c r="N52" s="412"/>
      <c r="O52" s="351"/>
      <c r="P52" s="351"/>
    </row>
    <row r="53" spans="1:16" s="350" customFormat="1" ht="13.2">
      <c r="C53" s="353"/>
      <c r="L53" s="353"/>
      <c r="M53" s="413"/>
      <c r="N53" s="413"/>
      <c r="O53" s="351"/>
      <c r="P53" s="351"/>
    </row>
    <row r="54" spans="1:16" s="13" customFormat="1" ht="13.2">
      <c r="B54" s="354"/>
      <c r="F54" s="354"/>
      <c r="G54" s="354"/>
    </row>
    <row r="55" spans="1:16" s="13" customFormat="1" ht="13.2">
      <c r="B55" s="354"/>
      <c r="F55" s="354"/>
      <c r="G55" s="354"/>
    </row>
    <row r="56" spans="1:16" s="13" customFormat="1" ht="13.2">
      <c r="B56" s="354"/>
      <c r="F56" s="354"/>
      <c r="G56" s="354"/>
    </row>
    <row r="57" spans="1:16" s="13" customFormat="1" ht="13.2">
      <c r="B57" s="354"/>
      <c r="F57" s="354"/>
      <c r="G57" s="354"/>
    </row>
  </sheetData>
  <mergeCells count="17">
    <mergeCell ref="A48:P48"/>
    <mergeCell ref="A49:P49"/>
    <mergeCell ref="M52:N52"/>
    <mergeCell ref="M53:N53"/>
    <mergeCell ref="A47:B47"/>
    <mergeCell ref="A1:P1"/>
    <mergeCell ref="A3:P3"/>
    <mergeCell ref="A4:C4"/>
    <mergeCell ref="L10:O10"/>
    <mergeCell ref="A12:A13"/>
    <mergeCell ref="B12:B13"/>
    <mergeCell ref="C12:C13"/>
    <mergeCell ref="D12:D13"/>
    <mergeCell ref="E12:E13"/>
    <mergeCell ref="F12:K12"/>
    <mergeCell ref="L12:P12"/>
    <mergeCell ref="C45:K45"/>
  </mergeCells>
  <phoneticPr fontId="19" type="noConversion"/>
  <pageMargins left="0.70866141732283472" right="0.70866141732283472" top="0.74803149606299213" bottom="0.74803149606299213" header="0.31496062992125984" footer="0.31496062992125984"/>
  <pageSetup paperSize="9" scale="6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F271F-B7B5-4988-933A-E7FF68C87B95}">
  <sheetPr>
    <tabColor theme="8" tint="0.39997558519241921"/>
  </sheetPr>
  <dimension ref="A1:I36"/>
  <sheetViews>
    <sheetView showZeros="0" view="pageBreakPreview" topLeftCell="A7" zoomScaleNormal="100" zoomScaleSheetLayoutView="100" workbookViewId="0">
      <selection activeCell="E24" sqref="E24"/>
    </sheetView>
  </sheetViews>
  <sheetFormatPr defaultColWidth="9.109375" defaultRowHeight="13.2"/>
  <cols>
    <col min="1" max="1" width="10.33203125" style="28" customWidth="1"/>
    <col min="2" max="2" width="12.6640625" style="28" customWidth="1"/>
    <col min="3" max="3" width="32.6640625" style="28" customWidth="1"/>
    <col min="4" max="4" width="10" style="28" customWidth="1"/>
    <col min="5" max="5" width="13.33203125" style="28" customWidth="1"/>
    <col min="6" max="6" width="13.6640625" style="28" customWidth="1"/>
    <col min="7" max="7" width="17.6640625" style="28" customWidth="1"/>
    <col min="8" max="8" width="12.88671875" style="28" customWidth="1"/>
    <col min="9" max="9" width="16" style="28" customWidth="1"/>
    <col min="10" max="16384" width="9.109375" style="28"/>
  </cols>
  <sheetData>
    <row r="1" spans="1:9" ht="17.399999999999999">
      <c r="A1" s="27"/>
    </row>
    <row r="2" spans="1:9" ht="18" customHeight="1">
      <c r="A2" s="362" t="s">
        <v>351</v>
      </c>
      <c r="B2" s="362"/>
      <c r="C2" s="362"/>
      <c r="D2" s="362"/>
      <c r="E2" s="362"/>
      <c r="F2" s="362"/>
      <c r="G2" s="362"/>
      <c r="H2" s="362"/>
      <c r="I2" s="362"/>
    </row>
    <row r="3" spans="1:9">
      <c r="A3" s="31"/>
    </row>
    <row r="4" spans="1:9" ht="17.399999999999999">
      <c r="A4" s="372" t="str">
        <f>Koptame!C17</f>
        <v>Teritorijas labiekārtošana</v>
      </c>
      <c r="B4" s="373"/>
      <c r="C4" s="373"/>
      <c r="D4" s="373"/>
      <c r="E4" s="373"/>
      <c r="F4" s="373"/>
      <c r="G4" s="373"/>
      <c r="H4" s="373"/>
      <c r="I4" s="374"/>
    </row>
    <row r="5" spans="1:9">
      <c r="A5" s="31"/>
    </row>
    <row r="6" spans="1:9" ht="15">
      <c r="A6" s="375" t="s">
        <v>3</v>
      </c>
      <c r="B6" s="375"/>
      <c r="C6" s="382" t="str">
        <f>Koptame!C4</f>
        <v>11. apakšstacija</v>
      </c>
      <c r="D6" s="382"/>
      <c r="E6" s="382"/>
      <c r="F6" s="382"/>
      <c r="G6" s="382"/>
      <c r="H6" s="382"/>
      <c r="I6" s="382"/>
    </row>
    <row r="7" spans="1:9" ht="35.4" customHeight="1">
      <c r="A7" s="376" t="s">
        <v>18</v>
      </c>
      <c r="B7" s="376"/>
      <c r="C7" s="382" t="str">
        <f>Koptame!C5</f>
        <v>11.apakšstacijas Ķengaraga ielā 3A ēkas pārbūve un elektroiekārtu nomaiņa</v>
      </c>
      <c r="D7" s="382"/>
      <c r="E7" s="382"/>
      <c r="F7" s="382"/>
      <c r="G7" s="382"/>
      <c r="H7" s="382"/>
      <c r="I7" s="382"/>
    </row>
    <row r="8" spans="1:9" ht="15">
      <c r="A8" s="376" t="s">
        <v>4</v>
      </c>
      <c r="B8" s="376"/>
      <c r="C8" s="382" t="str">
        <f>Koptame!C6</f>
        <v>Rīga, Ķengaraga iela 3A</v>
      </c>
      <c r="D8" s="382"/>
      <c r="E8" s="382"/>
      <c r="F8" s="382"/>
      <c r="G8" s="382"/>
      <c r="H8" s="382"/>
      <c r="I8" s="382"/>
    </row>
    <row r="9" spans="1:9" ht="15">
      <c r="A9" s="376" t="str">
        <f>Koptame!B7</f>
        <v>Pasūtījuma Nr.</v>
      </c>
      <c r="B9" s="376"/>
      <c r="C9" s="54">
        <f>Koptame!C7</f>
        <v>0</v>
      </c>
      <c r="D9" s="32"/>
      <c r="F9" s="33"/>
      <c r="G9" s="33"/>
      <c r="H9" s="33"/>
      <c r="I9" s="33"/>
    </row>
    <row r="10" spans="1:9" ht="15.45" customHeight="1">
      <c r="A10" s="53"/>
      <c r="B10" s="53"/>
      <c r="C10" s="32"/>
      <c r="D10" s="32"/>
      <c r="F10" s="33"/>
      <c r="G10" s="33"/>
      <c r="H10" s="33"/>
      <c r="I10" s="33"/>
    </row>
    <row r="11" spans="1:9" ht="18" customHeight="1">
      <c r="A11" s="34"/>
      <c r="F11" s="365" t="s">
        <v>36</v>
      </c>
      <c r="G11" s="366"/>
      <c r="H11" s="29">
        <f>E25</f>
        <v>0</v>
      </c>
      <c r="I11" s="30"/>
    </row>
    <row r="12" spans="1:9" ht="17.399999999999999">
      <c r="A12" s="34"/>
      <c r="F12" s="365" t="s">
        <v>5</v>
      </c>
      <c r="G12" s="366"/>
      <c r="H12" s="29">
        <f>I21</f>
        <v>0</v>
      </c>
      <c r="I12" s="30"/>
    </row>
    <row r="13" spans="1:9">
      <c r="H13" s="79" t="e">
        <f>H12+kops2!H12+kops3!H12+#REF!</f>
        <v>#REF!</v>
      </c>
    </row>
    <row r="14" spans="1:9" ht="13.8">
      <c r="G14" s="6"/>
      <c r="H14" s="6">
        <f>Koptame!D9</f>
        <v>0</v>
      </c>
    </row>
    <row r="15" spans="1:9" ht="15">
      <c r="A15" s="35"/>
    </row>
    <row r="16" spans="1:9" ht="51.45" customHeight="1">
      <c r="A16" s="371" t="s">
        <v>6</v>
      </c>
      <c r="B16" s="371" t="s">
        <v>7</v>
      </c>
      <c r="C16" s="377" t="s">
        <v>45</v>
      </c>
      <c r="D16" s="378"/>
      <c r="E16" s="371" t="s">
        <v>37</v>
      </c>
      <c r="F16" s="371" t="s">
        <v>8</v>
      </c>
      <c r="G16" s="371"/>
      <c r="H16" s="371"/>
      <c r="I16" s="371" t="s">
        <v>9</v>
      </c>
    </row>
    <row r="17" spans="1:9" ht="40.65" customHeight="1">
      <c r="A17" s="371"/>
      <c r="B17" s="371"/>
      <c r="C17" s="379"/>
      <c r="D17" s="380"/>
      <c r="E17" s="371"/>
      <c r="F17" s="77" t="s">
        <v>38</v>
      </c>
      <c r="G17" s="77" t="s">
        <v>43</v>
      </c>
      <c r="H17" s="77" t="s">
        <v>40</v>
      </c>
      <c r="I17" s="371"/>
    </row>
    <row r="18" spans="1:9" ht="17.399999999999999">
      <c r="A18" s="36"/>
      <c r="B18" s="37"/>
      <c r="C18" s="367"/>
      <c r="D18" s="368"/>
      <c r="E18" s="37"/>
      <c r="F18" s="37"/>
      <c r="G18" s="37"/>
      <c r="H18" s="37"/>
      <c r="I18" s="38"/>
    </row>
    <row r="19" spans="1:9">
      <c r="A19" s="39">
        <v>1</v>
      </c>
      <c r="B19" s="40" t="s">
        <v>350</v>
      </c>
      <c r="C19" s="369" t="s">
        <v>24</v>
      </c>
      <c r="D19" s="370"/>
      <c r="E19" s="25">
        <f>'4,1'!P52</f>
        <v>0</v>
      </c>
      <c r="F19" s="25">
        <f>'4,1'!M52</f>
        <v>0</v>
      </c>
      <c r="G19" s="25">
        <f>'4,1'!N52</f>
        <v>0</v>
      </c>
      <c r="H19" s="25">
        <f>'4,1'!O52</f>
        <v>0</v>
      </c>
      <c r="I19" s="26">
        <f>'4,1'!L52</f>
        <v>0</v>
      </c>
    </row>
    <row r="20" spans="1:9">
      <c r="A20" s="42"/>
      <c r="B20" s="43"/>
      <c r="C20" s="363"/>
      <c r="D20" s="364"/>
      <c r="E20" s="41"/>
      <c r="F20" s="81"/>
      <c r="G20" s="81"/>
      <c r="H20" s="81"/>
      <c r="I20" s="82"/>
    </row>
    <row r="21" spans="1:9" ht="16.5" customHeight="1">
      <c r="A21" s="61"/>
      <c r="B21" s="61"/>
      <c r="C21" s="44" t="s">
        <v>10</v>
      </c>
      <c r="D21" s="44"/>
      <c r="E21" s="45">
        <f>SUM(E19:E20)</f>
        <v>0</v>
      </c>
      <c r="F21" s="45">
        <f>SUM(F19:F20)</f>
        <v>0</v>
      </c>
      <c r="G21" s="45">
        <f>SUM(G19:G20)</f>
        <v>0</v>
      </c>
      <c r="H21" s="45">
        <f>SUM(H19:H20)</f>
        <v>0</v>
      </c>
      <c r="I21" s="45">
        <f>SUM(I19:I20)</f>
        <v>0</v>
      </c>
    </row>
    <row r="22" spans="1:9" ht="15.6">
      <c r="A22" s="383" t="s">
        <v>23</v>
      </c>
      <c r="B22" s="383"/>
      <c r="C22" s="383"/>
      <c r="D22" s="46"/>
      <c r="E22" s="47">
        <f>ROUND(E21*D22,2)</f>
        <v>0</v>
      </c>
      <c r="F22" s="33"/>
    </row>
    <row r="23" spans="1:9" ht="15.6">
      <c r="A23" s="60"/>
      <c r="B23" s="60"/>
      <c r="C23" s="68" t="s">
        <v>30</v>
      </c>
      <c r="D23" s="46"/>
      <c r="E23" s="47"/>
      <c r="F23" s="33"/>
    </row>
    <row r="24" spans="1:9" ht="15.6">
      <c r="A24" s="383" t="s">
        <v>19</v>
      </c>
      <c r="B24" s="383"/>
      <c r="C24" s="383"/>
      <c r="D24" s="46"/>
      <c r="E24" s="47">
        <f>ROUND(E21*D24,2)</f>
        <v>0</v>
      </c>
      <c r="F24" s="33"/>
    </row>
    <row r="25" spans="1:9" ht="18" customHeight="1">
      <c r="A25" s="381"/>
      <c r="B25" s="381"/>
      <c r="C25" s="44" t="s">
        <v>11</v>
      </c>
      <c r="D25" s="44"/>
      <c r="E25" s="48">
        <f>E24+E22+E21</f>
        <v>0</v>
      </c>
      <c r="F25" s="33"/>
    </row>
    <row r="26" spans="1:9" ht="17.399999999999999">
      <c r="A26" s="49"/>
    </row>
    <row r="27" spans="1:9" ht="17.399999999999999">
      <c r="A27" s="49"/>
    </row>
    <row r="28" spans="1:9" ht="13.8">
      <c r="A28" s="50"/>
      <c r="B28" s="2" t="s">
        <v>2</v>
      </c>
      <c r="C28" s="3"/>
      <c r="F28" s="33"/>
    </row>
    <row r="29" spans="1:9" ht="13.8">
      <c r="A29" s="33"/>
      <c r="B29" s="3"/>
      <c r="C29" s="70">
        <f>Koptame!C27</f>
        <v>0</v>
      </c>
      <c r="D29" s="51"/>
      <c r="E29" s="51"/>
      <c r="F29" s="33"/>
    </row>
    <row r="30" spans="1:9" ht="13.8">
      <c r="A30" s="52"/>
      <c r="B30" s="2"/>
      <c r="C30" s="69">
        <f>Koptame!C28</f>
        <v>0</v>
      </c>
      <c r="D30" s="33"/>
      <c r="E30" s="33"/>
      <c r="F30" s="33"/>
    </row>
    <row r="31" spans="1:9" ht="13.8">
      <c r="B31" s="2"/>
      <c r="C31" s="69"/>
    </row>
    <row r="32" spans="1:9" ht="13.8">
      <c r="B32" s="2"/>
    </row>
    <row r="33" spans="2:3" ht="13.8">
      <c r="B33" s="4"/>
      <c r="C33" s="1"/>
    </row>
    <row r="34" spans="2:3" ht="13.8">
      <c r="B34" s="2" t="str">
        <f>Koptame!B32</f>
        <v>Pārbaudīja:</v>
      </c>
      <c r="C34" s="64"/>
    </row>
    <row r="35" spans="2:3" ht="13.8">
      <c r="B35" s="3"/>
      <c r="C35" s="70">
        <f>Koptame!C33</f>
        <v>0</v>
      </c>
    </row>
    <row r="36" spans="2:3" ht="13.8">
      <c r="B36" s="2"/>
      <c r="C36" s="69">
        <f>Koptame!C34</f>
        <v>0</v>
      </c>
    </row>
  </sheetData>
  <mergeCells count="23">
    <mergeCell ref="A2:I2"/>
    <mergeCell ref="A4:I4"/>
    <mergeCell ref="A6:B6"/>
    <mergeCell ref="C6:I6"/>
    <mergeCell ref="A7:B7"/>
    <mergeCell ref="C7:I7"/>
    <mergeCell ref="A8:B8"/>
    <mergeCell ref="C8:I8"/>
    <mergeCell ref="A9:B9"/>
    <mergeCell ref="F11:G11"/>
    <mergeCell ref="F12:G12"/>
    <mergeCell ref="A24:C24"/>
    <mergeCell ref="A25:B25"/>
    <mergeCell ref="C20:D20"/>
    <mergeCell ref="A22:C22"/>
    <mergeCell ref="I16:I17"/>
    <mergeCell ref="C18:D18"/>
    <mergeCell ref="C19:D19"/>
    <mergeCell ref="A16:A17"/>
    <mergeCell ref="B16:B17"/>
    <mergeCell ref="C16:D17"/>
    <mergeCell ref="E16:E17"/>
    <mergeCell ref="F16:H16"/>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587E-84BD-43A0-984B-E58DC9EEFEB0}">
  <sheetPr>
    <tabColor rgb="FF92D050"/>
  </sheetPr>
  <dimension ref="A1:P62"/>
  <sheetViews>
    <sheetView showZeros="0" view="pageBreakPreview" topLeftCell="A37" zoomScale="90" zoomScaleNormal="80" zoomScaleSheetLayoutView="90" workbookViewId="0">
      <selection activeCell="I58" sqref="I58"/>
    </sheetView>
  </sheetViews>
  <sheetFormatPr defaultColWidth="9.109375" defaultRowHeight="13.8"/>
  <cols>
    <col min="1" max="1" width="6.44140625" style="7" customWidth="1"/>
    <col min="2" max="2" width="6.33203125" style="24" customWidth="1"/>
    <col min="3" max="3" width="40.33203125" style="7" customWidth="1"/>
    <col min="4" max="4" width="8.109375" style="7" customWidth="1"/>
    <col min="5" max="5" width="9.109375" style="7"/>
    <col min="6" max="7" width="9.109375" style="24"/>
    <col min="8" max="11" width="9.109375" style="7"/>
    <col min="12" max="12" width="14.33203125" style="7" customWidth="1"/>
    <col min="13" max="13" width="12.33203125" style="7" customWidth="1"/>
    <col min="14" max="14" width="12.6640625" style="7" customWidth="1"/>
    <col min="15" max="15" width="11.6640625" style="7" customWidth="1"/>
    <col min="16" max="16" width="12.88671875" style="7" customWidth="1"/>
    <col min="17" max="16384" width="9.109375" style="7"/>
  </cols>
  <sheetData>
    <row r="1" spans="1:16" s="12" customFormat="1">
      <c r="A1" s="384" t="s">
        <v>352</v>
      </c>
      <c r="B1" s="384"/>
      <c r="C1" s="384"/>
      <c r="D1" s="384"/>
      <c r="E1" s="384"/>
      <c r="F1" s="384"/>
      <c r="G1" s="384"/>
      <c r="H1" s="384"/>
      <c r="I1" s="384"/>
      <c r="J1" s="384"/>
      <c r="K1" s="384"/>
      <c r="L1" s="384"/>
      <c r="M1" s="384"/>
      <c r="N1" s="384"/>
      <c r="O1" s="384"/>
      <c r="P1" s="384"/>
    </row>
    <row r="2" spans="1:16" s="12" customFormat="1">
      <c r="A2" s="110"/>
      <c r="B2" s="110"/>
      <c r="C2" s="110"/>
      <c r="D2" s="110"/>
      <c r="E2" s="110"/>
      <c r="F2" s="110"/>
      <c r="G2" s="110"/>
      <c r="H2" s="110"/>
      <c r="I2" s="110"/>
      <c r="J2" s="110"/>
      <c r="K2" s="110"/>
      <c r="L2" s="110"/>
      <c r="M2" s="110"/>
      <c r="N2" s="110"/>
      <c r="O2" s="110"/>
      <c r="P2" s="110"/>
    </row>
    <row r="3" spans="1:16" s="12" customFormat="1">
      <c r="A3" s="385" t="str">
        <f>C14</f>
        <v>Labiekārtošanas darbi</v>
      </c>
      <c r="B3" s="385"/>
      <c r="C3" s="385"/>
      <c r="D3" s="385"/>
      <c r="E3" s="385"/>
      <c r="F3" s="385"/>
      <c r="G3" s="385"/>
      <c r="H3" s="385"/>
      <c r="I3" s="385"/>
      <c r="J3" s="385"/>
      <c r="K3" s="385"/>
      <c r="L3" s="385"/>
      <c r="M3" s="385"/>
      <c r="N3" s="385"/>
      <c r="O3" s="385"/>
      <c r="P3" s="385"/>
    </row>
    <row r="4" spans="1:16">
      <c r="A4" s="387" t="s">
        <v>362</v>
      </c>
      <c r="B4" s="387"/>
      <c r="C4" s="387"/>
      <c r="D4" s="9"/>
      <c r="E4" s="9"/>
      <c r="F4" s="9"/>
      <c r="G4" s="9"/>
      <c r="H4" s="9"/>
      <c r="I4" s="9"/>
      <c r="J4" s="9"/>
      <c r="K4" s="9"/>
      <c r="L4" s="9"/>
      <c r="M4" s="9"/>
      <c r="N4" s="9"/>
      <c r="O4" s="9"/>
      <c r="P4" s="9"/>
    </row>
    <row r="5" spans="1:16">
      <c r="A5" s="20" t="s">
        <v>363</v>
      </c>
      <c r="B5" s="55"/>
      <c r="D5" s="9"/>
      <c r="E5" s="9"/>
      <c r="F5" s="9"/>
      <c r="G5" s="9"/>
      <c r="H5" s="9"/>
      <c r="I5" s="9"/>
      <c r="J5" s="9"/>
      <c r="K5" s="9"/>
      <c r="L5" s="9"/>
      <c r="M5" s="9"/>
      <c r="N5" s="9"/>
      <c r="O5" s="9"/>
      <c r="P5" s="9"/>
    </row>
    <row r="6" spans="1:16">
      <c r="A6" s="20" t="s">
        <v>364</v>
      </c>
      <c r="B6" s="55"/>
      <c r="D6" s="9"/>
      <c r="E6" s="9"/>
      <c r="F6" s="9"/>
      <c r="G6" s="9"/>
      <c r="H6" s="9"/>
      <c r="I6" s="9"/>
      <c r="J6" s="9"/>
      <c r="K6" s="9"/>
      <c r="L6" s="9"/>
      <c r="M6" s="9"/>
      <c r="N6" s="9"/>
      <c r="O6" s="9"/>
      <c r="P6" s="9"/>
    </row>
    <row r="7" spans="1:16">
      <c r="A7" s="20" t="s">
        <v>383</v>
      </c>
      <c r="B7" s="55"/>
      <c r="D7" s="10"/>
      <c r="E7" s="17"/>
      <c r="F7" s="22"/>
      <c r="G7" s="22"/>
      <c r="H7" s="17"/>
      <c r="I7" s="17"/>
      <c r="J7" s="17"/>
      <c r="K7" s="17"/>
      <c r="L7" s="17"/>
      <c r="M7" s="17"/>
      <c r="N7" s="17"/>
      <c r="O7" s="17"/>
      <c r="P7" s="13"/>
    </row>
    <row r="8" spans="1:16">
      <c r="A8" s="3" t="str">
        <f>Koptame!B10</f>
        <v>Tāme sastādīta 2022.gada tirgus cenās, pamatojoties uz SIA „Baltex Group” būvprojekta rasējumiem un darbu apjomiem</v>
      </c>
      <c r="B8" s="56"/>
      <c r="D8" s="10"/>
      <c r="E8" s="10"/>
      <c r="F8" s="23"/>
      <c r="G8" s="23"/>
      <c r="H8" s="10"/>
      <c r="I8" s="10"/>
      <c r="J8" s="10"/>
      <c r="K8" s="17"/>
      <c r="L8" s="17"/>
      <c r="M8" s="17"/>
      <c r="N8" s="17"/>
      <c r="O8" s="8" t="s">
        <v>42</v>
      </c>
      <c r="P8" s="14">
        <f>P52</f>
        <v>0</v>
      </c>
    </row>
    <row r="9" spans="1:16">
      <c r="A9" s="11"/>
      <c r="B9" s="55"/>
      <c r="D9" s="15"/>
      <c r="E9" s="17"/>
      <c r="F9" s="22"/>
      <c r="G9" s="22"/>
      <c r="H9" s="17"/>
      <c r="I9" s="17"/>
      <c r="J9" s="17"/>
      <c r="K9" s="17"/>
      <c r="N9" s="17"/>
      <c r="O9" s="17"/>
      <c r="P9" s="13"/>
    </row>
    <row r="10" spans="1:16" ht="15">
      <c r="A10" s="19"/>
      <c r="B10" s="57"/>
      <c r="J10" s="18"/>
      <c r="K10" s="18"/>
      <c r="L10" s="386">
        <f>Koptame!D9</f>
        <v>0</v>
      </c>
      <c r="M10" s="386"/>
      <c r="N10" s="386"/>
      <c r="O10" s="386"/>
      <c r="P10" s="18"/>
    </row>
    <row r="11" spans="1:16" ht="15">
      <c r="A11" s="19"/>
      <c r="B11" s="57"/>
    </row>
    <row r="12" spans="1:16">
      <c r="A12" s="393" t="s">
        <v>6</v>
      </c>
      <c r="B12" s="394" t="s">
        <v>12</v>
      </c>
      <c r="C12" s="396" t="s">
        <v>46</v>
      </c>
      <c r="D12" s="397" t="s">
        <v>13</v>
      </c>
      <c r="E12" s="393" t="s">
        <v>14</v>
      </c>
      <c r="F12" s="390" t="s">
        <v>15</v>
      </c>
      <c r="G12" s="390"/>
      <c r="H12" s="390"/>
      <c r="I12" s="390"/>
      <c r="J12" s="390"/>
      <c r="K12" s="390"/>
      <c r="L12" s="390" t="s">
        <v>16</v>
      </c>
      <c r="M12" s="390"/>
      <c r="N12" s="390"/>
      <c r="O12" s="390"/>
      <c r="P12" s="390"/>
    </row>
    <row r="13" spans="1:16" ht="65.400000000000006">
      <c r="A13" s="393"/>
      <c r="B13" s="395"/>
      <c r="C13" s="396"/>
      <c r="D13" s="397"/>
      <c r="E13" s="393"/>
      <c r="F13" s="78" t="s">
        <v>17</v>
      </c>
      <c r="G13" s="78" t="s">
        <v>32</v>
      </c>
      <c r="H13" s="78" t="s">
        <v>33</v>
      </c>
      <c r="I13" s="78" t="s">
        <v>44</v>
      </c>
      <c r="J13" s="329" t="s">
        <v>449</v>
      </c>
      <c r="K13" s="78" t="s">
        <v>34</v>
      </c>
      <c r="L13" s="78" t="s">
        <v>9</v>
      </c>
      <c r="M13" s="78" t="s">
        <v>33</v>
      </c>
      <c r="N13" s="78" t="s">
        <v>44</v>
      </c>
      <c r="O13" s="329" t="s">
        <v>449</v>
      </c>
      <c r="P13" s="78" t="s">
        <v>35</v>
      </c>
    </row>
    <row r="14" spans="1:16" ht="15.6">
      <c r="A14" s="111"/>
      <c r="B14" s="112"/>
      <c r="C14" s="113" t="str">
        <f>kops4!C19</f>
        <v>Labiekārtošanas darbi</v>
      </c>
      <c r="D14" s="114"/>
      <c r="E14" s="115"/>
      <c r="F14" s="116"/>
      <c r="G14" s="117"/>
      <c r="H14" s="117"/>
      <c r="I14" s="118"/>
      <c r="J14" s="118"/>
      <c r="K14" s="118">
        <f t="shared" ref="K14:K49" si="0">SUM(H14:J14)</f>
        <v>0</v>
      </c>
      <c r="L14" s="119">
        <f t="shared" ref="L14:L51" si="1">ROUND(F14*E14,2)</f>
        <v>0</v>
      </c>
      <c r="M14" s="118">
        <f t="shared" ref="M14:M51" si="2">ROUND(H14*E14,2)</f>
        <v>0</v>
      </c>
      <c r="N14" s="118">
        <f t="shared" ref="N14:N51" si="3">ROUND(I14*E14,2)</f>
        <v>0</v>
      </c>
      <c r="O14" s="118">
        <f t="shared" ref="O14:O51" si="4">ROUND(J14*E14,2)</f>
        <v>0</v>
      </c>
      <c r="P14" s="118">
        <f t="shared" ref="P14:P28" si="5">SUM(M14:O14)</f>
        <v>0</v>
      </c>
    </row>
    <row r="15" spans="1:16" s="84" customFormat="1">
      <c r="A15" s="281"/>
      <c r="B15" s="134"/>
      <c r="C15" s="282" t="s">
        <v>146</v>
      </c>
      <c r="D15" s="283"/>
      <c r="E15" s="283"/>
      <c r="F15" s="284"/>
      <c r="G15" s="284"/>
      <c r="H15" s="284"/>
      <c r="I15" s="284"/>
      <c r="J15" s="284"/>
      <c r="K15" s="125">
        <f t="shared" si="0"/>
        <v>0</v>
      </c>
      <c r="L15" s="126">
        <f t="shared" si="1"/>
        <v>0</v>
      </c>
      <c r="M15" s="125">
        <f t="shared" si="2"/>
        <v>0</v>
      </c>
      <c r="N15" s="125">
        <f t="shared" si="3"/>
        <v>0</v>
      </c>
      <c r="O15" s="125">
        <f t="shared" si="4"/>
        <v>0</v>
      </c>
      <c r="P15" s="125">
        <f t="shared" si="5"/>
        <v>0</v>
      </c>
    </row>
    <row r="16" spans="1:16" s="84" customFormat="1">
      <c r="A16" s="285">
        <v>1</v>
      </c>
      <c r="B16" s="134"/>
      <c r="C16" s="224" t="s">
        <v>147</v>
      </c>
      <c r="D16" s="286" t="s">
        <v>135</v>
      </c>
      <c r="E16" s="286">
        <v>1</v>
      </c>
      <c r="F16" s="287"/>
      <c r="G16" s="287"/>
      <c r="H16" s="266">
        <f>ROUND(F16*G16,2)</f>
        <v>0</v>
      </c>
      <c r="I16" s="287"/>
      <c r="J16" s="287"/>
      <c r="K16" s="125">
        <f t="shared" si="0"/>
        <v>0</v>
      </c>
      <c r="L16" s="126">
        <f t="shared" si="1"/>
        <v>0</v>
      </c>
      <c r="M16" s="125">
        <f t="shared" si="2"/>
        <v>0</v>
      </c>
      <c r="N16" s="125">
        <f t="shared" si="3"/>
        <v>0</v>
      </c>
      <c r="O16" s="125">
        <f t="shared" si="4"/>
        <v>0</v>
      </c>
      <c r="P16" s="125">
        <f t="shared" si="5"/>
        <v>0</v>
      </c>
    </row>
    <row r="17" spans="1:16" s="84" customFormat="1">
      <c r="A17" s="285">
        <v>2</v>
      </c>
      <c r="B17" s="134"/>
      <c r="C17" s="224" t="s">
        <v>161</v>
      </c>
      <c r="D17" s="286" t="s">
        <v>142</v>
      </c>
      <c r="E17" s="286">
        <v>1</v>
      </c>
      <c r="F17" s="287"/>
      <c r="G17" s="287"/>
      <c r="H17" s="266">
        <f>ROUND(F17*G17,2)</f>
        <v>0</v>
      </c>
      <c r="I17" s="287"/>
      <c r="J17" s="287"/>
      <c r="K17" s="125">
        <f t="shared" si="0"/>
        <v>0</v>
      </c>
      <c r="L17" s="126">
        <f t="shared" si="1"/>
        <v>0</v>
      </c>
      <c r="M17" s="125">
        <f t="shared" si="2"/>
        <v>0</v>
      </c>
      <c r="N17" s="125">
        <f t="shared" si="3"/>
        <v>0</v>
      </c>
      <c r="O17" s="125">
        <f t="shared" si="4"/>
        <v>0</v>
      </c>
      <c r="P17" s="125">
        <f t="shared" si="5"/>
        <v>0</v>
      </c>
    </row>
    <row r="18" spans="1:16" s="84" customFormat="1" ht="42.6" customHeight="1">
      <c r="A18" s="285">
        <v>3</v>
      </c>
      <c r="B18" s="134"/>
      <c r="C18" s="325" t="s">
        <v>353</v>
      </c>
      <c r="D18" s="286" t="s">
        <v>20</v>
      </c>
      <c r="E18" s="286">
        <v>254</v>
      </c>
      <c r="F18" s="287"/>
      <c r="G18" s="287"/>
      <c r="H18" s="266">
        <f t="shared" ref="H18" si="6">ROUND(F18*G18,2)</f>
        <v>0</v>
      </c>
      <c r="I18" s="288"/>
      <c r="J18" s="287"/>
      <c r="K18" s="125">
        <f t="shared" si="0"/>
        <v>0</v>
      </c>
      <c r="L18" s="126">
        <f t="shared" si="1"/>
        <v>0</v>
      </c>
      <c r="M18" s="125">
        <f t="shared" si="2"/>
        <v>0</v>
      </c>
      <c r="N18" s="125">
        <f t="shared" si="3"/>
        <v>0</v>
      </c>
      <c r="O18" s="125">
        <f t="shared" si="4"/>
        <v>0</v>
      </c>
      <c r="P18" s="125">
        <f t="shared" si="5"/>
        <v>0</v>
      </c>
    </row>
    <row r="19" spans="1:16" s="84" customFormat="1">
      <c r="A19" s="285"/>
      <c r="B19" s="134"/>
      <c r="C19" s="282" t="s">
        <v>148</v>
      </c>
      <c r="D19" s="286"/>
      <c r="E19" s="286"/>
      <c r="F19" s="137"/>
      <c r="G19" s="287"/>
      <c r="H19" s="188">
        <f t="shared" ref="H19:H22" si="7">ROUND(G19*F19,2)</f>
        <v>0</v>
      </c>
      <c r="I19" s="188"/>
      <c r="J19" s="188"/>
      <c r="K19" s="125">
        <f t="shared" si="0"/>
        <v>0</v>
      </c>
      <c r="L19" s="126">
        <f t="shared" si="1"/>
        <v>0</v>
      </c>
      <c r="M19" s="125">
        <f t="shared" si="2"/>
        <v>0</v>
      </c>
      <c r="N19" s="125">
        <f t="shared" si="3"/>
        <v>0</v>
      </c>
      <c r="O19" s="125">
        <f t="shared" si="4"/>
        <v>0</v>
      </c>
      <c r="P19" s="125">
        <f t="shared" si="5"/>
        <v>0</v>
      </c>
    </row>
    <row r="20" spans="1:16" s="84" customFormat="1" ht="26.4">
      <c r="A20" s="136">
        <v>4</v>
      </c>
      <c r="B20" s="134"/>
      <c r="C20" s="224" t="s">
        <v>354</v>
      </c>
      <c r="D20" s="286" t="s">
        <v>20</v>
      </c>
      <c r="E20" s="286">
        <f>E24+E34+E40+E49</f>
        <v>797</v>
      </c>
      <c r="F20" s="137"/>
      <c r="G20" s="287"/>
      <c r="H20" s="188">
        <f t="shared" si="7"/>
        <v>0</v>
      </c>
      <c r="I20" s="188"/>
      <c r="J20" s="188"/>
      <c r="K20" s="125">
        <f t="shared" si="0"/>
        <v>0</v>
      </c>
      <c r="L20" s="126">
        <f t="shared" si="1"/>
        <v>0</v>
      </c>
      <c r="M20" s="125">
        <f t="shared" si="2"/>
        <v>0</v>
      </c>
      <c r="N20" s="125">
        <f t="shared" si="3"/>
        <v>0</v>
      </c>
      <c r="O20" s="125">
        <f t="shared" si="4"/>
        <v>0</v>
      </c>
      <c r="P20" s="125">
        <f t="shared" si="5"/>
        <v>0</v>
      </c>
    </row>
    <row r="21" spans="1:16" s="84" customFormat="1">
      <c r="A21" s="136">
        <v>5</v>
      </c>
      <c r="B21" s="134"/>
      <c r="C21" s="224" t="s">
        <v>149</v>
      </c>
      <c r="D21" s="286" t="s">
        <v>20</v>
      </c>
      <c r="E21" s="286">
        <f>E20</f>
        <v>797</v>
      </c>
      <c r="F21" s="137"/>
      <c r="G21" s="287"/>
      <c r="H21" s="188">
        <f>ROUND(G21*F21,2)</f>
        <v>0</v>
      </c>
      <c r="I21" s="188"/>
      <c r="J21" s="188"/>
      <c r="K21" s="125">
        <f t="shared" si="0"/>
        <v>0</v>
      </c>
      <c r="L21" s="126">
        <f t="shared" si="1"/>
        <v>0</v>
      </c>
      <c r="M21" s="125">
        <f t="shared" si="2"/>
        <v>0</v>
      </c>
      <c r="N21" s="125">
        <f t="shared" si="3"/>
        <v>0</v>
      </c>
      <c r="O21" s="125">
        <f t="shared" si="4"/>
        <v>0</v>
      </c>
      <c r="P21" s="125">
        <f t="shared" si="5"/>
        <v>0</v>
      </c>
    </row>
    <row r="22" spans="1:16" s="84" customFormat="1">
      <c r="A22" s="285"/>
      <c r="B22" s="134"/>
      <c r="C22" s="282" t="s">
        <v>150</v>
      </c>
      <c r="D22" s="286"/>
      <c r="E22" s="286"/>
      <c r="F22" s="137"/>
      <c r="G22" s="137"/>
      <c r="H22" s="188">
        <f t="shared" si="7"/>
        <v>0</v>
      </c>
      <c r="I22" s="188"/>
      <c r="J22" s="188"/>
      <c r="K22" s="154">
        <f t="shared" si="0"/>
        <v>0</v>
      </c>
      <c r="L22" s="124">
        <f t="shared" si="1"/>
        <v>0</v>
      </c>
      <c r="M22" s="154">
        <f t="shared" si="2"/>
        <v>0</v>
      </c>
      <c r="N22" s="154">
        <f t="shared" si="3"/>
        <v>0</v>
      </c>
      <c r="O22" s="154">
        <f t="shared" si="4"/>
        <v>0</v>
      </c>
      <c r="P22" s="154">
        <f t="shared" si="5"/>
        <v>0</v>
      </c>
    </row>
    <row r="23" spans="1:16" s="85" customFormat="1">
      <c r="A23" s="289"/>
      <c r="B23" s="166"/>
      <c r="C23" s="290" t="s">
        <v>165</v>
      </c>
      <c r="D23" s="286"/>
      <c r="E23" s="286"/>
      <c r="F23" s="137"/>
      <c r="G23" s="137"/>
      <c r="H23" s="188"/>
      <c r="I23" s="188"/>
      <c r="J23" s="188"/>
      <c r="K23" s="125">
        <f t="shared" si="0"/>
        <v>0</v>
      </c>
      <c r="L23" s="126">
        <f t="shared" si="1"/>
        <v>0</v>
      </c>
      <c r="M23" s="125">
        <f t="shared" si="2"/>
        <v>0</v>
      </c>
      <c r="N23" s="125">
        <f t="shared" si="3"/>
        <v>0</v>
      </c>
      <c r="O23" s="125">
        <f t="shared" si="4"/>
        <v>0</v>
      </c>
      <c r="P23" s="125">
        <f t="shared" si="5"/>
        <v>0</v>
      </c>
    </row>
    <row r="24" spans="1:16" s="24" customFormat="1" ht="26.4">
      <c r="A24" s="289">
        <v>6</v>
      </c>
      <c r="B24" s="134"/>
      <c r="C24" s="316" t="s">
        <v>376</v>
      </c>
      <c r="D24" s="291" t="s">
        <v>20</v>
      </c>
      <c r="E24" s="286">
        <v>507.6</v>
      </c>
      <c r="F24" s="137"/>
      <c r="G24" s="292"/>
      <c r="H24" s="188">
        <f>ROUND(G24*F24,2)</f>
        <v>0</v>
      </c>
      <c r="I24" s="188"/>
      <c r="J24" s="188"/>
      <c r="K24" s="125">
        <f t="shared" si="0"/>
        <v>0</v>
      </c>
      <c r="L24" s="126">
        <f t="shared" si="1"/>
        <v>0</v>
      </c>
      <c r="M24" s="125">
        <f t="shared" si="2"/>
        <v>0</v>
      </c>
      <c r="N24" s="125">
        <f t="shared" si="3"/>
        <v>0</v>
      </c>
      <c r="O24" s="125">
        <f t="shared" si="4"/>
        <v>0</v>
      </c>
      <c r="P24" s="125">
        <f t="shared" si="5"/>
        <v>0</v>
      </c>
    </row>
    <row r="25" spans="1:16" s="85" customFormat="1" ht="26.4">
      <c r="A25" s="289">
        <v>7</v>
      </c>
      <c r="B25" s="166"/>
      <c r="C25" s="319" t="s">
        <v>441</v>
      </c>
      <c r="D25" s="286" t="s">
        <v>20</v>
      </c>
      <c r="E25" s="286">
        <v>507.6</v>
      </c>
      <c r="F25" s="137"/>
      <c r="G25" s="292"/>
      <c r="H25" s="188">
        <f>ROUND(G25*F25,2)</f>
        <v>0</v>
      </c>
      <c r="I25" s="188"/>
      <c r="J25" s="188"/>
      <c r="K25" s="125">
        <f t="shared" si="0"/>
        <v>0</v>
      </c>
      <c r="L25" s="126">
        <f t="shared" si="1"/>
        <v>0</v>
      </c>
      <c r="M25" s="125">
        <f t="shared" si="2"/>
        <v>0</v>
      </c>
      <c r="N25" s="125">
        <f t="shared" si="3"/>
        <v>0</v>
      </c>
      <c r="O25" s="125">
        <f t="shared" si="4"/>
        <v>0</v>
      </c>
      <c r="P25" s="125">
        <f t="shared" si="5"/>
        <v>0</v>
      </c>
    </row>
    <row r="26" spans="1:16" s="85" customFormat="1" ht="39.6">
      <c r="A26" s="289">
        <v>8</v>
      </c>
      <c r="B26" s="166"/>
      <c r="C26" s="297" t="s">
        <v>377</v>
      </c>
      <c r="D26" s="286" t="s">
        <v>20</v>
      </c>
      <c r="E26" s="286">
        <v>507.6</v>
      </c>
      <c r="F26" s="137"/>
      <c r="G26" s="292"/>
      <c r="H26" s="188">
        <f>ROUND(G26*F26,2)</f>
        <v>0</v>
      </c>
      <c r="I26" s="188"/>
      <c r="J26" s="188"/>
      <c r="K26" s="125">
        <f t="shared" si="0"/>
        <v>0</v>
      </c>
      <c r="L26" s="126">
        <f t="shared" si="1"/>
        <v>0</v>
      </c>
      <c r="M26" s="125">
        <f t="shared" si="2"/>
        <v>0</v>
      </c>
      <c r="N26" s="125">
        <f t="shared" si="3"/>
        <v>0</v>
      </c>
      <c r="O26" s="125">
        <f t="shared" si="4"/>
        <v>0</v>
      </c>
      <c r="P26" s="125">
        <f t="shared" si="5"/>
        <v>0</v>
      </c>
    </row>
    <row r="27" spans="1:16" s="85" customFormat="1" ht="26.4">
      <c r="A27" s="289">
        <v>9</v>
      </c>
      <c r="B27" s="293"/>
      <c r="C27" s="294" t="s">
        <v>355</v>
      </c>
      <c r="D27" s="136" t="s">
        <v>20</v>
      </c>
      <c r="E27" s="286">
        <v>507.6</v>
      </c>
      <c r="F27" s="295"/>
      <c r="G27" s="292"/>
      <c r="H27" s="263">
        <f>ROUND(G27*F27,2)</f>
        <v>0</v>
      </c>
      <c r="I27" s="263"/>
      <c r="J27" s="263"/>
      <c r="K27" s="125">
        <f t="shared" si="0"/>
        <v>0</v>
      </c>
      <c r="L27" s="126">
        <f t="shared" si="1"/>
        <v>0</v>
      </c>
      <c r="M27" s="125">
        <f t="shared" si="2"/>
        <v>0</v>
      </c>
      <c r="N27" s="125">
        <f t="shared" si="3"/>
        <v>0</v>
      </c>
      <c r="O27" s="125">
        <f t="shared" si="4"/>
        <v>0</v>
      </c>
      <c r="P27" s="125">
        <f t="shared" si="5"/>
        <v>0</v>
      </c>
    </row>
    <row r="28" spans="1:16" s="85" customFormat="1" ht="26.4">
      <c r="A28" s="289">
        <v>10</v>
      </c>
      <c r="B28" s="293"/>
      <c r="C28" s="294" t="s">
        <v>356</v>
      </c>
      <c r="D28" s="136" t="s">
        <v>20</v>
      </c>
      <c r="E28" s="286">
        <v>507.6</v>
      </c>
      <c r="F28" s="295"/>
      <c r="G28" s="292"/>
      <c r="H28" s="263">
        <f t="shared" ref="H28" si="8">ROUND(G28*F28,2)</f>
        <v>0</v>
      </c>
      <c r="I28" s="263"/>
      <c r="J28" s="263"/>
      <c r="K28" s="125">
        <f t="shared" si="0"/>
        <v>0</v>
      </c>
      <c r="L28" s="126">
        <f t="shared" si="1"/>
        <v>0</v>
      </c>
      <c r="M28" s="125">
        <f t="shared" si="2"/>
        <v>0</v>
      </c>
      <c r="N28" s="125">
        <f t="shared" si="3"/>
        <v>0</v>
      </c>
      <c r="O28" s="125">
        <f t="shared" si="4"/>
        <v>0</v>
      </c>
      <c r="P28" s="125">
        <f t="shared" si="5"/>
        <v>0</v>
      </c>
    </row>
    <row r="29" spans="1:16" s="85" customFormat="1">
      <c r="A29" s="289"/>
      <c r="B29" s="166"/>
      <c r="C29" s="290" t="s">
        <v>151</v>
      </c>
      <c r="D29" s="286"/>
      <c r="E29" s="286"/>
      <c r="F29" s="137"/>
      <c r="G29" s="137"/>
      <c r="H29" s="188"/>
      <c r="I29" s="188"/>
      <c r="J29" s="188"/>
      <c r="K29" s="125">
        <f t="shared" si="0"/>
        <v>0</v>
      </c>
      <c r="L29" s="126">
        <f t="shared" si="1"/>
        <v>0</v>
      </c>
      <c r="M29" s="125">
        <f t="shared" si="2"/>
        <v>0</v>
      </c>
      <c r="N29" s="125">
        <f t="shared" si="3"/>
        <v>0</v>
      </c>
      <c r="O29" s="125">
        <f t="shared" si="4"/>
        <v>0</v>
      </c>
      <c r="P29" s="125">
        <f t="shared" ref="P29" si="9">SUM(M29:O29)</f>
        <v>0</v>
      </c>
    </row>
    <row r="30" spans="1:16" s="85" customFormat="1" ht="39.6">
      <c r="A30" s="289">
        <v>11</v>
      </c>
      <c r="B30" s="293"/>
      <c r="C30" s="294" t="s">
        <v>357</v>
      </c>
      <c r="D30" s="136" t="s">
        <v>20</v>
      </c>
      <c r="E30" s="286">
        <v>17.5</v>
      </c>
      <c r="F30" s="295"/>
      <c r="G30" s="292"/>
      <c r="H30" s="263">
        <f>ROUND(G30*F30,2)</f>
        <v>0</v>
      </c>
      <c r="I30" s="263"/>
      <c r="J30" s="263"/>
      <c r="K30" s="125">
        <f t="shared" si="0"/>
        <v>0</v>
      </c>
      <c r="L30" s="126">
        <f t="shared" si="1"/>
        <v>0</v>
      </c>
      <c r="M30" s="125">
        <f t="shared" si="2"/>
        <v>0</v>
      </c>
      <c r="N30" s="125">
        <f t="shared" si="3"/>
        <v>0</v>
      </c>
      <c r="O30" s="125">
        <f t="shared" si="4"/>
        <v>0</v>
      </c>
      <c r="P30" s="125">
        <f t="shared" ref="P30:P31" si="10">SUM(M30:O30)</f>
        <v>0</v>
      </c>
    </row>
    <row r="31" spans="1:16" s="85" customFormat="1">
      <c r="A31" s="289"/>
      <c r="B31" s="166"/>
      <c r="C31" s="290" t="s">
        <v>151</v>
      </c>
      <c r="D31" s="286"/>
      <c r="E31" s="286"/>
      <c r="F31" s="137"/>
      <c r="G31" s="137"/>
      <c r="H31" s="188"/>
      <c r="I31" s="188"/>
      <c r="J31" s="188"/>
      <c r="K31" s="125">
        <f t="shared" si="0"/>
        <v>0</v>
      </c>
      <c r="L31" s="126">
        <f t="shared" si="1"/>
        <v>0</v>
      </c>
      <c r="M31" s="125">
        <f t="shared" si="2"/>
        <v>0</v>
      </c>
      <c r="N31" s="125">
        <f t="shared" si="3"/>
        <v>0</v>
      </c>
      <c r="O31" s="125">
        <f t="shared" si="4"/>
        <v>0</v>
      </c>
      <c r="P31" s="125">
        <f t="shared" si="10"/>
        <v>0</v>
      </c>
    </row>
    <row r="32" spans="1:16" s="85" customFormat="1" ht="52.8">
      <c r="A32" s="289">
        <v>12</v>
      </c>
      <c r="B32" s="293"/>
      <c r="C32" s="294" t="s">
        <v>429</v>
      </c>
      <c r="D32" s="136" t="s">
        <v>20</v>
      </c>
      <c r="E32" s="286">
        <v>17.5</v>
      </c>
      <c r="F32" s="295"/>
      <c r="G32" s="292"/>
      <c r="H32" s="263">
        <f>ROUND(G32*F32,2)</f>
        <v>0</v>
      </c>
      <c r="I32" s="263"/>
      <c r="J32" s="263"/>
      <c r="K32" s="125">
        <f t="shared" si="0"/>
        <v>0</v>
      </c>
      <c r="L32" s="126">
        <f t="shared" si="1"/>
        <v>0</v>
      </c>
      <c r="M32" s="125">
        <f t="shared" si="2"/>
        <v>0</v>
      </c>
      <c r="N32" s="125">
        <f t="shared" si="3"/>
        <v>0</v>
      </c>
      <c r="O32" s="125">
        <f t="shared" si="4"/>
        <v>0</v>
      </c>
      <c r="P32" s="125">
        <f t="shared" ref="P32:P38" si="11">SUM(M32:O32)</f>
        <v>0</v>
      </c>
    </row>
    <row r="33" spans="1:16" s="85" customFormat="1">
      <c r="A33" s="289"/>
      <c r="B33" s="166"/>
      <c r="C33" s="290" t="s">
        <v>157</v>
      </c>
      <c r="D33" s="286"/>
      <c r="E33" s="286"/>
      <c r="F33" s="137"/>
      <c r="G33" s="137"/>
      <c r="H33" s="188"/>
      <c r="I33" s="188"/>
      <c r="J33" s="188"/>
      <c r="K33" s="125">
        <f t="shared" si="0"/>
        <v>0</v>
      </c>
      <c r="L33" s="126">
        <f t="shared" si="1"/>
        <v>0</v>
      </c>
      <c r="M33" s="125">
        <f t="shared" si="2"/>
        <v>0</v>
      </c>
      <c r="N33" s="125">
        <f t="shared" si="3"/>
        <v>0</v>
      </c>
      <c r="O33" s="125">
        <f t="shared" si="4"/>
        <v>0</v>
      </c>
      <c r="P33" s="125">
        <f t="shared" si="11"/>
        <v>0</v>
      </c>
    </row>
    <row r="34" spans="1:16" s="24" customFormat="1" ht="26.4">
      <c r="A34" s="289">
        <v>13</v>
      </c>
      <c r="B34" s="134"/>
      <c r="C34" s="316" t="s">
        <v>376</v>
      </c>
      <c r="D34" s="291" t="s">
        <v>20</v>
      </c>
      <c r="E34" s="286">
        <v>11.5</v>
      </c>
      <c r="F34" s="137"/>
      <c r="G34" s="292"/>
      <c r="H34" s="188">
        <f>ROUND(G34*F34,2)</f>
        <v>0</v>
      </c>
      <c r="I34" s="188"/>
      <c r="J34" s="188"/>
      <c r="K34" s="125">
        <f t="shared" si="0"/>
        <v>0</v>
      </c>
      <c r="L34" s="126">
        <f t="shared" si="1"/>
        <v>0</v>
      </c>
      <c r="M34" s="125">
        <f t="shared" si="2"/>
        <v>0</v>
      </c>
      <c r="N34" s="125">
        <f t="shared" si="3"/>
        <v>0</v>
      </c>
      <c r="O34" s="125">
        <f t="shared" si="4"/>
        <v>0</v>
      </c>
      <c r="P34" s="125">
        <f t="shared" si="11"/>
        <v>0</v>
      </c>
    </row>
    <row r="35" spans="1:16" s="85" customFormat="1" ht="39.6">
      <c r="A35" s="289">
        <v>14</v>
      </c>
      <c r="B35" s="166"/>
      <c r="C35" s="297" t="s">
        <v>378</v>
      </c>
      <c r="D35" s="286" t="s">
        <v>20</v>
      </c>
      <c r="E35" s="286">
        <v>11.5</v>
      </c>
      <c r="F35" s="137"/>
      <c r="G35" s="292"/>
      <c r="H35" s="188">
        <f>ROUND(G35*F35,2)</f>
        <v>0</v>
      </c>
      <c r="I35" s="188"/>
      <c r="J35" s="188"/>
      <c r="K35" s="125">
        <f t="shared" si="0"/>
        <v>0</v>
      </c>
      <c r="L35" s="126">
        <f t="shared" si="1"/>
        <v>0</v>
      </c>
      <c r="M35" s="125">
        <f t="shared" si="2"/>
        <v>0</v>
      </c>
      <c r="N35" s="125">
        <f t="shared" si="3"/>
        <v>0</v>
      </c>
      <c r="O35" s="125">
        <f t="shared" si="4"/>
        <v>0</v>
      </c>
      <c r="P35" s="125">
        <f t="shared" si="11"/>
        <v>0</v>
      </c>
    </row>
    <row r="36" spans="1:16" s="85" customFormat="1" ht="39.6">
      <c r="A36" s="289">
        <v>15</v>
      </c>
      <c r="B36" s="166"/>
      <c r="C36" s="297" t="s">
        <v>379</v>
      </c>
      <c r="D36" s="286" t="s">
        <v>20</v>
      </c>
      <c r="E36" s="286">
        <v>11.5</v>
      </c>
      <c r="F36" s="137"/>
      <c r="G36" s="292"/>
      <c r="H36" s="188">
        <f>ROUND(G36*F36,2)</f>
        <v>0</v>
      </c>
      <c r="I36" s="188"/>
      <c r="J36" s="188"/>
      <c r="K36" s="125">
        <f t="shared" si="0"/>
        <v>0</v>
      </c>
      <c r="L36" s="126">
        <f t="shared" si="1"/>
        <v>0</v>
      </c>
      <c r="M36" s="125">
        <f t="shared" si="2"/>
        <v>0</v>
      </c>
      <c r="N36" s="125">
        <f t="shared" si="3"/>
        <v>0</v>
      </c>
      <c r="O36" s="125">
        <f t="shared" si="4"/>
        <v>0</v>
      </c>
      <c r="P36" s="125">
        <f t="shared" si="11"/>
        <v>0</v>
      </c>
    </row>
    <row r="37" spans="1:16" s="84" customFormat="1">
      <c r="A37" s="289">
        <v>16</v>
      </c>
      <c r="B37" s="134"/>
      <c r="C37" s="224" t="s">
        <v>158</v>
      </c>
      <c r="D37" s="286" t="s">
        <v>20</v>
      </c>
      <c r="E37" s="286">
        <v>11.5</v>
      </c>
      <c r="F37" s="137"/>
      <c r="G37" s="287"/>
      <c r="H37" s="138">
        <f t="shared" ref="H37:H44" si="12">ROUND(F37*G37,2)</f>
        <v>0</v>
      </c>
      <c r="I37" s="188"/>
      <c r="J37" s="188"/>
      <c r="K37" s="125">
        <f t="shared" si="0"/>
        <v>0</v>
      </c>
      <c r="L37" s="126">
        <f t="shared" si="1"/>
        <v>0</v>
      </c>
      <c r="M37" s="125">
        <f t="shared" si="2"/>
        <v>0</v>
      </c>
      <c r="N37" s="125">
        <f t="shared" si="3"/>
        <v>0</v>
      </c>
      <c r="O37" s="125">
        <f t="shared" si="4"/>
        <v>0</v>
      </c>
      <c r="P37" s="125">
        <f t="shared" si="11"/>
        <v>0</v>
      </c>
    </row>
    <row r="38" spans="1:16" s="84" customFormat="1">
      <c r="A38" s="289">
        <v>17</v>
      </c>
      <c r="B38" s="134"/>
      <c r="C38" s="225" t="s">
        <v>152</v>
      </c>
      <c r="D38" s="286" t="s">
        <v>20</v>
      </c>
      <c r="E38" s="286">
        <v>11.5</v>
      </c>
      <c r="F38" s="137"/>
      <c r="G38" s="287"/>
      <c r="H38" s="138">
        <f t="shared" si="12"/>
        <v>0</v>
      </c>
      <c r="I38" s="188"/>
      <c r="J38" s="188"/>
      <c r="K38" s="125">
        <f t="shared" si="0"/>
        <v>0</v>
      </c>
      <c r="L38" s="126">
        <f t="shared" si="1"/>
        <v>0</v>
      </c>
      <c r="M38" s="125">
        <f t="shared" si="2"/>
        <v>0</v>
      </c>
      <c r="N38" s="125">
        <f t="shared" si="3"/>
        <v>0</v>
      </c>
      <c r="O38" s="125">
        <f t="shared" si="4"/>
        <v>0</v>
      </c>
      <c r="P38" s="125">
        <f t="shared" si="11"/>
        <v>0</v>
      </c>
    </row>
    <row r="39" spans="1:16" s="84" customFormat="1">
      <c r="A39" s="285"/>
      <c r="B39" s="134"/>
      <c r="C39" s="186" t="s">
        <v>159</v>
      </c>
      <c r="D39" s="286"/>
      <c r="E39" s="286"/>
      <c r="F39" s="137"/>
      <c r="G39" s="137"/>
      <c r="H39" s="138">
        <f t="shared" si="12"/>
        <v>0</v>
      </c>
      <c r="I39" s="188"/>
      <c r="J39" s="188"/>
      <c r="K39" s="125">
        <f t="shared" si="0"/>
        <v>0</v>
      </c>
      <c r="L39" s="126">
        <f t="shared" si="1"/>
        <v>0</v>
      </c>
      <c r="M39" s="125">
        <f t="shared" si="2"/>
        <v>0</v>
      </c>
      <c r="N39" s="125">
        <f t="shared" si="3"/>
        <v>0</v>
      </c>
      <c r="O39" s="125">
        <f t="shared" si="4"/>
        <v>0</v>
      </c>
      <c r="P39" s="125">
        <f>SUM(M39:O39)</f>
        <v>0</v>
      </c>
    </row>
    <row r="40" spans="1:16" s="24" customFormat="1" ht="26.4">
      <c r="A40" s="289">
        <v>18</v>
      </c>
      <c r="B40" s="134"/>
      <c r="C40" s="316" t="s">
        <v>376</v>
      </c>
      <c r="D40" s="291" t="s">
        <v>20</v>
      </c>
      <c r="E40" s="286">
        <v>30.1</v>
      </c>
      <c r="F40" s="137"/>
      <c r="G40" s="292"/>
      <c r="H40" s="188">
        <f>ROUND(G40*F40,2)</f>
        <v>0</v>
      </c>
      <c r="I40" s="188"/>
      <c r="J40" s="188"/>
      <c r="K40" s="125">
        <f t="shared" si="0"/>
        <v>0</v>
      </c>
      <c r="L40" s="126">
        <f t="shared" si="1"/>
        <v>0</v>
      </c>
      <c r="M40" s="125">
        <f t="shared" si="2"/>
        <v>0</v>
      </c>
      <c r="N40" s="125">
        <f t="shared" si="3"/>
        <v>0</v>
      </c>
      <c r="O40" s="125">
        <f t="shared" si="4"/>
        <v>0</v>
      </c>
      <c r="P40" s="125">
        <f t="shared" ref="P40" si="13">SUM(M40:O40)</f>
        <v>0</v>
      </c>
    </row>
    <row r="41" spans="1:16" s="84" customFormat="1" ht="39.6">
      <c r="A41" s="285">
        <v>19</v>
      </c>
      <c r="B41" s="134"/>
      <c r="C41" s="297" t="s">
        <v>249</v>
      </c>
      <c r="D41" s="286" t="s">
        <v>20</v>
      </c>
      <c r="E41" s="286">
        <v>30.1</v>
      </c>
      <c r="F41" s="137"/>
      <c r="G41" s="287"/>
      <c r="H41" s="138">
        <f t="shared" si="12"/>
        <v>0</v>
      </c>
      <c r="I41" s="188"/>
      <c r="J41" s="188"/>
      <c r="K41" s="125">
        <f t="shared" si="0"/>
        <v>0</v>
      </c>
      <c r="L41" s="126">
        <f t="shared" si="1"/>
        <v>0</v>
      </c>
      <c r="M41" s="125">
        <f t="shared" si="2"/>
        <v>0</v>
      </c>
      <c r="N41" s="125">
        <f t="shared" si="3"/>
        <v>0</v>
      </c>
      <c r="O41" s="125">
        <f t="shared" si="4"/>
        <v>0</v>
      </c>
      <c r="P41" s="125">
        <f t="shared" ref="P41:P44" si="14">SUM(M41:O41)</f>
        <v>0</v>
      </c>
    </row>
    <row r="42" spans="1:16" s="84" customFormat="1" ht="39.6">
      <c r="A42" s="289">
        <v>20</v>
      </c>
      <c r="B42" s="134"/>
      <c r="C42" s="297" t="s">
        <v>366</v>
      </c>
      <c r="D42" s="286" t="s">
        <v>20</v>
      </c>
      <c r="E42" s="286">
        <v>30.1</v>
      </c>
      <c r="F42" s="137"/>
      <c r="G42" s="287"/>
      <c r="H42" s="138">
        <f t="shared" si="12"/>
        <v>0</v>
      </c>
      <c r="I42" s="188"/>
      <c r="J42" s="188"/>
      <c r="K42" s="125">
        <f t="shared" si="0"/>
        <v>0</v>
      </c>
      <c r="L42" s="126">
        <f t="shared" si="1"/>
        <v>0</v>
      </c>
      <c r="M42" s="125">
        <f t="shared" si="2"/>
        <v>0</v>
      </c>
      <c r="N42" s="125">
        <f t="shared" si="3"/>
        <v>0</v>
      </c>
      <c r="O42" s="125">
        <f t="shared" si="4"/>
        <v>0</v>
      </c>
      <c r="P42" s="125">
        <f t="shared" si="14"/>
        <v>0</v>
      </c>
    </row>
    <row r="43" spans="1:16" s="84" customFormat="1">
      <c r="A43" s="285">
        <v>21</v>
      </c>
      <c r="B43" s="134"/>
      <c r="C43" s="297" t="s">
        <v>380</v>
      </c>
      <c r="D43" s="286" t="s">
        <v>20</v>
      </c>
      <c r="E43" s="286">
        <v>30.1</v>
      </c>
      <c r="F43" s="137"/>
      <c r="G43" s="287"/>
      <c r="H43" s="138">
        <f t="shared" si="12"/>
        <v>0</v>
      </c>
      <c r="I43" s="188"/>
      <c r="J43" s="188"/>
      <c r="K43" s="125">
        <f t="shared" si="0"/>
        <v>0</v>
      </c>
      <c r="L43" s="126">
        <f t="shared" si="1"/>
        <v>0</v>
      </c>
      <c r="M43" s="125">
        <f t="shared" si="2"/>
        <v>0</v>
      </c>
      <c r="N43" s="125">
        <f t="shared" si="3"/>
        <v>0</v>
      </c>
      <c r="O43" s="125">
        <f t="shared" si="4"/>
        <v>0</v>
      </c>
      <c r="P43" s="125">
        <f t="shared" si="14"/>
        <v>0</v>
      </c>
    </row>
    <row r="44" spans="1:16" s="84" customFormat="1">
      <c r="A44" s="289">
        <v>22</v>
      </c>
      <c r="B44" s="134"/>
      <c r="C44" s="305" t="s">
        <v>360</v>
      </c>
      <c r="D44" s="286" t="s">
        <v>20</v>
      </c>
      <c r="E44" s="286">
        <v>30.1</v>
      </c>
      <c r="F44" s="137"/>
      <c r="G44" s="287"/>
      <c r="H44" s="138">
        <f t="shared" si="12"/>
        <v>0</v>
      </c>
      <c r="I44" s="188"/>
      <c r="J44" s="188"/>
      <c r="K44" s="125">
        <f t="shared" si="0"/>
        <v>0</v>
      </c>
      <c r="L44" s="126">
        <f t="shared" si="1"/>
        <v>0</v>
      </c>
      <c r="M44" s="125">
        <f t="shared" si="2"/>
        <v>0</v>
      </c>
      <c r="N44" s="125">
        <f t="shared" si="3"/>
        <v>0</v>
      </c>
      <c r="O44" s="125">
        <f t="shared" si="4"/>
        <v>0</v>
      </c>
      <c r="P44" s="125">
        <f t="shared" si="14"/>
        <v>0</v>
      </c>
    </row>
    <row r="45" spans="1:16" s="84" customFormat="1">
      <c r="A45" s="285"/>
      <c r="B45" s="134"/>
      <c r="C45" s="290" t="s">
        <v>154</v>
      </c>
      <c r="D45" s="286"/>
      <c r="E45" s="286">
        <v>0</v>
      </c>
      <c r="F45" s="287"/>
      <c r="G45" s="287"/>
      <c r="H45" s="266"/>
      <c r="I45" s="287"/>
      <c r="J45" s="287"/>
      <c r="K45" s="154">
        <f t="shared" si="0"/>
        <v>0</v>
      </c>
      <c r="L45" s="124">
        <f t="shared" si="1"/>
        <v>0</v>
      </c>
      <c r="M45" s="154">
        <f t="shared" si="2"/>
        <v>0</v>
      </c>
      <c r="N45" s="154">
        <f t="shared" si="3"/>
        <v>0</v>
      </c>
      <c r="O45" s="154">
        <f t="shared" si="4"/>
        <v>0</v>
      </c>
      <c r="P45" s="154">
        <f>SUM(M45:O45)</f>
        <v>0</v>
      </c>
    </row>
    <row r="46" spans="1:16" s="24" customFormat="1" ht="26.4">
      <c r="A46" s="285">
        <v>23</v>
      </c>
      <c r="B46" s="134"/>
      <c r="C46" s="297" t="s">
        <v>361</v>
      </c>
      <c r="D46" s="286" t="s">
        <v>66</v>
      </c>
      <c r="E46" s="286">
        <v>27.1</v>
      </c>
      <c r="F46" s="287"/>
      <c r="G46" s="287"/>
      <c r="H46" s="266">
        <f>ROUND(F46*G46,2)</f>
        <v>0</v>
      </c>
      <c r="I46" s="287"/>
      <c r="J46" s="287"/>
      <c r="K46" s="125">
        <f t="shared" si="0"/>
        <v>0</v>
      </c>
      <c r="L46" s="126">
        <f t="shared" si="1"/>
        <v>0</v>
      </c>
      <c r="M46" s="125">
        <f t="shared" si="2"/>
        <v>0</v>
      </c>
      <c r="N46" s="125">
        <f t="shared" si="3"/>
        <v>0</v>
      </c>
      <c r="O46" s="125">
        <f t="shared" si="4"/>
        <v>0</v>
      </c>
      <c r="P46" s="125">
        <f>SUM(M46:O46)</f>
        <v>0</v>
      </c>
    </row>
    <row r="47" spans="1:16" s="24" customFormat="1" ht="26.4">
      <c r="A47" s="285">
        <v>24</v>
      </c>
      <c r="B47" s="134"/>
      <c r="C47" s="224" t="s">
        <v>160</v>
      </c>
      <c r="D47" s="286" t="s">
        <v>66</v>
      </c>
      <c r="E47" s="286">
        <v>21.4</v>
      </c>
      <c r="F47" s="287"/>
      <c r="G47" s="287"/>
      <c r="H47" s="266">
        <f>ROUND(F47*G47,2)</f>
        <v>0</v>
      </c>
      <c r="I47" s="287"/>
      <c r="J47" s="287"/>
      <c r="K47" s="125">
        <f t="shared" si="0"/>
        <v>0</v>
      </c>
      <c r="L47" s="126">
        <f t="shared" si="1"/>
        <v>0</v>
      </c>
      <c r="M47" s="125">
        <f t="shared" si="2"/>
        <v>0</v>
      </c>
      <c r="N47" s="125">
        <f t="shared" si="3"/>
        <v>0</v>
      </c>
      <c r="O47" s="125">
        <f t="shared" si="4"/>
        <v>0</v>
      </c>
      <c r="P47" s="125">
        <f>SUM(M47:O47)</f>
        <v>0</v>
      </c>
    </row>
    <row r="48" spans="1:16" s="84" customFormat="1">
      <c r="A48" s="285"/>
      <c r="B48" s="134"/>
      <c r="C48" s="282" t="s">
        <v>155</v>
      </c>
      <c r="D48" s="286"/>
      <c r="E48" s="286"/>
      <c r="F48" s="137"/>
      <c r="G48" s="137"/>
      <c r="H48" s="296"/>
      <c r="I48" s="263"/>
      <c r="J48" s="263"/>
      <c r="K48" s="125">
        <f t="shared" si="0"/>
        <v>0</v>
      </c>
      <c r="L48" s="126">
        <f t="shared" si="1"/>
        <v>0</v>
      </c>
      <c r="M48" s="125">
        <f t="shared" si="2"/>
        <v>0</v>
      </c>
      <c r="N48" s="125">
        <f t="shared" si="3"/>
        <v>0</v>
      </c>
      <c r="O48" s="125">
        <f t="shared" si="4"/>
        <v>0</v>
      </c>
      <c r="P48" s="125">
        <f t="shared" ref="P48:P51" si="15">SUM(M48:O48)</f>
        <v>0</v>
      </c>
    </row>
    <row r="49" spans="1:16" s="84" customFormat="1" ht="39.6">
      <c r="A49" s="285">
        <v>25</v>
      </c>
      <c r="B49" s="134"/>
      <c r="C49" s="297" t="s">
        <v>358</v>
      </c>
      <c r="D49" s="286" t="s">
        <v>20</v>
      </c>
      <c r="E49" s="286">
        <f>87.6+160.2</f>
        <v>247.79999999999998</v>
      </c>
      <c r="F49" s="137"/>
      <c r="G49" s="287"/>
      <c r="H49" s="296">
        <f>ROUND(G49*F49,2)</f>
        <v>0</v>
      </c>
      <c r="I49" s="188"/>
      <c r="J49" s="188"/>
      <c r="K49" s="125">
        <f t="shared" si="0"/>
        <v>0</v>
      </c>
      <c r="L49" s="126">
        <f t="shared" si="1"/>
        <v>0</v>
      </c>
      <c r="M49" s="125">
        <f t="shared" si="2"/>
        <v>0</v>
      </c>
      <c r="N49" s="125">
        <f t="shared" si="3"/>
        <v>0</v>
      </c>
      <c r="O49" s="125">
        <f t="shared" si="4"/>
        <v>0</v>
      </c>
      <c r="P49" s="125">
        <f t="shared" si="15"/>
        <v>0</v>
      </c>
    </row>
    <row r="50" spans="1:16" s="86" customFormat="1" ht="13.2">
      <c r="A50" s="289"/>
      <c r="B50" s="298"/>
      <c r="C50" s="299" t="s">
        <v>156</v>
      </c>
      <c r="D50" s="291"/>
      <c r="E50" s="286">
        <v>0</v>
      </c>
      <c r="F50" s="300"/>
      <c r="G50" s="300"/>
      <c r="H50" s="265"/>
      <c r="I50" s="300"/>
      <c r="J50" s="300"/>
      <c r="K50" s="125">
        <f t="shared" ref="K50:K51" si="16">SUM(H50:J50)</f>
        <v>0</v>
      </c>
      <c r="L50" s="126">
        <f t="shared" si="1"/>
        <v>0</v>
      </c>
      <c r="M50" s="125">
        <f t="shared" si="2"/>
        <v>0</v>
      </c>
      <c r="N50" s="125">
        <f t="shared" si="3"/>
        <v>0</v>
      </c>
      <c r="O50" s="125">
        <f t="shared" si="4"/>
        <v>0</v>
      </c>
      <c r="P50" s="125">
        <f t="shared" si="15"/>
        <v>0</v>
      </c>
    </row>
    <row r="51" spans="1:16" s="86" customFormat="1" ht="79.2">
      <c r="A51" s="301">
        <v>26</v>
      </c>
      <c r="B51" s="302"/>
      <c r="C51" s="303" t="s">
        <v>359</v>
      </c>
      <c r="D51" s="304" t="s">
        <v>66</v>
      </c>
      <c r="E51" s="286">
        <v>27</v>
      </c>
      <c r="F51" s="300"/>
      <c r="G51" s="292"/>
      <c r="H51" s="265">
        <f>ROUND(F51*G51,2)</f>
        <v>0</v>
      </c>
      <c r="I51" s="300"/>
      <c r="J51" s="300"/>
      <c r="K51" s="125">
        <f t="shared" si="16"/>
        <v>0</v>
      </c>
      <c r="L51" s="126">
        <f t="shared" si="1"/>
        <v>0</v>
      </c>
      <c r="M51" s="125">
        <f t="shared" si="2"/>
        <v>0</v>
      </c>
      <c r="N51" s="125">
        <f t="shared" si="3"/>
        <v>0</v>
      </c>
      <c r="O51" s="125">
        <f t="shared" si="4"/>
        <v>0</v>
      </c>
      <c r="P51" s="125">
        <f t="shared" si="15"/>
        <v>0</v>
      </c>
    </row>
    <row r="52" spans="1:16">
      <c r="A52" s="278"/>
      <c r="B52" s="279"/>
      <c r="C52" s="416" t="s">
        <v>51</v>
      </c>
      <c r="D52" s="417"/>
      <c r="E52" s="417"/>
      <c r="F52" s="417"/>
      <c r="G52" s="417"/>
      <c r="H52" s="417"/>
      <c r="I52" s="417"/>
      <c r="J52" s="417"/>
      <c r="K52" s="417"/>
      <c r="L52" s="280">
        <f>SUM(L14:L51)</f>
        <v>0</v>
      </c>
      <c r="M52" s="280">
        <f>SUM(M14:M51)</f>
        <v>0</v>
      </c>
      <c r="N52" s="280">
        <f>SUM(N14:N51)</f>
        <v>0</v>
      </c>
      <c r="O52" s="280">
        <f>SUM(O14:O51)</f>
        <v>0</v>
      </c>
      <c r="P52" s="280">
        <f>SUM(P14:P51)</f>
        <v>0</v>
      </c>
    </row>
    <row r="53" spans="1:16" s="65" customFormat="1">
      <c r="I53" s="71"/>
    </row>
    <row r="54" spans="1:16" customFormat="1" ht="26.4" customHeight="1">
      <c r="A54" s="399" t="s">
        <v>31</v>
      </c>
      <c r="B54" s="399"/>
    </row>
    <row r="55" spans="1:16" customFormat="1" ht="31.2" customHeight="1">
      <c r="A55" s="392" t="s">
        <v>50</v>
      </c>
      <c r="B55" s="392"/>
      <c r="C55" s="392"/>
      <c r="D55" s="392"/>
      <c r="E55" s="392"/>
      <c r="F55" s="392"/>
      <c r="G55" s="392"/>
      <c r="H55" s="392"/>
      <c r="I55" s="392"/>
      <c r="J55" s="392"/>
      <c r="K55" s="392"/>
      <c r="L55" s="392"/>
      <c r="M55" s="392"/>
      <c r="N55" s="392"/>
      <c r="O55" s="392"/>
      <c r="P55" s="392"/>
    </row>
    <row r="56" spans="1:16" customFormat="1" ht="54" customHeight="1">
      <c r="A56" s="391" t="s">
        <v>448</v>
      </c>
      <c r="B56" s="391"/>
      <c r="C56" s="391"/>
      <c r="D56" s="391"/>
      <c r="E56" s="391"/>
      <c r="F56" s="391"/>
      <c r="G56" s="391"/>
      <c r="H56" s="391"/>
      <c r="I56" s="391"/>
      <c r="J56" s="391"/>
      <c r="K56" s="391"/>
      <c r="L56" s="391"/>
      <c r="M56" s="391"/>
      <c r="N56" s="391"/>
      <c r="O56" s="391"/>
      <c r="P56" s="391"/>
    </row>
    <row r="57" spans="1:16" customFormat="1" ht="13.2">
      <c r="B57" s="73"/>
    </row>
    <row r="58" spans="1:16" customFormat="1" ht="13.2">
      <c r="B58" s="73"/>
    </row>
    <row r="59" spans="1:16" s="65" customFormat="1">
      <c r="B59" s="65" t="s">
        <v>2</v>
      </c>
      <c r="L59" s="76" t="str">
        <f>Koptame!B32</f>
        <v>Pārbaudīja:</v>
      </c>
      <c r="M59" s="76"/>
      <c r="N59" s="76"/>
      <c r="O59" s="76"/>
      <c r="P59" s="76"/>
    </row>
    <row r="60" spans="1:16" s="65" customFormat="1">
      <c r="C60" s="70">
        <f>Koptame!C27</f>
        <v>0</v>
      </c>
      <c r="L60" s="70"/>
      <c r="M60" s="388">
        <f>Koptame!C33</f>
        <v>0</v>
      </c>
      <c r="N60" s="388"/>
      <c r="O60" s="76"/>
      <c r="P60" s="76"/>
    </row>
    <row r="61" spans="1:16" s="65" customFormat="1">
      <c r="C61" s="69">
        <f>Koptame!C28</f>
        <v>0</v>
      </c>
      <c r="L61" s="69"/>
      <c r="M61" s="389">
        <f>Koptame!C34</f>
        <v>0</v>
      </c>
      <c r="N61" s="389"/>
      <c r="O61" s="76"/>
      <c r="P61" s="76"/>
    </row>
    <row r="62" spans="1:16" s="65" customFormat="1" collapsed="1">
      <c r="B62" s="71"/>
      <c r="F62" s="71"/>
      <c r="G62" s="71"/>
    </row>
  </sheetData>
  <mergeCells count="17">
    <mergeCell ref="A1:P1"/>
    <mergeCell ref="A4:C4"/>
    <mergeCell ref="A3:P3"/>
    <mergeCell ref="L10:O10"/>
    <mergeCell ref="M61:N61"/>
    <mergeCell ref="F12:K12"/>
    <mergeCell ref="L12:P12"/>
    <mergeCell ref="C52:K52"/>
    <mergeCell ref="A55:P55"/>
    <mergeCell ref="A56:P56"/>
    <mergeCell ref="M60:N60"/>
    <mergeCell ref="A12:A13"/>
    <mergeCell ref="B12:B13"/>
    <mergeCell ref="C12:C13"/>
    <mergeCell ref="D12:D13"/>
    <mergeCell ref="E12:E13"/>
    <mergeCell ref="A54:B54"/>
  </mergeCells>
  <dataValidations count="2">
    <dataValidation type="list" allowBlank="1" showInputMessage="1" showErrorMessage="1" sqref="D37:D39 D41:D44 D48:D49" xr:uid="{53516BDD-358F-40D6-A419-9103E62AB82E}">
      <formula1>#REF!</formula1>
    </dataValidation>
    <dataValidation type="list" allowBlank="1" showInputMessage="1" showErrorMessage="1" sqref="D27:D28 D30 D32" xr:uid="{FB8069B0-D2FF-4475-A925-4024B411BC6F}">
      <formula1>#REF!</formula1>
    </dataValidation>
  </dataValidations>
  <printOptions horizontalCentered="1"/>
  <pageMargins left="0.27559055118110237" right="0.27559055118110237" top="0.74803149606299213" bottom="0.74803149606299213" header="0.31496062992125984" footer="0.31496062992125984"/>
  <pageSetup paperSize="9" scale="67" orientation="landscape" horizontalDpi="300" verticalDpi="300" r:id="rId1"/>
  <rowBreaks count="1" manualBreakCount="1">
    <brk id="4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I36"/>
  <sheetViews>
    <sheetView showZeros="0" view="pageBreakPreview" topLeftCell="A4" zoomScaleNormal="100" zoomScaleSheetLayoutView="100" workbookViewId="0">
      <selection activeCell="E23" sqref="E23"/>
    </sheetView>
  </sheetViews>
  <sheetFormatPr defaultColWidth="9.109375" defaultRowHeight="13.2"/>
  <cols>
    <col min="1" max="1" width="10.33203125" style="28" customWidth="1"/>
    <col min="2" max="2" width="12.6640625" style="28" customWidth="1"/>
    <col min="3" max="3" width="32.6640625" style="28" customWidth="1"/>
    <col min="4" max="4" width="10" style="28" customWidth="1"/>
    <col min="5" max="5" width="13.33203125" style="28" customWidth="1"/>
    <col min="6" max="6" width="13.6640625" style="28" customWidth="1"/>
    <col min="7" max="7" width="17.6640625" style="28" customWidth="1"/>
    <col min="8" max="8" width="12.88671875" style="28" customWidth="1"/>
    <col min="9" max="9" width="16" style="28" customWidth="1"/>
    <col min="10" max="16384" width="9.109375" style="28"/>
  </cols>
  <sheetData>
    <row r="1" spans="1:9" ht="17.399999999999999">
      <c r="A1" s="27"/>
    </row>
    <row r="2" spans="1:9" ht="18" customHeight="1">
      <c r="A2" s="362" t="s">
        <v>47</v>
      </c>
      <c r="B2" s="362"/>
      <c r="C2" s="362"/>
      <c r="D2" s="362"/>
      <c r="E2" s="362"/>
      <c r="F2" s="362"/>
      <c r="G2" s="362"/>
      <c r="H2" s="362"/>
      <c r="I2" s="362"/>
    </row>
    <row r="3" spans="1:9">
      <c r="A3" s="31"/>
    </row>
    <row r="4" spans="1:9" ht="17.399999999999999">
      <c r="A4" s="372" t="str">
        <f>Koptame!C14</f>
        <v>Vispārējie būvdarbi</v>
      </c>
      <c r="B4" s="373"/>
      <c r="C4" s="373"/>
      <c r="D4" s="373"/>
      <c r="E4" s="373"/>
      <c r="F4" s="373"/>
      <c r="G4" s="373"/>
      <c r="H4" s="373"/>
      <c r="I4" s="374"/>
    </row>
    <row r="5" spans="1:9">
      <c r="A5" s="31"/>
    </row>
    <row r="6" spans="1:9" ht="15">
      <c r="A6" s="375" t="s">
        <v>3</v>
      </c>
      <c r="B6" s="375"/>
      <c r="C6" s="382" t="str">
        <f>Koptame!C4</f>
        <v>11. apakšstacija</v>
      </c>
      <c r="D6" s="382"/>
      <c r="E6" s="382"/>
      <c r="F6" s="382"/>
      <c r="G6" s="382"/>
      <c r="H6" s="382"/>
      <c r="I6" s="382"/>
    </row>
    <row r="7" spans="1:9" ht="32.1" customHeight="1">
      <c r="A7" s="376" t="s">
        <v>18</v>
      </c>
      <c r="B7" s="376"/>
      <c r="C7" s="382" t="str">
        <f>Koptame!C5</f>
        <v>11.apakšstacijas Ķengaraga ielā 3A ēkas pārbūve un elektroiekārtu nomaiņa</v>
      </c>
      <c r="D7" s="382"/>
      <c r="E7" s="382"/>
      <c r="F7" s="382"/>
      <c r="G7" s="382"/>
      <c r="H7" s="382"/>
      <c r="I7" s="382"/>
    </row>
    <row r="8" spans="1:9" ht="15">
      <c r="A8" s="376" t="s">
        <v>4</v>
      </c>
      <c r="B8" s="376"/>
      <c r="C8" s="382" t="str">
        <f>Koptame!C6</f>
        <v>Rīga, Ķengaraga iela 3A</v>
      </c>
      <c r="D8" s="382"/>
      <c r="E8" s="382"/>
      <c r="F8" s="382"/>
      <c r="G8" s="382"/>
      <c r="H8" s="382"/>
      <c r="I8" s="382"/>
    </row>
    <row r="9" spans="1:9" ht="15">
      <c r="A9" s="376" t="str">
        <f>Koptame!B7</f>
        <v>Pasūtījuma Nr.</v>
      </c>
      <c r="B9" s="376"/>
      <c r="C9" s="54">
        <f>Koptame!C7</f>
        <v>0</v>
      </c>
      <c r="D9" s="32"/>
      <c r="F9" s="33"/>
      <c r="G9" s="33"/>
      <c r="H9" s="33"/>
      <c r="I9" s="33"/>
    </row>
    <row r="10" spans="1:9" ht="15.45" customHeight="1">
      <c r="A10" s="53"/>
      <c r="B10" s="53"/>
      <c r="C10" s="32"/>
      <c r="D10" s="32"/>
      <c r="F10" s="33"/>
      <c r="G10" s="33"/>
      <c r="H10" s="33"/>
      <c r="I10" s="33"/>
    </row>
    <row r="11" spans="1:9" ht="18" customHeight="1">
      <c r="A11" s="34"/>
      <c r="F11" s="365" t="s">
        <v>36</v>
      </c>
      <c r="G11" s="366"/>
      <c r="H11" s="29">
        <f>E25</f>
        <v>0</v>
      </c>
      <c r="I11" s="30"/>
    </row>
    <row r="12" spans="1:9" ht="17.399999999999999">
      <c r="A12" s="34"/>
      <c r="F12" s="365" t="s">
        <v>5</v>
      </c>
      <c r="G12" s="366"/>
      <c r="H12" s="29">
        <f>I21</f>
        <v>0</v>
      </c>
      <c r="I12" s="30"/>
    </row>
    <row r="13" spans="1:9">
      <c r="H13" s="321"/>
    </row>
    <row r="14" spans="1:9" ht="13.8">
      <c r="G14" s="6"/>
      <c r="H14" s="6">
        <f>Koptame!D9</f>
        <v>0</v>
      </c>
    </row>
    <row r="15" spans="1:9" ht="15">
      <c r="A15" s="35"/>
    </row>
    <row r="16" spans="1:9" ht="51.45" customHeight="1">
      <c r="A16" s="371" t="s">
        <v>6</v>
      </c>
      <c r="B16" s="371" t="s">
        <v>7</v>
      </c>
      <c r="C16" s="377" t="s">
        <v>45</v>
      </c>
      <c r="D16" s="378"/>
      <c r="E16" s="371" t="s">
        <v>37</v>
      </c>
      <c r="F16" s="371" t="s">
        <v>8</v>
      </c>
      <c r="G16" s="371"/>
      <c r="H16" s="371"/>
      <c r="I16" s="371" t="s">
        <v>9</v>
      </c>
    </row>
    <row r="17" spans="1:9" ht="40.65" customHeight="1">
      <c r="A17" s="371"/>
      <c r="B17" s="371"/>
      <c r="C17" s="379"/>
      <c r="D17" s="380"/>
      <c r="E17" s="371"/>
      <c r="F17" s="77" t="s">
        <v>38</v>
      </c>
      <c r="G17" s="77" t="s">
        <v>43</v>
      </c>
      <c r="H17" s="77" t="s">
        <v>40</v>
      </c>
      <c r="I17" s="371"/>
    </row>
    <row r="18" spans="1:9" ht="17.399999999999999">
      <c r="A18" s="36"/>
      <c r="B18" s="37"/>
      <c r="C18" s="367"/>
      <c r="D18" s="368"/>
      <c r="E18" s="37"/>
      <c r="F18" s="37"/>
      <c r="G18" s="37"/>
      <c r="H18" s="37"/>
      <c r="I18" s="38"/>
    </row>
    <row r="19" spans="1:9">
      <c r="A19" s="39">
        <v>1</v>
      </c>
      <c r="B19" s="40" t="s">
        <v>201</v>
      </c>
      <c r="C19" s="369" t="s">
        <v>25</v>
      </c>
      <c r="D19" s="370"/>
      <c r="E19" s="25">
        <f>'1,1'!P125</f>
        <v>0</v>
      </c>
      <c r="F19" s="25">
        <f>'1,1'!M125</f>
        <v>0</v>
      </c>
      <c r="G19" s="25">
        <f>'1,1'!N125</f>
        <v>0</v>
      </c>
      <c r="H19" s="25">
        <f>'1,1'!O125</f>
        <v>0</v>
      </c>
      <c r="I19" s="26">
        <f>'1,1'!L125</f>
        <v>0</v>
      </c>
    </row>
    <row r="20" spans="1:9">
      <c r="A20" s="42"/>
      <c r="B20" s="43"/>
      <c r="C20" s="363"/>
      <c r="D20" s="364"/>
      <c r="E20" s="41"/>
      <c r="F20" s="81"/>
      <c r="G20" s="81"/>
      <c r="H20" s="81"/>
      <c r="I20" s="82"/>
    </row>
    <row r="21" spans="1:9" ht="16.5" customHeight="1">
      <c r="A21" s="61"/>
      <c r="B21" s="61"/>
      <c r="C21" s="44" t="s">
        <v>10</v>
      </c>
      <c r="D21" s="44"/>
      <c r="E21" s="45">
        <f>SUM(E19:E20)</f>
        <v>0</v>
      </c>
      <c r="F21" s="45">
        <f>SUM(F19:F20)</f>
        <v>0</v>
      </c>
      <c r="G21" s="45">
        <f>SUM(G19:G20)</f>
        <v>0</v>
      </c>
      <c r="H21" s="45">
        <f>SUM(H19:H20)</f>
        <v>0</v>
      </c>
      <c r="I21" s="45">
        <f>SUM(I19:I20)</f>
        <v>0</v>
      </c>
    </row>
    <row r="22" spans="1:9" ht="15.6">
      <c r="A22" s="383" t="s">
        <v>23</v>
      </c>
      <c r="B22" s="383"/>
      <c r="C22" s="383"/>
      <c r="D22" s="46" t="s">
        <v>382</v>
      </c>
      <c r="E22" s="47"/>
      <c r="F22" s="33"/>
    </row>
    <row r="23" spans="1:9" ht="15.6">
      <c r="A23" s="60"/>
      <c r="B23" s="60"/>
      <c r="C23" s="68" t="s">
        <v>30</v>
      </c>
      <c r="D23" s="46"/>
      <c r="E23" s="47"/>
      <c r="F23" s="33"/>
    </row>
    <row r="24" spans="1:9" ht="15.6">
      <c r="A24" s="383" t="s">
        <v>19</v>
      </c>
      <c r="B24" s="383"/>
      <c r="C24" s="383"/>
      <c r="D24" s="46" t="s">
        <v>382</v>
      </c>
      <c r="E24" s="47"/>
      <c r="F24" s="33"/>
    </row>
    <row r="25" spans="1:9" ht="18" customHeight="1">
      <c r="A25" s="381"/>
      <c r="B25" s="381"/>
      <c r="C25" s="44" t="s">
        <v>11</v>
      </c>
      <c r="D25" s="44"/>
      <c r="E25" s="48">
        <f>E24+E22+E21</f>
        <v>0</v>
      </c>
      <c r="F25" s="33"/>
    </row>
    <row r="26" spans="1:9" ht="17.399999999999999">
      <c r="A26" s="49"/>
    </row>
    <row r="27" spans="1:9" ht="17.399999999999999">
      <c r="A27" s="49"/>
    </row>
    <row r="28" spans="1:9" ht="13.8">
      <c r="A28" s="50"/>
      <c r="B28" s="2" t="s">
        <v>2</v>
      </c>
      <c r="C28" s="3"/>
      <c r="F28" s="33"/>
    </row>
    <row r="29" spans="1:9" ht="13.8">
      <c r="A29" s="33"/>
      <c r="B29" s="3"/>
      <c r="C29" s="70">
        <f>Koptame!C27</f>
        <v>0</v>
      </c>
      <c r="D29" s="51"/>
      <c r="E29" s="51"/>
      <c r="F29" s="33"/>
    </row>
    <row r="30" spans="1:9" ht="13.8">
      <c r="A30" s="52"/>
      <c r="B30" s="2"/>
      <c r="C30" s="69">
        <f>Koptame!C28</f>
        <v>0</v>
      </c>
      <c r="D30" s="33"/>
      <c r="E30" s="33"/>
      <c r="F30" s="33"/>
    </row>
    <row r="31" spans="1:9" ht="13.8">
      <c r="B31" s="2"/>
      <c r="C31" s="69"/>
    </row>
    <row r="32" spans="1:9" ht="13.8">
      <c r="B32" s="2"/>
    </row>
    <row r="33" spans="2:3" ht="13.8">
      <c r="B33" s="4"/>
      <c r="C33" s="1"/>
    </row>
    <row r="34" spans="2:3" ht="13.8">
      <c r="B34" s="2" t="str">
        <f>Koptame!B32</f>
        <v>Pārbaudīja:</v>
      </c>
      <c r="C34" s="64"/>
    </row>
    <row r="35" spans="2:3" ht="13.8">
      <c r="B35" s="3"/>
      <c r="C35" s="70">
        <f>Koptame!C33</f>
        <v>0</v>
      </c>
    </row>
    <row r="36" spans="2:3" ht="13.8">
      <c r="B36" s="2"/>
      <c r="C36" s="69">
        <f>Koptame!C34</f>
        <v>0</v>
      </c>
    </row>
  </sheetData>
  <mergeCells count="23">
    <mergeCell ref="A25:B25"/>
    <mergeCell ref="C6:I6"/>
    <mergeCell ref="C7:I7"/>
    <mergeCell ref="C8:I8"/>
    <mergeCell ref="E16:E17"/>
    <mergeCell ref="F16:H16"/>
    <mergeCell ref="A22:C22"/>
    <mergeCell ref="A24:C24"/>
    <mergeCell ref="A2:I2"/>
    <mergeCell ref="C20:D20"/>
    <mergeCell ref="F11:G11"/>
    <mergeCell ref="F12:G12"/>
    <mergeCell ref="C18:D18"/>
    <mergeCell ref="C19:D19"/>
    <mergeCell ref="A16:A17"/>
    <mergeCell ref="A4:I4"/>
    <mergeCell ref="A6:B6"/>
    <mergeCell ref="I16:I17"/>
    <mergeCell ref="A7:B7"/>
    <mergeCell ref="A8:B8"/>
    <mergeCell ref="A9:B9"/>
    <mergeCell ref="B16:B17"/>
    <mergeCell ref="C16:D17"/>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P135"/>
  <sheetViews>
    <sheetView showZeros="0" view="pageBreakPreview" topLeftCell="A91" zoomScale="95" zoomScaleNormal="80" zoomScaleSheetLayoutView="95" workbookViewId="0">
      <selection activeCell="H32" sqref="H32"/>
    </sheetView>
  </sheetViews>
  <sheetFormatPr defaultColWidth="9.109375" defaultRowHeight="13.8"/>
  <cols>
    <col min="1" max="1" width="5.44140625" style="7" customWidth="1"/>
    <col min="2" max="2" width="6.109375" style="24" customWidth="1"/>
    <col min="3" max="3" width="40.33203125" style="7" customWidth="1"/>
    <col min="4" max="4" width="8.109375" style="7" customWidth="1"/>
    <col min="5" max="5" width="9.109375" style="7"/>
    <col min="6" max="7" width="9.109375" style="24"/>
    <col min="8" max="11" width="9.109375" style="7"/>
    <col min="12" max="12" width="14.33203125" style="7" customWidth="1"/>
    <col min="13" max="13" width="12.33203125" style="7" customWidth="1"/>
    <col min="14" max="14" width="12.6640625" style="7" customWidth="1"/>
    <col min="15" max="15" width="11.6640625" style="7" customWidth="1"/>
    <col min="16" max="16" width="12.88671875" style="7" customWidth="1"/>
    <col min="17" max="16384" width="9.109375" style="7"/>
  </cols>
  <sheetData>
    <row r="1" spans="1:16" s="12" customFormat="1">
      <c r="A1" s="384" t="s">
        <v>202</v>
      </c>
      <c r="B1" s="384"/>
      <c r="C1" s="384"/>
      <c r="D1" s="384"/>
      <c r="E1" s="384"/>
      <c r="F1" s="384"/>
      <c r="G1" s="384"/>
      <c r="H1" s="384"/>
      <c r="I1" s="384"/>
      <c r="J1" s="384"/>
      <c r="K1" s="384"/>
      <c r="L1" s="384"/>
      <c r="M1" s="384"/>
      <c r="N1" s="384"/>
      <c r="O1" s="384"/>
      <c r="P1" s="384"/>
    </row>
    <row r="2" spans="1:16" s="12" customFormat="1">
      <c r="B2" s="21"/>
      <c r="E2" s="9"/>
      <c r="F2" s="59"/>
      <c r="G2" s="80"/>
      <c r="H2" s="62"/>
    </row>
    <row r="3" spans="1:16" s="12" customFormat="1">
      <c r="A3" s="385" t="str">
        <f>C14</f>
        <v xml:space="preserve">Vispārīgie būvdarbi </v>
      </c>
      <c r="B3" s="385"/>
      <c r="C3" s="385"/>
      <c r="D3" s="385"/>
      <c r="E3" s="385"/>
      <c r="F3" s="385"/>
      <c r="G3" s="385"/>
      <c r="H3" s="385"/>
      <c r="I3" s="385"/>
      <c r="J3" s="385"/>
      <c r="K3" s="385"/>
      <c r="L3" s="385"/>
      <c r="M3" s="385"/>
      <c r="N3" s="385"/>
      <c r="O3" s="385"/>
      <c r="P3" s="385"/>
    </row>
    <row r="4" spans="1:16">
      <c r="A4" s="387" t="s">
        <v>362</v>
      </c>
      <c r="B4" s="387"/>
      <c r="C4" s="387"/>
      <c r="D4" s="9"/>
      <c r="E4" s="9"/>
      <c r="F4" s="9"/>
      <c r="G4" s="9"/>
      <c r="H4" s="9"/>
      <c r="I4" s="9"/>
      <c r="J4" s="9"/>
      <c r="K4" s="9"/>
      <c r="L4" s="9"/>
      <c r="M4" s="9"/>
      <c r="N4" s="9"/>
      <c r="O4" s="9"/>
      <c r="P4" s="9"/>
    </row>
    <row r="5" spans="1:16">
      <c r="A5" s="20" t="s">
        <v>363</v>
      </c>
      <c r="B5" s="55"/>
      <c r="D5" s="9"/>
      <c r="E5" s="9"/>
      <c r="F5" s="9"/>
      <c r="G5" s="9"/>
      <c r="H5" s="9"/>
      <c r="I5" s="9"/>
      <c r="J5" s="9"/>
      <c r="K5" s="9"/>
      <c r="L5" s="9"/>
      <c r="M5" s="9"/>
      <c r="N5" s="9"/>
      <c r="O5" s="9"/>
      <c r="P5" s="9"/>
    </row>
    <row r="6" spans="1:16">
      <c r="A6" s="20" t="s">
        <v>364</v>
      </c>
      <c r="B6" s="55"/>
      <c r="D6" s="9"/>
      <c r="E6" s="9"/>
      <c r="F6" s="9"/>
      <c r="G6" s="9"/>
      <c r="H6" s="9"/>
      <c r="I6" s="9"/>
      <c r="J6" s="9"/>
      <c r="K6" s="9"/>
      <c r="L6" s="9"/>
      <c r="M6" s="9"/>
      <c r="N6" s="9"/>
      <c r="O6" s="9"/>
      <c r="P6" s="9"/>
    </row>
    <row r="7" spans="1:16">
      <c r="A7" s="20" t="s">
        <v>383</v>
      </c>
      <c r="B7" s="55"/>
      <c r="D7" s="10"/>
      <c r="E7" s="17"/>
      <c r="F7" s="22"/>
      <c r="G7" s="22"/>
      <c r="H7" s="17"/>
      <c r="I7" s="17"/>
      <c r="J7" s="17"/>
      <c r="K7" s="17"/>
      <c r="L7" s="17"/>
      <c r="M7" s="17"/>
      <c r="N7" s="17"/>
      <c r="O7" s="17"/>
      <c r="P7" s="13"/>
    </row>
    <row r="8" spans="1:16">
      <c r="A8" s="3" t="str">
        <f>Koptame!B10</f>
        <v>Tāme sastādīta 2022.gada tirgus cenās, pamatojoties uz SIA „Baltex Group” būvprojekta rasējumiem un darbu apjomiem</v>
      </c>
      <c r="B8" s="56"/>
      <c r="D8" s="10"/>
      <c r="E8" s="10"/>
      <c r="F8" s="23"/>
      <c r="G8" s="23"/>
      <c r="H8" s="10"/>
      <c r="I8" s="10"/>
      <c r="J8" s="10"/>
      <c r="K8" s="17"/>
      <c r="L8" s="17"/>
      <c r="M8" s="17"/>
      <c r="N8" s="17"/>
      <c r="O8" s="8" t="s">
        <v>42</v>
      </c>
      <c r="P8" s="14">
        <f>P125</f>
        <v>0</v>
      </c>
    </row>
    <row r="9" spans="1:16">
      <c r="A9" s="11"/>
      <c r="B9" s="55"/>
      <c r="D9" s="15"/>
      <c r="E9" s="17"/>
      <c r="F9" s="22"/>
      <c r="G9" s="22"/>
      <c r="H9" s="17"/>
      <c r="I9" s="17"/>
      <c r="J9" s="17"/>
      <c r="K9" s="17"/>
      <c r="N9" s="17"/>
      <c r="O9" s="17"/>
      <c r="P9" s="13"/>
    </row>
    <row r="10" spans="1:16" ht="15.45" customHeight="1">
      <c r="A10" s="19"/>
      <c r="B10" s="57"/>
      <c r="J10" s="18"/>
      <c r="K10" s="18"/>
      <c r="L10" s="386">
        <f>Koptame!D9</f>
        <v>0</v>
      </c>
      <c r="M10" s="386"/>
      <c r="N10" s="386"/>
      <c r="O10" s="386"/>
      <c r="P10" s="18"/>
    </row>
    <row r="11" spans="1:16" ht="15">
      <c r="A11" s="19"/>
      <c r="B11" s="57"/>
    </row>
    <row r="12" spans="1:16" ht="14.25" customHeight="1">
      <c r="A12" s="393" t="s">
        <v>6</v>
      </c>
      <c r="B12" s="394" t="s">
        <v>12</v>
      </c>
      <c r="C12" s="396" t="s">
        <v>46</v>
      </c>
      <c r="D12" s="397" t="s">
        <v>13</v>
      </c>
      <c r="E12" s="393" t="s">
        <v>14</v>
      </c>
      <c r="F12" s="390" t="s">
        <v>15</v>
      </c>
      <c r="G12" s="390"/>
      <c r="H12" s="390"/>
      <c r="I12" s="390"/>
      <c r="J12" s="390"/>
      <c r="K12" s="390"/>
      <c r="L12" s="390" t="s">
        <v>16</v>
      </c>
      <c r="M12" s="390"/>
      <c r="N12" s="390"/>
      <c r="O12" s="390"/>
      <c r="P12" s="390"/>
    </row>
    <row r="13" spans="1:16" ht="73.5" customHeight="1">
      <c r="A13" s="393"/>
      <c r="B13" s="395"/>
      <c r="C13" s="396"/>
      <c r="D13" s="397"/>
      <c r="E13" s="393"/>
      <c r="F13" s="78" t="s">
        <v>17</v>
      </c>
      <c r="G13" s="78" t="s">
        <v>32</v>
      </c>
      <c r="H13" s="78" t="s">
        <v>33</v>
      </c>
      <c r="I13" s="78" t="s">
        <v>44</v>
      </c>
      <c r="J13" s="78" t="s">
        <v>449</v>
      </c>
      <c r="K13" s="78" t="s">
        <v>34</v>
      </c>
      <c r="L13" s="78" t="s">
        <v>9</v>
      </c>
      <c r="M13" s="78" t="s">
        <v>33</v>
      </c>
      <c r="N13" s="78" t="s">
        <v>44</v>
      </c>
      <c r="O13" s="329" t="s">
        <v>449</v>
      </c>
      <c r="P13" s="78" t="s">
        <v>35</v>
      </c>
    </row>
    <row r="14" spans="1:16" ht="15.6">
      <c r="A14" s="111"/>
      <c r="B14" s="112"/>
      <c r="C14" s="234" t="s">
        <v>25</v>
      </c>
      <c r="D14" s="114"/>
      <c r="E14" s="115"/>
      <c r="F14" s="116"/>
      <c r="G14" s="117"/>
      <c r="H14" s="117"/>
      <c r="I14" s="118"/>
      <c r="J14" s="118"/>
      <c r="K14" s="118">
        <f t="shared" ref="K14:K54" si="0">SUM(H14:J14)</f>
        <v>0</v>
      </c>
      <c r="L14" s="119">
        <f t="shared" ref="L14:L45" si="1">ROUND(F14*E14,2)</f>
        <v>0</v>
      </c>
      <c r="M14" s="118">
        <f t="shared" ref="M14:M45" si="2">ROUND(H14*E14,2)</f>
        <v>0</v>
      </c>
      <c r="N14" s="118">
        <f t="shared" ref="N14:N54" si="3">ROUND(I14*E14,2)</f>
        <v>0</v>
      </c>
      <c r="O14" s="118">
        <f t="shared" ref="O14:O54" si="4">ROUND(J14*E14,2)</f>
        <v>0</v>
      </c>
      <c r="P14" s="118">
        <f t="shared" ref="P14" si="5">SUM(M14:O14)</f>
        <v>0</v>
      </c>
    </row>
    <row r="15" spans="1:16" s="24" customFormat="1" ht="14.4">
      <c r="A15" s="120"/>
      <c r="B15" s="121"/>
      <c r="C15" s="226" t="s">
        <v>125</v>
      </c>
      <c r="D15" s="122"/>
      <c r="E15" s="123"/>
      <c r="F15" s="124">
        <f>IFERROR(ROUND(H15/G15,2),0)</f>
        <v>0</v>
      </c>
      <c r="G15" s="124">
        <f>IF(H15&gt;0,5,0)</f>
        <v>0</v>
      </c>
      <c r="H15" s="117"/>
      <c r="I15" s="117"/>
      <c r="J15" s="117"/>
      <c r="K15" s="125">
        <f t="shared" si="0"/>
        <v>0</v>
      </c>
      <c r="L15" s="126">
        <f t="shared" si="1"/>
        <v>0</v>
      </c>
      <c r="M15" s="125">
        <f t="shared" si="2"/>
        <v>0</v>
      </c>
      <c r="N15" s="125">
        <f t="shared" si="3"/>
        <v>0</v>
      </c>
      <c r="O15" s="125">
        <f t="shared" si="4"/>
        <v>0</v>
      </c>
      <c r="P15" s="125">
        <f>SUM(M15:O15)</f>
        <v>0</v>
      </c>
    </row>
    <row r="16" spans="1:16" s="24" customFormat="1" ht="26.4">
      <c r="A16" s="120">
        <v>1</v>
      </c>
      <c r="B16" s="121"/>
      <c r="C16" s="219" t="s">
        <v>203</v>
      </c>
      <c r="D16" s="122" t="s">
        <v>126</v>
      </c>
      <c r="E16" s="127">
        <v>1.8</v>
      </c>
      <c r="F16" s="128"/>
      <c r="G16" s="128"/>
      <c r="H16" s="129">
        <f t="shared" ref="H16" si="6">ROUND(F16*G16,2)</f>
        <v>0</v>
      </c>
      <c r="I16" s="130"/>
      <c r="J16" s="131"/>
      <c r="K16" s="125">
        <f t="shared" si="0"/>
        <v>0</v>
      </c>
      <c r="L16" s="126">
        <f t="shared" si="1"/>
        <v>0</v>
      </c>
      <c r="M16" s="125">
        <f t="shared" si="2"/>
        <v>0</v>
      </c>
      <c r="N16" s="125">
        <f t="shared" si="3"/>
        <v>0</v>
      </c>
      <c r="O16" s="125">
        <f t="shared" si="4"/>
        <v>0</v>
      </c>
      <c r="P16" s="125">
        <f t="shared" ref="P16" si="7">SUM(M16:O16)</f>
        <v>0</v>
      </c>
    </row>
    <row r="17" spans="1:16" s="24" customFormat="1" ht="26.4">
      <c r="A17" s="120">
        <f>A16+1</f>
        <v>2</v>
      </c>
      <c r="B17" s="121"/>
      <c r="C17" s="219" t="s">
        <v>204</v>
      </c>
      <c r="D17" s="122" t="s">
        <v>135</v>
      </c>
      <c r="E17" s="127">
        <v>1</v>
      </c>
      <c r="F17" s="128"/>
      <c r="G17" s="128"/>
      <c r="H17" s="129">
        <f t="shared" ref="H17" si="8">ROUND(F17*G17,2)</f>
        <v>0</v>
      </c>
      <c r="I17" s="130"/>
      <c r="J17" s="131"/>
      <c r="K17" s="125">
        <f t="shared" si="0"/>
        <v>0</v>
      </c>
      <c r="L17" s="126">
        <f t="shared" si="1"/>
        <v>0</v>
      </c>
      <c r="M17" s="125">
        <f t="shared" si="2"/>
        <v>0</v>
      </c>
      <c r="N17" s="125">
        <f t="shared" si="3"/>
        <v>0</v>
      </c>
      <c r="O17" s="125">
        <f t="shared" si="4"/>
        <v>0</v>
      </c>
      <c r="P17" s="125">
        <f t="shared" ref="P17:P96" si="9">SUM(M17:O17)</f>
        <v>0</v>
      </c>
    </row>
    <row r="18" spans="1:16" s="24" customFormat="1" ht="26.4">
      <c r="A18" s="120">
        <f t="shared" ref="A18:A81" si="10">A17+1</f>
        <v>3</v>
      </c>
      <c r="B18" s="121"/>
      <c r="C18" s="219" t="s">
        <v>250</v>
      </c>
      <c r="D18" s="122" t="s">
        <v>126</v>
      </c>
      <c r="E18" s="127">
        <v>1.5</v>
      </c>
      <c r="F18" s="128"/>
      <c r="G18" s="128"/>
      <c r="H18" s="129">
        <f t="shared" ref="H18" si="11">ROUND(F18*G18,2)</f>
        <v>0</v>
      </c>
      <c r="I18" s="130"/>
      <c r="J18" s="131"/>
      <c r="K18" s="125">
        <f t="shared" si="0"/>
        <v>0</v>
      </c>
      <c r="L18" s="126">
        <f t="shared" si="1"/>
        <v>0</v>
      </c>
      <c r="M18" s="125">
        <f t="shared" si="2"/>
        <v>0</v>
      </c>
      <c r="N18" s="125">
        <f t="shared" si="3"/>
        <v>0</v>
      </c>
      <c r="O18" s="125">
        <f t="shared" si="4"/>
        <v>0</v>
      </c>
      <c r="P18" s="125">
        <f t="shared" si="9"/>
        <v>0</v>
      </c>
    </row>
    <row r="19" spans="1:16" s="24" customFormat="1" ht="26.4">
      <c r="A19" s="120">
        <f t="shared" si="10"/>
        <v>4</v>
      </c>
      <c r="B19" s="121"/>
      <c r="C19" s="219" t="s">
        <v>251</v>
      </c>
      <c r="D19" s="122" t="s">
        <v>126</v>
      </c>
      <c r="E19" s="127">
        <v>1.5</v>
      </c>
      <c r="F19" s="128"/>
      <c r="G19" s="128"/>
      <c r="H19" s="129">
        <f t="shared" ref="H19" si="12">ROUND(F19*G19,2)</f>
        <v>0</v>
      </c>
      <c r="I19" s="130"/>
      <c r="J19" s="131"/>
      <c r="K19" s="125">
        <f t="shared" si="0"/>
        <v>0</v>
      </c>
      <c r="L19" s="126">
        <f t="shared" si="1"/>
        <v>0</v>
      </c>
      <c r="M19" s="125">
        <f t="shared" si="2"/>
        <v>0</v>
      </c>
      <c r="N19" s="125">
        <f t="shared" si="3"/>
        <v>0</v>
      </c>
      <c r="O19" s="125">
        <f t="shared" si="4"/>
        <v>0</v>
      </c>
      <c r="P19" s="125">
        <f t="shared" si="9"/>
        <v>0</v>
      </c>
    </row>
    <row r="20" spans="1:16" s="24" customFormat="1" ht="30.15" customHeight="1">
      <c r="A20" s="120">
        <f t="shared" si="10"/>
        <v>5</v>
      </c>
      <c r="B20" s="121"/>
      <c r="C20" s="219" t="s">
        <v>194</v>
      </c>
      <c r="D20" s="122" t="s">
        <v>135</v>
      </c>
      <c r="E20" s="127">
        <v>1</v>
      </c>
      <c r="F20" s="128"/>
      <c r="G20" s="128"/>
      <c r="H20" s="129">
        <f t="shared" ref="H20:H21" si="13">ROUND(F20*G20,2)</f>
        <v>0</v>
      </c>
      <c r="I20" s="130"/>
      <c r="J20" s="131"/>
      <c r="K20" s="125">
        <f t="shared" si="0"/>
        <v>0</v>
      </c>
      <c r="L20" s="126">
        <f t="shared" si="1"/>
        <v>0</v>
      </c>
      <c r="M20" s="125">
        <f t="shared" si="2"/>
        <v>0</v>
      </c>
      <c r="N20" s="125">
        <f t="shared" si="3"/>
        <v>0</v>
      </c>
      <c r="O20" s="125">
        <f t="shared" si="4"/>
        <v>0</v>
      </c>
      <c r="P20" s="125">
        <f t="shared" ref="P20:P21" si="14">SUM(M20:O20)</f>
        <v>0</v>
      </c>
    </row>
    <row r="21" spans="1:16" s="24" customFormat="1" ht="26.85" customHeight="1">
      <c r="A21" s="120">
        <f t="shared" si="10"/>
        <v>6</v>
      </c>
      <c r="B21" s="121"/>
      <c r="C21" s="219" t="s">
        <v>252</v>
      </c>
      <c r="D21" s="122" t="s">
        <v>126</v>
      </c>
      <c r="E21" s="127">
        <v>15</v>
      </c>
      <c r="F21" s="128"/>
      <c r="G21" s="128"/>
      <c r="H21" s="129">
        <f t="shared" si="13"/>
        <v>0</v>
      </c>
      <c r="I21" s="130"/>
      <c r="J21" s="131"/>
      <c r="K21" s="125">
        <f t="shared" si="0"/>
        <v>0</v>
      </c>
      <c r="L21" s="126">
        <f t="shared" si="1"/>
        <v>0</v>
      </c>
      <c r="M21" s="125">
        <f t="shared" si="2"/>
        <v>0</v>
      </c>
      <c r="N21" s="125">
        <f t="shared" si="3"/>
        <v>0</v>
      </c>
      <c r="O21" s="125">
        <f t="shared" si="4"/>
        <v>0</v>
      </c>
      <c r="P21" s="125">
        <f t="shared" si="14"/>
        <v>0</v>
      </c>
    </row>
    <row r="22" spans="1:16" s="24" customFormat="1" ht="14.4">
      <c r="A22" s="120"/>
      <c r="B22" s="121"/>
      <c r="C22" s="226" t="s">
        <v>127</v>
      </c>
      <c r="D22" s="122"/>
      <c r="E22" s="123"/>
      <c r="F22" s="124"/>
      <c r="G22" s="124"/>
      <c r="H22" s="117"/>
      <c r="I22" s="117"/>
      <c r="J22" s="117"/>
      <c r="K22" s="125">
        <f t="shared" si="0"/>
        <v>0</v>
      </c>
      <c r="L22" s="126">
        <f t="shared" si="1"/>
        <v>0</v>
      </c>
      <c r="M22" s="125">
        <f t="shared" si="2"/>
        <v>0</v>
      </c>
      <c r="N22" s="125">
        <f t="shared" si="3"/>
        <v>0</v>
      </c>
      <c r="O22" s="125">
        <f t="shared" si="4"/>
        <v>0</v>
      </c>
      <c r="P22" s="125">
        <f t="shared" si="9"/>
        <v>0</v>
      </c>
    </row>
    <row r="23" spans="1:16" s="83" customFormat="1">
      <c r="A23" s="120"/>
      <c r="B23" s="132"/>
      <c r="C23" s="227" t="s">
        <v>138</v>
      </c>
      <c r="D23" s="114"/>
      <c r="E23" s="115"/>
      <c r="F23" s="128"/>
      <c r="G23" s="128"/>
      <c r="H23" s="129">
        <f t="shared" ref="H23" si="15">ROUND(F23*G23,2)</f>
        <v>0</v>
      </c>
      <c r="I23" s="133"/>
      <c r="J23" s="133"/>
      <c r="K23" s="118">
        <f t="shared" si="0"/>
        <v>0</v>
      </c>
      <c r="L23" s="126">
        <f t="shared" si="1"/>
        <v>0</v>
      </c>
      <c r="M23" s="125">
        <f t="shared" si="2"/>
        <v>0</v>
      </c>
      <c r="N23" s="125">
        <f t="shared" si="3"/>
        <v>0</v>
      </c>
      <c r="O23" s="125">
        <f t="shared" si="4"/>
        <v>0</v>
      </c>
      <c r="P23" s="125">
        <f t="shared" ref="P23" si="16">SUM(M23:O23)</f>
        <v>0</v>
      </c>
    </row>
    <row r="24" spans="1:16" s="24" customFormat="1" ht="39.6">
      <c r="A24" s="120">
        <f>A21+1</f>
        <v>7</v>
      </c>
      <c r="B24" s="134"/>
      <c r="C24" s="220" t="s">
        <v>205</v>
      </c>
      <c r="D24" s="135" t="s">
        <v>66</v>
      </c>
      <c r="E24" s="136">
        <v>60</v>
      </c>
      <c r="F24" s="128"/>
      <c r="G24" s="128"/>
      <c r="H24" s="129">
        <f t="shared" ref="H24:H31" si="17">ROUND(F24*G24,2)</f>
        <v>0</v>
      </c>
      <c r="I24" s="130"/>
      <c r="J24" s="131"/>
      <c r="K24" s="125">
        <f t="shared" si="0"/>
        <v>0</v>
      </c>
      <c r="L24" s="126">
        <f t="shared" si="1"/>
        <v>0</v>
      </c>
      <c r="M24" s="125">
        <f t="shared" si="2"/>
        <v>0</v>
      </c>
      <c r="N24" s="125">
        <f t="shared" si="3"/>
        <v>0</v>
      </c>
      <c r="O24" s="125">
        <f t="shared" si="4"/>
        <v>0</v>
      </c>
      <c r="P24" s="125">
        <f t="shared" ref="P24:P25" si="18">SUM(M24:O24)</f>
        <v>0</v>
      </c>
    </row>
    <row r="25" spans="1:16" s="24" customFormat="1" ht="66">
      <c r="A25" s="120">
        <f t="shared" si="10"/>
        <v>8</v>
      </c>
      <c r="B25" s="134"/>
      <c r="C25" s="220" t="s">
        <v>206</v>
      </c>
      <c r="D25" s="135" t="s">
        <v>126</v>
      </c>
      <c r="E25" s="136">
        <v>0.3</v>
      </c>
      <c r="F25" s="128"/>
      <c r="G25" s="128"/>
      <c r="H25" s="129">
        <f t="shared" si="17"/>
        <v>0</v>
      </c>
      <c r="I25" s="137"/>
      <c r="J25" s="138"/>
      <c r="K25" s="125">
        <f t="shared" si="0"/>
        <v>0</v>
      </c>
      <c r="L25" s="126">
        <f t="shared" si="1"/>
        <v>0</v>
      </c>
      <c r="M25" s="125">
        <f t="shared" si="2"/>
        <v>0</v>
      </c>
      <c r="N25" s="125">
        <f t="shared" si="3"/>
        <v>0</v>
      </c>
      <c r="O25" s="125">
        <f t="shared" si="4"/>
        <v>0</v>
      </c>
      <c r="P25" s="125">
        <f t="shared" si="18"/>
        <v>0</v>
      </c>
    </row>
    <row r="26" spans="1:16" s="83" customFormat="1">
      <c r="A26" s="120"/>
      <c r="B26" s="132"/>
      <c r="C26" s="227" t="s">
        <v>134</v>
      </c>
      <c r="D26" s="114"/>
      <c r="E26" s="115"/>
      <c r="F26" s="128"/>
      <c r="G26" s="128"/>
      <c r="H26" s="129"/>
      <c r="I26" s="133"/>
      <c r="J26" s="133"/>
      <c r="K26" s="118">
        <f t="shared" si="0"/>
        <v>0</v>
      </c>
      <c r="L26" s="126">
        <f t="shared" si="1"/>
        <v>0</v>
      </c>
      <c r="M26" s="125">
        <f t="shared" si="2"/>
        <v>0</v>
      </c>
      <c r="N26" s="125">
        <f t="shared" si="3"/>
        <v>0</v>
      </c>
      <c r="O26" s="125">
        <f t="shared" si="4"/>
        <v>0</v>
      </c>
      <c r="P26" s="125">
        <f t="shared" si="9"/>
        <v>0</v>
      </c>
    </row>
    <row r="27" spans="1:16" s="24" customFormat="1" ht="39.6">
      <c r="A27" s="120">
        <f>A25+1</f>
        <v>9</v>
      </c>
      <c r="B27" s="139"/>
      <c r="C27" s="140" t="s">
        <v>207</v>
      </c>
      <c r="D27" s="141" t="s">
        <v>135</v>
      </c>
      <c r="E27" s="142">
        <v>1</v>
      </c>
      <c r="F27" s="128"/>
      <c r="G27" s="128"/>
      <c r="H27" s="129">
        <f t="shared" si="17"/>
        <v>0</v>
      </c>
      <c r="I27" s="143"/>
      <c r="J27" s="143"/>
      <c r="K27" s="125">
        <f t="shared" si="0"/>
        <v>0</v>
      </c>
      <c r="L27" s="126">
        <f t="shared" si="1"/>
        <v>0</v>
      </c>
      <c r="M27" s="125">
        <f t="shared" si="2"/>
        <v>0</v>
      </c>
      <c r="N27" s="125">
        <f t="shared" si="3"/>
        <v>0</v>
      </c>
      <c r="O27" s="125">
        <f t="shared" si="4"/>
        <v>0</v>
      </c>
      <c r="P27" s="125">
        <f t="shared" si="9"/>
        <v>0</v>
      </c>
    </row>
    <row r="28" spans="1:16" s="24" customFormat="1" ht="66">
      <c r="A28" s="120">
        <f t="shared" si="10"/>
        <v>10</v>
      </c>
      <c r="B28" s="121"/>
      <c r="C28" s="145" t="s">
        <v>208</v>
      </c>
      <c r="D28" s="141" t="s">
        <v>133</v>
      </c>
      <c r="E28" s="141">
        <v>0.31</v>
      </c>
      <c r="F28" s="128"/>
      <c r="G28" s="128"/>
      <c r="H28" s="129">
        <f t="shared" si="17"/>
        <v>0</v>
      </c>
      <c r="I28" s="138"/>
      <c r="J28" s="138"/>
      <c r="K28" s="125">
        <f t="shared" si="0"/>
        <v>0</v>
      </c>
      <c r="L28" s="126">
        <f t="shared" si="1"/>
        <v>0</v>
      </c>
      <c r="M28" s="125">
        <f t="shared" si="2"/>
        <v>0</v>
      </c>
      <c r="N28" s="125">
        <f t="shared" si="3"/>
        <v>0</v>
      </c>
      <c r="O28" s="125">
        <f t="shared" si="4"/>
        <v>0</v>
      </c>
      <c r="P28" s="125">
        <f t="shared" si="9"/>
        <v>0</v>
      </c>
    </row>
    <row r="29" spans="1:16" s="24" customFormat="1" ht="26.4">
      <c r="A29" s="120">
        <f t="shared" si="10"/>
        <v>11</v>
      </c>
      <c r="B29" s="144"/>
      <c r="C29" s="145" t="s">
        <v>209</v>
      </c>
      <c r="D29" s="142" t="s">
        <v>66</v>
      </c>
      <c r="E29" s="146">
        <v>17</v>
      </c>
      <c r="F29" s="128"/>
      <c r="G29" s="128"/>
      <c r="H29" s="129">
        <f t="shared" si="17"/>
        <v>0</v>
      </c>
      <c r="I29" s="143"/>
      <c r="J29" s="143"/>
      <c r="K29" s="125">
        <f t="shared" si="0"/>
        <v>0</v>
      </c>
      <c r="L29" s="126">
        <f t="shared" si="1"/>
        <v>0</v>
      </c>
      <c r="M29" s="125">
        <f t="shared" si="2"/>
        <v>0</v>
      </c>
      <c r="N29" s="125">
        <f t="shared" si="3"/>
        <v>0</v>
      </c>
      <c r="O29" s="125">
        <f t="shared" si="4"/>
        <v>0</v>
      </c>
      <c r="P29" s="125">
        <f t="shared" si="9"/>
        <v>0</v>
      </c>
    </row>
    <row r="30" spans="1:16" s="24" customFormat="1" ht="39.6">
      <c r="A30" s="120">
        <f t="shared" si="10"/>
        <v>12</v>
      </c>
      <c r="B30" s="144"/>
      <c r="C30" s="221" t="s">
        <v>136</v>
      </c>
      <c r="D30" s="142" t="s">
        <v>126</v>
      </c>
      <c r="E30" s="146">
        <v>0.4</v>
      </c>
      <c r="F30" s="128"/>
      <c r="G30" s="128"/>
      <c r="H30" s="129">
        <f t="shared" si="17"/>
        <v>0</v>
      </c>
      <c r="I30" s="143"/>
      <c r="J30" s="143"/>
      <c r="K30" s="125">
        <f t="shared" si="0"/>
        <v>0</v>
      </c>
      <c r="L30" s="126">
        <f t="shared" si="1"/>
        <v>0</v>
      </c>
      <c r="M30" s="125">
        <f t="shared" si="2"/>
        <v>0</v>
      </c>
      <c r="N30" s="125">
        <f t="shared" si="3"/>
        <v>0</v>
      </c>
      <c r="O30" s="125">
        <f t="shared" si="4"/>
        <v>0</v>
      </c>
      <c r="P30" s="125">
        <f t="shared" si="9"/>
        <v>0</v>
      </c>
    </row>
    <row r="31" spans="1:16" s="24" customFormat="1">
      <c r="A31" s="120">
        <f t="shared" si="10"/>
        <v>13</v>
      </c>
      <c r="B31" s="144"/>
      <c r="C31" s="228" t="s">
        <v>137</v>
      </c>
      <c r="D31" s="139" t="s">
        <v>66</v>
      </c>
      <c r="E31" s="147">
        <f>E29</f>
        <v>17</v>
      </c>
      <c r="F31" s="128"/>
      <c r="G31" s="128"/>
      <c r="H31" s="129">
        <f t="shared" si="17"/>
        <v>0</v>
      </c>
      <c r="I31" s="143"/>
      <c r="J31" s="143"/>
      <c r="K31" s="125">
        <f t="shared" si="0"/>
        <v>0</v>
      </c>
      <c r="L31" s="126">
        <f t="shared" si="1"/>
        <v>0</v>
      </c>
      <c r="M31" s="125">
        <f t="shared" si="2"/>
        <v>0</v>
      </c>
      <c r="N31" s="125">
        <f t="shared" si="3"/>
        <v>0</v>
      </c>
      <c r="O31" s="125">
        <f t="shared" si="4"/>
        <v>0</v>
      </c>
      <c r="P31" s="125">
        <f t="shared" si="9"/>
        <v>0</v>
      </c>
    </row>
    <row r="32" spans="1:16" s="83" customFormat="1">
      <c r="A32" s="120"/>
      <c r="B32" s="132"/>
      <c r="C32" s="227" t="s">
        <v>139</v>
      </c>
      <c r="D32" s="114"/>
      <c r="E32" s="115"/>
      <c r="F32" s="128"/>
      <c r="G32" s="128"/>
      <c r="H32" s="129"/>
      <c r="I32" s="133"/>
      <c r="J32" s="133"/>
      <c r="K32" s="118">
        <f t="shared" si="0"/>
        <v>0</v>
      </c>
      <c r="L32" s="126">
        <f t="shared" si="1"/>
        <v>0</v>
      </c>
      <c r="M32" s="125">
        <f t="shared" si="2"/>
        <v>0</v>
      </c>
      <c r="N32" s="125">
        <f t="shared" si="3"/>
        <v>0</v>
      </c>
      <c r="O32" s="125">
        <f t="shared" si="4"/>
        <v>0</v>
      </c>
      <c r="P32" s="125">
        <f t="shared" ref="P32:P33" si="19">SUM(M32:O32)</f>
        <v>0</v>
      </c>
    </row>
    <row r="33" spans="1:16" s="24" customFormat="1" ht="26.4">
      <c r="A33" s="120">
        <f>A31+1</f>
        <v>14</v>
      </c>
      <c r="B33" s="148"/>
      <c r="C33" s="229" t="s">
        <v>140</v>
      </c>
      <c r="D33" s="149" t="s">
        <v>126</v>
      </c>
      <c r="E33" s="130">
        <v>5.5</v>
      </c>
      <c r="F33" s="128"/>
      <c r="G33" s="128"/>
      <c r="H33" s="129">
        <f t="shared" ref="H33" si="20">ROUND(F33*G33,2)</f>
        <v>0</v>
      </c>
      <c r="I33" s="130"/>
      <c r="J33" s="131"/>
      <c r="K33" s="125">
        <f t="shared" si="0"/>
        <v>0</v>
      </c>
      <c r="L33" s="126">
        <f t="shared" si="1"/>
        <v>0</v>
      </c>
      <c r="M33" s="125">
        <f t="shared" si="2"/>
        <v>0</v>
      </c>
      <c r="N33" s="125">
        <f t="shared" si="3"/>
        <v>0</v>
      </c>
      <c r="O33" s="125">
        <f t="shared" si="4"/>
        <v>0</v>
      </c>
      <c r="P33" s="125">
        <f t="shared" si="19"/>
        <v>0</v>
      </c>
    </row>
    <row r="34" spans="1:16" s="24" customFormat="1">
      <c r="A34" s="120"/>
      <c r="B34" s="132"/>
      <c r="C34" s="227" t="s">
        <v>174</v>
      </c>
      <c r="D34" s="114"/>
      <c r="E34" s="115"/>
      <c r="F34" s="128"/>
      <c r="G34" s="128"/>
      <c r="H34" s="129">
        <f t="shared" ref="H34:H41" si="21">ROUND(F34*G34,2)</f>
        <v>0</v>
      </c>
      <c r="I34" s="133"/>
      <c r="J34" s="133"/>
      <c r="K34" s="125">
        <f t="shared" si="0"/>
        <v>0</v>
      </c>
      <c r="L34" s="126">
        <f t="shared" si="1"/>
        <v>0</v>
      </c>
      <c r="M34" s="125">
        <f t="shared" si="2"/>
        <v>0</v>
      </c>
      <c r="N34" s="125">
        <f t="shared" si="3"/>
        <v>0</v>
      </c>
      <c r="O34" s="125">
        <f t="shared" si="4"/>
        <v>0</v>
      </c>
      <c r="P34" s="125">
        <f t="shared" ref="P34:P41" si="22">SUM(M34:O34)</f>
        <v>0</v>
      </c>
    </row>
    <row r="35" spans="1:16" s="24" customFormat="1" ht="26.4">
      <c r="A35" s="120">
        <f>A33+1</f>
        <v>15</v>
      </c>
      <c r="B35" s="121"/>
      <c r="C35" s="183" t="s">
        <v>183</v>
      </c>
      <c r="D35" s="149" t="s">
        <v>20</v>
      </c>
      <c r="E35" s="115">
        <v>99.61</v>
      </c>
      <c r="F35" s="128"/>
      <c r="G35" s="128"/>
      <c r="H35" s="129">
        <f t="shared" si="21"/>
        <v>0</v>
      </c>
      <c r="I35" s="138"/>
      <c r="J35" s="138"/>
      <c r="K35" s="125">
        <f t="shared" si="0"/>
        <v>0</v>
      </c>
      <c r="L35" s="126">
        <f t="shared" si="1"/>
        <v>0</v>
      </c>
      <c r="M35" s="125">
        <f t="shared" si="2"/>
        <v>0</v>
      </c>
      <c r="N35" s="125">
        <f t="shared" si="3"/>
        <v>0</v>
      </c>
      <c r="O35" s="125">
        <f t="shared" si="4"/>
        <v>0</v>
      </c>
      <c r="P35" s="125">
        <f t="shared" si="22"/>
        <v>0</v>
      </c>
    </row>
    <row r="36" spans="1:16" s="24" customFormat="1" ht="26.4">
      <c r="A36" s="120">
        <f t="shared" si="10"/>
        <v>16</v>
      </c>
      <c r="B36" s="121"/>
      <c r="C36" s="183" t="s">
        <v>210</v>
      </c>
      <c r="D36" s="149" t="s">
        <v>20</v>
      </c>
      <c r="E36" s="115">
        <v>99.61</v>
      </c>
      <c r="F36" s="128"/>
      <c r="G36" s="128"/>
      <c r="H36" s="129">
        <f t="shared" si="21"/>
        <v>0</v>
      </c>
      <c r="I36" s="138"/>
      <c r="J36" s="138"/>
      <c r="K36" s="125">
        <f t="shared" si="0"/>
        <v>0</v>
      </c>
      <c r="L36" s="126">
        <f t="shared" si="1"/>
        <v>0</v>
      </c>
      <c r="M36" s="125">
        <f t="shared" si="2"/>
        <v>0</v>
      </c>
      <c r="N36" s="125">
        <f t="shared" si="3"/>
        <v>0</v>
      </c>
      <c r="O36" s="125">
        <f t="shared" si="4"/>
        <v>0</v>
      </c>
      <c r="P36" s="125">
        <f t="shared" si="22"/>
        <v>0</v>
      </c>
    </row>
    <row r="37" spans="1:16" s="24" customFormat="1" ht="26.4">
      <c r="A37" s="120">
        <f t="shared" si="10"/>
        <v>17</v>
      </c>
      <c r="B37" s="150"/>
      <c r="C37" s="230" t="s">
        <v>176</v>
      </c>
      <c r="D37" s="135" t="s">
        <v>20</v>
      </c>
      <c r="E37" s="115">
        <v>99.61</v>
      </c>
      <c r="F37" s="128"/>
      <c r="G37" s="128"/>
      <c r="H37" s="129">
        <f t="shared" si="21"/>
        <v>0</v>
      </c>
      <c r="I37" s="151"/>
      <c r="J37" s="151"/>
      <c r="K37" s="125">
        <f t="shared" si="0"/>
        <v>0</v>
      </c>
      <c r="L37" s="126">
        <f t="shared" si="1"/>
        <v>0</v>
      </c>
      <c r="M37" s="125">
        <f t="shared" si="2"/>
        <v>0</v>
      </c>
      <c r="N37" s="125">
        <f t="shared" si="3"/>
        <v>0</v>
      </c>
      <c r="O37" s="125">
        <f t="shared" si="4"/>
        <v>0</v>
      </c>
      <c r="P37" s="125">
        <f t="shared" si="22"/>
        <v>0</v>
      </c>
    </row>
    <row r="38" spans="1:16" s="24" customFormat="1">
      <c r="A38" s="120">
        <f t="shared" si="10"/>
        <v>18</v>
      </c>
      <c r="B38" s="121"/>
      <c r="C38" s="220" t="s">
        <v>211</v>
      </c>
      <c r="D38" s="149" t="s">
        <v>20</v>
      </c>
      <c r="E38" s="115">
        <v>99.61</v>
      </c>
      <c r="F38" s="128"/>
      <c r="G38" s="128"/>
      <c r="H38" s="129">
        <f t="shared" si="21"/>
        <v>0</v>
      </c>
      <c r="I38" s="138"/>
      <c r="J38" s="138"/>
      <c r="K38" s="125">
        <f t="shared" si="0"/>
        <v>0</v>
      </c>
      <c r="L38" s="126">
        <f t="shared" si="1"/>
        <v>0</v>
      </c>
      <c r="M38" s="125">
        <f t="shared" si="2"/>
        <v>0</v>
      </c>
      <c r="N38" s="125">
        <f t="shared" si="3"/>
        <v>0</v>
      </c>
      <c r="O38" s="125">
        <f t="shared" si="4"/>
        <v>0</v>
      </c>
      <c r="P38" s="125">
        <f t="shared" si="22"/>
        <v>0</v>
      </c>
    </row>
    <row r="39" spans="1:16" s="24" customFormat="1" ht="26.4">
      <c r="A39" s="120">
        <f t="shared" si="10"/>
        <v>19</v>
      </c>
      <c r="B39" s="121"/>
      <c r="C39" s="183" t="s">
        <v>212</v>
      </c>
      <c r="D39" s="149" t="s">
        <v>20</v>
      </c>
      <c r="E39" s="115">
        <v>99.61</v>
      </c>
      <c r="F39" s="128"/>
      <c r="G39" s="128"/>
      <c r="H39" s="129">
        <f t="shared" si="21"/>
        <v>0</v>
      </c>
      <c r="I39" s="138"/>
      <c r="J39" s="138"/>
      <c r="K39" s="125">
        <f t="shared" si="0"/>
        <v>0</v>
      </c>
      <c r="L39" s="126">
        <f t="shared" si="1"/>
        <v>0</v>
      </c>
      <c r="M39" s="125">
        <f t="shared" si="2"/>
        <v>0</v>
      </c>
      <c r="N39" s="125">
        <f t="shared" si="3"/>
        <v>0</v>
      </c>
      <c r="O39" s="125">
        <f t="shared" si="4"/>
        <v>0</v>
      </c>
      <c r="P39" s="125">
        <f t="shared" si="22"/>
        <v>0</v>
      </c>
    </row>
    <row r="40" spans="1:16" s="24" customFormat="1" ht="26.4">
      <c r="A40" s="120">
        <f t="shared" si="10"/>
        <v>20</v>
      </c>
      <c r="B40" s="121"/>
      <c r="C40" s="183" t="s">
        <v>213</v>
      </c>
      <c r="D40" s="149" t="s">
        <v>20</v>
      </c>
      <c r="E40" s="115">
        <v>99.61</v>
      </c>
      <c r="F40" s="128"/>
      <c r="G40" s="128"/>
      <c r="H40" s="129">
        <f t="shared" si="21"/>
        <v>0</v>
      </c>
      <c r="I40" s="138"/>
      <c r="J40" s="138"/>
      <c r="K40" s="125">
        <f t="shared" si="0"/>
        <v>0</v>
      </c>
      <c r="L40" s="126">
        <f t="shared" si="1"/>
        <v>0</v>
      </c>
      <c r="M40" s="125">
        <f t="shared" si="2"/>
        <v>0</v>
      </c>
      <c r="N40" s="125">
        <f t="shared" si="3"/>
        <v>0</v>
      </c>
      <c r="O40" s="125">
        <f t="shared" si="4"/>
        <v>0</v>
      </c>
      <c r="P40" s="125">
        <f t="shared" si="22"/>
        <v>0</v>
      </c>
    </row>
    <row r="41" spans="1:16" s="24" customFormat="1" ht="26.4">
      <c r="A41" s="120">
        <f t="shared" si="10"/>
        <v>21</v>
      </c>
      <c r="B41" s="121"/>
      <c r="C41" s="152" t="s">
        <v>182</v>
      </c>
      <c r="D41" s="149" t="s">
        <v>20</v>
      </c>
      <c r="E41" s="115">
        <v>99.61</v>
      </c>
      <c r="F41" s="128"/>
      <c r="G41" s="128"/>
      <c r="H41" s="129">
        <f t="shared" si="21"/>
        <v>0</v>
      </c>
      <c r="I41" s="138"/>
      <c r="J41" s="138"/>
      <c r="K41" s="125">
        <f t="shared" si="0"/>
        <v>0</v>
      </c>
      <c r="L41" s="126">
        <f t="shared" si="1"/>
        <v>0</v>
      </c>
      <c r="M41" s="125">
        <f t="shared" si="2"/>
        <v>0</v>
      </c>
      <c r="N41" s="125">
        <f t="shared" si="3"/>
        <v>0</v>
      </c>
      <c r="O41" s="125">
        <f t="shared" si="4"/>
        <v>0</v>
      </c>
      <c r="P41" s="125">
        <f t="shared" si="22"/>
        <v>0</v>
      </c>
    </row>
    <row r="42" spans="1:16" s="24" customFormat="1" ht="14.4">
      <c r="A42" s="120"/>
      <c r="B42" s="121"/>
      <c r="C42" s="226" t="s">
        <v>128</v>
      </c>
      <c r="D42" s="122"/>
      <c r="E42" s="127"/>
      <c r="F42" s="124"/>
      <c r="G42" s="124"/>
      <c r="H42" s="117"/>
      <c r="I42" s="117"/>
      <c r="J42" s="117"/>
      <c r="K42" s="125">
        <f t="shared" si="0"/>
        <v>0</v>
      </c>
      <c r="L42" s="126">
        <f t="shared" si="1"/>
        <v>0</v>
      </c>
      <c r="M42" s="125">
        <f t="shared" si="2"/>
        <v>0</v>
      </c>
      <c r="N42" s="125">
        <f t="shared" si="3"/>
        <v>0</v>
      </c>
      <c r="O42" s="125">
        <f t="shared" si="4"/>
        <v>0</v>
      </c>
      <c r="P42" s="125">
        <f t="shared" si="9"/>
        <v>0</v>
      </c>
    </row>
    <row r="43" spans="1:16" s="84" customFormat="1">
      <c r="A43" s="120"/>
      <c r="B43" s="132"/>
      <c r="C43" s="227" t="s">
        <v>184</v>
      </c>
      <c r="D43" s="114"/>
      <c r="E43" s="115"/>
      <c r="F43" s="128"/>
      <c r="G43" s="128"/>
      <c r="H43" s="129">
        <f t="shared" ref="H43" si="23">ROUND(F43*G43,2)</f>
        <v>0</v>
      </c>
      <c r="I43" s="153"/>
      <c r="J43" s="153"/>
      <c r="K43" s="154">
        <f t="shared" si="0"/>
        <v>0</v>
      </c>
      <c r="L43" s="124">
        <f t="shared" si="1"/>
        <v>0</v>
      </c>
      <c r="M43" s="154">
        <f t="shared" si="2"/>
        <v>0</v>
      </c>
      <c r="N43" s="154">
        <f t="shared" si="3"/>
        <v>0</v>
      </c>
      <c r="O43" s="154">
        <f t="shared" si="4"/>
        <v>0</v>
      </c>
      <c r="P43" s="154">
        <f t="shared" ref="P43" si="24">SUM(M43:O43)</f>
        <v>0</v>
      </c>
    </row>
    <row r="44" spans="1:16" s="24" customFormat="1" ht="26.4">
      <c r="A44" s="120">
        <f>A41+1</f>
        <v>22</v>
      </c>
      <c r="B44" s="122"/>
      <c r="C44" s="219" t="s">
        <v>214</v>
      </c>
      <c r="D44" s="122" t="s">
        <v>20</v>
      </c>
      <c r="E44" s="155">
        <v>300.82</v>
      </c>
      <c r="F44" s="128"/>
      <c r="G44" s="128"/>
      <c r="H44" s="138">
        <f t="shared" ref="H44:H47" si="25">ROUND(F44*G44,2)</f>
        <v>0</v>
      </c>
      <c r="I44" s="138"/>
      <c r="J44" s="138"/>
      <c r="K44" s="125">
        <f t="shared" si="0"/>
        <v>0</v>
      </c>
      <c r="L44" s="126">
        <f t="shared" si="1"/>
        <v>0</v>
      </c>
      <c r="M44" s="125">
        <f t="shared" si="2"/>
        <v>0</v>
      </c>
      <c r="N44" s="125">
        <f t="shared" si="3"/>
        <v>0</v>
      </c>
      <c r="O44" s="125">
        <f t="shared" si="4"/>
        <v>0</v>
      </c>
      <c r="P44" s="125">
        <f t="shared" si="9"/>
        <v>0</v>
      </c>
    </row>
    <row r="45" spans="1:16" s="24" customFormat="1" ht="26.4">
      <c r="A45" s="120">
        <f t="shared" si="10"/>
        <v>23</v>
      </c>
      <c r="B45" s="122"/>
      <c r="C45" s="219" t="s">
        <v>215</v>
      </c>
      <c r="D45" s="122" t="s">
        <v>20</v>
      </c>
      <c r="E45" s="155">
        <v>300.82</v>
      </c>
      <c r="F45" s="128"/>
      <c r="G45" s="128"/>
      <c r="H45" s="138">
        <f t="shared" ref="H45" si="26">ROUND(F45*G45,2)</f>
        <v>0</v>
      </c>
      <c r="I45" s="138"/>
      <c r="J45" s="138"/>
      <c r="K45" s="125">
        <f t="shared" si="0"/>
        <v>0</v>
      </c>
      <c r="L45" s="126">
        <f t="shared" si="1"/>
        <v>0</v>
      </c>
      <c r="M45" s="125">
        <f t="shared" si="2"/>
        <v>0</v>
      </c>
      <c r="N45" s="125">
        <f t="shared" si="3"/>
        <v>0</v>
      </c>
      <c r="O45" s="125">
        <f t="shared" si="4"/>
        <v>0</v>
      </c>
      <c r="P45" s="125">
        <f t="shared" ref="P45" si="27">SUM(M45:O45)</f>
        <v>0</v>
      </c>
    </row>
    <row r="46" spans="1:16" s="24" customFormat="1" ht="26.4">
      <c r="A46" s="120">
        <f t="shared" si="10"/>
        <v>24</v>
      </c>
      <c r="B46" s="122"/>
      <c r="C46" s="219" t="s">
        <v>185</v>
      </c>
      <c r="D46" s="122" t="s">
        <v>20</v>
      </c>
      <c r="E46" s="155">
        <v>300.82</v>
      </c>
      <c r="F46" s="128"/>
      <c r="G46" s="128"/>
      <c r="H46" s="138">
        <f t="shared" si="25"/>
        <v>0</v>
      </c>
      <c r="I46" s="130"/>
      <c r="J46" s="131"/>
      <c r="K46" s="125">
        <f t="shared" si="0"/>
        <v>0</v>
      </c>
      <c r="L46" s="126">
        <f t="shared" ref="L46:L77" si="28">ROUND(F46*E46,2)</f>
        <v>0</v>
      </c>
      <c r="M46" s="125">
        <f t="shared" ref="M46:M77" si="29">ROUND(H46*E46,2)</f>
        <v>0</v>
      </c>
      <c r="N46" s="125">
        <f t="shared" si="3"/>
        <v>0</v>
      </c>
      <c r="O46" s="125">
        <f t="shared" si="4"/>
        <v>0</v>
      </c>
      <c r="P46" s="125">
        <f t="shared" si="9"/>
        <v>0</v>
      </c>
    </row>
    <row r="47" spans="1:16" s="24" customFormat="1">
      <c r="A47" s="120">
        <f t="shared" si="10"/>
        <v>25</v>
      </c>
      <c r="B47" s="122"/>
      <c r="C47" s="156" t="s">
        <v>186</v>
      </c>
      <c r="D47" s="157" t="s">
        <v>20</v>
      </c>
      <c r="E47" s="155">
        <v>300.82</v>
      </c>
      <c r="F47" s="128"/>
      <c r="G47" s="128"/>
      <c r="H47" s="129">
        <f t="shared" si="25"/>
        <v>0</v>
      </c>
      <c r="I47" s="137"/>
      <c r="J47" s="137"/>
      <c r="K47" s="125">
        <f t="shared" si="0"/>
        <v>0</v>
      </c>
      <c r="L47" s="126">
        <f t="shared" si="28"/>
        <v>0</v>
      </c>
      <c r="M47" s="125">
        <f t="shared" si="29"/>
        <v>0</v>
      </c>
      <c r="N47" s="125">
        <f t="shared" si="3"/>
        <v>0</v>
      </c>
      <c r="O47" s="125">
        <f t="shared" si="4"/>
        <v>0</v>
      </c>
      <c r="P47" s="125">
        <f t="shared" si="9"/>
        <v>0</v>
      </c>
    </row>
    <row r="48" spans="1:16" s="84" customFormat="1">
      <c r="A48" s="120"/>
      <c r="B48" s="132"/>
      <c r="C48" s="227" t="s">
        <v>167</v>
      </c>
      <c r="D48" s="114"/>
      <c r="E48" s="115"/>
      <c r="F48" s="128"/>
      <c r="G48" s="128"/>
      <c r="H48" s="129">
        <f t="shared" ref="H48:H54" si="30">ROUND(F48*G48,2)</f>
        <v>0</v>
      </c>
      <c r="I48" s="153"/>
      <c r="J48" s="153"/>
      <c r="K48" s="154">
        <f t="shared" si="0"/>
        <v>0</v>
      </c>
      <c r="L48" s="124">
        <f t="shared" si="28"/>
        <v>0</v>
      </c>
      <c r="M48" s="154">
        <f t="shared" si="29"/>
        <v>0</v>
      </c>
      <c r="N48" s="154">
        <f t="shared" si="3"/>
        <v>0</v>
      </c>
      <c r="O48" s="154">
        <f t="shared" si="4"/>
        <v>0</v>
      </c>
      <c r="P48" s="154">
        <f t="shared" si="9"/>
        <v>0</v>
      </c>
    </row>
    <row r="49" spans="1:16" s="84" customFormat="1" ht="26.4">
      <c r="A49" s="120">
        <f>A47+1</f>
        <v>26</v>
      </c>
      <c r="B49" s="158"/>
      <c r="C49" s="222" t="s">
        <v>216</v>
      </c>
      <c r="D49" s="158" t="s">
        <v>20</v>
      </c>
      <c r="E49" s="158">
        <v>300.82</v>
      </c>
      <c r="F49" s="128"/>
      <c r="G49" s="128"/>
      <c r="H49" s="129">
        <f t="shared" si="30"/>
        <v>0</v>
      </c>
      <c r="I49" s="138"/>
      <c r="J49" s="138"/>
      <c r="K49" s="154">
        <f t="shared" si="0"/>
        <v>0</v>
      </c>
      <c r="L49" s="124">
        <f t="shared" si="28"/>
        <v>0</v>
      </c>
      <c r="M49" s="154">
        <f t="shared" si="29"/>
        <v>0</v>
      </c>
      <c r="N49" s="154">
        <f t="shared" si="3"/>
        <v>0</v>
      </c>
      <c r="O49" s="154">
        <f t="shared" si="4"/>
        <v>0</v>
      </c>
      <c r="P49" s="154">
        <f t="shared" si="9"/>
        <v>0</v>
      </c>
    </row>
    <row r="50" spans="1:16" s="84" customFormat="1" ht="26.4">
      <c r="A50" s="120">
        <f t="shared" si="10"/>
        <v>27</v>
      </c>
      <c r="B50" s="132"/>
      <c r="C50" s="222" t="s">
        <v>168</v>
      </c>
      <c r="D50" s="114" t="s">
        <v>66</v>
      </c>
      <c r="E50" s="115">
        <v>32.6</v>
      </c>
      <c r="F50" s="128"/>
      <c r="G50" s="128"/>
      <c r="H50" s="129">
        <f t="shared" si="30"/>
        <v>0</v>
      </c>
      <c r="I50" s="138"/>
      <c r="J50" s="138"/>
      <c r="K50" s="154">
        <f t="shared" si="0"/>
        <v>0</v>
      </c>
      <c r="L50" s="124">
        <f t="shared" si="28"/>
        <v>0</v>
      </c>
      <c r="M50" s="154">
        <f t="shared" si="29"/>
        <v>0</v>
      </c>
      <c r="N50" s="154">
        <f t="shared" si="3"/>
        <v>0</v>
      </c>
      <c r="O50" s="154">
        <f t="shared" si="4"/>
        <v>0</v>
      </c>
      <c r="P50" s="154">
        <f t="shared" si="9"/>
        <v>0</v>
      </c>
    </row>
    <row r="51" spans="1:16" s="84" customFormat="1" ht="26.4">
      <c r="A51" s="120">
        <f t="shared" si="10"/>
        <v>28</v>
      </c>
      <c r="B51" s="132"/>
      <c r="C51" s="222" t="s">
        <v>170</v>
      </c>
      <c r="D51" s="114" t="s">
        <v>66</v>
      </c>
      <c r="E51" s="115">
        <f>4*4.7</f>
        <v>18.8</v>
      </c>
      <c r="F51" s="128"/>
      <c r="G51" s="128"/>
      <c r="H51" s="129">
        <f t="shared" ref="H51" si="31">ROUND(F51*G51,2)</f>
        <v>0</v>
      </c>
      <c r="I51" s="138"/>
      <c r="J51" s="138"/>
      <c r="K51" s="154">
        <f t="shared" si="0"/>
        <v>0</v>
      </c>
      <c r="L51" s="124">
        <f t="shared" si="28"/>
        <v>0</v>
      </c>
      <c r="M51" s="154">
        <f t="shared" si="29"/>
        <v>0</v>
      </c>
      <c r="N51" s="154">
        <f t="shared" si="3"/>
        <v>0</v>
      </c>
      <c r="O51" s="154">
        <f t="shared" si="4"/>
        <v>0</v>
      </c>
      <c r="P51" s="154">
        <f t="shared" ref="P51" si="32">SUM(M51:O51)</f>
        <v>0</v>
      </c>
    </row>
    <row r="52" spans="1:16" s="84" customFormat="1" ht="26.4">
      <c r="A52" s="120">
        <f t="shared" si="10"/>
        <v>29</v>
      </c>
      <c r="B52" s="132"/>
      <c r="C52" s="222" t="s">
        <v>169</v>
      </c>
      <c r="D52" s="114" t="s">
        <v>66</v>
      </c>
      <c r="E52" s="115">
        <v>60.5</v>
      </c>
      <c r="F52" s="128"/>
      <c r="G52" s="128"/>
      <c r="H52" s="129">
        <f t="shared" ref="H52" si="33">ROUND(F52*G52,2)</f>
        <v>0</v>
      </c>
      <c r="I52" s="138"/>
      <c r="J52" s="138"/>
      <c r="K52" s="154">
        <f t="shared" si="0"/>
        <v>0</v>
      </c>
      <c r="L52" s="124">
        <f t="shared" si="28"/>
        <v>0</v>
      </c>
      <c r="M52" s="154">
        <f t="shared" si="29"/>
        <v>0</v>
      </c>
      <c r="N52" s="154">
        <f t="shared" si="3"/>
        <v>0</v>
      </c>
      <c r="O52" s="154">
        <f t="shared" si="4"/>
        <v>0</v>
      </c>
      <c r="P52" s="154">
        <f t="shared" ref="P52:P53" si="34">SUM(M52:O52)</f>
        <v>0</v>
      </c>
    </row>
    <row r="53" spans="1:16" s="24" customFormat="1" ht="26.4">
      <c r="A53" s="120">
        <f t="shared" si="10"/>
        <v>30</v>
      </c>
      <c r="B53" s="121"/>
      <c r="C53" s="219" t="s">
        <v>217</v>
      </c>
      <c r="D53" s="122" t="s">
        <v>135</v>
      </c>
      <c r="E53" s="127">
        <v>3</v>
      </c>
      <c r="F53" s="128"/>
      <c r="G53" s="128"/>
      <c r="H53" s="129">
        <f t="shared" ref="H53" si="35">ROUND(F53*G53,2)</f>
        <v>0</v>
      </c>
      <c r="I53" s="138"/>
      <c r="J53" s="138"/>
      <c r="K53" s="125">
        <f t="shared" si="0"/>
        <v>0</v>
      </c>
      <c r="L53" s="126">
        <f t="shared" si="28"/>
        <v>0</v>
      </c>
      <c r="M53" s="125">
        <f t="shared" si="29"/>
        <v>0</v>
      </c>
      <c r="N53" s="125">
        <f t="shared" si="3"/>
        <v>0</v>
      </c>
      <c r="O53" s="125">
        <f t="shared" si="4"/>
        <v>0</v>
      </c>
      <c r="P53" s="125">
        <f t="shared" si="34"/>
        <v>0</v>
      </c>
    </row>
    <row r="54" spans="1:16" s="84" customFormat="1" ht="118.8">
      <c r="A54" s="120">
        <f t="shared" si="10"/>
        <v>31</v>
      </c>
      <c r="B54" s="132"/>
      <c r="C54" s="222" t="s">
        <v>218</v>
      </c>
      <c r="D54" s="114" t="s">
        <v>135</v>
      </c>
      <c r="E54" s="115">
        <v>1</v>
      </c>
      <c r="F54" s="128"/>
      <c r="G54" s="128"/>
      <c r="H54" s="129">
        <f t="shared" si="30"/>
        <v>0</v>
      </c>
      <c r="I54" s="138"/>
      <c r="J54" s="159"/>
      <c r="K54" s="154">
        <f t="shared" si="0"/>
        <v>0</v>
      </c>
      <c r="L54" s="124">
        <f t="shared" si="28"/>
        <v>0</v>
      </c>
      <c r="M54" s="154">
        <f t="shared" si="29"/>
        <v>0</v>
      </c>
      <c r="N54" s="154">
        <f t="shared" si="3"/>
        <v>0</v>
      </c>
      <c r="O54" s="154">
        <f t="shared" si="4"/>
        <v>0</v>
      </c>
      <c r="P54" s="154">
        <f t="shared" si="9"/>
        <v>0</v>
      </c>
    </row>
    <row r="55" spans="1:16" s="24" customFormat="1" ht="15" customHeight="1">
      <c r="A55" s="120"/>
      <c r="B55" s="121"/>
      <c r="C55" s="226" t="s">
        <v>129</v>
      </c>
      <c r="D55" s="122"/>
      <c r="E55" s="127"/>
      <c r="F55" s="124"/>
      <c r="G55" s="124"/>
      <c r="H55" s="117"/>
      <c r="I55" s="117"/>
      <c r="J55" s="160"/>
      <c r="K55" s="125">
        <f>SUM(H55:I55)</f>
        <v>0</v>
      </c>
      <c r="L55" s="126">
        <f t="shared" si="28"/>
        <v>0</v>
      </c>
      <c r="M55" s="125">
        <f t="shared" si="29"/>
        <v>0</v>
      </c>
      <c r="N55" s="125"/>
      <c r="O55" s="125"/>
      <c r="P55" s="125"/>
    </row>
    <row r="56" spans="1:16" s="24" customFormat="1" ht="39.6">
      <c r="A56" s="120">
        <f>A54+1</f>
        <v>32</v>
      </c>
      <c r="B56" s="122"/>
      <c r="C56" s="219" t="s">
        <v>219</v>
      </c>
      <c r="D56" s="161" t="s">
        <v>142</v>
      </c>
      <c r="E56" s="162">
        <v>2</v>
      </c>
      <c r="F56" s="128"/>
      <c r="G56" s="128"/>
      <c r="H56" s="129">
        <f t="shared" ref="H56:H59" si="36">ROUND(F56*G56,2)</f>
        <v>0</v>
      </c>
      <c r="I56" s="138"/>
      <c r="J56" s="138"/>
      <c r="K56" s="118">
        <f t="shared" ref="K56:K71" si="37">SUM(H56:J56)</f>
        <v>0</v>
      </c>
      <c r="L56" s="126">
        <f t="shared" si="28"/>
        <v>0</v>
      </c>
      <c r="M56" s="125">
        <f t="shared" si="29"/>
        <v>0</v>
      </c>
      <c r="N56" s="125">
        <f t="shared" ref="N56:N71" si="38">ROUND(I56*E56,2)</f>
        <v>0</v>
      </c>
      <c r="O56" s="125">
        <f t="shared" ref="O56:O71" si="39">ROUND(J56*E56,2)</f>
        <v>0</v>
      </c>
      <c r="P56" s="125">
        <f t="shared" ref="P56" si="40">SUM(M56:O56)</f>
        <v>0</v>
      </c>
    </row>
    <row r="57" spans="1:16" s="84" customFormat="1" ht="39.6">
      <c r="A57" s="120">
        <f t="shared" si="10"/>
        <v>33</v>
      </c>
      <c r="B57" s="163"/>
      <c r="C57" s="219" t="s">
        <v>220</v>
      </c>
      <c r="D57" s="161" t="s">
        <v>142</v>
      </c>
      <c r="E57" s="164">
        <v>1</v>
      </c>
      <c r="F57" s="128"/>
      <c r="G57" s="128"/>
      <c r="H57" s="129">
        <f t="shared" si="36"/>
        <v>0</v>
      </c>
      <c r="I57" s="138"/>
      <c r="J57" s="138"/>
      <c r="K57" s="118">
        <f t="shared" si="37"/>
        <v>0</v>
      </c>
      <c r="L57" s="126">
        <f t="shared" si="28"/>
        <v>0</v>
      </c>
      <c r="M57" s="125">
        <f t="shared" si="29"/>
        <v>0</v>
      </c>
      <c r="N57" s="125">
        <f t="shared" si="38"/>
        <v>0</v>
      </c>
      <c r="O57" s="125">
        <f t="shared" si="39"/>
        <v>0</v>
      </c>
      <c r="P57" s="125">
        <f t="shared" ref="P57:P71" si="41">SUM(M57:O57)</f>
        <v>0</v>
      </c>
    </row>
    <row r="58" spans="1:16" s="84" customFormat="1" ht="39.6">
      <c r="A58" s="120">
        <f t="shared" si="10"/>
        <v>34</v>
      </c>
      <c r="B58" s="163"/>
      <c r="C58" s="219" t="s">
        <v>221</v>
      </c>
      <c r="D58" s="161" t="s">
        <v>142</v>
      </c>
      <c r="E58" s="164">
        <v>3</v>
      </c>
      <c r="F58" s="128"/>
      <c r="G58" s="128"/>
      <c r="H58" s="129">
        <f t="shared" si="36"/>
        <v>0</v>
      </c>
      <c r="I58" s="138"/>
      <c r="J58" s="138"/>
      <c r="K58" s="118">
        <f t="shared" si="37"/>
        <v>0</v>
      </c>
      <c r="L58" s="126">
        <f t="shared" si="28"/>
        <v>0</v>
      </c>
      <c r="M58" s="125">
        <f t="shared" si="29"/>
        <v>0</v>
      </c>
      <c r="N58" s="125">
        <f t="shared" si="38"/>
        <v>0</v>
      </c>
      <c r="O58" s="125">
        <f t="shared" si="39"/>
        <v>0</v>
      </c>
      <c r="P58" s="125">
        <f t="shared" si="41"/>
        <v>0</v>
      </c>
    </row>
    <row r="59" spans="1:16" s="84" customFormat="1" ht="39.6">
      <c r="A59" s="120">
        <f t="shared" si="10"/>
        <v>35</v>
      </c>
      <c r="B59" s="163"/>
      <c r="C59" s="219" t="s">
        <v>222</v>
      </c>
      <c r="D59" s="161" t="s">
        <v>142</v>
      </c>
      <c r="E59" s="164">
        <v>2</v>
      </c>
      <c r="F59" s="128"/>
      <c r="G59" s="128"/>
      <c r="H59" s="129">
        <f t="shared" si="36"/>
        <v>0</v>
      </c>
      <c r="I59" s="138"/>
      <c r="J59" s="138"/>
      <c r="K59" s="118">
        <f t="shared" si="37"/>
        <v>0</v>
      </c>
      <c r="L59" s="126">
        <f t="shared" si="28"/>
        <v>0</v>
      </c>
      <c r="M59" s="125">
        <f t="shared" si="29"/>
        <v>0</v>
      </c>
      <c r="N59" s="125">
        <f t="shared" si="38"/>
        <v>0</v>
      </c>
      <c r="O59" s="125">
        <f t="shared" si="39"/>
        <v>0</v>
      </c>
      <c r="P59" s="125">
        <f t="shared" si="41"/>
        <v>0</v>
      </c>
    </row>
    <row r="60" spans="1:16" s="84" customFormat="1">
      <c r="A60" s="120">
        <f t="shared" si="10"/>
        <v>36</v>
      </c>
      <c r="B60" s="163"/>
      <c r="C60" s="229" t="s">
        <v>163</v>
      </c>
      <c r="D60" s="165" t="s">
        <v>66</v>
      </c>
      <c r="E60" s="164">
        <v>12.3</v>
      </c>
      <c r="F60" s="128"/>
      <c r="G60" s="128"/>
      <c r="H60" s="129">
        <f>ROUND(F60*G60,2)</f>
        <v>0</v>
      </c>
      <c r="I60" s="138"/>
      <c r="J60" s="138"/>
      <c r="K60" s="118">
        <f t="shared" si="37"/>
        <v>0</v>
      </c>
      <c r="L60" s="126">
        <f t="shared" si="28"/>
        <v>0</v>
      </c>
      <c r="M60" s="125">
        <f t="shared" si="29"/>
        <v>0</v>
      </c>
      <c r="N60" s="125">
        <f t="shared" si="38"/>
        <v>0</v>
      </c>
      <c r="O60" s="125">
        <f t="shared" si="39"/>
        <v>0</v>
      </c>
      <c r="P60" s="125">
        <f t="shared" si="41"/>
        <v>0</v>
      </c>
    </row>
    <row r="61" spans="1:16" s="84" customFormat="1" ht="26.4">
      <c r="A61" s="120">
        <f t="shared" si="10"/>
        <v>37</v>
      </c>
      <c r="B61" s="163"/>
      <c r="C61" s="229" t="s">
        <v>223</v>
      </c>
      <c r="D61" s="165" t="s">
        <v>66</v>
      </c>
      <c r="E61" s="164">
        <v>12.3</v>
      </c>
      <c r="F61" s="128"/>
      <c r="G61" s="128"/>
      <c r="H61" s="129">
        <f>ROUND(F61*G61,2)</f>
        <v>0</v>
      </c>
      <c r="I61" s="138"/>
      <c r="J61" s="138"/>
      <c r="K61" s="118">
        <f t="shared" si="37"/>
        <v>0</v>
      </c>
      <c r="L61" s="126">
        <f t="shared" si="28"/>
        <v>0</v>
      </c>
      <c r="M61" s="125">
        <f t="shared" si="29"/>
        <v>0</v>
      </c>
      <c r="N61" s="125">
        <f t="shared" si="38"/>
        <v>0</v>
      </c>
      <c r="O61" s="125">
        <f t="shared" si="39"/>
        <v>0</v>
      </c>
      <c r="P61" s="125">
        <f t="shared" si="41"/>
        <v>0</v>
      </c>
    </row>
    <row r="62" spans="1:16" s="84" customFormat="1" ht="39.6">
      <c r="A62" s="120">
        <f t="shared" si="10"/>
        <v>38</v>
      </c>
      <c r="B62" s="163"/>
      <c r="C62" s="219" t="s">
        <v>224</v>
      </c>
      <c r="D62" s="161" t="s">
        <v>142</v>
      </c>
      <c r="E62" s="164">
        <v>1</v>
      </c>
      <c r="F62" s="128"/>
      <c r="G62" s="128"/>
      <c r="H62" s="129">
        <f t="shared" ref="H62:H65" si="42">ROUND(F62*G62,2)</f>
        <v>0</v>
      </c>
      <c r="I62" s="138"/>
      <c r="J62" s="138"/>
      <c r="K62" s="118">
        <f t="shared" si="37"/>
        <v>0</v>
      </c>
      <c r="L62" s="126">
        <f t="shared" si="28"/>
        <v>0</v>
      </c>
      <c r="M62" s="125">
        <f t="shared" si="29"/>
        <v>0</v>
      </c>
      <c r="N62" s="125">
        <f t="shared" si="38"/>
        <v>0</v>
      </c>
      <c r="O62" s="125">
        <f t="shared" si="39"/>
        <v>0</v>
      </c>
      <c r="P62" s="125">
        <f t="shared" si="41"/>
        <v>0</v>
      </c>
    </row>
    <row r="63" spans="1:16" s="84" customFormat="1" ht="39.6">
      <c r="A63" s="120">
        <f t="shared" si="10"/>
        <v>39</v>
      </c>
      <c r="B63" s="163"/>
      <c r="C63" s="219" t="s">
        <v>225</v>
      </c>
      <c r="D63" s="161" t="s">
        <v>142</v>
      </c>
      <c r="E63" s="164">
        <v>1</v>
      </c>
      <c r="F63" s="128"/>
      <c r="G63" s="128"/>
      <c r="H63" s="129">
        <f t="shared" si="42"/>
        <v>0</v>
      </c>
      <c r="I63" s="138"/>
      <c r="J63" s="138"/>
      <c r="K63" s="118">
        <f t="shared" si="37"/>
        <v>0</v>
      </c>
      <c r="L63" s="126">
        <f t="shared" si="28"/>
        <v>0</v>
      </c>
      <c r="M63" s="125">
        <f t="shared" si="29"/>
        <v>0</v>
      </c>
      <c r="N63" s="125">
        <f t="shared" si="38"/>
        <v>0</v>
      </c>
      <c r="O63" s="125">
        <f t="shared" si="39"/>
        <v>0</v>
      </c>
      <c r="P63" s="125">
        <f t="shared" si="41"/>
        <v>0</v>
      </c>
    </row>
    <row r="64" spans="1:16" s="84" customFormat="1" ht="39.6">
      <c r="A64" s="120">
        <f t="shared" si="10"/>
        <v>40</v>
      </c>
      <c r="B64" s="163"/>
      <c r="C64" s="219" t="s">
        <v>226</v>
      </c>
      <c r="D64" s="161" t="s">
        <v>142</v>
      </c>
      <c r="E64" s="164">
        <v>1</v>
      </c>
      <c r="F64" s="128"/>
      <c r="G64" s="128"/>
      <c r="H64" s="129">
        <f t="shared" si="42"/>
        <v>0</v>
      </c>
      <c r="I64" s="138"/>
      <c r="J64" s="138"/>
      <c r="K64" s="118">
        <f t="shared" si="37"/>
        <v>0</v>
      </c>
      <c r="L64" s="126">
        <f t="shared" si="28"/>
        <v>0</v>
      </c>
      <c r="M64" s="125">
        <f t="shared" si="29"/>
        <v>0</v>
      </c>
      <c r="N64" s="125">
        <f t="shared" si="38"/>
        <v>0</v>
      </c>
      <c r="O64" s="125">
        <f t="shared" si="39"/>
        <v>0</v>
      </c>
      <c r="P64" s="125">
        <f t="shared" si="41"/>
        <v>0</v>
      </c>
    </row>
    <row r="65" spans="1:16" s="84" customFormat="1" ht="39.6">
      <c r="A65" s="120">
        <f t="shared" si="10"/>
        <v>41</v>
      </c>
      <c r="B65" s="163"/>
      <c r="C65" s="219" t="s">
        <v>227</v>
      </c>
      <c r="D65" s="161" t="s">
        <v>142</v>
      </c>
      <c r="E65" s="164">
        <v>3</v>
      </c>
      <c r="F65" s="128"/>
      <c r="G65" s="128"/>
      <c r="H65" s="129">
        <f t="shared" si="42"/>
        <v>0</v>
      </c>
      <c r="I65" s="138"/>
      <c r="J65" s="138"/>
      <c r="K65" s="118">
        <f t="shared" si="37"/>
        <v>0</v>
      </c>
      <c r="L65" s="126">
        <f t="shared" si="28"/>
        <v>0</v>
      </c>
      <c r="M65" s="125">
        <f t="shared" si="29"/>
        <v>0</v>
      </c>
      <c r="N65" s="125">
        <f t="shared" si="38"/>
        <v>0</v>
      </c>
      <c r="O65" s="125">
        <f t="shared" si="39"/>
        <v>0</v>
      </c>
      <c r="P65" s="125">
        <f t="shared" si="41"/>
        <v>0</v>
      </c>
    </row>
    <row r="66" spans="1:16" s="84" customFormat="1" ht="39.6">
      <c r="A66" s="120">
        <f t="shared" si="10"/>
        <v>42</v>
      </c>
      <c r="B66" s="163"/>
      <c r="C66" s="219" t="s">
        <v>228</v>
      </c>
      <c r="D66" s="161" t="s">
        <v>142</v>
      </c>
      <c r="E66" s="164">
        <v>1</v>
      </c>
      <c r="F66" s="128"/>
      <c r="G66" s="128"/>
      <c r="H66" s="129">
        <f t="shared" ref="H66" si="43">ROUND(F66*G66,2)</f>
        <v>0</v>
      </c>
      <c r="I66" s="138"/>
      <c r="J66" s="138"/>
      <c r="K66" s="118">
        <f t="shared" si="37"/>
        <v>0</v>
      </c>
      <c r="L66" s="126">
        <f t="shared" si="28"/>
        <v>0</v>
      </c>
      <c r="M66" s="125">
        <f t="shared" si="29"/>
        <v>0</v>
      </c>
      <c r="N66" s="125">
        <f t="shared" si="38"/>
        <v>0</v>
      </c>
      <c r="O66" s="125">
        <f t="shared" si="39"/>
        <v>0</v>
      </c>
      <c r="P66" s="125">
        <f t="shared" si="41"/>
        <v>0</v>
      </c>
    </row>
    <row r="67" spans="1:16" s="84" customFormat="1" ht="39.6">
      <c r="A67" s="120">
        <f t="shared" si="10"/>
        <v>43</v>
      </c>
      <c r="B67" s="163"/>
      <c r="C67" s="219" t="s">
        <v>229</v>
      </c>
      <c r="D67" s="161" t="s">
        <v>142</v>
      </c>
      <c r="E67" s="164">
        <v>1</v>
      </c>
      <c r="F67" s="128"/>
      <c r="G67" s="128"/>
      <c r="H67" s="129">
        <f t="shared" ref="H67:H70" si="44">ROUND(F67*G67,2)</f>
        <v>0</v>
      </c>
      <c r="I67" s="138"/>
      <c r="J67" s="138"/>
      <c r="K67" s="118">
        <f t="shared" si="37"/>
        <v>0</v>
      </c>
      <c r="L67" s="126">
        <f t="shared" si="28"/>
        <v>0</v>
      </c>
      <c r="M67" s="125">
        <f t="shared" si="29"/>
        <v>0</v>
      </c>
      <c r="N67" s="125">
        <f t="shared" si="38"/>
        <v>0</v>
      </c>
      <c r="O67" s="125">
        <f t="shared" si="39"/>
        <v>0</v>
      </c>
      <c r="P67" s="125">
        <f t="shared" si="41"/>
        <v>0</v>
      </c>
    </row>
    <row r="68" spans="1:16" s="84" customFormat="1" ht="39.6">
      <c r="A68" s="120">
        <f t="shared" si="10"/>
        <v>44</v>
      </c>
      <c r="B68" s="163"/>
      <c r="C68" s="219" t="s">
        <v>230</v>
      </c>
      <c r="D68" s="161" t="s">
        <v>142</v>
      </c>
      <c r="E68" s="164">
        <v>1</v>
      </c>
      <c r="F68" s="128"/>
      <c r="G68" s="128"/>
      <c r="H68" s="129">
        <f t="shared" si="44"/>
        <v>0</v>
      </c>
      <c r="I68" s="138"/>
      <c r="J68" s="138"/>
      <c r="K68" s="118">
        <f t="shared" si="37"/>
        <v>0</v>
      </c>
      <c r="L68" s="126">
        <f t="shared" si="28"/>
        <v>0</v>
      </c>
      <c r="M68" s="125">
        <f t="shared" si="29"/>
        <v>0</v>
      </c>
      <c r="N68" s="125">
        <f t="shared" si="38"/>
        <v>0</v>
      </c>
      <c r="O68" s="125">
        <f t="shared" si="39"/>
        <v>0</v>
      </c>
      <c r="P68" s="125">
        <f t="shared" si="41"/>
        <v>0</v>
      </c>
    </row>
    <row r="69" spans="1:16" s="84" customFormat="1" ht="39.6">
      <c r="A69" s="120">
        <f t="shared" si="10"/>
        <v>45</v>
      </c>
      <c r="B69" s="163"/>
      <c r="C69" s="219" t="s">
        <v>231</v>
      </c>
      <c r="D69" s="161" t="s">
        <v>142</v>
      </c>
      <c r="E69" s="164">
        <v>1</v>
      </c>
      <c r="F69" s="128"/>
      <c r="G69" s="128"/>
      <c r="H69" s="129">
        <f t="shared" si="44"/>
        <v>0</v>
      </c>
      <c r="I69" s="138"/>
      <c r="J69" s="138"/>
      <c r="K69" s="118">
        <f t="shared" si="37"/>
        <v>0</v>
      </c>
      <c r="L69" s="126">
        <f t="shared" si="28"/>
        <v>0</v>
      </c>
      <c r="M69" s="125">
        <f t="shared" si="29"/>
        <v>0</v>
      </c>
      <c r="N69" s="125">
        <f t="shared" si="38"/>
        <v>0</v>
      </c>
      <c r="O69" s="125">
        <f t="shared" si="39"/>
        <v>0</v>
      </c>
      <c r="P69" s="125">
        <f t="shared" si="41"/>
        <v>0</v>
      </c>
    </row>
    <row r="70" spans="1:16" s="84" customFormat="1" ht="39.6">
      <c r="A70" s="120">
        <f t="shared" si="10"/>
        <v>46</v>
      </c>
      <c r="B70" s="163"/>
      <c r="C70" s="219" t="s">
        <v>197</v>
      </c>
      <c r="D70" s="161" t="s">
        <v>142</v>
      </c>
      <c r="E70" s="164">
        <v>1</v>
      </c>
      <c r="F70" s="128"/>
      <c r="G70" s="128"/>
      <c r="H70" s="129">
        <f t="shared" si="44"/>
        <v>0</v>
      </c>
      <c r="I70" s="138"/>
      <c r="J70" s="138"/>
      <c r="K70" s="118">
        <f t="shared" si="37"/>
        <v>0</v>
      </c>
      <c r="L70" s="126">
        <f t="shared" si="28"/>
        <v>0</v>
      </c>
      <c r="M70" s="125">
        <f t="shared" si="29"/>
        <v>0</v>
      </c>
      <c r="N70" s="125">
        <f t="shared" si="38"/>
        <v>0</v>
      </c>
      <c r="O70" s="125">
        <f t="shared" si="39"/>
        <v>0</v>
      </c>
      <c r="P70" s="125">
        <f t="shared" si="41"/>
        <v>0</v>
      </c>
    </row>
    <row r="71" spans="1:16" s="84" customFormat="1" ht="26.4">
      <c r="A71" s="120">
        <f t="shared" si="10"/>
        <v>47</v>
      </c>
      <c r="B71" s="167"/>
      <c r="C71" s="231" t="s">
        <v>232</v>
      </c>
      <c r="D71" s="168" t="s">
        <v>66</v>
      </c>
      <c r="E71" s="130">
        <v>103</v>
      </c>
      <c r="F71" s="128"/>
      <c r="G71" s="128"/>
      <c r="H71" s="129">
        <f t="shared" ref="H71" si="45">ROUND(F71*G71,2)</f>
        <v>0</v>
      </c>
      <c r="I71" s="138"/>
      <c r="J71" s="138"/>
      <c r="K71" s="118">
        <f t="shared" si="37"/>
        <v>0</v>
      </c>
      <c r="L71" s="126">
        <f t="shared" si="28"/>
        <v>0</v>
      </c>
      <c r="M71" s="125">
        <f t="shared" si="29"/>
        <v>0</v>
      </c>
      <c r="N71" s="125">
        <f t="shared" si="38"/>
        <v>0</v>
      </c>
      <c r="O71" s="125">
        <f t="shared" si="39"/>
        <v>0</v>
      </c>
      <c r="P71" s="125">
        <f t="shared" si="41"/>
        <v>0</v>
      </c>
    </row>
    <row r="72" spans="1:16" s="24" customFormat="1" ht="15" customHeight="1">
      <c r="A72" s="120"/>
      <c r="B72" s="121"/>
      <c r="C72" s="226" t="s">
        <v>166</v>
      </c>
      <c r="D72" s="122"/>
      <c r="E72" s="127"/>
      <c r="F72" s="124"/>
      <c r="G72" s="124"/>
      <c r="H72" s="117"/>
      <c r="I72" s="117"/>
      <c r="J72" s="160"/>
      <c r="K72" s="125"/>
      <c r="L72" s="126">
        <f t="shared" si="28"/>
        <v>0</v>
      </c>
      <c r="M72" s="125">
        <f t="shared" si="29"/>
        <v>0</v>
      </c>
      <c r="N72" s="125"/>
      <c r="O72" s="125"/>
      <c r="P72" s="125"/>
    </row>
    <row r="73" spans="1:16" s="24" customFormat="1">
      <c r="A73" s="120"/>
      <c r="B73" s="132"/>
      <c r="C73" s="227" t="s">
        <v>141</v>
      </c>
      <c r="D73" s="114"/>
      <c r="E73" s="115"/>
      <c r="F73" s="128"/>
      <c r="G73" s="128"/>
      <c r="H73" s="129">
        <f t="shared" ref="H73:H81" si="46">ROUND(F73*G73,2)</f>
        <v>0</v>
      </c>
      <c r="I73" s="133"/>
      <c r="J73" s="133"/>
      <c r="K73" s="125">
        <f t="shared" ref="K73:K116" si="47">SUM(H73:J73)</f>
        <v>0</v>
      </c>
      <c r="L73" s="126">
        <f t="shared" si="28"/>
        <v>0</v>
      </c>
      <c r="M73" s="125">
        <f t="shared" si="29"/>
        <v>0</v>
      </c>
      <c r="N73" s="125">
        <f t="shared" ref="N73:N116" si="48">ROUND(I73*E73,2)</f>
        <v>0</v>
      </c>
      <c r="O73" s="125">
        <f t="shared" ref="O73:O116" si="49">ROUND(J73*E73,2)</f>
        <v>0</v>
      </c>
      <c r="P73" s="125">
        <f t="shared" ref="P73:P81" si="50">SUM(M73:O73)</f>
        <v>0</v>
      </c>
    </row>
    <row r="74" spans="1:16" s="24" customFormat="1" ht="26.4">
      <c r="A74" s="120">
        <f>A71+1</f>
        <v>48</v>
      </c>
      <c r="B74" s="169"/>
      <c r="C74" s="170" t="s">
        <v>233</v>
      </c>
      <c r="D74" s="141" t="s">
        <v>20</v>
      </c>
      <c r="E74" s="171">
        <f>E77*8</f>
        <v>104</v>
      </c>
      <c r="F74" s="128"/>
      <c r="G74" s="128"/>
      <c r="H74" s="129">
        <f t="shared" si="46"/>
        <v>0</v>
      </c>
      <c r="I74" s="137"/>
      <c r="J74" s="137"/>
      <c r="K74" s="125">
        <f t="shared" si="47"/>
        <v>0</v>
      </c>
      <c r="L74" s="126">
        <f t="shared" si="28"/>
        <v>0</v>
      </c>
      <c r="M74" s="125">
        <f t="shared" si="29"/>
        <v>0</v>
      </c>
      <c r="N74" s="125">
        <f t="shared" si="48"/>
        <v>0</v>
      </c>
      <c r="O74" s="125">
        <f t="shared" si="49"/>
        <v>0</v>
      </c>
      <c r="P74" s="125">
        <f t="shared" si="50"/>
        <v>0</v>
      </c>
    </row>
    <row r="75" spans="1:16" s="24" customFormat="1" ht="26.4">
      <c r="A75" s="120">
        <f t="shared" si="10"/>
        <v>49</v>
      </c>
      <c r="B75" s="169"/>
      <c r="C75" s="223" t="s">
        <v>234</v>
      </c>
      <c r="D75" s="141" t="s">
        <v>126</v>
      </c>
      <c r="E75" s="171">
        <v>7</v>
      </c>
      <c r="F75" s="128"/>
      <c r="G75" s="128"/>
      <c r="H75" s="129">
        <f t="shared" si="46"/>
        <v>0</v>
      </c>
      <c r="I75" s="137"/>
      <c r="J75" s="137"/>
      <c r="K75" s="125">
        <f t="shared" si="47"/>
        <v>0</v>
      </c>
      <c r="L75" s="126">
        <f t="shared" si="28"/>
        <v>0</v>
      </c>
      <c r="M75" s="125">
        <f t="shared" si="29"/>
        <v>0</v>
      </c>
      <c r="N75" s="125">
        <f t="shared" si="48"/>
        <v>0</v>
      </c>
      <c r="O75" s="125">
        <f t="shared" si="49"/>
        <v>0</v>
      </c>
      <c r="P75" s="125">
        <f t="shared" si="50"/>
        <v>0</v>
      </c>
    </row>
    <row r="76" spans="1:16" s="24" customFormat="1" ht="26.4">
      <c r="A76" s="120">
        <f t="shared" si="10"/>
        <v>50</v>
      </c>
      <c r="B76" s="134"/>
      <c r="C76" s="222" t="s">
        <v>235</v>
      </c>
      <c r="D76" s="141" t="s">
        <v>133</v>
      </c>
      <c r="E76" s="171">
        <v>1.21</v>
      </c>
      <c r="F76" s="128"/>
      <c r="G76" s="128"/>
      <c r="H76" s="129">
        <f t="shared" si="46"/>
        <v>0</v>
      </c>
      <c r="I76" s="138"/>
      <c r="J76" s="138"/>
      <c r="K76" s="125">
        <f t="shared" si="47"/>
        <v>0</v>
      </c>
      <c r="L76" s="126">
        <f t="shared" si="28"/>
        <v>0</v>
      </c>
      <c r="M76" s="125">
        <f t="shared" si="29"/>
        <v>0</v>
      </c>
      <c r="N76" s="125">
        <f t="shared" si="48"/>
        <v>0</v>
      </c>
      <c r="O76" s="125">
        <f t="shared" si="49"/>
        <v>0</v>
      </c>
      <c r="P76" s="125">
        <f t="shared" si="50"/>
        <v>0</v>
      </c>
    </row>
    <row r="77" spans="1:16" s="24" customFormat="1" ht="39.6">
      <c r="A77" s="120">
        <f t="shared" si="10"/>
        <v>51</v>
      </c>
      <c r="B77" s="169"/>
      <c r="C77" s="222" t="s">
        <v>236</v>
      </c>
      <c r="D77" s="142" t="s">
        <v>126</v>
      </c>
      <c r="E77" s="171">
        <v>13</v>
      </c>
      <c r="F77" s="128"/>
      <c r="G77" s="128"/>
      <c r="H77" s="129">
        <f t="shared" si="46"/>
        <v>0</v>
      </c>
      <c r="I77" s="137"/>
      <c r="J77" s="137"/>
      <c r="K77" s="125">
        <f t="shared" si="47"/>
        <v>0</v>
      </c>
      <c r="L77" s="126">
        <f t="shared" si="28"/>
        <v>0</v>
      </c>
      <c r="M77" s="125">
        <f t="shared" si="29"/>
        <v>0</v>
      </c>
      <c r="N77" s="125">
        <f t="shared" si="48"/>
        <v>0</v>
      </c>
      <c r="O77" s="125">
        <f t="shared" si="49"/>
        <v>0</v>
      </c>
      <c r="P77" s="125">
        <f t="shared" si="50"/>
        <v>0</v>
      </c>
    </row>
    <row r="78" spans="1:16" s="24" customFormat="1" ht="66">
      <c r="A78" s="120">
        <f t="shared" si="10"/>
        <v>52</v>
      </c>
      <c r="B78" s="121"/>
      <c r="C78" s="145" t="s">
        <v>237</v>
      </c>
      <c r="D78" s="141" t="s">
        <v>133</v>
      </c>
      <c r="E78" s="141">
        <f>1.77+0.101+0.47+0.031+0.058+0.295</f>
        <v>2.7250000000000001</v>
      </c>
      <c r="F78" s="128"/>
      <c r="G78" s="128"/>
      <c r="H78" s="138">
        <f t="shared" si="46"/>
        <v>0</v>
      </c>
      <c r="I78" s="138"/>
      <c r="J78" s="138"/>
      <c r="K78" s="125">
        <f t="shared" si="47"/>
        <v>0</v>
      </c>
      <c r="L78" s="126">
        <f t="shared" ref="L78:L109" si="51">ROUND(F78*E78,2)</f>
        <v>0</v>
      </c>
      <c r="M78" s="125">
        <f t="shared" ref="M78:M109" si="52">ROUND(H78*E78,2)</f>
        <v>0</v>
      </c>
      <c r="N78" s="125">
        <f t="shared" si="48"/>
        <v>0</v>
      </c>
      <c r="O78" s="125">
        <f t="shared" si="49"/>
        <v>0</v>
      </c>
      <c r="P78" s="125">
        <f t="shared" si="50"/>
        <v>0</v>
      </c>
    </row>
    <row r="79" spans="1:16" s="24" customFormat="1" ht="26.4">
      <c r="A79" s="120">
        <f t="shared" si="10"/>
        <v>53</v>
      </c>
      <c r="B79" s="121"/>
      <c r="C79" s="219" t="s">
        <v>143</v>
      </c>
      <c r="D79" s="122" t="s">
        <v>142</v>
      </c>
      <c r="E79" s="127">
        <v>12</v>
      </c>
      <c r="F79" s="124"/>
      <c r="G79" s="128"/>
      <c r="H79" s="138">
        <f t="shared" si="46"/>
        <v>0</v>
      </c>
      <c r="I79" s="117"/>
      <c r="J79" s="117"/>
      <c r="K79" s="125">
        <f t="shared" si="47"/>
        <v>0</v>
      </c>
      <c r="L79" s="126">
        <f t="shared" si="51"/>
        <v>0</v>
      </c>
      <c r="M79" s="125">
        <f t="shared" si="52"/>
        <v>0</v>
      </c>
      <c r="N79" s="125">
        <f t="shared" si="48"/>
        <v>0</v>
      </c>
      <c r="O79" s="125">
        <f t="shared" si="49"/>
        <v>0</v>
      </c>
      <c r="P79" s="125">
        <f t="shared" si="50"/>
        <v>0</v>
      </c>
    </row>
    <row r="80" spans="1:16" s="24" customFormat="1" ht="14.4">
      <c r="A80" s="120">
        <f t="shared" si="10"/>
        <v>54</v>
      </c>
      <c r="B80" s="121"/>
      <c r="C80" s="219" t="s">
        <v>144</v>
      </c>
      <c r="D80" s="122" t="s">
        <v>20</v>
      </c>
      <c r="E80" s="127">
        <v>8.1</v>
      </c>
      <c r="F80" s="124"/>
      <c r="G80" s="128"/>
      <c r="H80" s="138">
        <f t="shared" si="46"/>
        <v>0</v>
      </c>
      <c r="I80" s="117"/>
      <c r="J80" s="117"/>
      <c r="K80" s="125">
        <f t="shared" si="47"/>
        <v>0</v>
      </c>
      <c r="L80" s="126">
        <f t="shared" si="51"/>
        <v>0</v>
      </c>
      <c r="M80" s="125">
        <f t="shared" si="52"/>
        <v>0</v>
      </c>
      <c r="N80" s="125">
        <f t="shared" si="48"/>
        <v>0</v>
      </c>
      <c r="O80" s="125">
        <f t="shared" si="49"/>
        <v>0</v>
      </c>
      <c r="P80" s="125">
        <f t="shared" si="50"/>
        <v>0</v>
      </c>
    </row>
    <row r="81" spans="1:16" s="24" customFormat="1" ht="14.4">
      <c r="A81" s="120">
        <f t="shared" si="10"/>
        <v>55</v>
      </c>
      <c r="B81" s="121"/>
      <c r="C81" s="219" t="s">
        <v>145</v>
      </c>
      <c r="D81" s="122" t="s">
        <v>20</v>
      </c>
      <c r="E81" s="127">
        <v>3.2</v>
      </c>
      <c r="F81" s="124"/>
      <c r="G81" s="128"/>
      <c r="H81" s="138">
        <f t="shared" si="46"/>
        <v>0</v>
      </c>
      <c r="I81" s="117"/>
      <c r="J81" s="117"/>
      <c r="K81" s="125">
        <f t="shared" si="47"/>
        <v>0</v>
      </c>
      <c r="L81" s="126">
        <f t="shared" si="51"/>
        <v>0</v>
      </c>
      <c r="M81" s="125">
        <f t="shared" si="52"/>
        <v>0</v>
      </c>
      <c r="N81" s="125">
        <f t="shared" si="48"/>
        <v>0</v>
      </c>
      <c r="O81" s="125">
        <f t="shared" si="49"/>
        <v>0</v>
      </c>
      <c r="P81" s="125">
        <f t="shared" si="50"/>
        <v>0</v>
      </c>
    </row>
    <row r="82" spans="1:16" s="24" customFormat="1" ht="14.4">
      <c r="A82" s="120"/>
      <c r="B82" s="121"/>
      <c r="C82" s="226" t="s">
        <v>130</v>
      </c>
      <c r="D82" s="122"/>
      <c r="E82" s="127"/>
      <c r="F82" s="124"/>
      <c r="G82" s="124"/>
      <c r="H82" s="117"/>
      <c r="I82" s="117"/>
      <c r="J82" s="117"/>
      <c r="K82" s="125">
        <f t="shared" si="47"/>
        <v>0</v>
      </c>
      <c r="L82" s="126">
        <f t="shared" si="51"/>
        <v>0</v>
      </c>
      <c r="M82" s="125">
        <f t="shared" si="52"/>
        <v>0</v>
      </c>
      <c r="N82" s="125">
        <f t="shared" si="48"/>
        <v>0</v>
      </c>
      <c r="O82" s="125">
        <f t="shared" si="49"/>
        <v>0</v>
      </c>
      <c r="P82" s="125">
        <f t="shared" si="9"/>
        <v>0</v>
      </c>
    </row>
    <row r="83" spans="1:16" s="24" customFormat="1" ht="14.4">
      <c r="A83" s="120">
        <f>A81+1</f>
        <v>56</v>
      </c>
      <c r="B83" s="121"/>
      <c r="C83" s="219" t="s">
        <v>187</v>
      </c>
      <c r="D83" s="122" t="s">
        <v>20</v>
      </c>
      <c r="E83" s="127">
        <v>48.1</v>
      </c>
      <c r="F83" s="138"/>
      <c r="G83" s="128"/>
      <c r="H83" s="138">
        <f t="shared" ref="H83" si="53">ROUND(F83*G83,2)</f>
        <v>0</v>
      </c>
      <c r="I83" s="138"/>
      <c r="J83" s="138"/>
      <c r="K83" s="125">
        <f t="shared" si="47"/>
        <v>0</v>
      </c>
      <c r="L83" s="126">
        <f t="shared" si="51"/>
        <v>0</v>
      </c>
      <c r="M83" s="125">
        <f t="shared" si="52"/>
        <v>0</v>
      </c>
      <c r="N83" s="125">
        <f t="shared" si="48"/>
        <v>0</v>
      </c>
      <c r="O83" s="125">
        <f t="shared" si="49"/>
        <v>0</v>
      </c>
      <c r="P83" s="125">
        <f t="shared" ref="P83:P85" si="54">SUM(M83:O83)</f>
        <v>0</v>
      </c>
    </row>
    <row r="84" spans="1:16" s="24" customFormat="1" ht="26.4">
      <c r="A84" s="120">
        <f t="shared" ref="A84:A124" si="55">A83+1</f>
        <v>57</v>
      </c>
      <c r="B84" s="121"/>
      <c r="C84" s="229" t="s">
        <v>188</v>
      </c>
      <c r="D84" s="172" t="s">
        <v>20</v>
      </c>
      <c r="E84" s="173">
        <v>32.200000000000003</v>
      </c>
      <c r="F84" s="128"/>
      <c r="G84" s="128"/>
      <c r="H84" s="138">
        <f>ROUND(F84*G84,2)</f>
        <v>0</v>
      </c>
      <c r="I84" s="138"/>
      <c r="J84" s="138"/>
      <c r="K84" s="125">
        <f t="shared" si="47"/>
        <v>0</v>
      </c>
      <c r="L84" s="126">
        <f t="shared" si="51"/>
        <v>0</v>
      </c>
      <c r="M84" s="125">
        <f t="shared" si="52"/>
        <v>0</v>
      </c>
      <c r="N84" s="125">
        <f t="shared" si="48"/>
        <v>0</v>
      </c>
      <c r="O84" s="125">
        <f t="shared" si="49"/>
        <v>0</v>
      </c>
      <c r="P84" s="125">
        <f t="shared" si="54"/>
        <v>0</v>
      </c>
    </row>
    <row r="85" spans="1:16" s="24" customFormat="1" ht="52.8">
      <c r="A85" s="120">
        <f t="shared" si="55"/>
        <v>58</v>
      </c>
      <c r="B85" s="121"/>
      <c r="C85" s="219" t="s">
        <v>238</v>
      </c>
      <c r="D85" s="122" t="s">
        <v>20</v>
      </c>
      <c r="E85" s="127">
        <v>64</v>
      </c>
      <c r="F85" s="128"/>
      <c r="G85" s="128"/>
      <c r="H85" s="129">
        <f t="shared" ref="H85" si="56">ROUND(F85*G85,2)</f>
        <v>0</v>
      </c>
      <c r="I85" s="138"/>
      <c r="J85" s="138"/>
      <c r="K85" s="125">
        <f t="shared" si="47"/>
        <v>0</v>
      </c>
      <c r="L85" s="126">
        <f t="shared" si="51"/>
        <v>0</v>
      </c>
      <c r="M85" s="125">
        <f t="shared" si="52"/>
        <v>0</v>
      </c>
      <c r="N85" s="125">
        <f t="shared" si="48"/>
        <v>0</v>
      </c>
      <c r="O85" s="125">
        <f t="shared" si="49"/>
        <v>0</v>
      </c>
      <c r="P85" s="125">
        <f t="shared" si="54"/>
        <v>0</v>
      </c>
    </row>
    <row r="86" spans="1:16" s="24" customFormat="1" ht="15" customHeight="1">
      <c r="A86" s="120"/>
      <c r="B86" s="121"/>
      <c r="C86" s="226" t="s">
        <v>131</v>
      </c>
      <c r="D86" s="122"/>
      <c r="E86" s="127"/>
      <c r="F86" s="124"/>
      <c r="G86" s="124"/>
      <c r="H86" s="117"/>
      <c r="I86" s="117"/>
      <c r="J86" s="117"/>
      <c r="K86" s="125">
        <f t="shared" si="47"/>
        <v>0</v>
      </c>
      <c r="L86" s="126">
        <f t="shared" si="51"/>
        <v>0</v>
      </c>
      <c r="M86" s="125">
        <f t="shared" si="52"/>
        <v>0</v>
      </c>
      <c r="N86" s="125">
        <f t="shared" si="48"/>
        <v>0</v>
      </c>
      <c r="O86" s="125">
        <f t="shared" si="49"/>
        <v>0</v>
      </c>
      <c r="P86" s="125">
        <f t="shared" si="9"/>
        <v>0</v>
      </c>
    </row>
    <row r="87" spans="1:16" s="24" customFormat="1">
      <c r="A87" s="120"/>
      <c r="B87" s="174"/>
      <c r="C87" s="328" t="s">
        <v>189</v>
      </c>
      <c r="D87" s="149"/>
      <c r="E87" s="130"/>
      <c r="F87" s="128"/>
      <c r="G87" s="128"/>
      <c r="H87" s="129">
        <f t="shared" ref="H87:H88" si="57">ROUND(F87*G87,2)</f>
        <v>0</v>
      </c>
      <c r="I87" s="138"/>
      <c r="J87" s="138"/>
      <c r="K87" s="125">
        <f t="shared" si="47"/>
        <v>0</v>
      </c>
      <c r="L87" s="126">
        <f t="shared" si="51"/>
        <v>0</v>
      </c>
      <c r="M87" s="125">
        <f t="shared" si="52"/>
        <v>0</v>
      </c>
      <c r="N87" s="125">
        <f t="shared" si="48"/>
        <v>0</v>
      </c>
      <c r="O87" s="125">
        <f t="shared" si="49"/>
        <v>0</v>
      </c>
      <c r="P87" s="125">
        <f>SUM(M87:O87)</f>
        <v>0</v>
      </c>
    </row>
    <row r="88" spans="1:16" s="24" customFormat="1" ht="26.4">
      <c r="A88" s="120">
        <f>A85+1</f>
        <v>59</v>
      </c>
      <c r="B88" s="175"/>
      <c r="C88" s="229" t="s">
        <v>190</v>
      </c>
      <c r="D88" s="172" t="s">
        <v>20</v>
      </c>
      <c r="E88" s="173">
        <v>77.8</v>
      </c>
      <c r="F88" s="128"/>
      <c r="G88" s="128"/>
      <c r="H88" s="129">
        <f t="shared" si="57"/>
        <v>0</v>
      </c>
      <c r="I88" s="138"/>
      <c r="J88" s="138"/>
      <c r="K88" s="125">
        <f t="shared" si="47"/>
        <v>0</v>
      </c>
      <c r="L88" s="126">
        <f t="shared" si="51"/>
        <v>0</v>
      </c>
      <c r="M88" s="125">
        <f t="shared" si="52"/>
        <v>0</v>
      </c>
      <c r="N88" s="125">
        <f t="shared" si="48"/>
        <v>0</v>
      </c>
      <c r="O88" s="125">
        <f t="shared" si="49"/>
        <v>0</v>
      </c>
      <c r="P88" s="125">
        <f t="shared" ref="P88" si="58">SUM(M88:O88)</f>
        <v>0</v>
      </c>
    </row>
    <row r="89" spans="1:16" s="24" customFormat="1" ht="39.6">
      <c r="A89" s="120">
        <f t="shared" si="55"/>
        <v>60</v>
      </c>
      <c r="B89" s="175"/>
      <c r="C89" s="229" t="s">
        <v>191</v>
      </c>
      <c r="D89" s="172" t="s">
        <v>20</v>
      </c>
      <c r="E89" s="173">
        <v>164.1</v>
      </c>
      <c r="F89" s="128"/>
      <c r="G89" s="128"/>
      <c r="H89" s="129">
        <f t="shared" ref="H89:H90" si="59">ROUND(F89*G89,2)</f>
        <v>0</v>
      </c>
      <c r="I89" s="138"/>
      <c r="J89" s="138"/>
      <c r="K89" s="125">
        <f t="shared" si="47"/>
        <v>0</v>
      </c>
      <c r="L89" s="126">
        <f t="shared" si="51"/>
        <v>0</v>
      </c>
      <c r="M89" s="125">
        <f t="shared" si="52"/>
        <v>0</v>
      </c>
      <c r="N89" s="125">
        <f t="shared" si="48"/>
        <v>0</v>
      </c>
      <c r="O89" s="125">
        <f t="shared" si="49"/>
        <v>0</v>
      </c>
      <c r="P89" s="125">
        <f t="shared" ref="P89:P90" si="60">SUM(M89:O89)</f>
        <v>0</v>
      </c>
    </row>
    <row r="90" spans="1:16" s="87" customFormat="1">
      <c r="A90" s="120"/>
      <c r="B90" s="174"/>
      <c r="C90" s="328" t="s">
        <v>127</v>
      </c>
      <c r="D90" s="149"/>
      <c r="E90" s="176"/>
      <c r="F90" s="177"/>
      <c r="G90" s="177"/>
      <c r="H90" s="129">
        <f t="shared" si="59"/>
        <v>0</v>
      </c>
      <c r="I90" s="177"/>
      <c r="J90" s="178"/>
      <c r="K90" s="125">
        <f t="shared" si="47"/>
        <v>0</v>
      </c>
      <c r="L90" s="126">
        <f t="shared" si="51"/>
        <v>0</v>
      </c>
      <c r="M90" s="125">
        <f t="shared" si="52"/>
        <v>0</v>
      </c>
      <c r="N90" s="125">
        <f t="shared" si="48"/>
        <v>0</v>
      </c>
      <c r="O90" s="125">
        <f t="shared" si="49"/>
        <v>0</v>
      </c>
      <c r="P90" s="125">
        <f t="shared" si="60"/>
        <v>0</v>
      </c>
    </row>
    <row r="91" spans="1:16" s="87" customFormat="1" ht="39.6">
      <c r="A91" s="120">
        <f>A89+1</f>
        <v>61</v>
      </c>
      <c r="B91" s="175"/>
      <c r="C91" s="232" t="s">
        <v>239</v>
      </c>
      <c r="D91" s="172" t="s">
        <v>20</v>
      </c>
      <c r="E91" s="179">
        <v>470.1</v>
      </c>
      <c r="F91" s="128"/>
      <c r="G91" s="128"/>
      <c r="H91" s="129">
        <f t="shared" ref="H91" si="61">ROUND(F91*G91,2)</f>
        <v>0</v>
      </c>
      <c r="I91" s="138"/>
      <c r="J91" s="138"/>
      <c r="K91" s="125">
        <f t="shared" si="47"/>
        <v>0</v>
      </c>
      <c r="L91" s="126">
        <f t="shared" si="51"/>
        <v>0</v>
      </c>
      <c r="M91" s="125">
        <f t="shared" si="52"/>
        <v>0</v>
      </c>
      <c r="N91" s="125">
        <f t="shared" si="48"/>
        <v>0</v>
      </c>
      <c r="O91" s="125">
        <f t="shared" si="49"/>
        <v>0</v>
      </c>
      <c r="P91" s="125">
        <f t="shared" ref="P91" si="62">SUM(M91:O91)</f>
        <v>0</v>
      </c>
    </row>
    <row r="92" spans="1:16" s="87" customFormat="1">
      <c r="A92" s="120">
        <f t="shared" si="55"/>
        <v>62</v>
      </c>
      <c r="B92" s="179"/>
      <c r="C92" s="224" t="s">
        <v>240</v>
      </c>
      <c r="D92" s="179" t="s">
        <v>20</v>
      </c>
      <c r="E92" s="179">
        <v>247.1</v>
      </c>
      <c r="F92" s="138"/>
      <c r="G92" s="128"/>
      <c r="H92" s="138">
        <f>ROUND(F92*G92,2)</f>
        <v>0</v>
      </c>
      <c r="I92" s="130"/>
      <c r="J92" s="131"/>
      <c r="K92" s="125">
        <f t="shared" si="47"/>
        <v>0</v>
      </c>
      <c r="L92" s="126">
        <f t="shared" si="51"/>
        <v>0</v>
      </c>
      <c r="M92" s="125">
        <f t="shared" si="52"/>
        <v>0</v>
      </c>
      <c r="N92" s="125">
        <f t="shared" si="48"/>
        <v>0</v>
      </c>
      <c r="O92" s="125">
        <f t="shared" si="49"/>
        <v>0</v>
      </c>
      <c r="P92" s="125">
        <f>SUM(M92:O92)</f>
        <v>0</v>
      </c>
    </row>
    <row r="93" spans="1:16" s="87" customFormat="1" ht="39.6">
      <c r="A93" s="120">
        <f t="shared" si="55"/>
        <v>63</v>
      </c>
      <c r="B93" s="175"/>
      <c r="C93" s="232" t="s">
        <v>241</v>
      </c>
      <c r="D93" s="172" t="s">
        <v>20</v>
      </c>
      <c r="E93" s="179">
        <v>247.1</v>
      </c>
      <c r="F93" s="128"/>
      <c r="G93" s="128"/>
      <c r="H93" s="129">
        <f t="shared" ref="H93:H95" si="63">ROUND(F93*G93,2)</f>
        <v>0</v>
      </c>
      <c r="I93" s="138"/>
      <c r="J93" s="138"/>
      <c r="K93" s="125">
        <f t="shared" si="47"/>
        <v>0</v>
      </c>
      <c r="L93" s="126">
        <f t="shared" si="51"/>
        <v>0</v>
      </c>
      <c r="M93" s="125">
        <f t="shared" si="52"/>
        <v>0</v>
      </c>
      <c r="N93" s="125">
        <f t="shared" si="48"/>
        <v>0</v>
      </c>
      <c r="O93" s="125">
        <f t="shared" si="49"/>
        <v>0</v>
      </c>
      <c r="P93" s="125">
        <f t="shared" ref="P93:P95" si="64">SUM(M93:O93)</f>
        <v>0</v>
      </c>
    </row>
    <row r="94" spans="1:16" s="87" customFormat="1">
      <c r="A94" s="120">
        <f t="shared" si="55"/>
        <v>64</v>
      </c>
      <c r="B94" s="175"/>
      <c r="C94" s="230" t="s">
        <v>242</v>
      </c>
      <c r="D94" s="172" t="s">
        <v>20</v>
      </c>
      <c r="E94" s="179">
        <v>247.1</v>
      </c>
      <c r="F94" s="128"/>
      <c r="G94" s="128"/>
      <c r="H94" s="129">
        <f t="shared" si="63"/>
        <v>0</v>
      </c>
      <c r="I94" s="138"/>
      <c r="J94" s="138"/>
      <c r="K94" s="125">
        <f t="shared" si="47"/>
        <v>0</v>
      </c>
      <c r="L94" s="126">
        <f t="shared" si="51"/>
        <v>0</v>
      </c>
      <c r="M94" s="125">
        <f t="shared" si="52"/>
        <v>0</v>
      </c>
      <c r="N94" s="125">
        <f t="shared" si="48"/>
        <v>0</v>
      </c>
      <c r="O94" s="125">
        <f t="shared" si="49"/>
        <v>0</v>
      </c>
      <c r="P94" s="125">
        <f t="shared" si="64"/>
        <v>0</v>
      </c>
    </row>
    <row r="95" spans="1:16" s="87" customFormat="1" ht="26.4">
      <c r="A95" s="120">
        <f t="shared" si="55"/>
        <v>65</v>
      </c>
      <c r="B95" s="180"/>
      <c r="C95" s="229" t="s">
        <v>243</v>
      </c>
      <c r="D95" s="149" t="s">
        <v>20</v>
      </c>
      <c r="E95" s="179">
        <v>247.1</v>
      </c>
      <c r="F95" s="128"/>
      <c r="G95" s="128"/>
      <c r="H95" s="129">
        <f t="shared" si="63"/>
        <v>0</v>
      </c>
      <c r="I95" s="130"/>
      <c r="J95" s="131"/>
      <c r="K95" s="125">
        <f t="shared" si="47"/>
        <v>0</v>
      </c>
      <c r="L95" s="126">
        <f t="shared" si="51"/>
        <v>0</v>
      </c>
      <c r="M95" s="125">
        <f t="shared" si="52"/>
        <v>0</v>
      </c>
      <c r="N95" s="125">
        <f t="shared" si="48"/>
        <v>0</v>
      </c>
      <c r="O95" s="125">
        <f t="shared" si="49"/>
        <v>0</v>
      </c>
      <c r="P95" s="125">
        <f t="shared" si="64"/>
        <v>0</v>
      </c>
    </row>
    <row r="96" spans="1:16" s="24" customFormat="1" ht="13.95" customHeight="1">
      <c r="A96" s="120"/>
      <c r="B96" s="121"/>
      <c r="C96" s="226" t="s">
        <v>132</v>
      </c>
      <c r="D96" s="122"/>
      <c r="E96" s="127"/>
      <c r="F96" s="124"/>
      <c r="G96" s="124"/>
      <c r="H96" s="117"/>
      <c r="I96" s="117"/>
      <c r="J96" s="117"/>
      <c r="K96" s="125">
        <f t="shared" si="47"/>
        <v>0</v>
      </c>
      <c r="L96" s="126">
        <f t="shared" si="51"/>
        <v>0</v>
      </c>
      <c r="M96" s="125">
        <f t="shared" si="52"/>
        <v>0</v>
      </c>
      <c r="N96" s="125">
        <f t="shared" si="48"/>
        <v>0</v>
      </c>
      <c r="O96" s="125">
        <f t="shared" si="49"/>
        <v>0</v>
      </c>
      <c r="P96" s="125">
        <f t="shared" si="9"/>
        <v>0</v>
      </c>
    </row>
    <row r="97" spans="1:16" s="24" customFormat="1">
      <c r="A97" s="120"/>
      <c r="B97" s="181"/>
      <c r="C97" s="233" t="s">
        <v>179</v>
      </c>
      <c r="D97" s="149"/>
      <c r="E97" s="130"/>
      <c r="F97" s="128"/>
      <c r="G97" s="128"/>
      <c r="H97" s="129">
        <f t="shared" ref="H97:H100" si="65">ROUND(F97*G97,2)</f>
        <v>0</v>
      </c>
      <c r="I97" s="138"/>
      <c r="J97" s="138"/>
      <c r="K97" s="125">
        <f t="shared" si="47"/>
        <v>0</v>
      </c>
      <c r="L97" s="126">
        <f t="shared" si="51"/>
        <v>0</v>
      </c>
      <c r="M97" s="125">
        <f t="shared" si="52"/>
        <v>0</v>
      </c>
      <c r="N97" s="125">
        <f t="shared" si="48"/>
        <v>0</v>
      </c>
      <c r="O97" s="125">
        <f t="shared" si="49"/>
        <v>0</v>
      </c>
      <c r="P97" s="125">
        <f>SUM(M97:O97)</f>
        <v>0</v>
      </c>
    </row>
    <row r="98" spans="1:16" s="24" customFormat="1">
      <c r="A98" s="120">
        <f>A95+1</f>
        <v>66</v>
      </c>
      <c r="B98" s="182"/>
      <c r="C98" s="229" t="s">
        <v>180</v>
      </c>
      <c r="D98" s="149" t="s">
        <v>20</v>
      </c>
      <c r="E98" s="130">
        <v>50</v>
      </c>
      <c r="F98" s="128"/>
      <c r="G98" s="128"/>
      <c r="H98" s="129">
        <f t="shared" si="65"/>
        <v>0</v>
      </c>
      <c r="I98" s="138"/>
      <c r="J98" s="138"/>
      <c r="K98" s="125">
        <f t="shared" si="47"/>
        <v>0</v>
      </c>
      <c r="L98" s="126">
        <f t="shared" si="51"/>
        <v>0</v>
      </c>
      <c r="M98" s="125">
        <f t="shared" si="52"/>
        <v>0</v>
      </c>
      <c r="N98" s="125">
        <f t="shared" si="48"/>
        <v>0</v>
      </c>
      <c r="O98" s="125">
        <f t="shared" si="49"/>
        <v>0</v>
      </c>
      <c r="P98" s="125">
        <f t="shared" ref="P98:P100" si="66">SUM(M98:O98)</f>
        <v>0</v>
      </c>
    </row>
    <row r="99" spans="1:16" s="24" customFormat="1" ht="26.4">
      <c r="A99" s="120">
        <f t="shared" si="55"/>
        <v>67</v>
      </c>
      <c r="B99" s="182"/>
      <c r="C99" s="183" t="s">
        <v>244</v>
      </c>
      <c r="D99" s="149" t="s">
        <v>20</v>
      </c>
      <c r="E99" s="130">
        <v>250</v>
      </c>
      <c r="F99" s="128"/>
      <c r="G99" s="128"/>
      <c r="H99" s="129">
        <f t="shared" si="65"/>
        <v>0</v>
      </c>
      <c r="I99" s="138"/>
      <c r="J99" s="138"/>
      <c r="K99" s="125">
        <f t="shared" si="47"/>
        <v>0</v>
      </c>
      <c r="L99" s="126">
        <f t="shared" si="51"/>
        <v>0</v>
      </c>
      <c r="M99" s="125">
        <f t="shared" si="52"/>
        <v>0</v>
      </c>
      <c r="N99" s="125">
        <f t="shared" si="48"/>
        <v>0</v>
      </c>
      <c r="O99" s="125">
        <f t="shared" si="49"/>
        <v>0</v>
      </c>
      <c r="P99" s="125">
        <f t="shared" si="66"/>
        <v>0</v>
      </c>
    </row>
    <row r="100" spans="1:16" s="24" customFormat="1">
      <c r="A100" s="120">
        <f t="shared" si="55"/>
        <v>68</v>
      </c>
      <c r="B100" s="182"/>
      <c r="C100" s="229" t="s">
        <v>181</v>
      </c>
      <c r="D100" s="172" t="s">
        <v>66</v>
      </c>
      <c r="E100" s="130">
        <v>58</v>
      </c>
      <c r="F100" s="128"/>
      <c r="G100" s="128"/>
      <c r="H100" s="129">
        <f t="shared" si="65"/>
        <v>0</v>
      </c>
      <c r="I100" s="138"/>
      <c r="J100" s="138"/>
      <c r="K100" s="125">
        <f t="shared" si="47"/>
        <v>0</v>
      </c>
      <c r="L100" s="126">
        <f t="shared" si="51"/>
        <v>0</v>
      </c>
      <c r="M100" s="125">
        <f t="shared" si="52"/>
        <v>0</v>
      </c>
      <c r="N100" s="125">
        <f t="shared" si="48"/>
        <v>0</v>
      </c>
      <c r="O100" s="125">
        <f t="shared" si="49"/>
        <v>0</v>
      </c>
      <c r="P100" s="125">
        <f t="shared" si="66"/>
        <v>0</v>
      </c>
    </row>
    <row r="101" spans="1:16" s="24" customFormat="1">
      <c r="A101" s="120"/>
      <c r="B101" s="132"/>
      <c r="C101" s="227" t="s">
        <v>171</v>
      </c>
      <c r="D101" s="114"/>
      <c r="E101" s="115"/>
      <c r="F101" s="128"/>
      <c r="G101" s="128"/>
      <c r="H101" s="129">
        <f t="shared" ref="H101:H104" si="67">ROUND(F101*G101,2)</f>
        <v>0</v>
      </c>
      <c r="I101" s="133"/>
      <c r="J101" s="133"/>
      <c r="K101" s="125">
        <f t="shared" si="47"/>
        <v>0</v>
      </c>
      <c r="L101" s="126">
        <f t="shared" si="51"/>
        <v>0</v>
      </c>
      <c r="M101" s="125">
        <f t="shared" si="52"/>
        <v>0</v>
      </c>
      <c r="N101" s="125">
        <f t="shared" si="48"/>
        <v>0</v>
      </c>
      <c r="O101" s="125">
        <f t="shared" si="49"/>
        <v>0</v>
      </c>
      <c r="P101" s="125">
        <f>SUM(M101:O101)</f>
        <v>0</v>
      </c>
    </row>
    <row r="102" spans="1:16" s="24" customFormat="1" ht="39.6">
      <c r="A102" s="120">
        <f>A100+1</f>
        <v>69</v>
      </c>
      <c r="B102" s="122"/>
      <c r="C102" s="219" t="s">
        <v>172</v>
      </c>
      <c r="D102" s="122" t="s">
        <v>20</v>
      </c>
      <c r="E102" s="115">
        <v>159.74</v>
      </c>
      <c r="F102" s="128"/>
      <c r="G102" s="128"/>
      <c r="H102" s="138">
        <f t="shared" si="67"/>
        <v>0</v>
      </c>
      <c r="I102" s="138"/>
      <c r="J102" s="138"/>
      <c r="K102" s="125">
        <f t="shared" si="47"/>
        <v>0</v>
      </c>
      <c r="L102" s="126">
        <f t="shared" si="51"/>
        <v>0</v>
      </c>
      <c r="M102" s="125">
        <f t="shared" si="52"/>
        <v>0</v>
      </c>
      <c r="N102" s="125">
        <f t="shared" si="48"/>
        <v>0</v>
      </c>
      <c r="O102" s="125">
        <f t="shared" si="49"/>
        <v>0</v>
      </c>
      <c r="P102" s="125">
        <f>SUM(M102:O102)</f>
        <v>0</v>
      </c>
    </row>
    <row r="103" spans="1:16" s="24" customFormat="1">
      <c r="A103" s="120">
        <f t="shared" si="55"/>
        <v>70</v>
      </c>
      <c r="B103" s="122"/>
      <c r="C103" s="327" t="s">
        <v>443</v>
      </c>
      <c r="D103" s="122" t="s">
        <v>20</v>
      </c>
      <c r="E103" s="115">
        <v>159.74</v>
      </c>
      <c r="F103" s="184"/>
      <c r="G103" s="128"/>
      <c r="H103" s="138">
        <f t="shared" si="67"/>
        <v>0</v>
      </c>
      <c r="I103" s="185"/>
      <c r="J103" s="185"/>
      <c r="K103" s="125">
        <f t="shared" si="47"/>
        <v>0</v>
      </c>
      <c r="L103" s="126">
        <f t="shared" si="51"/>
        <v>0</v>
      </c>
      <c r="M103" s="125">
        <f t="shared" si="52"/>
        <v>0</v>
      </c>
      <c r="N103" s="125">
        <f t="shared" si="48"/>
        <v>0</v>
      </c>
      <c r="O103" s="125">
        <f t="shared" si="49"/>
        <v>0</v>
      </c>
      <c r="P103" s="125">
        <f>SUM(M103:O103)</f>
        <v>0</v>
      </c>
    </row>
    <row r="104" spans="1:16" s="24" customFormat="1" ht="39.6">
      <c r="A104" s="120">
        <f t="shared" si="55"/>
        <v>71</v>
      </c>
      <c r="B104" s="180"/>
      <c r="C104" s="326" t="s">
        <v>442</v>
      </c>
      <c r="D104" s="172" t="s">
        <v>20</v>
      </c>
      <c r="E104" s="115">
        <v>159.74</v>
      </c>
      <c r="F104" s="184"/>
      <c r="G104" s="128"/>
      <c r="H104" s="138">
        <f t="shared" si="67"/>
        <v>0</v>
      </c>
      <c r="I104" s="159"/>
      <c r="J104" s="185"/>
      <c r="K104" s="125">
        <f t="shared" si="47"/>
        <v>0</v>
      </c>
      <c r="L104" s="126">
        <f t="shared" si="51"/>
        <v>0</v>
      </c>
      <c r="M104" s="125">
        <f t="shared" si="52"/>
        <v>0</v>
      </c>
      <c r="N104" s="125">
        <f t="shared" si="48"/>
        <v>0</v>
      </c>
      <c r="O104" s="125">
        <f t="shared" si="49"/>
        <v>0</v>
      </c>
      <c r="P104" s="125">
        <f>SUM(M104:O104)</f>
        <v>0</v>
      </c>
    </row>
    <row r="105" spans="1:16" s="24" customFormat="1">
      <c r="A105" s="120"/>
      <c r="B105" s="132"/>
      <c r="C105" s="227" t="s">
        <v>173</v>
      </c>
      <c r="D105" s="114"/>
      <c r="E105" s="115"/>
      <c r="F105" s="128"/>
      <c r="G105" s="128"/>
      <c r="H105" s="129">
        <f t="shared" ref="H105:H107" si="68">ROUND(F105*G105,2)</f>
        <v>0</v>
      </c>
      <c r="I105" s="133"/>
      <c r="J105" s="133"/>
      <c r="K105" s="125">
        <f t="shared" si="47"/>
        <v>0</v>
      </c>
      <c r="L105" s="126">
        <f t="shared" si="51"/>
        <v>0</v>
      </c>
      <c r="M105" s="125">
        <f t="shared" si="52"/>
        <v>0</v>
      </c>
      <c r="N105" s="125">
        <f t="shared" si="48"/>
        <v>0</v>
      </c>
      <c r="O105" s="125">
        <f t="shared" si="49"/>
        <v>0</v>
      </c>
      <c r="P105" s="125">
        <f t="shared" ref="P105:P107" si="69">SUM(M105:O105)</f>
        <v>0</v>
      </c>
    </row>
    <row r="106" spans="1:16" s="24" customFormat="1">
      <c r="A106" s="120">
        <f>A104+1</f>
        <v>72</v>
      </c>
      <c r="B106" s="122"/>
      <c r="C106" s="327" t="s">
        <v>443</v>
      </c>
      <c r="D106" s="122" t="s">
        <v>20</v>
      </c>
      <c r="E106" s="115">
        <v>39.97</v>
      </c>
      <c r="F106" s="184"/>
      <c r="G106" s="128"/>
      <c r="H106" s="138">
        <f t="shared" si="68"/>
        <v>0</v>
      </c>
      <c r="I106" s="185"/>
      <c r="J106" s="185"/>
      <c r="K106" s="125">
        <f t="shared" si="47"/>
        <v>0</v>
      </c>
      <c r="L106" s="126">
        <f t="shared" si="51"/>
        <v>0</v>
      </c>
      <c r="M106" s="125">
        <f t="shared" si="52"/>
        <v>0</v>
      </c>
      <c r="N106" s="125">
        <f t="shared" si="48"/>
        <v>0</v>
      </c>
      <c r="O106" s="125">
        <f t="shared" si="49"/>
        <v>0</v>
      </c>
      <c r="P106" s="125">
        <f t="shared" si="69"/>
        <v>0</v>
      </c>
    </row>
    <row r="107" spans="1:16" s="24" customFormat="1" ht="39.6">
      <c r="A107" s="120">
        <f t="shared" si="55"/>
        <v>73</v>
      </c>
      <c r="B107" s="180"/>
      <c r="C107" s="326" t="s">
        <v>442</v>
      </c>
      <c r="D107" s="172" t="s">
        <v>20</v>
      </c>
      <c r="E107" s="115">
        <v>39.97</v>
      </c>
      <c r="F107" s="184"/>
      <c r="G107" s="128"/>
      <c r="H107" s="138">
        <f t="shared" si="68"/>
        <v>0</v>
      </c>
      <c r="I107" s="159"/>
      <c r="J107" s="185"/>
      <c r="K107" s="125">
        <f t="shared" si="47"/>
        <v>0</v>
      </c>
      <c r="L107" s="126">
        <f t="shared" si="51"/>
        <v>0</v>
      </c>
      <c r="M107" s="125">
        <f t="shared" si="52"/>
        <v>0</v>
      </c>
      <c r="N107" s="125">
        <f t="shared" si="48"/>
        <v>0</v>
      </c>
      <c r="O107" s="125">
        <f t="shared" si="49"/>
        <v>0</v>
      </c>
      <c r="P107" s="125">
        <f t="shared" si="69"/>
        <v>0</v>
      </c>
    </row>
    <row r="108" spans="1:16" s="24" customFormat="1">
      <c r="A108" s="120"/>
      <c r="B108" s="132"/>
      <c r="C108" s="227" t="s">
        <v>175</v>
      </c>
      <c r="D108" s="114"/>
      <c r="E108" s="115"/>
      <c r="F108" s="128"/>
      <c r="G108" s="128"/>
      <c r="H108" s="129">
        <f t="shared" ref="H108:H116" si="70">ROUND(F108*G108,2)</f>
        <v>0</v>
      </c>
      <c r="I108" s="133"/>
      <c r="J108" s="133"/>
      <c r="K108" s="125">
        <f t="shared" si="47"/>
        <v>0</v>
      </c>
      <c r="L108" s="126">
        <f t="shared" si="51"/>
        <v>0</v>
      </c>
      <c r="M108" s="125">
        <f t="shared" si="52"/>
        <v>0</v>
      </c>
      <c r="N108" s="125">
        <f t="shared" si="48"/>
        <v>0</v>
      </c>
      <c r="O108" s="125">
        <f t="shared" si="49"/>
        <v>0</v>
      </c>
      <c r="P108" s="125">
        <f t="shared" ref="P108:P116" si="71">SUM(M108:O108)</f>
        <v>0</v>
      </c>
    </row>
    <row r="109" spans="1:16" s="24" customFormat="1" ht="26.4">
      <c r="A109" s="120">
        <f>A107+1</f>
        <v>74</v>
      </c>
      <c r="B109" s="121"/>
      <c r="C109" s="183" t="s">
        <v>245</v>
      </c>
      <c r="D109" s="149" t="s">
        <v>20</v>
      </c>
      <c r="E109" s="115">
        <v>39.39</v>
      </c>
      <c r="F109" s="128"/>
      <c r="G109" s="128"/>
      <c r="H109" s="129">
        <f t="shared" si="70"/>
        <v>0</v>
      </c>
      <c r="I109" s="138"/>
      <c r="J109" s="138"/>
      <c r="K109" s="125">
        <f t="shared" si="47"/>
        <v>0</v>
      </c>
      <c r="L109" s="126">
        <f t="shared" si="51"/>
        <v>0</v>
      </c>
      <c r="M109" s="125">
        <f t="shared" si="52"/>
        <v>0</v>
      </c>
      <c r="N109" s="125">
        <f t="shared" si="48"/>
        <v>0</v>
      </c>
      <c r="O109" s="125">
        <f t="shared" si="49"/>
        <v>0</v>
      </c>
      <c r="P109" s="125">
        <f t="shared" si="71"/>
        <v>0</v>
      </c>
    </row>
    <row r="110" spans="1:16" s="24" customFormat="1" ht="26.4">
      <c r="A110" s="120">
        <f t="shared" si="55"/>
        <v>75</v>
      </c>
      <c r="B110" s="121"/>
      <c r="C110" s="183" t="s">
        <v>246</v>
      </c>
      <c r="D110" s="149" t="s">
        <v>20</v>
      </c>
      <c r="E110" s="115">
        <v>39.39</v>
      </c>
      <c r="F110" s="128"/>
      <c r="G110" s="128"/>
      <c r="H110" s="129">
        <f t="shared" si="70"/>
        <v>0</v>
      </c>
      <c r="I110" s="138"/>
      <c r="J110" s="138"/>
      <c r="K110" s="125">
        <f t="shared" si="47"/>
        <v>0</v>
      </c>
      <c r="L110" s="126">
        <f t="shared" ref="L110:L124" si="72">ROUND(F110*E110,2)</f>
        <v>0</v>
      </c>
      <c r="M110" s="125">
        <f t="shared" ref="M110:M124" si="73">ROUND(H110*E110,2)</f>
        <v>0</v>
      </c>
      <c r="N110" s="125">
        <f t="shared" si="48"/>
        <v>0</v>
      </c>
      <c r="O110" s="125">
        <f t="shared" si="49"/>
        <v>0</v>
      </c>
      <c r="P110" s="125">
        <f t="shared" si="71"/>
        <v>0</v>
      </c>
    </row>
    <row r="111" spans="1:16" s="24" customFormat="1" ht="26.4">
      <c r="A111" s="120">
        <f t="shared" si="55"/>
        <v>76</v>
      </c>
      <c r="B111" s="150"/>
      <c r="C111" s="230" t="s">
        <v>177</v>
      </c>
      <c r="D111" s="135" t="s">
        <v>20</v>
      </c>
      <c r="E111" s="115">
        <v>39.39</v>
      </c>
      <c r="F111" s="128"/>
      <c r="G111" s="128"/>
      <c r="H111" s="129">
        <f t="shared" si="70"/>
        <v>0</v>
      </c>
      <c r="I111" s="151"/>
      <c r="J111" s="151"/>
      <c r="K111" s="125">
        <f t="shared" si="47"/>
        <v>0</v>
      </c>
      <c r="L111" s="126">
        <f t="shared" si="72"/>
        <v>0</v>
      </c>
      <c r="M111" s="125">
        <f t="shared" si="73"/>
        <v>0</v>
      </c>
      <c r="N111" s="125">
        <f t="shared" si="48"/>
        <v>0</v>
      </c>
      <c r="O111" s="125">
        <f t="shared" si="49"/>
        <v>0</v>
      </c>
      <c r="P111" s="125">
        <f t="shared" si="71"/>
        <v>0</v>
      </c>
    </row>
    <row r="112" spans="1:16" s="24" customFormat="1" ht="39.6">
      <c r="A112" s="120">
        <f t="shared" si="55"/>
        <v>77</v>
      </c>
      <c r="B112" s="121"/>
      <c r="C112" s="183" t="s">
        <v>247</v>
      </c>
      <c r="D112" s="149" t="s">
        <v>20</v>
      </c>
      <c r="E112" s="115">
        <v>39.39</v>
      </c>
      <c r="F112" s="128"/>
      <c r="G112" s="128"/>
      <c r="H112" s="129">
        <f t="shared" si="70"/>
        <v>0</v>
      </c>
      <c r="I112" s="138"/>
      <c r="J112" s="138"/>
      <c r="K112" s="125">
        <f t="shared" si="47"/>
        <v>0</v>
      </c>
      <c r="L112" s="126">
        <f t="shared" si="72"/>
        <v>0</v>
      </c>
      <c r="M112" s="125">
        <f t="shared" si="73"/>
        <v>0</v>
      </c>
      <c r="N112" s="125">
        <f t="shared" si="48"/>
        <v>0</v>
      </c>
      <c r="O112" s="125">
        <f t="shared" si="49"/>
        <v>0</v>
      </c>
      <c r="P112" s="125">
        <f t="shared" si="71"/>
        <v>0</v>
      </c>
    </row>
    <row r="113" spans="1:16" s="24" customFormat="1" ht="26.4">
      <c r="A113" s="120">
        <f t="shared" si="55"/>
        <v>78</v>
      </c>
      <c r="B113" s="121"/>
      <c r="C113" s="183" t="s">
        <v>248</v>
      </c>
      <c r="D113" s="149" t="s">
        <v>20</v>
      </c>
      <c r="E113" s="115">
        <v>39.39</v>
      </c>
      <c r="F113" s="128"/>
      <c r="G113" s="128"/>
      <c r="H113" s="129">
        <f t="shared" si="70"/>
        <v>0</v>
      </c>
      <c r="I113" s="138"/>
      <c r="J113" s="138"/>
      <c r="K113" s="125">
        <f t="shared" si="47"/>
        <v>0</v>
      </c>
      <c r="L113" s="126">
        <f t="shared" si="72"/>
        <v>0</v>
      </c>
      <c r="M113" s="125">
        <f t="shared" si="73"/>
        <v>0</v>
      </c>
      <c r="N113" s="125">
        <f t="shared" si="48"/>
        <v>0</v>
      </c>
      <c r="O113" s="125">
        <f t="shared" si="49"/>
        <v>0</v>
      </c>
      <c r="P113" s="125">
        <f t="shared" si="71"/>
        <v>0</v>
      </c>
    </row>
    <row r="114" spans="1:16" s="24" customFormat="1" ht="26.4">
      <c r="A114" s="120">
        <f t="shared" si="55"/>
        <v>79</v>
      </c>
      <c r="B114" s="121"/>
      <c r="C114" s="152" t="s">
        <v>178</v>
      </c>
      <c r="D114" s="149" t="s">
        <v>20</v>
      </c>
      <c r="E114" s="115">
        <v>39.39</v>
      </c>
      <c r="F114" s="128"/>
      <c r="G114" s="128"/>
      <c r="H114" s="129">
        <f t="shared" si="70"/>
        <v>0</v>
      </c>
      <c r="I114" s="138"/>
      <c r="J114" s="138"/>
      <c r="K114" s="125">
        <f t="shared" si="47"/>
        <v>0</v>
      </c>
      <c r="L114" s="126">
        <f t="shared" si="72"/>
        <v>0</v>
      </c>
      <c r="M114" s="125">
        <f t="shared" si="73"/>
        <v>0</v>
      </c>
      <c r="N114" s="125">
        <f t="shared" si="48"/>
        <v>0</v>
      </c>
      <c r="O114" s="125">
        <f t="shared" si="49"/>
        <v>0</v>
      </c>
      <c r="P114" s="125">
        <f t="shared" si="71"/>
        <v>0</v>
      </c>
    </row>
    <row r="115" spans="1:16" s="24" customFormat="1">
      <c r="A115" s="120"/>
      <c r="B115" s="132"/>
      <c r="C115" s="227" t="s">
        <v>195</v>
      </c>
      <c r="D115" s="114"/>
      <c r="E115" s="115"/>
      <c r="F115" s="159"/>
      <c r="G115" s="159"/>
      <c r="H115" s="129">
        <f t="shared" si="70"/>
        <v>0</v>
      </c>
      <c r="I115" s="133"/>
      <c r="J115" s="133"/>
      <c r="K115" s="125">
        <f t="shared" si="47"/>
        <v>0</v>
      </c>
      <c r="L115" s="126">
        <f t="shared" si="72"/>
        <v>0</v>
      </c>
      <c r="M115" s="125">
        <f t="shared" si="73"/>
        <v>0</v>
      </c>
      <c r="N115" s="125">
        <f t="shared" si="48"/>
        <v>0</v>
      </c>
      <c r="O115" s="125">
        <f t="shared" si="49"/>
        <v>0</v>
      </c>
      <c r="P115" s="125">
        <f t="shared" si="71"/>
        <v>0</v>
      </c>
    </row>
    <row r="116" spans="1:16" s="84" customFormat="1">
      <c r="A116" s="120">
        <f>A114+1</f>
        <v>80</v>
      </c>
      <c r="B116" s="132"/>
      <c r="C116" s="222" t="s">
        <v>196</v>
      </c>
      <c r="D116" s="114" t="s">
        <v>66</v>
      </c>
      <c r="E116" s="115">
        <v>77.5</v>
      </c>
      <c r="F116" s="159"/>
      <c r="G116" s="159"/>
      <c r="H116" s="129">
        <f t="shared" si="70"/>
        <v>0</v>
      </c>
      <c r="I116" s="138"/>
      <c r="J116" s="138"/>
      <c r="K116" s="154">
        <f t="shared" si="47"/>
        <v>0</v>
      </c>
      <c r="L116" s="124">
        <f t="shared" si="72"/>
        <v>0</v>
      </c>
      <c r="M116" s="154">
        <f t="shared" si="73"/>
        <v>0</v>
      </c>
      <c r="N116" s="154">
        <f t="shared" si="48"/>
        <v>0</v>
      </c>
      <c r="O116" s="154">
        <f t="shared" si="49"/>
        <v>0</v>
      </c>
      <c r="P116" s="154">
        <f t="shared" si="71"/>
        <v>0</v>
      </c>
    </row>
    <row r="117" spans="1:16" s="24" customFormat="1" ht="15" customHeight="1">
      <c r="A117" s="120"/>
      <c r="B117" s="121"/>
      <c r="C117" s="226" t="s">
        <v>164</v>
      </c>
      <c r="D117" s="122"/>
      <c r="E117" s="127"/>
      <c r="F117" s="124"/>
      <c r="G117" s="124"/>
      <c r="H117" s="117"/>
      <c r="I117" s="117"/>
      <c r="J117" s="160"/>
      <c r="K117" s="125"/>
      <c r="L117" s="126">
        <f t="shared" si="72"/>
        <v>0</v>
      </c>
      <c r="M117" s="125">
        <f t="shared" si="73"/>
        <v>0</v>
      </c>
      <c r="N117" s="125"/>
      <c r="O117" s="125"/>
      <c r="P117" s="125"/>
    </row>
    <row r="118" spans="1:16" s="87" customFormat="1" ht="26.4">
      <c r="A118" s="120">
        <f>A116+1</f>
        <v>81</v>
      </c>
      <c r="B118" s="121"/>
      <c r="C118" s="219" t="s">
        <v>192</v>
      </c>
      <c r="D118" s="122" t="s">
        <v>66</v>
      </c>
      <c r="E118" s="127">
        <v>12.1</v>
      </c>
      <c r="F118" s="128"/>
      <c r="G118" s="128"/>
      <c r="H118" s="129">
        <f>ROUND(F118*G118,2)</f>
        <v>0</v>
      </c>
      <c r="I118" s="138"/>
      <c r="J118" s="138"/>
      <c r="K118" s="125">
        <f>SUM(H118:J118)</f>
        <v>0</v>
      </c>
      <c r="L118" s="126">
        <f t="shared" si="72"/>
        <v>0</v>
      </c>
      <c r="M118" s="125">
        <f t="shared" si="73"/>
        <v>0</v>
      </c>
      <c r="N118" s="125">
        <f t="shared" ref="N118:N124" si="74">ROUND(I118*E118,2)</f>
        <v>0</v>
      </c>
      <c r="O118" s="125">
        <f t="shared" ref="O118:O124" si="75">ROUND(J118*E118,2)</f>
        <v>0</v>
      </c>
      <c r="P118" s="125">
        <f t="shared" ref="P118" si="76">SUM(M118:O118)</f>
        <v>0</v>
      </c>
    </row>
    <row r="119" spans="1:16" s="84" customFormat="1" ht="14.4">
      <c r="A119" s="120"/>
      <c r="B119" s="121"/>
      <c r="C119" s="186" t="s">
        <v>193</v>
      </c>
      <c r="D119" s="179"/>
      <c r="E119" s="187"/>
      <c r="F119" s="128"/>
      <c r="G119" s="128"/>
      <c r="H119" s="129"/>
      <c r="I119" s="188"/>
      <c r="J119" s="188"/>
      <c r="K119" s="125">
        <f>SUM(H119:J119)</f>
        <v>0</v>
      </c>
      <c r="L119" s="126">
        <f t="shared" si="72"/>
        <v>0</v>
      </c>
      <c r="M119" s="125">
        <f t="shared" si="73"/>
        <v>0</v>
      </c>
      <c r="N119" s="125">
        <f t="shared" si="74"/>
        <v>0</v>
      </c>
      <c r="O119" s="125">
        <f t="shared" si="75"/>
        <v>0</v>
      </c>
      <c r="P119" s="125">
        <f>SUM(M119:O119)</f>
        <v>0</v>
      </c>
    </row>
    <row r="120" spans="1:16" s="24" customFormat="1" ht="26.4">
      <c r="A120" s="120">
        <f>A118+1</f>
        <v>82</v>
      </c>
      <c r="B120" s="121"/>
      <c r="C120" s="319" t="s">
        <v>376</v>
      </c>
      <c r="D120" s="122" t="s">
        <v>20</v>
      </c>
      <c r="E120" s="127">
        <v>4</v>
      </c>
      <c r="F120" s="128"/>
      <c r="G120" s="128"/>
      <c r="H120" s="129">
        <f t="shared" ref="H120" si="77">ROUND(F120*G120,2)</f>
        <v>0</v>
      </c>
      <c r="I120" s="188"/>
      <c r="J120" s="188"/>
      <c r="K120" s="125">
        <f>SUM(H120:J120)</f>
        <v>0</v>
      </c>
      <c r="L120" s="126">
        <f t="shared" si="72"/>
        <v>0</v>
      </c>
      <c r="M120" s="125">
        <f t="shared" si="73"/>
        <v>0</v>
      </c>
      <c r="N120" s="125">
        <f t="shared" si="74"/>
        <v>0</v>
      </c>
      <c r="O120" s="125">
        <f t="shared" si="75"/>
        <v>0</v>
      </c>
      <c r="P120" s="125">
        <f t="shared" ref="P120:P124" si="78">SUM(M120:O120)</f>
        <v>0</v>
      </c>
    </row>
    <row r="121" spans="1:16" s="84" customFormat="1" ht="39.6">
      <c r="A121" s="120">
        <f t="shared" si="55"/>
        <v>83</v>
      </c>
      <c r="B121" s="121"/>
      <c r="C121" s="297" t="s">
        <v>444</v>
      </c>
      <c r="D121" s="179" t="s">
        <v>20</v>
      </c>
      <c r="E121" s="127">
        <v>4</v>
      </c>
      <c r="F121" s="128"/>
      <c r="G121" s="128"/>
      <c r="H121" s="138">
        <f t="shared" ref="H121:H124" si="79">ROUND(F121*G121,2)</f>
        <v>0</v>
      </c>
      <c r="I121" s="188"/>
      <c r="J121" s="188"/>
      <c r="K121" s="125">
        <f t="shared" ref="K121:K124" si="80">SUM(H121:J121)</f>
        <v>0</v>
      </c>
      <c r="L121" s="126">
        <f t="shared" si="72"/>
        <v>0</v>
      </c>
      <c r="M121" s="125">
        <f t="shared" si="73"/>
        <v>0</v>
      </c>
      <c r="N121" s="125">
        <f t="shared" si="74"/>
        <v>0</v>
      </c>
      <c r="O121" s="125">
        <f t="shared" si="75"/>
        <v>0</v>
      </c>
      <c r="P121" s="125">
        <f t="shared" si="78"/>
        <v>0</v>
      </c>
    </row>
    <row r="122" spans="1:16" s="84" customFormat="1" ht="39.6">
      <c r="A122" s="120">
        <f t="shared" si="55"/>
        <v>84</v>
      </c>
      <c r="B122" s="121"/>
      <c r="C122" s="297" t="s">
        <v>366</v>
      </c>
      <c r="D122" s="179" t="s">
        <v>20</v>
      </c>
      <c r="E122" s="127">
        <v>4</v>
      </c>
      <c r="F122" s="128"/>
      <c r="G122" s="128"/>
      <c r="H122" s="138">
        <f t="shared" si="79"/>
        <v>0</v>
      </c>
      <c r="I122" s="188"/>
      <c r="J122" s="188"/>
      <c r="K122" s="125">
        <f t="shared" si="80"/>
        <v>0</v>
      </c>
      <c r="L122" s="126">
        <f t="shared" si="72"/>
        <v>0</v>
      </c>
      <c r="M122" s="125">
        <f t="shared" si="73"/>
        <v>0</v>
      </c>
      <c r="N122" s="125">
        <f t="shared" si="74"/>
        <v>0</v>
      </c>
      <c r="O122" s="125">
        <f t="shared" si="75"/>
        <v>0</v>
      </c>
      <c r="P122" s="125">
        <f t="shared" si="78"/>
        <v>0</v>
      </c>
    </row>
    <row r="123" spans="1:16" s="84" customFormat="1" ht="25.5" customHeight="1">
      <c r="A123" s="120">
        <f t="shared" si="55"/>
        <v>85</v>
      </c>
      <c r="B123" s="121"/>
      <c r="C123" s="297" t="s">
        <v>367</v>
      </c>
      <c r="D123" s="179" t="s">
        <v>20</v>
      </c>
      <c r="E123" s="127">
        <v>4</v>
      </c>
      <c r="F123" s="128"/>
      <c r="G123" s="128"/>
      <c r="H123" s="138">
        <f t="shared" si="79"/>
        <v>0</v>
      </c>
      <c r="I123" s="188"/>
      <c r="J123" s="188"/>
      <c r="K123" s="125">
        <f t="shared" si="80"/>
        <v>0</v>
      </c>
      <c r="L123" s="126">
        <f t="shared" si="72"/>
        <v>0</v>
      </c>
      <c r="M123" s="125">
        <f t="shared" si="73"/>
        <v>0</v>
      </c>
      <c r="N123" s="125">
        <f t="shared" si="74"/>
        <v>0</v>
      </c>
      <c r="O123" s="125">
        <f t="shared" si="75"/>
        <v>0</v>
      </c>
      <c r="P123" s="125">
        <f t="shared" si="78"/>
        <v>0</v>
      </c>
    </row>
    <row r="124" spans="1:16" s="84" customFormat="1" ht="14.4">
      <c r="A124" s="120">
        <f t="shared" si="55"/>
        <v>86</v>
      </c>
      <c r="B124" s="121"/>
      <c r="C124" s="305" t="s">
        <v>153</v>
      </c>
      <c r="D124" s="179" t="s">
        <v>20</v>
      </c>
      <c r="E124" s="127">
        <v>4</v>
      </c>
      <c r="F124" s="128"/>
      <c r="G124" s="128"/>
      <c r="H124" s="138">
        <f t="shared" si="79"/>
        <v>0</v>
      </c>
      <c r="I124" s="188"/>
      <c r="J124" s="188"/>
      <c r="K124" s="125">
        <f t="shared" si="80"/>
        <v>0</v>
      </c>
      <c r="L124" s="126">
        <f t="shared" si="72"/>
        <v>0</v>
      </c>
      <c r="M124" s="125">
        <f t="shared" si="73"/>
        <v>0</v>
      </c>
      <c r="N124" s="125">
        <f t="shared" si="74"/>
        <v>0</v>
      </c>
      <c r="O124" s="125">
        <f t="shared" si="75"/>
        <v>0</v>
      </c>
      <c r="P124" s="125">
        <f t="shared" si="78"/>
        <v>0</v>
      </c>
    </row>
    <row r="125" spans="1:16" ht="15.45" customHeight="1">
      <c r="A125" s="16"/>
      <c r="B125" s="58"/>
      <c r="C125" s="398" t="s">
        <v>51</v>
      </c>
      <c r="D125" s="398"/>
      <c r="E125" s="398"/>
      <c r="F125" s="398"/>
      <c r="G125" s="398"/>
      <c r="H125" s="398"/>
      <c r="I125" s="398"/>
      <c r="J125" s="398"/>
      <c r="K125" s="398"/>
      <c r="L125" s="189">
        <f>SUM(L14:L124)</f>
        <v>0</v>
      </c>
      <c r="M125" s="189">
        <f>SUM(M14:M124)</f>
        <v>0</v>
      </c>
      <c r="N125" s="189">
        <f>SUM(N14:N124)</f>
        <v>0</v>
      </c>
      <c r="O125" s="189">
        <f>SUM(O14:O124)</f>
        <v>0</v>
      </c>
      <c r="P125" s="189">
        <f>SUM(P14:P124)</f>
        <v>0</v>
      </c>
    </row>
    <row r="126" spans="1:16" s="65" customFormat="1">
      <c r="I126" s="71"/>
    </row>
    <row r="127" spans="1:16" customFormat="1" ht="12.75" customHeight="1">
      <c r="A127" s="399" t="s">
        <v>31</v>
      </c>
      <c r="B127" s="399"/>
      <c r="C127" s="7"/>
    </row>
    <row r="128" spans="1:16" customFormat="1" ht="45" customHeight="1">
      <c r="A128" s="392" t="s">
        <v>317</v>
      </c>
      <c r="B128" s="392"/>
      <c r="C128" s="392"/>
      <c r="D128" s="392"/>
      <c r="E128" s="392"/>
      <c r="F128" s="392"/>
      <c r="G128" s="392"/>
      <c r="H128" s="392"/>
      <c r="I128" s="392"/>
      <c r="J128" s="392"/>
      <c r="K128" s="392"/>
      <c r="L128" s="392"/>
      <c r="M128" s="392"/>
      <c r="N128" s="392"/>
      <c r="O128" s="392"/>
      <c r="P128" s="392"/>
    </row>
    <row r="129" spans="1:16" customFormat="1" ht="91.2" customHeight="1">
      <c r="A129" s="391" t="s">
        <v>446</v>
      </c>
      <c r="B129" s="391"/>
      <c r="C129" s="391"/>
      <c r="D129" s="391"/>
      <c r="E129" s="391"/>
      <c r="F129" s="391"/>
      <c r="G129" s="391"/>
      <c r="H129" s="391"/>
      <c r="I129" s="391"/>
      <c r="J129" s="391"/>
      <c r="K129" s="391"/>
      <c r="L129" s="391"/>
      <c r="M129" s="391"/>
      <c r="N129" s="391"/>
      <c r="O129" s="391"/>
      <c r="P129" s="391"/>
    </row>
    <row r="130" spans="1:16" customFormat="1" ht="12.75" customHeight="1">
      <c r="B130" s="73"/>
    </row>
    <row r="131" spans="1:16" customFormat="1" ht="12.75" customHeight="1">
      <c r="B131" s="73"/>
    </row>
    <row r="132" spans="1:16" s="65" customFormat="1">
      <c r="B132" s="65" t="s">
        <v>2</v>
      </c>
      <c r="L132" s="76" t="str">
        <f>Koptame!B32</f>
        <v>Pārbaudīja:</v>
      </c>
      <c r="M132" s="76"/>
      <c r="N132" s="76"/>
      <c r="O132" s="76"/>
      <c r="P132" s="76"/>
    </row>
    <row r="133" spans="1:16" s="65" customFormat="1" ht="14.25" customHeight="1">
      <c r="C133" s="70">
        <f>Koptame!C27</f>
        <v>0</v>
      </c>
      <c r="L133" s="70"/>
      <c r="M133" s="388">
        <f>Koptame!C33</f>
        <v>0</v>
      </c>
      <c r="N133" s="388"/>
      <c r="O133" s="76"/>
      <c r="P133" s="76"/>
    </row>
    <row r="134" spans="1:16" s="65" customFormat="1">
      <c r="C134" s="69">
        <f>Koptame!C28</f>
        <v>0</v>
      </c>
      <c r="L134" s="69"/>
      <c r="M134" s="389">
        <f>Koptame!C34</f>
        <v>0</v>
      </c>
      <c r="N134" s="389"/>
      <c r="O134" s="76"/>
      <c r="P134" s="76"/>
    </row>
    <row r="135" spans="1:16" s="65" customFormat="1" collapsed="1">
      <c r="B135" s="71"/>
      <c r="F135" s="71"/>
      <c r="G135" s="71"/>
    </row>
  </sheetData>
  <mergeCells count="17">
    <mergeCell ref="M134:N134"/>
    <mergeCell ref="L12:P12"/>
    <mergeCell ref="A129:P129"/>
    <mergeCell ref="A128:P128"/>
    <mergeCell ref="A12:A13"/>
    <mergeCell ref="B12:B13"/>
    <mergeCell ref="C12:C13"/>
    <mergeCell ref="D12:D13"/>
    <mergeCell ref="C125:K125"/>
    <mergeCell ref="E12:E13"/>
    <mergeCell ref="F12:K12"/>
    <mergeCell ref="A127:B127"/>
    <mergeCell ref="A1:P1"/>
    <mergeCell ref="A3:P3"/>
    <mergeCell ref="L10:O10"/>
    <mergeCell ref="A4:C4"/>
    <mergeCell ref="M133:N133"/>
  </mergeCells>
  <phoneticPr fontId="19" type="noConversion"/>
  <conditionalFormatting sqref="I16:I21">
    <cfRule type="expression" dxfId="218" priority="351">
      <formula>#REF!&gt;0</formula>
    </cfRule>
    <cfRule type="expression" dxfId="217" priority="352">
      <formula>#REF!=3</formula>
    </cfRule>
    <cfRule type="expression" dxfId="216" priority="353">
      <formula>#REF!=2</formula>
    </cfRule>
    <cfRule type="expression" dxfId="215" priority="354">
      <formula>#REF!=1</formula>
    </cfRule>
  </conditionalFormatting>
  <conditionalFormatting sqref="I16:I21">
    <cfRule type="expression" dxfId="214" priority="355" stopIfTrue="1">
      <formula>I16=#REF!=FALSE</formula>
    </cfRule>
  </conditionalFormatting>
  <conditionalFormatting sqref="I25">
    <cfRule type="expression" dxfId="213" priority="350" stopIfTrue="1">
      <formula>I25=#REF!=FALSE</formula>
    </cfRule>
  </conditionalFormatting>
  <conditionalFormatting sqref="I25">
    <cfRule type="expression" dxfId="212" priority="347" stopIfTrue="1">
      <formula>#REF!&gt;0</formula>
    </cfRule>
    <cfRule type="expression" dxfId="211" priority="348" stopIfTrue="1">
      <formula>#REF!=3</formula>
    </cfRule>
    <cfRule type="expression" dxfId="210" priority="349" stopIfTrue="1">
      <formula>#REF!=2</formula>
    </cfRule>
  </conditionalFormatting>
  <conditionalFormatting sqref="I28 I57:I70">
    <cfRule type="expression" dxfId="209" priority="339">
      <formula>#REF!&gt;0</formula>
    </cfRule>
    <cfRule type="expression" dxfId="208" priority="340">
      <formula>#REF!=3</formula>
    </cfRule>
    <cfRule type="expression" dxfId="207" priority="341">
      <formula>#REF!=2</formula>
    </cfRule>
    <cfRule type="expression" dxfId="206" priority="342">
      <formula>#REF!=1</formula>
    </cfRule>
  </conditionalFormatting>
  <conditionalFormatting sqref="I28">
    <cfRule type="expression" dxfId="205" priority="338" stopIfTrue="1">
      <formula>#REF!=#REF!=FALSE</formula>
    </cfRule>
  </conditionalFormatting>
  <conditionalFormatting sqref="I28">
    <cfRule type="expression" dxfId="204" priority="334">
      <formula>#REF!&gt;0</formula>
    </cfRule>
    <cfRule type="expression" dxfId="203" priority="335">
      <formula>#REF!=3</formula>
    </cfRule>
    <cfRule type="expression" dxfId="202" priority="336">
      <formula>#REF!=2</formula>
    </cfRule>
    <cfRule type="expression" dxfId="201" priority="337">
      <formula>#REF!=1</formula>
    </cfRule>
  </conditionalFormatting>
  <conditionalFormatting sqref="I28 I44:I46 I57:I70">
    <cfRule type="expression" dxfId="200" priority="333" stopIfTrue="1">
      <formula>I28=#REF!=FALSE</formula>
    </cfRule>
  </conditionalFormatting>
  <conditionalFormatting sqref="I33:I41">
    <cfRule type="expression" dxfId="199" priority="328">
      <formula>#REF!&gt;0</formula>
    </cfRule>
    <cfRule type="expression" dxfId="198" priority="329">
      <formula>#REF!=3</formula>
    </cfRule>
    <cfRule type="expression" dxfId="197" priority="330">
      <formula>#REF!=2</formula>
    </cfRule>
    <cfRule type="expression" dxfId="196" priority="331">
      <formula>#REF!=1</formula>
    </cfRule>
  </conditionalFormatting>
  <conditionalFormatting sqref="I33:I41">
    <cfRule type="expression" dxfId="195" priority="332" stopIfTrue="1">
      <formula>I33=#REF!=FALSE</formula>
    </cfRule>
  </conditionalFormatting>
  <conditionalFormatting sqref="I71:I81">
    <cfRule type="expression" dxfId="194" priority="314">
      <formula>#REF!&gt;0</formula>
    </cfRule>
    <cfRule type="expression" dxfId="193" priority="315">
      <formula>#REF!=3</formula>
    </cfRule>
    <cfRule type="expression" dxfId="192" priority="316">
      <formula>#REF!=2</formula>
    </cfRule>
    <cfRule type="expression" dxfId="191" priority="317">
      <formula>#REF!=1</formula>
    </cfRule>
  </conditionalFormatting>
  <conditionalFormatting sqref="I71:I81">
    <cfRule type="expression" dxfId="190" priority="313" stopIfTrue="1">
      <formula>I71=#REF!=FALSE</formula>
    </cfRule>
  </conditionalFormatting>
  <conditionalFormatting sqref="I57:I70">
    <cfRule type="expression" dxfId="189" priority="312" stopIfTrue="1">
      <formula>I57=#REF!=FALSE</formula>
    </cfRule>
  </conditionalFormatting>
  <conditionalFormatting sqref="I60:I61">
    <cfRule type="expression" dxfId="188" priority="263">
      <formula>#REF!&gt;0</formula>
    </cfRule>
    <cfRule type="expression" dxfId="187" priority="264">
      <formula>#REF!=3</formula>
    </cfRule>
    <cfRule type="expression" dxfId="186" priority="265">
      <formula>#REF!=2</formula>
    </cfRule>
    <cfRule type="expression" dxfId="185" priority="266">
      <formula>#REF!=1</formula>
    </cfRule>
  </conditionalFormatting>
  <conditionalFormatting sqref="I60:I61">
    <cfRule type="expression" dxfId="184" priority="267" stopIfTrue="1">
      <formula>I60=#REF!=FALSE</formula>
    </cfRule>
  </conditionalFormatting>
  <conditionalFormatting sqref="I78:I81">
    <cfRule type="expression" dxfId="183" priority="249">
      <formula>#REF!&gt;0</formula>
    </cfRule>
    <cfRule type="expression" dxfId="182" priority="250">
      <formula>#REF!=3</formula>
    </cfRule>
    <cfRule type="expression" dxfId="181" priority="251">
      <formula>#REF!=2</formula>
    </cfRule>
    <cfRule type="expression" dxfId="180" priority="252">
      <formula>#REF!=1</formula>
    </cfRule>
  </conditionalFormatting>
  <conditionalFormatting sqref="I78:I81">
    <cfRule type="expression" dxfId="179" priority="248" stopIfTrue="1">
      <formula>#REF!=#REF!=FALSE</formula>
    </cfRule>
  </conditionalFormatting>
  <conditionalFormatting sqref="I78:I81">
    <cfRule type="expression" dxfId="178" priority="244">
      <formula>#REF!&gt;0</formula>
    </cfRule>
    <cfRule type="expression" dxfId="177" priority="245">
      <formula>#REF!=3</formula>
    </cfRule>
    <cfRule type="expression" dxfId="176" priority="246">
      <formula>#REF!=2</formula>
    </cfRule>
    <cfRule type="expression" dxfId="175" priority="247">
      <formula>#REF!=1</formula>
    </cfRule>
  </conditionalFormatting>
  <conditionalFormatting sqref="I78:I81">
    <cfRule type="expression" dxfId="174" priority="243" stopIfTrue="1">
      <formula>I78=#REF!=FALSE</formula>
    </cfRule>
  </conditionalFormatting>
  <conditionalFormatting sqref="I51:I53">
    <cfRule type="expression" dxfId="173" priority="237" stopIfTrue="1">
      <formula>I51=#REF!=FALSE</formula>
    </cfRule>
  </conditionalFormatting>
  <conditionalFormatting sqref="I51:I53">
    <cfRule type="expression" dxfId="172" priority="233">
      <formula>#REF!&gt;0</formula>
    </cfRule>
    <cfRule type="expression" dxfId="171" priority="234">
      <formula>#REF!=3</formula>
    </cfRule>
    <cfRule type="expression" dxfId="170" priority="235">
      <formula>#REF!=2</formula>
    </cfRule>
    <cfRule type="expression" dxfId="169" priority="236">
      <formula>#REF!=1</formula>
    </cfRule>
  </conditionalFormatting>
  <conditionalFormatting sqref="I54">
    <cfRule type="expression" dxfId="168" priority="222" stopIfTrue="1">
      <formula>I54=#REF!=FALSE</formula>
    </cfRule>
  </conditionalFormatting>
  <conditionalFormatting sqref="I54">
    <cfRule type="expression" dxfId="167" priority="218">
      <formula>#REF!&gt;0</formula>
    </cfRule>
    <cfRule type="expression" dxfId="166" priority="219">
      <formula>#REF!=3</formula>
    </cfRule>
    <cfRule type="expression" dxfId="165" priority="220">
      <formula>#REF!=2</formula>
    </cfRule>
    <cfRule type="expression" dxfId="164" priority="221">
      <formula>#REF!=1</formula>
    </cfRule>
  </conditionalFormatting>
  <conditionalFormatting sqref="I50">
    <cfRule type="expression" dxfId="163" priority="217" stopIfTrue="1">
      <formula>I50=#REF!=FALSE</formula>
    </cfRule>
  </conditionalFormatting>
  <conditionalFormatting sqref="I50">
    <cfRule type="expression" dxfId="162" priority="213">
      <formula>#REF!&gt;0</formula>
    </cfRule>
    <cfRule type="expression" dxfId="161" priority="214">
      <formula>#REF!=3</formula>
    </cfRule>
    <cfRule type="expression" dxfId="160" priority="215">
      <formula>#REF!=2</formula>
    </cfRule>
    <cfRule type="expression" dxfId="159" priority="216">
      <formula>#REF!=1</formula>
    </cfRule>
  </conditionalFormatting>
  <conditionalFormatting sqref="I101">
    <cfRule type="expression" dxfId="158" priority="209">
      <formula>#REF!&gt;0</formula>
    </cfRule>
    <cfRule type="expression" dxfId="157" priority="210">
      <formula>#REF!=3</formula>
    </cfRule>
    <cfRule type="expression" dxfId="156" priority="211">
      <formula>#REF!=2</formula>
    </cfRule>
    <cfRule type="expression" dxfId="155" priority="212">
      <formula>#REF!=1</formula>
    </cfRule>
  </conditionalFormatting>
  <conditionalFormatting sqref="I101">
    <cfRule type="expression" dxfId="154" priority="208" stopIfTrue="1">
      <formula>I101=#REF!=FALSE</formula>
    </cfRule>
  </conditionalFormatting>
  <conditionalFormatting sqref="I105">
    <cfRule type="expression" dxfId="153" priority="204">
      <formula>#REF!&gt;0</formula>
    </cfRule>
    <cfRule type="expression" dxfId="152" priority="205">
      <formula>#REF!=3</formula>
    </cfRule>
    <cfRule type="expression" dxfId="151" priority="206">
      <formula>#REF!=2</formula>
    </cfRule>
    <cfRule type="expression" dxfId="150" priority="207">
      <formula>#REF!=1</formula>
    </cfRule>
  </conditionalFormatting>
  <conditionalFormatting sqref="I105">
    <cfRule type="expression" dxfId="149" priority="203" stopIfTrue="1">
      <formula>I105=#REF!=FALSE</formula>
    </cfRule>
  </conditionalFormatting>
  <conditionalFormatting sqref="I34">
    <cfRule type="expression" dxfId="148" priority="199">
      <formula>#REF!&gt;0</formula>
    </cfRule>
    <cfRule type="expression" dxfId="147" priority="200">
      <formula>#REF!=3</formula>
    </cfRule>
    <cfRule type="expression" dxfId="146" priority="201">
      <formula>#REF!=2</formula>
    </cfRule>
    <cfRule type="expression" dxfId="145" priority="202">
      <formula>#REF!=1</formula>
    </cfRule>
  </conditionalFormatting>
  <conditionalFormatting sqref="I34">
    <cfRule type="expression" dxfId="144" priority="198" stopIfTrue="1">
      <formula>I34=#REF!=FALSE</formula>
    </cfRule>
  </conditionalFormatting>
  <conditionalFormatting sqref="I37">
    <cfRule type="expression" dxfId="143" priority="194">
      <formula>#REF!&gt;0</formula>
    </cfRule>
    <cfRule type="expression" dxfId="142" priority="195">
      <formula>#REF!=3</formula>
    </cfRule>
    <cfRule type="expression" dxfId="141" priority="196">
      <formula>#REF!=2</formula>
    </cfRule>
    <cfRule type="expression" dxfId="140" priority="197">
      <formula>#REF!=1</formula>
    </cfRule>
  </conditionalFormatting>
  <conditionalFormatting sqref="I37">
    <cfRule type="expression" dxfId="139" priority="193" stopIfTrue="1">
      <formula>I37=#REF!=FALSE</formula>
    </cfRule>
  </conditionalFormatting>
  <conditionalFormatting sqref="I37">
    <cfRule type="expression" dxfId="138" priority="189">
      <formula>#REF!&gt;0</formula>
    </cfRule>
    <cfRule type="expression" dxfId="137" priority="190">
      <formula>#REF!=3</formula>
    </cfRule>
    <cfRule type="expression" dxfId="136" priority="191">
      <formula>#REF!=2</formula>
    </cfRule>
    <cfRule type="expression" dxfId="135" priority="192">
      <formula>#REF!=1</formula>
    </cfRule>
  </conditionalFormatting>
  <conditionalFormatting sqref="I37">
    <cfRule type="expression" dxfId="134" priority="188" stopIfTrue="1">
      <formula>I37=#REF!=FALSE</formula>
    </cfRule>
  </conditionalFormatting>
  <conditionalFormatting sqref="I37">
    <cfRule type="expression" dxfId="133" priority="187" stopIfTrue="1">
      <formula>I37=#REF!=FALSE</formula>
    </cfRule>
  </conditionalFormatting>
  <conditionalFormatting sqref="I108">
    <cfRule type="expression" dxfId="132" priority="183">
      <formula>#REF!&gt;0</formula>
    </cfRule>
    <cfRule type="expression" dxfId="131" priority="184">
      <formula>#REF!=3</formula>
    </cfRule>
    <cfRule type="expression" dxfId="130" priority="185">
      <formula>#REF!=2</formula>
    </cfRule>
    <cfRule type="expression" dxfId="129" priority="186">
      <formula>#REF!=1</formula>
    </cfRule>
  </conditionalFormatting>
  <conditionalFormatting sqref="I108">
    <cfRule type="expression" dxfId="128" priority="182" stopIfTrue="1">
      <formula>I108=#REF!=FALSE</formula>
    </cfRule>
  </conditionalFormatting>
  <conditionalFormatting sqref="I111">
    <cfRule type="expression" dxfId="127" priority="178">
      <formula>#REF!&gt;0</formula>
    </cfRule>
    <cfRule type="expression" dxfId="126" priority="179">
      <formula>#REF!=3</formula>
    </cfRule>
    <cfRule type="expression" dxfId="125" priority="180">
      <formula>#REF!=2</formula>
    </cfRule>
    <cfRule type="expression" dxfId="124" priority="181">
      <formula>#REF!=1</formula>
    </cfRule>
  </conditionalFormatting>
  <conditionalFormatting sqref="I111">
    <cfRule type="expression" dxfId="123" priority="177" stopIfTrue="1">
      <formula>I111=#REF!=FALSE</formula>
    </cfRule>
  </conditionalFormatting>
  <conditionalFormatting sqref="I111">
    <cfRule type="expression" dxfId="122" priority="173">
      <formula>#REF!&gt;0</formula>
    </cfRule>
    <cfRule type="expression" dxfId="121" priority="174">
      <formula>#REF!=3</formula>
    </cfRule>
    <cfRule type="expression" dxfId="120" priority="175">
      <formula>#REF!=2</formula>
    </cfRule>
    <cfRule type="expression" dxfId="119" priority="176">
      <formula>#REF!=1</formula>
    </cfRule>
  </conditionalFormatting>
  <conditionalFormatting sqref="I111">
    <cfRule type="expression" dxfId="118" priority="172" stopIfTrue="1">
      <formula>I111=#REF!=FALSE</formula>
    </cfRule>
  </conditionalFormatting>
  <conditionalFormatting sqref="I111">
    <cfRule type="expression" dxfId="117" priority="171" stopIfTrue="1">
      <formula>I111=#REF!=FALSE</formula>
    </cfRule>
  </conditionalFormatting>
  <conditionalFormatting sqref="I97:I100">
    <cfRule type="expression" dxfId="116" priority="167">
      <formula>#REF!&gt;0</formula>
    </cfRule>
    <cfRule type="expression" dxfId="115" priority="168">
      <formula>#REF!=3</formula>
    </cfRule>
    <cfRule type="expression" dxfId="114" priority="169">
      <formula>#REF!=2</formula>
    </cfRule>
    <cfRule type="expression" dxfId="113" priority="170">
      <formula>#REF!=1</formula>
    </cfRule>
  </conditionalFormatting>
  <conditionalFormatting sqref="I97:I100">
    <cfRule type="expression" dxfId="112" priority="166" stopIfTrue="1">
      <formula>I97=#REF!=FALSE</formula>
    </cfRule>
  </conditionalFormatting>
  <conditionalFormatting sqref="I97:I100">
    <cfRule type="expression" dxfId="111" priority="162">
      <formula>#REF!&gt;0</formula>
    </cfRule>
    <cfRule type="expression" dxfId="110" priority="163">
      <formula>#REF!=3</formula>
    </cfRule>
    <cfRule type="expression" dxfId="109" priority="164">
      <formula>#REF!=2</formula>
    </cfRule>
    <cfRule type="expression" dxfId="108" priority="165">
      <formula>#REF!=1</formula>
    </cfRule>
  </conditionalFormatting>
  <conditionalFormatting sqref="I97:I100">
    <cfRule type="expression" dxfId="107" priority="161" stopIfTrue="1">
      <formula>I97=#REF!=FALSE</formula>
    </cfRule>
  </conditionalFormatting>
  <conditionalFormatting sqref="I97:I100">
    <cfRule type="expression" dxfId="106" priority="160" stopIfTrue="1">
      <formula>I97=#REF!=FALSE</formula>
    </cfRule>
  </conditionalFormatting>
  <conditionalFormatting sqref="I46">
    <cfRule type="expression" dxfId="105" priority="159" stopIfTrue="1">
      <formula>I46=#REF!=FALSE</formula>
    </cfRule>
  </conditionalFormatting>
  <conditionalFormatting sqref="I44:I46">
    <cfRule type="expression" dxfId="104" priority="155">
      <formula>#REF!&gt;0</formula>
    </cfRule>
    <cfRule type="expression" dxfId="103" priority="156">
      <formula>#REF!=3</formula>
    </cfRule>
    <cfRule type="expression" dxfId="102" priority="157">
      <formula>#REF!=2</formula>
    </cfRule>
    <cfRule type="expression" dxfId="101" priority="158">
      <formula>#REF!=1</formula>
    </cfRule>
  </conditionalFormatting>
  <conditionalFormatting sqref="I44:I46">
    <cfRule type="expression" dxfId="100" priority="151">
      <formula>#REF!&gt;0</formula>
    </cfRule>
    <cfRule type="expression" dxfId="99" priority="152">
      <formula>#REF!=3</formula>
    </cfRule>
    <cfRule type="expression" dxfId="98" priority="153">
      <formula>#REF!=2</formula>
    </cfRule>
    <cfRule type="expression" dxfId="97" priority="154">
      <formula>#REF!=1</formula>
    </cfRule>
  </conditionalFormatting>
  <conditionalFormatting sqref="I47">
    <cfRule type="expression" dxfId="96" priority="141">
      <formula>#REF!&gt;0</formula>
    </cfRule>
    <cfRule type="expression" dxfId="95" priority="142">
      <formula>#REF!=3</formula>
    </cfRule>
    <cfRule type="expression" dxfId="94" priority="143">
      <formula>#REF!=2</formula>
    </cfRule>
    <cfRule type="expression" dxfId="93" priority="144">
      <formula>#REF!=1</formula>
    </cfRule>
  </conditionalFormatting>
  <conditionalFormatting sqref="I47">
    <cfRule type="expression" dxfId="92" priority="140" stopIfTrue="1">
      <formula>I47=#REF!=FALSE</formula>
    </cfRule>
  </conditionalFormatting>
  <conditionalFormatting sqref="I47">
    <cfRule type="expression" dxfId="91" priority="136">
      <formula>#REF!&gt;0</formula>
    </cfRule>
    <cfRule type="expression" dxfId="90" priority="137">
      <formula>#REF!=3</formula>
    </cfRule>
    <cfRule type="expression" dxfId="89" priority="138">
      <formula>#REF!=2</formula>
    </cfRule>
    <cfRule type="expression" dxfId="88" priority="139">
      <formula>#REF!=1</formula>
    </cfRule>
  </conditionalFormatting>
  <conditionalFormatting sqref="I47">
    <cfRule type="expression" dxfId="87" priority="135" stopIfTrue="1">
      <formula>I47=#REF!=FALSE</formula>
    </cfRule>
  </conditionalFormatting>
  <conditionalFormatting sqref="I47">
    <cfRule type="expression" dxfId="86" priority="130">
      <formula>#REF!&gt;0</formula>
    </cfRule>
    <cfRule type="expression" dxfId="85" priority="131">
      <formula>#REF!=3</formula>
    </cfRule>
    <cfRule type="expression" dxfId="84" priority="132">
      <formula>#REF!=2</formula>
    </cfRule>
    <cfRule type="expression" dxfId="83" priority="133">
      <formula>#REF!=1</formula>
    </cfRule>
  </conditionalFormatting>
  <conditionalFormatting sqref="I47">
    <cfRule type="expression" dxfId="82" priority="134" stopIfTrue="1">
      <formula>I47=#REF!=FALSE</formula>
    </cfRule>
  </conditionalFormatting>
  <conditionalFormatting sqref="I83">
    <cfRule type="expression" dxfId="81" priority="120" stopIfTrue="1">
      <formula>I83=#REF!=FALSE</formula>
    </cfRule>
  </conditionalFormatting>
  <conditionalFormatting sqref="I83">
    <cfRule type="expression" dxfId="80" priority="121">
      <formula>#REF!&gt;0</formula>
    </cfRule>
    <cfRule type="expression" dxfId="79" priority="122">
      <formula>#REF!=3</formula>
    </cfRule>
    <cfRule type="expression" dxfId="78" priority="123">
      <formula>#REF!=2</formula>
    </cfRule>
    <cfRule type="expression" dxfId="77" priority="124">
      <formula>#REF!=1</formula>
    </cfRule>
  </conditionalFormatting>
  <conditionalFormatting sqref="I87">
    <cfRule type="expression" dxfId="76" priority="119" stopIfTrue="1">
      <formula>I87=#REF!=FALSE</formula>
    </cfRule>
  </conditionalFormatting>
  <conditionalFormatting sqref="I87">
    <cfRule type="expression" dxfId="75" priority="115">
      <formula>#REF!&gt;0</formula>
    </cfRule>
    <cfRule type="expression" dxfId="74" priority="116">
      <formula>#REF!=3</formula>
    </cfRule>
    <cfRule type="expression" dxfId="73" priority="117">
      <formula>#REF!=2</formula>
    </cfRule>
    <cfRule type="expression" dxfId="72" priority="118">
      <formula>#REF!=1</formula>
    </cfRule>
  </conditionalFormatting>
  <conditionalFormatting sqref="I92">
    <cfRule type="expression" dxfId="71" priority="78" stopIfTrue="1">
      <formula>I92=#REF!=FALSE</formula>
    </cfRule>
  </conditionalFormatting>
  <conditionalFormatting sqref="I92">
    <cfRule type="expression" dxfId="70" priority="77" stopIfTrue="1">
      <formula>I92=#REF!=FALSE</formula>
    </cfRule>
  </conditionalFormatting>
  <conditionalFormatting sqref="I92">
    <cfRule type="expression" dxfId="69" priority="73">
      <formula>#REF!&gt;0</formula>
    </cfRule>
    <cfRule type="expression" dxfId="68" priority="74">
      <formula>#REF!=3</formula>
    </cfRule>
    <cfRule type="expression" dxfId="67" priority="75">
      <formula>#REF!=2</formula>
    </cfRule>
    <cfRule type="expression" dxfId="66" priority="76">
      <formula>#REF!=1</formula>
    </cfRule>
  </conditionalFormatting>
  <conditionalFormatting sqref="I95">
    <cfRule type="expression" dxfId="65" priority="68">
      <formula>#REF!&gt;0</formula>
    </cfRule>
    <cfRule type="expression" dxfId="64" priority="69">
      <formula>#REF!=3</formula>
    </cfRule>
    <cfRule type="expression" dxfId="63" priority="70">
      <formula>#REF!=2</formula>
    </cfRule>
    <cfRule type="expression" dxfId="62" priority="71">
      <formula>#REF!=1</formula>
    </cfRule>
  </conditionalFormatting>
  <conditionalFormatting sqref="I95">
    <cfRule type="expression" dxfId="61" priority="72" stopIfTrue="1">
      <formula>#REF!=#REF!=FALSE</formula>
    </cfRule>
  </conditionalFormatting>
  <conditionalFormatting sqref="I92">
    <cfRule type="expression" dxfId="60" priority="67" stopIfTrue="1">
      <formula>I92=#REF!=FALSE</formula>
    </cfRule>
  </conditionalFormatting>
  <conditionalFormatting sqref="I118">
    <cfRule type="expression" dxfId="59" priority="50" stopIfTrue="1">
      <formula>I118=#REF!=FALSE</formula>
    </cfRule>
  </conditionalFormatting>
  <conditionalFormatting sqref="I118">
    <cfRule type="expression" dxfId="58" priority="46">
      <formula>#REF!&gt;0</formula>
    </cfRule>
    <cfRule type="expression" dxfId="57" priority="47">
      <formula>#REF!=3</formula>
    </cfRule>
    <cfRule type="expression" dxfId="56" priority="48">
      <formula>#REF!=2</formula>
    </cfRule>
    <cfRule type="expression" dxfId="55" priority="49">
      <formula>#REF!=1</formula>
    </cfRule>
  </conditionalFormatting>
  <conditionalFormatting sqref="I118">
    <cfRule type="expression" dxfId="54" priority="42">
      <formula>#REF!&gt;0</formula>
    </cfRule>
    <cfRule type="expression" dxfId="53" priority="43">
      <formula>#REF!=3</formula>
    </cfRule>
    <cfRule type="expression" dxfId="52" priority="44">
      <formula>#REF!=2</formula>
    </cfRule>
    <cfRule type="expression" dxfId="51" priority="45">
      <formula>#REF!=1</formula>
    </cfRule>
  </conditionalFormatting>
  <conditionalFormatting sqref="I118">
    <cfRule type="expression" dxfId="50" priority="41" stopIfTrue="1">
      <formula>I118=#REF!=FALSE</formula>
    </cfRule>
  </conditionalFormatting>
  <conditionalFormatting sqref="I118">
    <cfRule type="expression" dxfId="49" priority="37">
      <formula>#REF!&gt;0</formula>
    </cfRule>
    <cfRule type="expression" dxfId="48" priority="38">
      <formula>#REF!=3</formula>
    </cfRule>
    <cfRule type="expression" dxfId="47" priority="39">
      <formula>#REF!=2</formula>
    </cfRule>
    <cfRule type="expression" dxfId="46" priority="40">
      <formula>#REF!=1</formula>
    </cfRule>
  </conditionalFormatting>
  <conditionalFormatting sqref="I118">
    <cfRule type="expression" dxfId="45" priority="36" stopIfTrue="1">
      <formula>I118=#REF!=FALSE</formula>
    </cfRule>
  </conditionalFormatting>
  <conditionalFormatting sqref="I115">
    <cfRule type="expression" dxfId="44" priority="32">
      <formula>#REF!&gt;0</formula>
    </cfRule>
    <cfRule type="expression" dxfId="43" priority="33">
      <formula>#REF!=3</formula>
    </cfRule>
    <cfRule type="expression" dxfId="42" priority="34">
      <formula>#REF!=2</formula>
    </cfRule>
    <cfRule type="expression" dxfId="41" priority="35">
      <formula>#REF!=1</formula>
    </cfRule>
  </conditionalFormatting>
  <conditionalFormatting sqref="I115">
    <cfRule type="expression" dxfId="40" priority="31" stopIfTrue="1">
      <formula>I115=#REF!=FALSE</formula>
    </cfRule>
  </conditionalFormatting>
  <conditionalFormatting sqref="I116">
    <cfRule type="expression" dxfId="39" priority="30" stopIfTrue="1">
      <formula>I116=#REF!=FALSE</formula>
    </cfRule>
  </conditionalFormatting>
  <conditionalFormatting sqref="I116">
    <cfRule type="expression" dxfId="38" priority="26">
      <formula>#REF!&gt;0</formula>
    </cfRule>
    <cfRule type="expression" dxfId="37" priority="27">
      <formula>#REF!=3</formula>
    </cfRule>
    <cfRule type="expression" dxfId="36" priority="28">
      <formula>#REF!=2</formula>
    </cfRule>
    <cfRule type="expression" dxfId="35" priority="29">
      <formula>#REF!=1</formula>
    </cfRule>
  </conditionalFormatting>
  <conditionalFormatting sqref="I56">
    <cfRule type="expression" dxfId="34" priority="22">
      <formula>#REF!&gt;0</formula>
    </cfRule>
    <cfRule type="expression" dxfId="33" priority="23">
      <formula>#REF!=3</formula>
    </cfRule>
    <cfRule type="expression" dxfId="32" priority="24">
      <formula>#REF!=2</formula>
    </cfRule>
    <cfRule type="expression" dxfId="31" priority="25">
      <formula>#REF!=1</formula>
    </cfRule>
  </conditionalFormatting>
  <conditionalFormatting sqref="I56">
    <cfRule type="expression" dxfId="30" priority="21" stopIfTrue="1">
      <formula>I56=#REF!=FALSE</formula>
    </cfRule>
  </conditionalFormatting>
  <conditionalFormatting sqref="I56">
    <cfRule type="expression" dxfId="29" priority="20" stopIfTrue="1">
      <formula>I56=#REF!=FALSE</formula>
    </cfRule>
  </conditionalFormatting>
  <conditionalFormatting sqref="I57:I61">
    <cfRule type="expression" dxfId="28" priority="15">
      <formula>#REF!&gt;0</formula>
    </cfRule>
    <cfRule type="expression" dxfId="27" priority="16">
      <formula>#REF!=3</formula>
    </cfRule>
    <cfRule type="expression" dxfId="26" priority="17">
      <formula>#REF!=2</formula>
    </cfRule>
    <cfRule type="expression" dxfId="25" priority="18">
      <formula>#REF!=1</formula>
    </cfRule>
  </conditionalFormatting>
  <conditionalFormatting sqref="I57:I61">
    <cfRule type="expression" dxfId="24" priority="19" stopIfTrue="1">
      <formula>I57=#REF!=FALSE</formula>
    </cfRule>
  </conditionalFormatting>
  <conditionalFormatting sqref="I66:I70">
    <cfRule type="expression" dxfId="23" priority="11">
      <formula>#REF!&gt;0</formula>
    </cfRule>
    <cfRule type="expression" dxfId="22" priority="12">
      <formula>#REF!=3</formula>
    </cfRule>
    <cfRule type="expression" dxfId="21" priority="13">
      <formula>#REF!=2</formula>
    </cfRule>
    <cfRule type="expression" dxfId="20" priority="14">
      <formula>#REF!=1</formula>
    </cfRule>
  </conditionalFormatting>
  <conditionalFormatting sqref="I66:I70">
    <cfRule type="expression" dxfId="19" priority="7">
      <formula>#REF!&gt;0</formula>
    </cfRule>
    <cfRule type="expression" dxfId="18" priority="8">
      <formula>#REF!=3</formula>
    </cfRule>
    <cfRule type="expression" dxfId="17" priority="9">
      <formula>#REF!=2</formula>
    </cfRule>
    <cfRule type="expression" dxfId="16" priority="10">
      <formula>#REF!=1</formula>
    </cfRule>
  </conditionalFormatting>
  <conditionalFormatting sqref="I66:I70">
    <cfRule type="expression" dxfId="15" priority="6" stopIfTrue="1">
      <formula>I66=#REF!=FALSE</formula>
    </cfRule>
  </conditionalFormatting>
  <conditionalFormatting sqref="I24">
    <cfRule type="expression" dxfId="14" priority="1">
      <formula>#REF!&gt;0</formula>
    </cfRule>
    <cfRule type="expression" dxfId="13" priority="2">
      <formula>#REF!=3</formula>
    </cfRule>
    <cfRule type="expression" dxfId="12" priority="3">
      <formula>#REF!=2</formula>
    </cfRule>
    <cfRule type="expression" dxfId="11" priority="4">
      <formula>#REF!=1</formula>
    </cfRule>
  </conditionalFormatting>
  <conditionalFormatting sqref="I24">
    <cfRule type="expression" dxfId="10" priority="5" stopIfTrue="1">
      <formula>I24=#REF!=FALSE</formula>
    </cfRule>
  </conditionalFormatting>
  <dataValidations disablePrompts="1" count="1">
    <dataValidation type="list" allowBlank="1" showInputMessage="1" showErrorMessage="1" sqref="D119 D121:D124" xr:uid="{2A57729F-09C7-459A-AF21-4C8D654637D2}">
      <formula1>#REF!</formula1>
    </dataValidation>
  </dataValidations>
  <printOptions horizontalCentered="1"/>
  <pageMargins left="0.19685039370078741" right="0.19685039370078741" top="0.74803149606299213" bottom="0.74803149606299213" header="0.31496062992125984" footer="0.31496062992125984"/>
  <pageSetup paperSize="9" scale="7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39997558519241921"/>
  </sheetPr>
  <dimension ref="A1:I38"/>
  <sheetViews>
    <sheetView showZeros="0" view="pageBreakPreview" topLeftCell="A10" zoomScaleNormal="100" zoomScaleSheetLayoutView="100" workbookViewId="0">
      <selection activeCell="E26" sqref="E26"/>
    </sheetView>
  </sheetViews>
  <sheetFormatPr defaultColWidth="9.109375" defaultRowHeight="13.2"/>
  <cols>
    <col min="1" max="1" width="10.33203125" style="28" customWidth="1"/>
    <col min="2" max="2" width="12.6640625" style="28" customWidth="1"/>
    <col min="3" max="3" width="32.6640625" style="28" customWidth="1"/>
    <col min="4" max="4" width="10" style="28" customWidth="1"/>
    <col min="5" max="5" width="13.33203125" style="28" customWidth="1"/>
    <col min="6" max="6" width="13.6640625" style="28" customWidth="1"/>
    <col min="7" max="7" width="17.6640625" style="28" customWidth="1"/>
    <col min="8" max="8" width="12.88671875" style="28" customWidth="1"/>
    <col min="9" max="9" width="16" style="28" customWidth="1"/>
    <col min="10" max="16384" width="9.109375" style="28"/>
  </cols>
  <sheetData>
    <row r="1" spans="1:9" ht="17.399999999999999">
      <c r="A1" s="27"/>
    </row>
    <row r="2" spans="1:9" ht="18" customHeight="1">
      <c r="A2" s="362" t="s">
        <v>48</v>
      </c>
      <c r="B2" s="362"/>
      <c r="C2" s="362"/>
      <c r="D2" s="362"/>
      <c r="E2" s="362"/>
      <c r="F2" s="362"/>
      <c r="G2" s="362"/>
      <c r="H2" s="362"/>
      <c r="I2" s="362"/>
    </row>
    <row r="3" spans="1:9">
      <c r="A3" s="31"/>
    </row>
    <row r="4" spans="1:9" ht="17.399999999999999">
      <c r="A4" s="372" t="str">
        <f>Koptame!C15</f>
        <v>Specializētie darbi - iekšējie tīkli, sistēmas</v>
      </c>
      <c r="B4" s="373"/>
      <c r="C4" s="373"/>
      <c r="D4" s="373"/>
      <c r="E4" s="373"/>
      <c r="F4" s="373"/>
      <c r="G4" s="373"/>
      <c r="H4" s="373"/>
      <c r="I4" s="374"/>
    </row>
    <row r="5" spans="1:9">
      <c r="A5" s="31"/>
    </row>
    <row r="6" spans="1:9" ht="15">
      <c r="A6" s="375" t="s">
        <v>3</v>
      </c>
      <c r="B6" s="375"/>
      <c r="C6" s="382" t="str">
        <f>Koptame!C4</f>
        <v>11. apakšstacija</v>
      </c>
      <c r="D6" s="382"/>
      <c r="E6" s="382"/>
      <c r="F6" s="382"/>
      <c r="G6" s="382"/>
      <c r="H6" s="382"/>
      <c r="I6" s="382"/>
    </row>
    <row r="7" spans="1:9" ht="34.200000000000003" customHeight="1">
      <c r="A7" s="376" t="s">
        <v>18</v>
      </c>
      <c r="B7" s="376"/>
      <c r="C7" s="382" t="str">
        <f>Koptame!C5</f>
        <v>11.apakšstacijas Ķengaraga ielā 3A ēkas pārbūve un elektroiekārtu nomaiņa</v>
      </c>
      <c r="D7" s="382"/>
      <c r="E7" s="382"/>
      <c r="F7" s="382"/>
      <c r="G7" s="382"/>
      <c r="H7" s="382"/>
      <c r="I7" s="382"/>
    </row>
    <row r="8" spans="1:9" ht="15">
      <c r="A8" s="376" t="s">
        <v>4</v>
      </c>
      <c r="B8" s="376"/>
      <c r="C8" s="382" t="str">
        <f>Koptame!C6</f>
        <v>Rīga, Ķengaraga iela 3A</v>
      </c>
      <c r="D8" s="382"/>
      <c r="E8" s="382"/>
      <c r="F8" s="382"/>
      <c r="G8" s="382"/>
      <c r="H8" s="382"/>
      <c r="I8" s="382"/>
    </row>
    <row r="9" spans="1:9" ht="15">
      <c r="A9" s="376" t="str">
        <f>Koptame!B7</f>
        <v>Pasūtījuma Nr.</v>
      </c>
      <c r="B9" s="376"/>
      <c r="C9" s="54">
        <f>Koptame!C7</f>
        <v>0</v>
      </c>
      <c r="D9" s="32"/>
      <c r="F9" s="33"/>
      <c r="G9" s="33"/>
      <c r="H9" s="33"/>
      <c r="I9" s="33"/>
    </row>
    <row r="10" spans="1:9" ht="15.45" customHeight="1">
      <c r="A10" s="53"/>
      <c r="B10" s="53"/>
      <c r="C10" s="32"/>
      <c r="D10" s="32"/>
      <c r="F10" s="33"/>
      <c r="G10" s="33"/>
      <c r="H10" s="33"/>
      <c r="I10" s="33"/>
    </row>
    <row r="11" spans="1:9" ht="18" customHeight="1">
      <c r="A11" s="34"/>
      <c r="F11" s="365" t="s">
        <v>36</v>
      </c>
      <c r="G11" s="366"/>
      <c r="H11" s="29">
        <f>E27</f>
        <v>0</v>
      </c>
      <c r="I11" s="30"/>
    </row>
    <row r="12" spans="1:9" ht="17.399999999999999">
      <c r="A12" s="34"/>
      <c r="F12" s="365" t="s">
        <v>5</v>
      </c>
      <c r="G12" s="366"/>
      <c r="H12" s="29">
        <f>I23</f>
        <v>0</v>
      </c>
      <c r="I12" s="30"/>
    </row>
    <row r="14" spans="1:9" ht="13.8">
      <c r="G14" s="6"/>
      <c r="H14" s="6">
        <f>Koptame!D9</f>
        <v>0</v>
      </c>
    </row>
    <row r="15" spans="1:9" ht="15">
      <c r="A15" s="35"/>
    </row>
    <row r="16" spans="1:9" ht="51.45" customHeight="1">
      <c r="A16" s="371" t="s">
        <v>6</v>
      </c>
      <c r="B16" s="371" t="s">
        <v>7</v>
      </c>
      <c r="C16" s="377" t="s">
        <v>45</v>
      </c>
      <c r="D16" s="378"/>
      <c r="E16" s="371" t="s">
        <v>37</v>
      </c>
      <c r="F16" s="371" t="s">
        <v>8</v>
      </c>
      <c r="G16" s="371"/>
      <c r="H16" s="371"/>
      <c r="I16" s="371" t="s">
        <v>9</v>
      </c>
    </row>
    <row r="17" spans="1:9" ht="40.65" customHeight="1">
      <c r="A17" s="371"/>
      <c r="B17" s="371"/>
      <c r="C17" s="379"/>
      <c r="D17" s="380"/>
      <c r="E17" s="371"/>
      <c r="F17" s="77" t="s">
        <v>38</v>
      </c>
      <c r="G17" s="77" t="s">
        <v>39</v>
      </c>
      <c r="H17" s="77" t="s">
        <v>40</v>
      </c>
      <c r="I17" s="371"/>
    </row>
    <row r="18" spans="1:9" ht="17.399999999999999">
      <c r="A18" s="36"/>
      <c r="B18" s="37"/>
      <c r="C18" s="367"/>
      <c r="D18" s="368"/>
      <c r="E18" s="37"/>
      <c r="F18" s="37"/>
      <c r="G18" s="37"/>
      <c r="H18" s="37"/>
      <c r="I18" s="38"/>
    </row>
    <row r="19" spans="1:9">
      <c r="A19" s="39">
        <v>1</v>
      </c>
      <c r="B19" s="40" t="s">
        <v>253</v>
      </c>
      <c r="C19" s="369" t="s">
        <v>26</v>
      </c>
      <c r="D19" s="370"/>
      <c r="E19" s="25">
        <f>'2,1'!Q32</f>
        <v>0</v>
      </c>
      <c r="F19" s="25">
        <f>'2,1'!N32</f>
        <v>0</v>
      </c>
      <c r="G19" s="25">
        <f>'2,1'!O32</f>
        <v>0</v>
      </c>
      <c r="H19" s="25">
        <f>'2,1'!P32</f>
        <v>0</v>
      </c>
      <c r="I19" s="26">
        <f>'2,1'!M32</f>
        <v>0</v>
      </c>
    </row>
    <row r="20" spans="1:9">
      <c r="A20" s="39">
        <v>2</v>
      </c>
      <c r="B20" s="40" t="s">
        <v>254</v>
      </c>
      <c r="C20" s="369" t="s">
        <v>54</v>
      </c>
      <c r="D20" s="370"/>
      <c r="E20" s="25">
        <f>'2,2'!P17</f>
        <v>0</v>
      </c>
      <c r="F20" s="25">
        <f>'2,2'!M17</f>
        <v>0</v>
      </c>
      <c r="G20" s="25">
        <f>'2,2'!N17</f>
        <v>0</v>
      </c>
      <c r="H20" s="25">
        <f>'2,2'!O17</f>
        <v>0</v>
      </c>
      <c r="I20" s="26">
        <f>'2,2'!L17</f>
        <v>0</v>
      </c>
    </row>
    <row r="21" spans="1:9">
      <c r="A21" s="39">
        <v>3</v>
      </c>
      <c r="B21" s="40" t="s">
        <v>255</v>
      </c>
      <c r="C21" s="369" t="s">
        <v>55</v>
      </c>
      <c r="D21" s="370"/>
      <c r="E21" s="25">
        <f>'2,3'!Q173</f>
        <v>0</v>
      </c>
      <c r="F21" s="25">
        <f>'2,3'!N173</f>
        <v>0</v>
      </c>
      <c r="G21" s="25">
        <f>'2,3'!O173</f>
        <v>0</v>
      </c>
      <c r="H21" s="25">
        <f>'2,3'!P173</f>
        <v>0</v>
      </c>
      <c r="I21" s="26">
        <f>'2,3'!M173</f>
        <v>0</v>
      </c>
    </row>
    <row r="22" spans="1:9">
      <c r="A22" s="42"/>
      <c r="B22" s="43"/>
      <c r="C22" s="363"/>
      <c r="D22" s="364"/>
      <c r="E22" s="41"/>
      <c r="F22" s="81"/>
      <c r="G22" s="81"/>
      <c r="H22" s="81"/>
      <c r="I22" s="82"/>
    </row>
    <row r="23" spans="1:9" ht="16.5" customHeight="1">
      <c r="A23" s="61"/>
      <c r="B23" s="61"/>
      <c r="C23" s="44" t="s">
        <v>10</v>
      </c>
      <c r="D23" s="44"/>
      <c r="E23" s="45">
        <f>SUM(E19:E22)</f>
        <v>0</v>
      </c>
      <c r="F23" s="45">
        <f>SUM(F19:F22)</f>
        <v>0</v>
      </c>
      <c r="G23" s="45">
        <f>SUM(G19:G22)</f>
        <v>0</v>
      </c>
      <c r="H23" s="45">
        <f>SUM(H19:H22)</f>
        <v>0</v>
      </c>
      <c r="I23" s="45">
        <f>SUM(I19:I22)</f>
        <v>0</v>
      </c>
    </row>
    <row r="24" spans="1:9" ht="15.6">
      <c r="A24" s="383" t="s">
        <v>23</v>
      </c>
      <c r="B24" s="383"/>
      <c r="C24" s="383"/>
      <c r="D24" s="46" t="str">
        <f>kops1!$D$22</f>
        <v>%</v>
      </c>
      <c r="E24" s="47"/>
      <c r="F24" s="33"/>
    </row>
    <row r="25" spans="1:9" ht="15.6">
      <c r="A25" s="60"/>
      <c r="B25" s="60"/>
      <c r="C25" s="68" t="s">
        <v>30</v>
      </c>
      <c r="D25" s="46"/>
      <c r="E25" s="47"/>
      <c r="F25" s="33"/>
    </row>
    <row r="26" spans="1:9" ht="15.6">
      <c r="A26" s="383" t="s">
        <v>19</v>
      </c>
      <c r="B26" s="383"/>
      <c r="C26" s="383"/>
      <c r="D26" s="46" t="str">
        <f>kops1!$D$24</f>
        <v>%</v>
      </c>
      <c r="E26" s="47"/>
      <c r="F26" s="33"/>
    </row>
    <row r="27" spans="1:9" ht="18" customHeight="1">
      <c r="A27" s="381"/>
      <c r="B27" s="381"/>
      <c r="C27" s="44" t="s">
        <v>11</v>
      </c>
      <c r="D27" s="44"/>
      <c r="E27" s="48">
        <f>E26+E24+E23</f>
        <v>0</v>
      </c>
      <c r="F27" s="33"/>
    </row>
    <row r="28" spans="1:9" ht="17.399999999999999">
      <c r="A28" s="49"/>
    </row>
    <row r="29" spans="1:9" ht="17.399999999999999">
      <c r="A29" s="49"/>
    </row>
    <row r="30" spans="1:9" ht="13.8">
      <c r="A30" s="50"/>
      <c r="B30" s="2" t="s">
        <v>2</v>
      </c>
      <c r="C30" s="3"/>
      <c r="F30" s="33"/>
    </row>
    <row r="31" spans="1:9" ht="13.8">
      <c r="A31" s="33"/>
      <c r="B31" s="3"/>
      <c r="C31" s="70">
        <f>Koptame!C27</f>
        <v>0</v>
      </c>
      <c r="D31" s="51"/>
      <c r="E31" s="51"/>
      <c r="F31" s="33"/>
    </row>
    <row r="32" spans="1:9" ht="13.8">
      <c r="A32" s="52"/>
      <c r="B32" s="2"/>
      <c r="C32" s="69">
        <f>Koptame!C28</f>
        <v>0</v>
      </c>
      <c r="D32" s="33"/>
      <c r="E32" s="33"/>
      <c r="F32" s="33"/>
    </row>
    <row r="33" spans="2:3" ht="13.8">
      <c r="B33" s="2"/>
      <c r="C33" s="69"/>
    </row>
    <row r="34" spans="2:3" ht="13.8">
      <c r="B34" s="2"/>
    </row>
    <row r="35" spans="2:3" ht="13.8">
      <c r="B35" s="4"/>
      <c r="C35" s="1"/>
    </row>
    <row r="36" spans="2:3" ht="13.8">
      <c r="B36" s="2" t="str">
        <f>Koptame!B32</f>
        <v>Pārbaudīja:</v>
      </c>
      <c r="C36" s="64"/>
    </row>
    <row r="37" spans="2:3" ht="13.8">
      <c r="B37" s="3"/>
      <c r="C37" s="70">
        <f>Koptame!C33</f>
        <v>0</v>
      </c>
    </row>
    <row r="38" spans="2:3" ht="13.8">
      <c r="B38" s="2"/>
      <c r="C38" s="69">
        <f>Koptame!C34</f>
        <v>0</v>
      </c>
    </row>
  </sheetData>
  <mergeCells count="25">
    <mergeCell ref="A26:C26"/>
    <mergeCell ref="A27:B27"/>
    <mergeCell ref="C22:D22"/>
    <mergeCell ref="A24:C24"/>
    <mergeCell ref="A8:B8"/>
    <mergeCell ref="C8:I8"/>
    <mergeCell ref="A9:B9"/>
    <mergeCell ref="F11:G11"/>
    <mergeCell ref="F12:G12"/>
    <mergeCell ref="A16:A17"/>
    <mergeCell ref="B16:B17"/>
    <mergeCell ref="C16:D17"/>
    <mergeCell ref="E16:E17"/>
    <mergeCell ref="F16:H16"/>
    <mergeCell ref="I16:I17"/>
    <mergeCell ref="C18:D18"/>
    <mergeCell ref="C19:D19"/>
    <mergeCell ref="C20:D20"/>
    <mergeCell ref="C21:D21"/>
    <mergeCell ref="A2:I2"/>
    <mergeCell ref="A4:I4"/>
    <mergeCell ref="A6:B6"/>
    <mergeCell ref="C6:I6"/>
    <mergeCell ref="A7:B7"/>
    <mergeCell ref="C7:I7"/>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Q42"/>
  <sheetViews>
    <sheetView showZeros="0" view="pageBreakPreview" topLeftCell="A22" zoomScale="95" zoomScaleNormal="80" zoomScaleSheetLayoutView="95" workbookViewId="0">
      <selection activeCell="P13" sqref="P13"/>
    </sheetView>
  </sheetViews>
  <sheetFormatPr defaultColWidth="9.109375" defaultRowHeight="13.8"/>
  <cols>
    <col min="1" max="1" width="5" style="7" customWidth="1"/>
    <col min="2" max="2" width="4.88671875" style="24" customWidth="1"/>
    <col min="3" max="3" width="36.6640625" style="7" customWidth="1"/>
    <col min="4" max="4" width="11.44140625" style="7" customWidth="1"/>
    <col min="5" max="5" width="8.109375" style="7" customWidth="1"/>
    <col min="6" max="6" width="9.109375" style="7"/>
    <col min="7" max="8" width="9.109375" style="24"/>
    <col min="9" max="12" width="9.109375" style="7"/>
    <col min="13" max="13" width="14.33203125" style="7" customWidth="1"/>
    <col min="14" max="14" width="12.33203125" style="7" customWidth="1"/>
    <col min="15" max="15" width="12.6640625" style="7" customWidth="1"/>
    <col min="16" max="16" width="11.6640625" style="7" customWidth="1"/>
    <col min="17" max="17" width="13.33203125" style="7" customWidth="1"/>
    <col min="18" max="16384" width="9.109375" style="7"/>
  </cols>
  <sheetData>
    <row r="1" spans="1:17" s="12" customFormat="1">
      <c r="A1" s="384" t="s">
        <v>256</v>
      </c>
      <c r="B1" s="384"/>
      <c r="C1" s="384"/>
      <c r="D1" s="384"/>
      <c r="E1" s="384"/>
      <c r="F1" s="384"/>
      <c r="G1" s="384"/>
      <c r="H1" s="384"/>
      <c r="I1" s="384"/>
      <c r="J1" s="384"/>
      <c r="K1" s="384"/>
      <c r="L1" s="384"/>
      <c r="M1" s="384"/>
      <c r="N1" s="384"/>
      <c r="O1" s="384"/>
      <c r="P1" s="384"/>
      <c r="Q1" s="384"/>
    </row>
    <row r="2" spans="1:17" s="12" customFormat="1">
      <c r="A2" s="110"/>
      <c r="B2" s="110"/>
      <c r="C2" s="110"/>
      <c r="D2" s="110"/>
      <c r="E2" s="110"/>
      <c r="F2" s="110"/>
      <c r="G2" s="110"/>
      <c r="H2" s="110"/>
      <c r="I2" s="110"/>
      <c r="J2" s="110"/>
      <c r="K2" s="110"/>
      <c r="L2" s="110"/>
      <c r="M2" s="110"/>
      <c r="N2" s="110"/>
      <c r="O2" s="110"/>
      <c r="P2" s="110"/>
      <c r="Q2" s="110"/>
    </row>
    <row r="3" spans="1:17" s="12" customFormat="1">
      <c r="A3" s="385" t="str">
        <f>C14</f>
        <v xml:space="preserve">Ventilācija </v>
      </c>
      <c r="B3" s="385"/>
      <c r="C3" s="385"/>
      <c r="D3" s="385"/>
      <c r="E3" s="385"/>
      <c r="F3" s="385"/>
      <c r="G3" s="385"/>
      <c r="H3" s="385"/>
      <c r="I3" s="385"/>
      <c r="J3" s="385"/>
      <c r="K3" s="385"/>
      <c r="L3" s="385"/>
      <c r="M3" s="385"/>
      <c r="N3" s="385"/>
      <c r="O3" s="385"/>
      <c r="P3" s="385"/>
      <c r="Q3" s="385"/>
    </row>
    <row r="4" spans="1:17">
      <c r="A4" s="387" t="s">
        <v>362</v>
      </c>
      <c r="B4" s="387"/>
      <c r="C4" s="387"/>
      <c r="D4" s="9"/>
      <c r="E4" s="9"/>
      <c r="F4" s="9"/>
      <c r="G4" s="9"/>
      <c r="H4" s="9"/>
      <c r="I4" s="9"/>
      <c r="J4" s="9"/>
      <c r="K4" s="9"/>
      <c r="L4" s="9"/>
      <c r="M4" s="9"/>
      <c r="N4" s="9"/>
      <c r="O4" s="9"/>
      <c r="P4" s="9"/>
    </row>
    <row r="5" spans="1:17">
      <c r="A5" s="20" t="s">
        <v>363</v>
      </c>
      <c r="B5" s="55"/>
      <c r="D5" s="9"/>
      <c r="E5" s="9"/>
      <c r="F5" s="9"/>
      <c r="G5" s="9"/>
      <c r="H5" s="9"/>
      <c r="I5" s="9"/>
      <c r="J5" s="9"/>
      <c r="K5" s="9"/>
      <c r="L5" s="9"/>
      <c r="M5" s="9"/>
      <c r="N5" s="9"/>
      <c r="O5" s="9"/>
      <c r="P5" s="9"/>
    </row>
    <row r="6" spans="1:17">
      <c r="A6" s="20" t="s">
        <v>364</v>
      </c>
      <c r="B6" s="55"/>
      <c r="D6" s="9"/>
      <c r="E6" s="9"/>
      <c r="F6" s="9"/>
      <c r="G6" s="9"/>
      <c r="H6" s="9"/>
      <c r="I6" s="9"/>
      <c r="J6" s="9"/>
      <c r="K6" s="9"/>
      <c r="L6" s="9"/>
      <c r="M6" s="9"/>
      <c r="N6" s="9"/>
      <c r="O6" s="9"/>
      <c r="P6" s="9"/>
    </row>
    <row r="7" spans="1:17">
      <c r="A7" s="20" t="s">
        <v>383</v>
      </c>
      <c r="B7" s="55"/>
      <c r="D7" s="10"/>
      <c r="E7" s="17"/>
      <c r="F7" s="22"/>
      <c r="G7" s="22"/>
      <c r="H7" s="17"/>
      <c r="I7" s="17"/>
      <c r="J7" s="17"/>
      <c r="K7" s="17"/>
      <c r="L7" s="17"/>
      <c r="M7" s="17"/>
      <c r="N7" s="17"/>
      <c r="O7" s="17"/>
      <c r="P7" s="13"/>
    </row>
    <row r="8" spans="1:17">
      <c r="A8" s="3" t="str">
        <f>Koptame!B10</f>
        <v>Tāme sastādīta 2022.gada tirgus cenās, pamatojoties uz SIA „Baltex Group” būvprojekta rasējumiem un darbu apjomiem</v>
      </c>
      <c r="B8" s="56"/>
      <c r="E8" s="10"/>
      <c r="F8" s="10"/>
      <c r="G8" s="23"/>
      <c r="H8" s="23"/>
      <c r="I8" s="10"/>
      <c r="J8" s="10"/>
      <c r="K8" s="10"/>
      <c r="L8" s="17"/>
      <c r="M8" s="17"/>
      <c r="N8" s="17"/>
      <c r="O8" s="17"/>
      <c r="P8" s="8" t="s">
        <v>42</v>
      </c>
      <c r="Q8" s="14">
        <f>Q32</f>
        <v>0</v>
      </c>
    </row>
    <row r="9" spans="1:17">
      <c r="A9" s="11"/>
      <c r="B9" s="55"/>
      <c r="E9" s="15"/>
      <c r="F9" s="17"/>
      <c r="G9" s="22"/>
      <c r="H9" s="22"/>
      <c r="I9" s="17"/>
      <c r="J9" s="17"/>
      <c r="K9" s="17"/>
      <c r="L9" s="17"/>
      <c r="O9" s="17"/>
      <c r="P9" s="17"/>
      <c r="Q9" s="13"/>
    </row>
    <row r="10" spans="1:17" ht="15.45" customHeight="1">
      <c r="A10" s="19"/>
      <c r="B10" s="57"/>
      <c r="K10" s="18"/>
      <c r="L10" s="18"/>
      <c r="M10" s="386">
        <f>Koptame!D9</f>
        <v>0</v>
      </c>
      <c r="N10" s="386"/>
      <c r="O10" s="386"/>
      <c r="P10" s="386"/>
      <c r="Q10" s="18"/>
    </row>
    <row r="11" spans="1:17" ht="15">
      <c r="A11" s="19"/>
      <c r="B11" s="57"/>
    </row>
    <row r="12" spans="1:17" ht="14.25" customHeight="1">
      <c r="A12" s="393" t="s">
        <v>6</v>
      </c>
      <c r="B12" s="394" t="s">
        <v>12</v>
      </c>
      <c r="C12" s="400" t="s">
        <v>46</v>
      </c>
      <c r="D12" s="401"/>
      <c r="E12" s="397" t="s">
        <v>13</v>
      </c>
      <c r="F12" s="393" t="s">
        <v>14</v>
      </c>
      <c r="G12" s="390" t="s">
        <v>15</v>
      </c>
      <c r="H12" s="390"/>
      <c r="I12" s="390"/>
      <c r="J12" s="390"/>
      <c r="K12" s="390"/>
      <c r="L12" s="390"/>
      <c r="M12" s="390" t="s">
        <v>16</v>
      </c>
      <c r="N12" s="390"/>
      <c r="O12" s="390"/>
      <c r="P12" s="390"/>
      <c r="Q12" s="390"/>
    </row>
    <row r="13" spans="1:17" ht="73.5" customHeight="1">
      <c r="A13" s="393"/>
      <c r="B13" s="395"/>
      <c r="C13" s="402"/>
      <c r="D13" s="403"/>
      <c r="E13" s="397"/>
      <c r="F13" s="393"/>
      <c r="G13" s="78" t="s">
        <v>17</v>
      </c>
      <c r="H13" s="78" t="s">
        <v>32</v>
      </c>
      <c r="I13" s="78" t="s">
        <v>33</v>
      </c>
      <c r="J13" s="78" t="s">
        <v>44</v>
      </c>
      <c r="K13" s="329" t="s">
        <v>449</v>
      </c>
      <c r="L13" s="78" t="s">
        <v>34</v>
      </c>
      <c r="M13" s="78" t="s">
        <v>9</v>
      </c>
      <c r="N13" s="78" t="s">
        <v>33</v>
      </c>
      <c r="O13" s="78" t="s">
        <v>44</v>
      </c>
      <c r="P13" s="329" t="s">
        <v>449</v>
      </c>
      <c r="Q13" s="78" t="s">
        <v>35</v>
      </c>
    </row>
    <row r="14" spans="1:17" ht="15.6">
      <c r="A14" s="190"/>
      <c r="B14" s="191"/>
      <c r="C14" s="218" t="str">
        <f>kops2!C19</f>
        <v xml:space="preserve">Ventilācija </v>
      </c>
      <c r="D14" s="192"/>
      <c r="E14" s="114"/>
      <c r="F14" s="115"/>
      <c r="G14" s="193"/>
      <c r="H14" s="194"/>
      <c r="I14" s="194"/>
      <c r="J14" s="195"/>
      <c r="K14" s="195"/>
      <c r="L14" s="195">
        <f t="shared" ref="L14:L31" si="0">SUM(I14:K14)</f>
        <v>0</v>
      </c>
      <c r="M14" s="196">
        <f t="shared" ref="M14:M31" si="1">ROUND(G14*F14,2)</f>
        <v>0</v>
      </c>
      <c r="N14" s="195">
        <f t="shared" ref="N14:N31" si="2">ROUND(I14*F14,2)</f>
        <v>0</v>
      </c>
      <c r="O14" s="195">
        <f t="shared" ref="O14:O31" si="3">ROUND(J14*F14,2)</f>
        <v>0</v>
      </c>
      <c r="P14" s="195">
        <f t="shared" ref="P14:P31" si="4">ROUND(K14*F14,2)</f>
        <v>0</v>
      </c>
      <c r="Q14" s="195">
        <f t="shared" ref="Q14" si="5">SUM(N14:P14)</f>
        <v>0</v>
      </c>
    </row>
    <row r="15" spans="1:17" s="24" customFormat="1">
      <c r="A15" s="197"/>
      <c r="B15" s="198"/>
      <c r="C15" s="202" t="s">
        <v>69</v>
      </c>
      <c r="D15" s="203"/>
      <c r="E15" s="204"/>
      <c r="F15" s="205"/>
      <c r="G15" s="199">
        <f t="shared" ref="G15" si="6">IFERROR(ROUND(I15/H15,2),0)</f>
        <v>0</v>
      </c>
      <c r="H15" s="199">
        <f t="shared" ref="H15" si="7">IF(I15&gt;0,5,0)</f>
        <v>0</v>
      </c>
      <c r="I15" s="194"/>
      <c r="J15" s="194"/>
      <c r="K15" s="194"/>
      <c r="L15" s="200">
        <f t="shared" si="0"/>
        <v>0</v>
      </c>
      <c r="M15" s="201">
        <f t="shared" si="1"/>
        <v>0</v>
      </c>
      <c r="N15" s="200">
        <f t="shared" si="2"/>
        <v>0</v>
      </c>
      <c r="O15" s="200">
        <f t="shared" si="3"/>
        <v>0</v>
      </c>
      <c r="P15" s="200">
        <f t="shared" si="4"/>
        <v>0</v>
      </c>
      <c r="Q15" s="200">
        <f t="shared" ref="Q15:Q31" si="8">SUM(N15:P15)</f>
        <v>0</v>
      </c>
    </row>
    <row r="16" spans="1:17" s="24" customFormat="1" ht="26.4">
      <c r="A16" s="197">
        <v>1</v>
      </c>
      <c r="B16" s="198"/>
      <c r="C16" s="206" t="s">
        <v>257</v>
      </c>
      <c r="D16" s="203" t="s">
        <v>62</v>
      </c>
      <c r="E16" s="204" t="s">
        <v>65</v>
      </c>
      <c r="F16" s="205">
        <v>2</v>
      </c>
      <c r="G16" s="199"/>
      <c r="H16" s="207"/>
      <c r="I16" s="208">
        <f t="shared" ref="I16:I21" si="9">ROUND(G16*H16,2)</f>
        <v>0</v>
      </c>
      <c r="J16" s="194"/>
      <c r="K16" s="194"/>
      <c r="L16" s="200">
        <f t="shared" si="0"/>
        <v>0</v>
      </c>
      <c r="M16" s="201">
        <f t="shared" si="1"/>
        <v>0</v>
      </c>
      <c r="N16" s="200">
        <f t="shared" si="2"/>
        <v>0</v>
      </c>
      <c r="O16" s="200">
        <f t="shared" si="3"/>
        <v>0</v>
      </c>
      <c r="P16" s="200">
        <f t="shared" si="4"/>
        <v>0</v>
      </c>
      <c r="Q16" s="200">
        <f t="shared" si="8"/>
        <v>0</v>
      </c>
    </row>
    <row r="17" spans="1:17" s="24" customFormat="1">
      <c r="A17" s="197">
        <v>2</v>
      </c>
      <c r="B17" s="198"/>
      <c r="C17" s="206" t="s">
        <v>258</v>
      </c>
      <c r="D17" s="203" t="s">
        <v>62</v>
      </c>
      <c r="E17" s="204" t="s">
        <v>65</v>
      </c>
      <c r="F17" s="205">
        <v>2</v>
      </c>
      <c r="G17" s="199"/>
      <c r="H17" s="207"/>
      <c r="I17" s="208">
        <f t="shared" si="9"/>
        <v>0</v>
      </c>
      <c r="J17" s="194"/>
      <c r="K17" s="194"/>
      <c r="L17" s="200">
        <f t="shared" si="0"/>
        <v>0</v>
      </c>
      <c r="M17" s="201">
        <f t="shared" si="1"/>
        <v>0</v>
      </c>
      <c r="N17" s="200">
        <f t="shared" si="2"/>
        <v>0</v>
      </c>
      <c r="O17" s="200">
        <f t="shared" si="3"/>
        <v>0</v>
      </c>
      <c r="P17" s="200">
        <f t="shared" si="4"/>
        <v>0</v>
      </c>
      <c r="Q17" s="200">
        <f t="shared" si="8"/>
        <v>0</v>
      </c>
    </row>
    <row r="18" spans="1:17" s="24" customFormat="1" ht="26.4">
      <c r="A18" s="197">
        <v>3</v>
      </c>
      <c r="B18" s="198"/>
      <c r="C18" s="206" t="s">
        <v>257</v>
      </c>
      <c r="D18" s="203" t="s">
        <v>63</v>
      </c>
      <c r="E18" s="204" t="s">
        <v>65</v>
      </c>
      <c r="F18" s="205">
        <v>6</v>
      </c>
      <c r="G18" s="199"/>
      <c r="H18" s="207"/>
      <c r="I18" s="208">
        <f t="shared" si="9"/>
        <v>0</v>
      </c>
      <c r="J18" s="194"/>
      <c r="K18" s="194"/>
      <c r="L18" s="200">
        <f t="shared" si="0"/>
        <v>0</v>
      </c>
      <c r="M18" s="201">
        <f t="shared" si="1"/>
        <v>0</v>
      </c>
      <c r="N18" s="200">
        <f t="shared" si="2"/>
        <v>0</v>
      </c>
      <c r="O18" s="200">
        <f t="shared" si="3"/>
        <v>0</v>
      </c>
      <c r="P18" s="200">
        <f t="shared" si="4"/>
        <v>0</v>
      </c>
      <c r="Q18" s="200">
        <f t="shared" si="8"/>
        <v>0</v>
      </c>
    </row>
    <row r="19" spans="1:17" s="24" customFormat="1" ht="26.4">
      <c r="A19" s="197">
        <v>4</v>
      </c>
      <c r="B19" s="198"/>
      <c r="C19" s="206" t="s">
        <v>257</v>
      </c>
      <c r="D19" s="203" t="s">
        <v>64</v>
      </c>
      <c r="E19" s="204" t="s">
        <v>65</v>
      </c>
      <c r="F19" s="205">
        <v>1</v>
      </c>
      <c r="G19" s="199"/>
      <c r="H19" s="207"/>
      <c r="I19" s="208">
        <f t="shared" si="9"/>
        <v>0</v>
      </c>
      <c r="J19" s="194"/>
      <c r="K19" s="194"/>
      <c r="L19" s="200">
        <f t="shared" si="0"/>
        <v>0</v>
      </c>
      <c r="M19" s="201">
        <f t="shared" si="1"/>
        <v>0</v>
      </c>
      <c r="N19" s="200">
        <f t="shared" si="2"/>
        <v>0</v>
      </c>
      <c r="O19" s="200">
        <f t="shared" si="3"/>
        <v>0</v>
      </c>
      <c r="P19" s="200">
        <f t="shared" si="4"/>
        <v>0</v>
      </c>
      <c r="Q19" s="200">
        <f t="shared" si="8"/>
        <v>0</v>
      </c>
    </row>
    <row r="20" spans="1:17" s="24" customFormat="1" ht="26.4">
      <c r="A20" s="197">
        <v>5</v>
      </c>
      <c r="B20" s="198"/>
      <c r="C20" s="206" t="s">
        <v>259</v>
      </c>
      <c r="D20" s="203" t="s">
        <v>64</v>
      </c>
      <c r="E20" s="204" t="s">
        <v>65</v>
      </c>
      <c r="F20" s="205">
        <v>1</v>
      </c>
      <c r="G20" s="199"/>
      <c r="H20" s="207"/>
      <c r="I20" s="208">
        <f t="shared" si="9"/>
        <v>0</v>
      </c>
      <c r="J20" s="194"/>
      <c r="K20" s="194"/>
      <c r="L20" s="200">
        <f t="shared" si="0"/>
        <v>0</v>
      </c>
      <c r="M20" s="201">
        <f t="shared" si="1"/>
        <v>0</v>
      </c>
      <c r="N20" s="200">
        <f t="shared" si="2"/>
        <v>0</v>
      </c>
      <c r="O20" s="200">
        <f t="shared" si="3"/>
        <v>0</v>
      </c>
      <c r="P20" s="200">
        <f t="shared" si="4"/>
        <v>0</v>
      </c>
      <c r="Q20" s="200">
        <f t="shared" si="8"/>
        <v>0</v>
      </c>
    </row>
    <row r="21" spans="1:17" s="24" customFormat="1" ht="25.95" customHeight="1">
      <c r="A21" s="197">
        <v>6</v>
      </c>
      <c r="B21" s="198"/>
      <c r="C21" s="206" t="s">
        <v>257</v>
      </c>
      <c r="D21" s="203" t="s">
        <v>70</v>
      </c>
      <c r="E21" s="204" t="s">
        <v>65</v>
      </c>
      <c r="F21" s="205">
        <v>2</v>
      </c>
      <c r="G21" s="199"/>
      <c r="H21" s="207"/>
      <c r="I21" s="208">
        <f t="shared" si="9"/>
        <v>0</v>
      </c>
      <c r="J21" s="194"/>
      <c r="K21" s="194"/>
      <c r="L21" s="200">
        <f t="shared" si="0"/>
        <v>0</v>
      </c>
      <c r="M21" s="201">
        <f t="shared" si="1"/>
        <v>0</v>
      </c>
      <c r="N21" s="200">
        <f t="shared" si="2"/>
        <v>0</v>
      </c>
      <c r="O21" s="200">
        <f t="shared" si="3"/>
        <v>0</v>
      </c>
      <c r="P21" s="200">
        <f t="shared" si="4"/>
        <v>0</v>
      </c>
      <c r="Q21" s="200">
        <f t="shared" si="8"/>
        <v>0</v>
      </c>
    </row>
    <row r="22" spans="1:17" s="24" customFormat="1" ht="26.4">
      <c r="A22" s="197">
        <v>7</v>
      </c>
      <c r="B22" s="198"/>
      <c r="C22" s="206" t="s">
        <v>259</v>
      </c>
      <c r="D22" s="203" t="s">
        <v>70</v>
      </c>
      <c r="E22" s="204" t="s">
        <v>65</v>
      </c>
      <c r="F22" s="205">
        <v>2</v>
      </c>
      <c r="G22" s="199"/>
      <c r="H22" s="207"/>
      <c r="I22" s="208">
        <f t="shared" ref="I22:I27" si="10">ROUND(G22*H22,2)</f>
        <v>0</v>
      </c>
      <c r="J22" s="194"/>
      <c r="K22" s="194"/>
      <c r="L22" s="200">
        <f t="shared" si="0"/>
        <v>0</v>
      </c>
      <c r="M22" s="201">
        <f t="shared" si="1"/>
        <v>0</v>
      </c>
      <c r="N22" s="200">
        <f t="shared" si="2"/>
        <v>0</v>
      </c>
      <c r="O22" s="200">
        <f t="shared" si="3"/>
        <v>0</v>
      </c>
      <c r="P22" s="200">
        <f t="shared" si="4"/>
        <v>0</v>
      </c>
      <c r="Q22" s="200">
        <f t="shared" si="8"/>
        <v>0</v>
      </c>
    </row>
    <row r="23" spans="1:17" s="24" customFormat="1">
      <c r="A23" s="197">
        <v>8</v>
      </c>
      <c r="B23" s="198"/>
      <c r="C23" s="209" t="s">
        <v>260</v>
      </c>
      <c r="D23" s="203" t="s">
        <v>62</v>
      </c>
      <c r="E23" s="204" t="s">
        <v>66</v>
      </c>
      <c r="F23" s="210">
        <v>1.2</v>
      </c>
      <c r="G23" s="199"/>
      <c r="H23" s="207"/>
      <c r="I23" s="208">
        <f t="shared" si="10"/>
        <v>0</v>
      </c>
      <c r="J23" s="194"/>
      <c r="K23" s="194"/>
      <c r="L23" s="200">
        <f t="shared" si="0"/>
        <v>0</v>
      </c>
      <c r="M23" s="201">
        <f t="shared" si="1"/>
        <v>0</v>
      </c>
      <c r="N23" s="200">
        <f t="shared" si="2"/>
        <v>0</v>
      </c>
      <c r="O23" s="200">
        <f t="shared" si="3"/>
        <v>0</v>
      </c>
      <c r="P23" s="200">
        <f t="shared" si="4"/>
        <v>0</v>
      </c>
      <c r="Q23" s="200">
        <f t="shared" si="8"/>
        <v>0</v>
      </c>
    </row>
    <row r="24" spans="1:17" s="24" customFormat="1">
      <c r="A24" s="197">
        <v>9</v>
      </c>
      <c r="B24" s="198"/>
      <c r="C24" s="209" t="s">
        <v>260</v>
      </c>
      <c r="D24" s="203" t="s">
        <v>64</v>
      </c>
      <c r="E24" s="204" t="s">
        <v>66</v>
      </c>
      <c r="F24" s="210">
        <v>0.8</v>
      </c>
      <c r="G24" s="199"/>
      <c r="H24" s="207"/>
      <c r="I24" s="208">
        <f t="shared" si="10"/>
        <v>0</v>
      </c>
      <c r="J24" s="194"/>
      <c r="K24" s="194"/>
      <c r="L24" s="200">
        <f t="shared" si="0"/>
        <v>0</v>
      </c>
      <c r="M24" s="201">
        <f t="shared" si="1"/>
        <v>0</v>
      </c>
      <c r="N24" s="200">
        <f t="shared" si="2"/>
        <v>0</v>
      </c>
      <c r="O24" s="200">
        <f t="shared" si="3"/>
        <v>0</v>
      </c>
      <c r="P24" s="200">
        <f t="shared" si="4"/>
        <v>0</v>
      </c>
      <c r="Q24" s="200">
        <f t="shared" si="8"/>
        <v>0</v>
      </c>
    </row>
    <row r="25" spans="1:17" s="24" customFormat="1">
      <c r="A25" s="197">
        <v>10</v>
      </c>
      <c r="B25" s="198"/>
      <c r="C25" s="209" t="s">
        <v>260</v>
      </c>
      <c r="D25" s="203" t="s">
        <v>70</v>
      </c>
      <c r="E25" s="204" t="s">
        <v>66</v>
      </c>
      <c r="F25" s="210">
        <v>1.5</v>
      </c>
      <c r="G25" s="199"/>
      <c r="H25" s="207"/>
      <c r="I25" s="208">
        <f t="shared" si="10"/>
        <v>0</v>
      </c>
      <c r="J25" s="194"/>
      <c r="K25" s="194"/>
      <c r="L25" s="200">
        <f t="shared" si="0"/>
        <v>0</v>
      </c>
      <c r="M25" s="201">
        <f t="shared" si="1"/>
        <v>0</v>
      </c>
      <c r="N25" s="200">
        <f t="shared" si="2"/>
        <v>0</v>
      </c>
      <c r="O25" s="200">
        <f t="shared" si="3"/>
        <v>0</v>
      </c>
      <c r="P25" s="200">
        <f t="shared" si="4"/>
        <v>0</v>
      </c>
      <c r="Q25" s="200">
        <f t="shared" si="8"/>
        <v>0</v>
      </c>
    </row>
    <row r="26" spans="1:17" s="24" customFormat="1" ht="26.4">
      <c r="A26" s="197">
        <v>11</v>
      </c>
      <c r="B26" s="198"/>
      <c r="C26" s="317" t="s">
        <v>56</v>
      </c>
      <c r="D26" s="203"/>
      <c r="E26" s="204" t="s">
        <v>65</v>
      </c>
      <c r="F26" s="205">
        <v>1</v>
      </c>
      <c r="G26" s="199"/>
      <c r="H26" s="207"/>
      <c r="I26" s="208"/>
      <c r="J26" s="208"/>
      <c r="K26" s="194"/>
      <c r="L26" s="200">
        <f t="shared" si="0"/>
        <v>0</v>
      </c>
      <c r="M26" s="201">
        <f t="shared" si="1"/>
        <v>0</v>
      </c>
      <c r="N26" s="200">
        <f t="shared" si="2"/>
        <v>0</v>
      </c>
      <c r="O26" s="200">
        <f t="shared" si="3"/>
        <v>0</v>
      </c>
      <c r="P26" s="200">
        <f t="shared" si="4"/>
        <v>0</v>
      </c>
      <c r="Q26" s="200">
        <f t="shared" si="8"/>
        <v>0</v>
      </c>
    </row>
    <row r="27" spans="1:17" s="24" customFormat="1">
      <c r="A27" s="197">
        <v>12</v>
      </c>
      <c r="B27" s="198"/>
      <c r="C27" s="209" t="s">
        <v>57</v>
      </c>
      <c r="D27" s="203"/>
      <c r="E27" s="204" t="s">
        <v>65</v>
      </c>
      <c r="F27" s="205">
        <v>1</v>
      </c>
      <c r="G27" s="199"/>
      <c r="H27" s="207"/>
      <c r="I27" s="208">
        <f t="shared" si="10"/>
        <v>0</v>
      </c>
      <c r="J27" s="208"/>
      <c r="K27" s="194"/>
      <c r="L27" s="200">
        <f t="shared" si="0"/>
        <v>0</v>
      </c>
      <c r="M27" s="201">
        <f t="shared" si="1"/>
        <v>0</v>
      </c>
      <c r="N27" s="200">
        <f t="shared" si="2"/>
        <v>0</v>
      </c>
      <c r="O27" s="200">
        <f t="shared" si="3"/>
        <v>0</v>
      </c>
      <c r="P27" s="200">
        <f t="shared" si="4"/>
        <v>0</v>
      </c>
      <c r="Q27" s="200">
        <f t="shared" si="8"/>
        <v>0</v>
      </c>
    </row>
    <row r="28" spans="1:17" s="24" customFormat="1" ht="29.4" customHeight="1">
      <c r="A28" s="197">
        <v>13</v>
      </c>
      <c r="B28" s="198"/>
      <c r="C28" s="317" t="s">
        <v>58</v>
      </c>
      <c r="D28" s="203"/>
      <c r="E28" s="204" t="s">
        <v>65</v>
      </c>
      <c r="F28" s="205">
        <v>1</v>
      </c>
      <c r="G28" s="199"/>
      <c r="H28" s="207"/>
      <c r="I28" s="208"/>
      <c r="J28" s="208"/>
      <c r="K28" s="194"/>
      <c r="L28" s="200">
        <f t="shared" si="0"/>
        <v>0</v>
      </c>
      <c r="M28" s="201">
        <f t="shared" si="1"/>
        <v>0</v>
      </c>
      <c r="N28" s="200">
        <f t="shared" si="2"/>
        <v>0</v>
      </c>
      <c r="O28" s="200">
        <f t="shared" si="3"/>
        <v>0</v>
      </c>
      <c r="P28" s="200">
        <f t="shared" si="4"/>
        <v>0</v>
      </c>
      <c r="Q28" s="200">
        <f t="shared" si="8"/>
        <v>0</v>
      </c>
    </row>
    <row r="29" spans="1:17" s="24" customFormat="1">
      <c r="A29" s="197">
        <v>14</v>
      </c>
      <c r="B29" s="198"/>
      <c r="C29" s="317" t="s">
        <v>59</v>
      </c>
      <c r="D29" s="203"/>
      <c r="E29" s="204" t="s">
        <v>65</v>
      </c>
      <c r="F29" s="205">
        <v>1</v>
      </c>
      <c r="G29" s="199"/>
      <c r="H29" s="207"/>
      <c r="I29" s="208"/>
      <c r="J29" s="208"/>
      <c r="K29" s="194"/>
      <c r="L29" s="200">
        <f t="shared" si="0"/>
        <v>0</v>
      </c>
      <c r="M29" s="201">
        <f t="shared" si="1"/>
        <v>0</v>
      </c>
      <c r="N29" s="200">
        <f t="shared" si="2"/>
        <v>0</v>
      </c>
      <c r="O29" s="200">
        <f t="shared" si="3"/>
        <v>0</v>
      </c>
      <c r="P29" s="200">
        <f t="shared" si="4"/>
        <v>0</v>
      </c>
      <c r="Q29" s="200">
        <f t="shared" si="8"/>
        <v>0</v>
      </c>
    </row>
    <row r="30" spans="1:17" s="24" customFormat="1">
      <c r="A30" s="197">
        <v>15</v>
      </c>
      <c r="B30" s="198"/>
      <c r="C30" s="247" t="s">
        <v>60</v>
      </c>
      <c r="D30" s="203"/>
      <c r="E30" s="204" t="s">
        <v>65</v>
      </c>
      <c r="F30" s="205">
        <v>1</v>
      </c>
      <c r="G30" s="199"/>
      <c r="H30" s="207"/>
      <c r="I30" s="208"/>
      <c r="J30" s="208"/>
      <c r="K30" s="194"/>
      <c r="L30" s="200">
        <f t="shared" si="0"/>
        <v>0</v>
      </c>
      <c r="M30" s="201">
        <f t="shared" si="1"/>
        <v>0</v>
      </c>
      <c r="N30" s="200">
        <f t="shared" si="2"/>
        <v>0</v>
      </c>
      <c r="O30" s="200">
        <f t="shared" si="3"/>
        <v>0</v>
      </c>
      <c r="P30" s="200">
        <f t="shared" si="4"/>
        <v>0</v>
      </c>
      <c r="Q30" s="200">
        <f t="shared" si="8"/>
        <v>0</v>
      </c>
    </row>
    <row r="31" spans="1:17" s="24" customFormat="1">
      <c r="A31" s="197">
        <v>16</v>
      </c>
      <c r="B31" s="198"/>
      <c r="C31" s="317" t="s">
        <v>61</v>
      </c>
      <c r="D31" s="203"/>
      <c r="E31" s="204" t="s">
        <v>65</v>
      </c>
      <c r="F31" s="205">
        <v>1</v>
      </c>
      <c r="G31" s="199"/>
      <c r="H31" s="207"/>
      <c r="I31" s="208"/>
      <c r="J31" s="208"/>
      <c r="K31" s="194"/>
      <c r="L31" s="200">
        <f t="shared" si="0"/>
        <v>0</v>
      </c>
      <c r="M31" s="201">
        <f t="shared" si="1"/>
        <v>0</v>
      </c>
      <c r="N31" s="200">
        <f t="shared" si="2"/>
        <v>0</v>
      </c>
      <c r="O31" s="200">
        <f t="shared" si="3"/>
        <v>0</v>
      </c>
      <c r="P31" s="200">
        <f t="shared" si="4"/>
        <v>0</v>
      </c>
      <c r="Q31" s="200">
        <f t="shared" si="8"/>
        <v>0</v>
      </c>
    </row>
    <row r="32" spans="1:17" ht="15.45" customHeight="1">
      <c r="A32" s="16"/>
      <c r="B32" s="58"/>
      <c r="C32" s="398" t="s">
        <v>52</v>
      </c>
      <c r="D32" s="398"/>
      <c r="E32" s="398"/>
      <c r="F32" s="398"/>
      <c r="G32" s="398"/>
      <c r="H32" s="398"/>
      <c r="I32" s="398"/>
      <c r="J32" s="398"/>
      <c r="K32" s="398"/>
      <c r="L32" s="398"/>
      <c r="M32" s="189">
        <f>SUM(M14:M31)</f>
        <v>0</v>
      </c>
      <c r="N32" s="189">
        <f>SUM(N14:N31)</f>
        <v>0</v>
      </c>
      <c r="O32" s="189">
        <f>SUM(O14:O31)</f>
        <v>0</v>
      </c>
      <c r="P32" s="189">
        <f>SUM(P14:P31)</f>
        <v>0</v>
      </c>
      <c r="Q32" s="189">
        <f>SUM(Q14:Q31)</f>
        <v>0</v>
      </c>
    </row>
    <row r="33" spans="1:17" s="65" customFormat="1">
      <c r="J33" s="71"/>
    </row>
    <row r="34" spans="1:17" customFormat="1" ht="12.75" customHeight="1">
      <c r="A34" s="399" t="s">
        <v>31</v>
      </c>
      <c r="B34" s="399"/>
    </row>
    <row r="35" spans="1:17" customFormat="1" ht="45" customHeight="1">
      <c r="A35" s="392" t="str">
        <f>'1,1'!A128:G128</f>
        <v>Visas atsauces uz materiālu un izstrādājumu izgatavotājfirmām,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35" s="392"/>
      <c r="C35" s="392"/>
      <c r="D35" s="392"/>
      <c r="E35" s="392"/>
      <c r="F35" s="392"/>
      <c r="G35" s="392"/>
      <c r="H35" s="392"/>
      <c r="I35" s="392"/>
      <c r="J35" s="392"/>
      <c r="K35" s="392"/>
      <c r="L35" s="392"/>
      <c r="M35" s="392"/>
      <c r="N35" s="392"/>
      <c r="O35" s="392"/>
      <c r="P35" s="392"/>
      <c r="Q35" s="392"/>
    </row>
    <row r="36" spans="1:17" customFormat="1" ht="76.650000000000006" customHeight="1">
      <c r="A36" s="391" t="s">
        <v>446</v>
      </c>
      <c r="B36" s="391"/>
      <c r="C36" s="391"/>
      <c r="D36" s="391"/>
      <c r="E36" s="391"/>
      <c r="F36" s="391"/>
      <c r="G36" s="391"/>
      <c r="H36" s="391"/>
      <c r="I36" s="391"/>
      <c r="J36" s="391"/>
      <c r="K36" s="391"/>
      <c r="L36" s="391"/>
      <c r="M36" s="391"/>
      <c r="N36" s="391"/>
      <c r="O36" s="391"/>
      <c r="P36" s="391"/>
      <c r="Q36" s="391"/>
    </row>
    <row r="37" spans="1:17" customFormat="1" ht="12.75" customHeight="1">
      <c r="B37" s="73"/>
    </row>
    <row r="38" spans="1:17" customFormat="1" ht="12.75" customHeight="1">
      <c r="B38" s="73"/>
    </row>
    <row r="39" spans="1:17" s="65" customFormat="1">
      <c r="B39" s="65" t="s">
        <v>2</v>
      </c>
      <c r="M39" s="76" t="str">
        <f>Koptame!B32</f>
        <v>Pārbaudīja:</v>
      </c>
      <c r="N39" s="76"/>
      <c r="O39" s="76"/>
      <c r="P39" s="76"/>
      <c r="Q39" s="76"/>
    </row>
    <row r="40" spans="1:17" s="65" customFormat="1">
      <c r="C40" s="70">
        <f>Koptame!C27</f>
        <v>0</v>
      </c>
      <c r="D40" s="70"/>
      <c r="M40" s="70"/>
      <c r="N40" s="388">
        <f>Koptame!C33</f>
        <v>0</v>
      </c>
      <c r="O40" s="388"/>
      <c r="P40" s="76"/>
      <c r="Q40" s="76"/>
    </row>
    <row r="41" spans="1:17" s="65" customFormat="1">
      <c r="C41" s="69">
        <f>Koptame!C28</f>
        <v>0</v>
      </c>
      <c r="D41" s="69"/>
      <c r="M41" s="69"/>
      <c r="N41" s="389">
        <f>Koptame!C34</f>
        <v>0</v>
      </c>
      <c r="O41" s="389"/>
      <c r="P41" s="76"/>
      <c r="Q41" s="76"/>
    </row>
    <row r="42" spans="1:17" s="65" customFormat="1" collapsed="1">
      <c r="B42" s="71"/>
      <c r="G42" s="71"/>
      <c r="H42" s="71"/>
    </row>
  </sheetData>
  <mergeCells count="17">
    <mergeCell ref="A1:Q1"/>
    <mergeCell ref="A34:B34"/>
    <mergeCell ref="A4:C4"/>
    <mergeCell ref="G12:L12"/>
    <mergeCell ref="M12:Q12"/>
    <mergeCell ref="C32:L32"/>
    <mergeCell ref="A3:Q3"/>
    <mergeCell ref="M10:P10"/>
    <mergeCell ref="N41:O41"/>
    <mergeCell ref="N40:O40"/>
    <mergeCell ref="A36:Q36"/>
    <mergeCell ref="A35:Q35"/>
    <mergeCell ref="A12:A13"/>
    <mergeCell ref="B12:B13"/>
    <mergeCell ref="E12:E13"/>
    <mergeCell ref="F12:F13"/>
    <mergeCell ref="C12:D13"/>
  </mergeCells>
  <printOptions horizontalCentered="1"/>
  <pageMargins left="0.27559055118110237" right="0.27559055118110237" top="0.74803149606299213" bottom="0.74803149606299213" header="0.31496062992125984" footer="0.31496062992125984"/>
  <pageSetup paperSize="9" scale="64" orientation="landscape" horizontalDpi="300" verticalDpi="300" r:id="rId1"/>
  <rowBreaks count="1" manualBreakCount="1">
    <brk id="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P29"/>
  <sheetViews>
    <sheetView showZeros="0" view="pageBreakPreview" topLeftCell="A7" zoomScale="95" zoomScaleNormal="100" zoomScaleSheetLayoutView="95" workbookViewId="0">
      <selection activeCell="O13" sqref="O13"/>
    </sheetView>
  </sheetViews>
  <sheetFormatPr defaultColWidth="9.109375" defaultRowHeight="13.8"/>
  <cols>
    <col min="1" max="1" width="9" style="7" customWidth="1"/>
    <col min="2" max="2" width="9.33203125" style="7" customWidth="1"/>
    <col min="3" max="3" width="40.33203125" style="7" customWidth="1"/>
    <col min="4" max="4" width="8.109375" style="7" customWidth="1"/>
    <col min="5" max="8" width="9.109375" style="7"/>
    <col min="9" max="9" width="9.109375" style="24"/>
    <col min="10" max="11" width="9.109375" style="7"/>
    <col min="12" max="12" width="11.6640625" style="7" customWidth="1"/>
    <col min="13" max="13" width="12.33203125" style="7" customWidth="1"/>
    <col min="14" max="14" width="12.6640625" style="7" customWidth="1"/>
    <col min="15" max="15" width="11.6640625" style="7" customWidth="1"/>
    <col min="16" max="16" width="13.33203125" style="7" customWidth="1"/>
    <col min="17" max="16384" width="9.109375" style="7"/>
  </cols>
  <sheetData>
    <row r="1" spans="1:16" s="12" customFormat="1">
      <c r="A1" s="385" t="s">
        <v>261</v>
      </c>
      <c r="B1" s="385"/>
      <c r="C1" s="385"/>
      <c r="D1" s="385"/>
      <c r="E1" s="385"/>
      <c r="F1" s="385"/>
      <c r="G1" s="385"/>
      <c r="H1" s="385"/>
      <c r="I1" s="385"/>
      <c r="J1" s="385"/>
      <c r="K1" s="385"/>
      <c r="L1" s="385"/>
      <c r="M1" s="385"/>
      <c r="N1" s="385"/>
      <c r="O1" s="385"/>
      <c r="P1" s="385"/>
    </row>
    <row r="2" spans="1:16" s="12" customFormat="1">
      <c r="A2" s="92"/>
      <c r="B2" s="92"/>
      <c r="C2" s="92"/>
      <c r="D2" s="92"/>
      <c r="E2" s="92"/>
      <c r="F2" s="92"/>
      <c r="G2" s="92"/>
      <c r="H2" s="92"/>
      <c r="I2" s="92"/>
      <c r="J2" s="92"/>
      <c r="K2" s="92"/>
      <c r="L2" s="92"/>
      <c r="M2" s="92"/>
      <c r="N2" s="92"/>
      <c r="O2" s="92"/>
      <c r="P2" s="92"/>
    </row>
    <row r="3" spans="1:16" s="12" customFormat="1">
      <c r="A3" s="385" t="str">
        <f>C14</f>
        <v xml:space="preserve">Apkure  </v>
      </c>
      <c r="B3" s="385"/>
      <c r="C3" s="385"/>
      <c r="D3" s="385"/>
      <c r="E3" s="385"/>
      <c r="F3" s="385"/>
      <c r="G3" s="385"/>
      <c r="H3" s="385"/>
      <c r="I3" s="385"/>
      <c r="J3" s="385"/>
      <c r="K3" s="385"/>
      <c r="L3" s="385"/>
      <c r="M3" s="385"/>
      <c r="N3" s="385"/>
      <c r="O3" s="385"/>
      <c r="P3" s="385"/>
    </row>
    <row r="4" spans="1:16">
      <c r="A4" s="387" t="s">
        <v>362</v>
      </c>
      <c r="B4" s="387"/>
      <c r="C4" s="387"/>
      <c r="D4" s="9"/>
      <c r="E4" s="9"/>
      <c r="F4" s="9"/>
      <c r="G4" s="9"/>
      <c r="H4" s="9"/>
      <c r="I4" s="9"/>
      <c r="J4" s="9"/>
      <c r="K4" s="9"/>
      <c r="L4" s="9"/>
      <c r="M4" s="9"/>
      <c r="N4" s="9"/>
      <c r="O4" s="9"/>
      <c r="P4" s="9"/>
    </row>
    <row r="5" spans="1:16">
      <c r="A5" s="20" t="s">
        <v>363</v>
      </c>
      <c r="B5" s="55"/>
      <c r="D5" s="9"/>
      <c r="E5" s="9"/>
      <c r="F5" s="9"/>
      <c r="G5" s="9"/>
      <c r="H5" s="9"/>
      <c r="I5" s="9"/>
      <c r="J5" s="9"/>
      <c r="K5" s="9"/>
      <c r="L5" s="9"/>
      <c r="M5" s="9"/>
      <c r="N5" s="9"/>
      <c r="O5" s="9"/>
      <c r="P5" s="9"/>
    </row>
    <row r="6" spans="1:16">
      <c r="A6" s="20" t="s">
        <v>364</v>
      </c>
      <c r="B6" s="55"/>
      <c r="D6" s="9"/>
      <c r="E6" s="9"/>
      <c r="F6" s="9"/>
      <c r="G6" s="9"/>
      <c r="H6" s="9"/>
      <c r="I6" s="9"/>
      <c r="J6" s="9"/>
      <c r="K6" s="9"/>
      <c r="L6" s="9"/>
      <c r="M6" s="9"/>
      <c r="N6" s="9"/>
      <c r="O6" s="9"/>
      <c r="P6" s="9"/>
    </row>
    <row r="7" spans="1:16">
      <c r="A7" s="20" t="s">
        <v>383</v>
      </c>
      <c r="B7" s="55"/>
      <c r="D7" s="10"/>
      <c r="E7" s="17"/>
      <c r="F7" s="22"/>
      <c r="G7" s="22"/>
      <c r="H7" s="17"/>
      <c r="I7" s="17"/>
      <c r="J7" s="17"/>
      <c r="K7" s="17"/>
      <c r="L7" s="17"/>
      <c r="M7" s="17"/>
      <c r="N7" s="17"/>
      <c r="O7" s="17"/>
      <c r="P7" s="13"/>
    </row>
    <row r="8" spans="1:16">
      <c r="A8" s="3" t="str">
        <f>Koptame!B10</f>
        <v>Tāme sastādīta 2022.gada tirgus cenās, pamatojoties uz SIA „Baltex Group” būvprojekta rasējumiem un darbu apjomiem</v>
      </c>
      <c r="B8" s="20"/>
      <c r="D8" s="10"/>
      <c r="E8" s="10"/>
      <c r="F8" s="10"/>
      <c r="G8" s="10"/>
      <c r="H8" s="10"/>
      <c r="I8" s="23"/>
      <c r="J8" s="10"/>
      <c r="K8" s="17"/>
      <c r="L8" s="17"/>
      <c r="M8" s="17"/>
      <c r="N8" s="17"/>
      <c r="O8" s="8" t="s">
        <v>42</v>
      </c>
      <c r="P8" s="14">
        <f>P17</f>
        <v>0</v>
      </c>
    </row>
    <row r="9" spans="1:16">
      <c r="A9" s="11"/>
      <c r="B9" s="11"/>
      <c r="D9" s="15"/>
      <c r="E9" s="17"/>
      <c r="F9" s="17"/>
      <c r="G9" s="17"/>
      <c r="H9" s="17"/>
      <c r="I9" s="22"/>
      <c r="J9" s="17"/>
      <c r="K9" s="17"/>
      <c r="N9" s="17"/>
      <c r="O9" s="17"/>
      <c r="P9" s="13"/>
    </row>
    <row r="10" spans="1:16" ht="15.45" customHeight="1">
      <c r="A10" s="19"/>
      <c r="B10" s="19"/>
      <c r="J10" s="18"/>
      <c r="K10" s="18"/>
      <c r="L10" s="386">
        <f>Koptame!D9</f>
        <v>0</v>
      </c>
      <c r="M10" s="386"/>
      <c r="N10" s="386"/>
      <c r="O10" s="386"/>
      <c r="P10" s="18"/>
    </row>
    <row r="11" spans="1:16" ht="15">
      <c r="A11" s="19"/>
      <c r="B11" s="19"/>
    </row>
    <row r="12" spans="1:16" ht="14.25" customHeight="1">
      <c r="A12" s="393" t="s">
        <v>6</v>
      </c>
      <c r="B12" s="404" t="s">
        <v>12</v>
      </c>
      <c r="C12" s="396" t="s">
        <v>46</v>
      </c>
      <c r="D12" s="397" t="s">
        <v>13</v>
      </c>
      <c r="E12" s="393" t="s">
        <v>14</v>
      </c>
      <c r="F12" s="390" t="s">
        <v>15</v>
      </c>
      <c r="G12" s="390"/>
      <c r="H12" s="390"/>
      <c r="I12" s="390"/>
      <c r="J12" s="390"/>
      <c r="K12" s="390"/>
      <c r="L12" s="390" t="s">
        <v>16</v>
      </c>
      <c r="M12" s="390"/>
      <c r="N12" s="390"/>
      <c r="O12" s="390"/>
      <c r="P12" s="390"/>
    </row>
    <row r="13" spans="1:16" ht="77.400000000000006" customHeight="1">
      <c r="A13" s="393"/>
      <c r="B13" s="405"/>
      <c r="C13" s="396"/>
      <c r="D13" s="397"/>
      <c r="E13" s="393"/>
      <c r="F13" s="78" t="s">
        <v>17</v>
      </c>
      <c r="G13" s="78" t="s">
        <v>32</v>
      </c>
      <c r="H13" s="78" t="s">
        <v>33</v>
      </c>
      <c r="I13" s="78" t="s">
        <v>44</v>
      </c>
      <c r="J13" s="329" t="s">
        <v>449</v>
      </c>
      <c r="K13" s="78" t="s">
        <v>34</v>
      </c>
      <c r="L13" s="78" t="s">
        <v>9</v>
      </c>
      <c r="M13" s="78" t="s">
        <v>33</v>
      </c>
      <c r="N13" s="78" t="s">
        <v>44</v>
      </c>
      <c r="O13" s="329" t="s">
        <v>449</v>
      </c>
      <c r="P13" s="78" t="s">
        <v>35</v>
      </c>
    </row>
    <row r="14" spans="1:16">
      <c r="A14" s="111"/>
      <c r="B14" s="132">
        <v>0</v>
      </c>
      <c r="C14" s="217" t="str">
        <f>kops2!C20</f>
        <v xml:space="preserve">Apkure  </v>
      </c>
      <c r="D14" s="114"/>
      <c r="E14" s="115"/>
      <c r="F14" s="119">
        <v>0</v>
      </c>
      <c r="G14" s="118">
        <v>0</v>
      </c>
      <c r="H14" s="117">
        <v>0</v>
      </c>
      <c r="I14" s="118">
        <v>0</v>
      </c>
      <c r="J14" s="118">
        <v>0</v>
      </c>
      <c r="K14" s="118">
        <f>SUM(H14:J14)</f>
        <v>0</v>
      </c>
      <c r="L14" s="119">
        <f>ROUND(F14*E14,2)</f>
        <v>0</v>
      </c>
      <c r="M14" s="118">
        <f>ROUND(H14*E14,2)</f>
        <v>0</v>
      </c>
      <c r="N14" s="118">
        <f>ROUND(I14*E14,2)</f>
        <v>0</v>
      </c>
      <c r="O14" s="118">
        <f>ROUND(J14*E14,2)</f>
        <v>0</v>
      </c>
      <c r="P14" s="118">
        <f t="shared" ref="P14" si="0">SUM(M14:O14)</f>
        <v>0</v>
      </c>
    </row>
    <row r="15" spans="1:16" s="24" customFormat="1" ht="26.4">
      <c r="A15" s="120">
        <v>1</v>
      </c>
      <c r="B15" s="212"/>
      <c r="C15" s="213" t="s">
        <v>262</v>
      </c>
      <c r="D15" s="214" t="s">
        <v>65</v>
      </c>
      <c r="E15" s="215">
        <v>7</v>
      </c>
      <c r="F15" s="124"/>
      <c r="G15" s="216"/>
      <c r="H15" s="159">
        <f t="shared" ref="H15:H16" si="1">ROUND(F15*G15,2)</f>
        <v>0</v>
      </c>
      <c r="I15" s="117"/>
      <c r="J15" s="117"/>
      <c r="K15" s="125">
        <f>SUM(H15:J15)</f>
        <v>0</v>
      </c>
      <c r="L15" s="126">
        <f>ROUND(F15*E15,2)</f>
        <v>0</v>
      </c>
      <c r="M15" s="125">
        <f>ROUND(H15*E15,2)</f>
        <v>0</v>
      </c>
      <c r="N15" s="125">
        <f>ROUND(I15*E15,2)</f>
        <v>0</v>
      </c>
      <c r="O15" s="125">
        <f>ROUND(J15*E15,2)</f>
        <v>0</v>
      </c>
      <c r="P15" s="125">
        <f>SUM(M15:O15)</f>
        <v>0</v>
      </c>
    </row>
    <row r="16" spans="1:16" ht="26.85" customHeight="1">
      <c r="A16" s="111">
        <v>2</v>
      </c>
      <c r="B16" s="212"/>
      <c r="C16" s="213" t="s">
        <v>263</v>
      </c>
      <c r="D16" s="214" t="s">
        <v>65</v>
      </c>
      <c r="E16" s="215">
        <v>1</v>
      </c>
      <c r="F16" s="124"/>
      <c r="G16" s="216"/>
      <c r="H16" s="159">
        <f t="shared" si="1"/>
        <v>0</v>
      </c>
      <c r="I16" s="117"/>
      <c r="J16" s="117"/>
      <c r="K16" s="125">
        <f>SUM(H16:J16)</f>
        <v>0</v>
      </c>
      <c r="L16" s="126">
        <f>ROUND(F16*E16,2)</f>
        <v>0</v>
      </c>
      <c r="M16" s="125">
        <f>ROUND(H16*E16,2)</f>
        <v>0</v>
      </c>
      <c r="N16" s="125">
        <f>ROUND(I16*E16,2)</f>
        <v>0</v>
      </c>
      <c r="O16" s="125">
        <f>ROUND(J16*E16,2)</f>
        <v>0</v>
      </c>
      <c r="P16" s="125">
        <f>SUM(M16:O16)</f>
        <v>0</v>
      </c>
    </row>
    <row r="17" spans="1:16" ht="15.45" customHeight="1">
      <c r="A17" s="88"/>
      <c r="B17" s="89"/>
      <c r="C17" s="406" t="s">
        <v>52</v>
      </c>
      <c r="D17" s="407"/>
      <c r="E17" s="407"/>
      <c r="F17" s="407"/>
      <c r="G17" s="407"/>
      <c r="H17" s="407"/>
      <c r="I17" s="407"/>
      <c r="J17" s="407"/>
      <c r="K17" s="407"/>
      <c r="L17" s="90">
        <f>SUM(L14:L16)</f>
        <v>0</v>
      </c>
      <c r="M17" s="90">
        <f>SUM(M14:M16)</f>
        <v>0</v>
      </c>
      <c r="N17" s="90">
        <f>SUM(N14:N16)</f>
        <v>0</v>
      </c>
      <c r="O17" s="90">
        <f>SUM(O14:O16)</f>
        <v>0</v>
      </c>
      <c r="P17" s="90">
        <f>SUM(P14:P16)</f>
        <v>0</v>
      </c>
    </row>
    <row r="18" spans="1:16" s="65" customFormat="1">
      <c r="I18" s="71"/>
    </row>
    <row r="19" spans="1:16" customFormat="1" ht="12.75" customHeight="1">
      <c r="A19" s="72" t="s">
        <v>31</v>
      </c>
      <c r="B19" s="7"/>
    </row>
    <row r="20" spans="1:16" customFormat="1" ht="45" customHeight="1">
      <c r="A20" s="392" t="str">
        <f>'1,1'!A128:G128</f>
        <v>Visas atsauces uz materiālu un izstrādājumu izgatavotājfirmām,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20" s="392"/>
      <c r="C20" s="392"/>
      <c r="D20" s="392"/>
      <c r="E20" s="392"/>
      <c r="F20" s="392"/>
      <c r="G20" s="392"/>
      <c r="H20" s="392"/>
      <c r="I20" s="392"/>
      <c r="J20" s="392"/>
      <c r="K20" s="392"/>
      <c r="L20" s="392"/>
      <c r="M20" s="392"/>
      <c r="N20" s="392"/>
      <c r="O20" s="392"/>
      <c r="P20" s="392"/>
    </row>
    <row r="21" spans="1:16" customFormat="1" ht="76.650000000000006" customHeight="1">
      <c r="A21" s="391" t="s">
        <v>446</v>
      </c>
      <c r="B21" s="391"/>
      <c r="C21" s="391"/>
      <c r="D21" s="391"/>
      <c r="E21" s="391"/>
      <c r="F21" s="391"/>
      <c r="G21" s="391"/>
      <c r="H21" s="391"/>
      <c r="I21" s="391"/>
      <c r="J21" s="391"/>
      <c r="K21" s="391"/>
      <c r="L21" s="391"/>
      <c r="M21" s="391"/>
      <c r="N21" s="391"/>
      <c r="O21" s="391"/>
      <c r="P21" s="391"/>
    </row>
    <row r="22" spans="1:16" customFormat="1" ht="12.75" customHeight="1">
      <c r="B22" s="73"/>
    </row>
    <row r="23" spans="1:16" customFormat="1" ht="12.75" customHeight="1">
      <c r="B23" s="73"/>
    </row>
    <row r="24" spans="1:16" s="65" customFormat="1">
      <c r="B24" s="65" t="s">
        <v>2</v>
      </c>
      <c r="L24" s="76" t="str">
        <f>Koptame!B32</f>
        <v>Pārbaudīja:</v>
      </c>
      <c r="M24" s="76"/>
      <c r="N24" s="76"/>
      <c r="O24" s="76"/>
      <c r="P24" s="76"/>
    </row>
    <row r="25" spans="1:16" s="65" customFormat="1">
      <c r="C25" s="70">
        <f>Koptame!C27</f>
        <v>0</v>
      </c>
      <c r="L25" s="70"/>
      <c r="M25" s="388">
        <f>Koptame!C33</f>
        <v>0</v>
      </c>
      <c r="N25" s="388"/>
      <c r="O25" s="76"/>
      <c r="P25" s="76"/>
    </row>
    <row r="26" spans="1:16" s="65" customFormat="1">
      <c r="C26" s="69">
        <f>Koptame!C28</f>
        <v>0</v>
      </c>
      <c r="L26" s="69"/>
      <c r="M26" s="389">
        <f>Koptame!C34</f>
        <v>0</v>
      </c>
      <c r="N26" s="389"/>
      <c r="O26" s="76"/>
      <c r="P26" s="76"/>
    </row>
    <row r="27" spans="1:16" s="65" customFormat="1" collapsed="1">
      <c r="B27" s="71"/>
      <c r="F27" s="71"/>
      <c r="G27" s="71"/>
    </row>
    <row r="28" spans="1:16">
      <c r="B28" s="24"/>
      <c r="F28" s="24"/>
      <c r="G28" s="24"/>
      <c r="I28" s="7"/>
    </row>
    <row r="29" spans="1:16">
      <c r="B29" s="24"/>
      <c r="F29" s="24"/>
      <c r="G29" s="24"/>
      <c r="I29" s="7"/>
    </row>
  </sheetData>
  <mergeCells count="16">
    <mergeCell ref="A1:P1"/>
    <mergeCell ref="A4:C4"/>
    <mergeCell ref="M25:N25"/>
    <mergeCell ref="C17:K17"/>
    <mergeCell ref="A21:P21"/>
    <mergeCell ref="A3:P3"/>
    <mergeCell ref="L10:O10"/>
    <mergeCell ref="M26:N26"/>
    <mergeCell ref="A20:P20"/>
    <mergeCell ref="F12:K12"/>
    <mergeCell ref="L12:P12"/>
    <mergeCell ref="A12:A13"/>
    <mergeCell ref="B12:B13"/>
    <mergeCell ref="C12:C13"/>
    <mergeCell ref="D12:D13"/>
    <mergeCell ref="E12:E13"/>
  </mergeCells>
  <printOptions horizontalCentered="1"/>
  <pageMargins left="0.27559055118110237" right="0.27559055118110237" top="0.74803149606299213" bottom="0.74803149606299213" header="0.31496062992125984" footer="0.31496062992125984"/>
  <pageSetup paperSize="9" scale="68"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Q186"/>
  <sheetViews>
    <sheetView showZeros="0" view="pageBreakPreview" topLeftCell="A154" zoomScale="90" zoomScaleNormal="100" zoomScaleSheetLayoutView="90" workbookViewId="0">
      <selection activeCell="L14" sqref="L14"/>
    </sheetView>
  </sheetViews>
  <sheetFormatPr defaultColWidth="9.109375" defaultRowHeight="13.8"/>
  <cols>
    <col min="1" max="1" width="6.6640625" style="7" customWidth="1"/>
    <col min="2" max="2" width="5.33203125" style="7" customWidth="1"/>
    <col min="3" max="3" width="42" style="7" customWidth="1"/>
    <col min="4" max="4" width="11.88671875" style="7" customWidth="1"/>
    <col min="5" max="5" width="8.109375" style="7" customWidth="1"/>
    <col min="6" max="9" width="9.109375" style="7"/>
    <col min="10" max="10" width="9.109375" style="24"/>
    <col min="11" max="12" width="9.109375" style="7"/>
    <col min="13" max="13" width="13.33203125" style="7" customWidth="1"/>
    <col min="14" max="14" width="12.33203125" style="7" customWidth="1"/>
    <col min="15" max="15" width="12.6640625" style="7" customWidth="1"/>
    <col min="16" max="16" width="11.6640625" style="7" customWidth="1"/>
    <col min="17" max="17" width="13.33203125" style="7" customWidth="1"/>
    <col min="18" max="16384" width="9.109375" style="7"/>
  </cols>
  <sheetData>
    <row r="1" spans="1:17" s="12" customFormat="1">
      <c r="A1" s="385" t="s">
        <v>264</v>
      </c>
      <c r="B1" s="385"/>
      <c r="C1" s="385"/>
      <c r="D1" s="385"/>
      <c r="E1" s="385"/>
      <c r="F1" s="385"/>
      <c r="G1" s="385"/>
      <c r="H1" s="385"/>
      <c r="I1" s="385"/>
      <c r="J1" s="385"/>
      <c r="K1" s="385"/>
      <c r="L1" s="385"/>
      <c r="M1" s="385"/>
      <c r="N1" s="385"/>
      <c r="O1" s="385"/>
      <c r="P1" s="385"/>
      <c r="Q1" s="385"/>
    </row>
    <row r="2" spans="1:17" s="12" customFormat="1">
      <c r="A2" s="92"/>
      <c r="B2" s="92"/>
      <c r="C2" s="92"/>
      <c r="D2" s="92"/>
      <c r="E2" s="92"/>
      <c r="F2" s="92"/>
      <c r="G2" s="92"/>
      <c r="H2" s="92"/>
      <c r="I2" s="92"/>
      <c r="J2" s="92"/>
      <c r="K2" s="92"/>
      <c r="L2" s="92"/>
      <c r="M2" s="92"/>
      <c r="N2" s="92"/>
      <c r="O2" s="92"/>
      <c r="P2" s="92"/>
      <c r="Q2" s="92"/>
    </row>
    <row r="3" spans="1:17" s="12" customFormat="1">
      <c r="A3" s="385" t="str">
        <f>C14</f>
        <v>Iekšējie elektromontāžas darbi</v>
      </c>
      <c r="B3" s="385"/>
      <c r="C3" s="385"/>
      <c r="D3" s="385"/>
      <c r="E3" s="385"/>
      <c r="F3" s="385"/>
      <c r="G3" s="385"/>
      <c r="H3" s="385"/>
      <c r="I3" s="385"/>
      <c r="J3" s="385"/>
      <c r="K3" s="385"/>
      <c r="L3" s="385"/>
      <c r="M3" s="385"/>
      <c r="N3" s="385"/>
      <c r="O3" s="385"/>
      <c r="P3" s="385"/>
      <c r="Q3" s="385"/>
    </row>
    <row r="4" spans="1:17">
      <c r="A4" s="387" t="s">
        <v>362</v>
      </c>
      <c r="B4" s="387"/>
      <c r="C4" s="387"/>
      <c r="D4" s="9"/>
      <c r="E4" s="9"/>
      <c r="F4" s="9"/>
      <c r="G4" s="9"/>
      <c r="H4" s="9"/>
      <c r="I4" s="9"/>
      <c r="J4" s="9"/>
      <c r="K4" s="9"/>
      <c r="L4" s="9"/>
      <c r="M4" s="9"/>
      <c r="N4" s="9"/>
      <c r="O4" s="9"/>
      <c r="P4" s="9"/>
    </row>
    <row r="5" spans="1:17">
      <c r="A5" s="20" t="s">
        <v>363</v>
      </c>
      <c r="B5" s="55"/>
      <c r="D5" s="9"/>
      <c r="E5" s="9"/>
      <c r="F5" s="9"/>
      <c r="G5" s="9"/>
      <c r="H5" s="9"/>
      <c r="I5" s="9"/>
      <c r="J5" s="9"/>
      <c r="K5" s="9"/>
      <c r="L5" s="9"/>
      <c r="M5" s="9"/>
      <c r="N5" s="9"/>
      <c r="O5" s="9"/>
      <c r="P5" s="9"/>
    </row>
    <row r="6" spans="1:17">
      <c r="A6" s="20" t="s">
        <v>364</v>
      </c>
      <c r="B6" s="55"/>
      <c r="D6" s="9"/>
      <c r="E6" s="9"/>
      <c r="F6" s="9"/>
      <c r="G6" s="9"/>
      <c r="H6" s="9"/>
      <c r="I6" s="9"/>
      <c r="J6" s="9"/>
      <c r="K6" s="9"/>
      <c r="L6" s="9"/>
      <c r="M6" s="9"/>
      <c r="N6" s="9"/>
      <c r="O6" s="9"/>
      <c r="P6" s="9"/>
    </row>
    <row r="7" spans="1:17">
      <c r="A7" s="20" t="s">
        <v>383</v>
      </c>
      <c r="B7" s="55"/>
      <c r="D7" s="10"/>
      <c r="E7" s="17"/>
      <c r="F7" s="22"/>
      <c r="G7" s="22"/>
      <c r="H7" s="17"/>
      <c r="I7" s="17"/>
      <c r="J7" s="17"/>
      <c r="K7" s="17"/>
      <c r="L7" s="17"/>
      <c r="M7" s="17"/>
      <c r="N7" s="17"/>
      <c r="O7" s="17"/>
      <c r="P7" s="13"/>
    </row>
    <row r="8" spans="1:17">
      <c r="A8" s="3" t="str">
        <f>Koptame!B10</f>
        <v>Tāme sastādīta 2022.gada tirgus cenās, pamatojoties uz SIA „Baltex Group” būvprojekta rasējumiem un darbu apjomiem</v>
      </c>
      <c r="B8" s="20"/>
      <c r="E8" s="10"/>
      <c r="F8" s="10"/>
      <c r="G8" s="10"/>
      <c r="H8" s="10"/>
      <c r="I8" s="10"/>
      <c r="J8" s="23"/>
      <c r="K8" s="10"/>
      <c r="L8" s="17"/>
      <c r="M8" s="17"/>
      <c r="N8" s="17"/>
      <c r="O8" s="17"/>
      <c r="P8" s="8" t="s">
        <v>42</v>
      </c>
      <c r="Q8" s="14">
        <f>Q173</f>
        <v>0</v>
      </c>
    </row>
    <row r="9" spans="1:17">
      <c r="A9" s="11"/>
      <c r="B9" s="11"/>
      <c r="E9" s="10"/>
      <c r="F9" s="17"/>
      <c r="G9" s="17"/>
      <c r="H9" s="17"/>
      <c r="I9" s="17"/>
      <c r="J9" s="22"/>
      <c r="K9" s="17"/>
      <c r="L9" s="17"/>
      <c r="O9" s="17"/>
      <c r="P9" s="17"/>
      <c r="Q9" s="13"/>
    </row>
    <row r="10" spans="1:17" ht="15.45" customHeight="1">
      <c r="A10" s="19"/>
      <c r="B10" s="19"/>
      <c r="K10" s="18"/>
      <c r="L10" s="18"/>
      <c r="M10" s="386">
        <f>Koptame!D9</f>
        <v>0</v>
      </c>
      <c r="N10" s="386"/>
      <c r="O10" s="386"/>
      <c r="P10" s="386"/>
      <c r="Q10" s="18"/>
    </row>
    <row r="11" spans="1:17" ht="15">
      <c r="A11" s="19"/>
      <c r="B11" s="19"/>
    </row>
    <row r="12" spans="1:17" ht="14.25" customHeight="1">
      <c r="A12" s="393" t="s">
        <v>6</v>
      </c>
      <c r="B12" s="404" t="s">
        <v>12</v>
      </c>
      <c r="C12" s="400" t="s">
        <v>46</v>
      </c>
      <c r="D12" s="401"/>
      <c r="E12" s="397" t="s">
        <v>13</v>
      </c>
      <c r="F12" s="393" t="s">
        <v>14</v>
      </c>
      <c r="G12" s="390" t="s">
        <v>15</v>
      </c>
      <c r="H12" s="390"/>
      <c r="I12" s="390"/>
      <c r="J12" s="390"/>
      <c r="K12" s="390"/>
      <c r="L12" s="390"/>
      <c r="M12" s="390" t="s">
        <v>16</v>
      </c>
      <c r="N12" s="390"/>
      <c r="O12" s="390"/>
      <c r="P12" s="390"/>
      <c r="Q12" s="390"/>
    </row>
    <row r="13" spans="1:17" ht="65.400000000000006">
      <c r="A13" s="393"/>
      <c r="B13" s="405"/>
      <c r="C13" s="402"/>
      <c r="D13" s="403"/>
      <c r="E13" s="397"/>
      <c r="F13" s="393"/>
      <c r="G13" s="78" t="s">
        <v>17</v>
      </c>
      <c r="H13" s="78" t="s">
        <v>32</v>
      </c>
      <c r="I13" s="78" t="s">
        <v>33</v>
      </c>
      <c r="J13" s="78" t="s">
        <v>44</v>
      </c>
      <c r="K13" s="329" t="s">
        <v>449</v>
      </c>
      <c r="L13" s="78" t="s">
        <v>34</v>
      </c>
      <c r="M13" s="78" t="s">
        <v>9</v>
      </c>
      <c r="N13" s="78" t="s">
        <v>33</v>
      </c>
      <c r="O13" s="78" t="s">
        <v>44</v>
      </c>
      <c r="P13" s="329" t="s">
        <v>449</v>
      </c>
      <c r="Q13" s="78" t="s">
        <v>35</v>
      </c>
    </row>
    <row r="14" spans="1:17" ht="15.6">
      <c r="A14" s="190"/>
      <c r="B14" s="235">
        <v>0</v>
      </c>
      <c r="C14" s="192" t="str">
        <f>kops2!C21</f>
        <v>Iekšējie elektromontāžas darbi</v>
      </c>
      <c r="D14" s="236"/>
      <c r="E14" s="114"/>
      <c r="F14" s="114"/>
      <c r="G14" s="196">
        <v>0</v>
      </c>
      <c r="H14" s="195">
        <v>0</v>
      </c>
      <c r="I14" s="194">
        <v>0</v>
      </c>
      <c r="J14" s="195">
        <v>0</v>
      </c>
      <c r="K14" s="195">
        <v>0</v>
      </c>
      <c r="L14" s="195"/>
      <c r="M14" s="196">
        <f t="shared" ref="M14:M45" si="0">ROUND(G14*F14,2)</f>
        <v>0</v>
      </c>
      <c r="N14" s="195">
        <f t="shared" ref="N14:N45" si="1">ROUND(I14*F14,2)</f>
        <v>0</v>
      </c>
      <c r="O14" s="195">
        <f t="shared" ref="O14:O45" si="2">ROUND(J14*F14,2)</f>
        <v>0</v>
      </c>
      <c r="P14" s="195">
        <f t="shared" ref="P14:P45" si="3">ROUND(K14*F14,2)</f>
        <v>0</v>
      </c>
      <c r="Q14" s="195">
        <f t="shared" ref="Q14" si="4">SUM(N14:P14)</f>
        <v>0</v>
      </c>
    </row>
    <row r="15" spans="1:17" s="24" customFormat="1">
      <c r="A15" s="197"/>
      <c r="B15" s="160"/>
      <c r="C15" s="237" t="s">
        <v>98</v>
      </c>
      <c r="D15" s="238"/>
      <c r="E15" s="238"/>
      <c r="F15" s="238"/>
      <c r="G15" s="199"/>
      <c r="H15" s="199"/>
      <c r="I15" s="194"/>
      <c r="J15" s="194"/>
      <c r="K15" s="194"/>
      <c r="L15" s="200">
        <f t="shared" ref="L15:L45" si="5">SUM(I15:K15)</f>
        <v>0</v>
      </c>
      <c r="M15" s="201">
        <f t="shared" si="0"/>
        <v>0</v>
      </c>
      <c r="N15" s="200">
        <f t="shared" si="1"/>
        <v>0</v>
      </c>
      <c r="O15" s="200">
        <f t="shared" si="2"/>
        <v>0</v>
      </c>
      <c r="P15" s="200">
        <f t="shared" si="3"/>
        <v>0</v>
      </c>
      <c r="Q15" s="200">
        <f>SUM(N15:P15)</f>
        <v>0</v>
      </c>
    </row>
    <row r="16" spans="1:17" s="24" customFormat="1">
      <c r="A16" s="197"/>
      <c r="B16" s="239"/>
      <c r="C16" s="240" t="s">
        <v>445</v>
      </c>
      <c r="D16" s="241"/>
      <c r="E16" s="241"/>
      <c r="F16" s="241"/>
      <c r="G16" s="199"/>
      <c r="H16" s="199"/>
      <c r="I16" s="194"/>
      <c r="J16" s="194"/>
      <c r="K16" s="194"/>
      <c r="L16" s="200">
        <f t="shared" si="5"/>
        <v>0</v>
      </c>
      <c r="M16" s="201">
        <f t="shared" si="0"/>
        <v>0</v>
      </c>
      <c r="N16" s="200">
        <f t="shared" si="1"/>
        <v>0</v>
      </c>
      <c r="O16" s="200">
        <f t="shared" si="2"/>
        <v>0</v>
      </c>
      <c r="P16" s="200">
        <f t="shared" si="3"/>
        <v>0</v>
      </c>
      <c r="Q16" s="200">
        <f t="shared" ref="Q16:Q73" si="6">SUM(N16:P16)</f>
        <v>0</v>
      </c>
    </row>
    <row r="17" spans="1:17" s="24" customFormat="1" ht="26.4">
      <c r="A17" s="197">
        <v>1</v>
      </c>
      <c r="B17" s="242"/>
      <c r="C17" s="324" t="s">
        <v>430</v>
      </c>
      <c r="D17" s="235"/>
      <c r="E17" s="235" t="s">
        <v>65</v>
      </c>
      <c r="F17" s="235">
        <v>1</v>
      </c>
      <c r="G17" s="243"/>
      <c r="H17" s="244"/>
      <c r="I17" s="245">
        <f t="shared" ref="I17:I20" si="7">ROUND(G17*H17,2)</f>
        <v>0</v>
      </c>
      <c r="J17" s="208"/>
      <c r="K17" s="246"/>
      <c r="L17" s="200">
        <f t="shared" si="5"/>
        <v>0</v>
      </c>
      <c r="M17" s="201">
        <f t="shared" si="0"/>
        <v>0</v>
      </c>
      <c r="N17" s="200">
        <f t="shared" si="1"/>
        <v>0</v>
      </c>
      <c r="O17" s="200">
        <f t="shared" si="2"/>
        <v>0</v>
      </c>
      <c r="P17" s="200">
        <f t="shared" si="3"/>
        <v>0</v>
      </c>
      <c r="Q17" s="200">
        <f t="shared" si="6"/>
        <v>0</v>
      </c>
    </row>
    <row r="18" spans="1:17" s="24" customFormat="1" ht="39.6">
      <c r="A18" s="197">
        <f>A17+1</f>
        <v>2</v>
      </c>
      <c r="B18" s="242"/>
      <c r="C18" s="211" t="s">
        <v>439</v>
      </c>
      <c r="D18" s="235"/>
      <c r="E18" s="235" t="s">
        <v>65</v>
      </c>
      <c r="F18" s="235">
        <v>1</v>
      </c>
      <c r="G18" s="243"/>
      <c r="H18" s="244"/>
      <c r="I18" s="245">
        <f t="shared" si="7"/>
        <v>0</v>
      </c>
      <c r="J18" s="208"/>
      <c r="K18" s="246"/>
      <c r="L18" s="200">
        <f t="shared" si="5"/>
        <v>0</v>
      </c>
      <c r="M18" s="201">
        <f t="shared" si="0"/>
        <v>0</v>
      </c>
      <c r="N18" s="200">
        <f t="shared" si="1"/>
        <v>0</v>
      </c>
      <c r="O18" s="200">
        <f t="shared" si="2"/>
        <v>0</v>
      </c>
      <c r="P18" s="200">
        <f t="shared" si="3"/>
        <v>0</v>
      </c>
      <c r="Q18" s="200">
        <f t="shared" si="6"/>
        <v>0</v>
      </c>
    </row>
    <row r="19" spans="1:17" s="24" customFormat="1">
      <c r="A19" s="197">
        <f t="shared" ref="A19:A73" si="8">A18+1</f>
        <v>3</v>
      </c>
      <c r="B19" s="242"/>
      <c r="C19" s="211" t="s">
        <v>431</v>
      </c>
      <c r="D19" s="235"/>
      <c r="E19" s="235" t="s">
        <v>65</v>
      </c>
      <c r="F19" s="235">
        <v>1</v>
      </c>
      <c r="G19" s="243"/>
      <c r="H19" s="244"/>
      <c r="I19" s="245">
        <f t="shared" si="7"/>
        <v>0</v>
      </c>
      <c r="J19" s="208"/>
      <c r="K19" s="246"/>
      <c r="L19" s="200">
        <f t="shared" si="5"/>
        <v>0</v>
      </c>
      <c r="M19" s="201">
        <f t="shared" si="0"/>
        <v>0</v>
      </c>
      <c r="N19" s="200">
        <f t="shared" si="1"/>
        <v>0</v>
      </c>
      <c r="O19" s="200">
        <f t="shared" si="2"/>
        <v>0</v>
      </c>
      <c r="P19" s="200">
        <f t="shared" si="3"/>
        <v>0</v>
      </c>
      <c r="Q19" s="200">
        <f t="shared" si="6"/>
        <v>0</v>
      </c>
    </row>
    <row r="20" spans="1:17" s="24" customFormat="1" ht="26.4">
      <c r="A20" s="197">
        <f t="shared" si="8"/>
        <v>4</v>
      </c>
      <c r="B20" s="242"/>
      <c r="C20" s="211" t="s">
        <v>432</v>
      </c>
      <c r="D20" s="235"/>
      <c r="E20" s="235" t="s">
        <v>65</v>
      </c>
      <c r="F20" s="235">
        <v>2</v>
      </c>
      <c r="G20" s="243"/>
      <c r="H20" s="244"/>
      <c r="I20" s="245">
        <f t="shared" si="7"/>
        <v>0</v>
      </c>
      <c r="J20" s="208"/>
      <c r="K20" s="246"/>
      <c r="L20" s="200">
        <f t="shared" si="5"/>
        <v>0</v>
      </c>
      <c r="M20" s="201">
        <f t="shared" si="0"/>
        <v>0</v>
      </c>
      <c r="N20" s="200">
        <f t="shared" si="1"/>
        <v>0</v>
      </c>
      <c r="O20" s="200">
        <f t="shared" si="2"/>
        <v>0</v>
      </c>
      <c r="P20" s="200">
        <f t="shared" si="3"/>
        <v>0</v>
      </c>
      <c r="Q20" s="200">
        <f t="shared" si="6"/>
        <v>0</v>
      </c>
    </row>
    <row r="21" spans="1:17" s="24" customFormat="1">
      <c r="A21" s="197">
        <f t="shared" si="8"/>
        <v>5</v>
      </c>
      <c r="B21" s="242"/>
      <c r="C21" s="324" t="s">
        <v>433</v>
      </c>
      <c r="D21" s="235"/>
      <c r="E21" s="235" t="s">
        <v>66</v>
      </c>
      <c r="F21" s="235">
        <v>55</v>
      </c>
      <c r="G21" s="243"/>
      <c r="H21" s="244"/>
      <c r="I21" s="245">
        <f t="shared" ref="I21:I23" si="9">ROUND(G21*H21,2)</f>
        <v>0</v>
      </c>
      <c r="J21" s="208"/>
      <c r="K21" s="246"/>
      <c r="L21" s="200">
        <f t="shared" si="5"/>
        <v>0</v>
      </c>
      <c r="M21" s="201">
        <f t="shared" si="0"/>
        <v>0</v>
      </c>
      <c r="N21" s="200">
        <f t="shared" si="1"/>
        <v>0</v>
      </c>
      <c r="O21" s="200">
        <f t="shared" si="2"/>
        <v>0</v>
      </c>
      <c r="P21" s="200">
        <f t="shared" si="3"/>
        <v>0</v>
      </c>
      <c r="Q21" s="200">
        <f t="shared" si="6"/>
        <v>0</v>
      </c>
    </row>
    <row r="22" spans="1:17" s="24" customFormat="1">
      <c r="A22" s="197">
        <f t="shared" si="8"/>
        <v>6</v>
      </c>
      <c r="B22" s="242"/>
      <c r="C22" s="324" t="s">
        <v>434</v>
      </c>
      <c r="D22" s="235"/>
      <c r="E22" s="235" t="s">
        <v>66</v>
      </c>
      <c r="F22" s="235">
        <v>120</v>
      </c>
      <c r="G22" s="243"/>
      <c r="H22" s="244"/>
      <c r="I22" s="245">
        <f t="shared" si="9"/>
        <v>0</v>
      </c>
      <c r="J22" s="208"/>
      <c r="K22" s="246"/>
      <c r="L22" s="200">
        <f t="shared" si="5"/>
        <v>0</v>
      </c>
      <c r="M22" s="201">
        <f t="shared" si="0"/>
        <v>0</v>
      </c>
      <c r="N22" s="200">
        <f t="shared" si="1"/>
        <v>0</v>
      </c>
      <c r="O22" s="200">
        <f t="shared" si="2"/>
        <v>0</v>
      </c>
      <c r="P22" s="200">
        <f t="shared" si="3"/>
        <v>0</v>
      </c>
      <c r="Q22" s="200">
        <f t="shared" si="6"/>
        <v>0</v>
      </c>
    </row>
    <row r="23" spans="1:17" s="24" customFormat="1">
      <c r="A23" s="197">
        <f t="shared" si="8"/>
        <v>7</v>
      </c>
      <c r="B23" s="242"/>
      <c r="C23" s="324" t="s">
        <v>435</v>
      </c>
      <c r="D23" s="235"/>
      <c r="E23" s="235" t="s">
        <v>66</v>
      </c>
      <c r="F23" s="235">
        <v>50</v>
      </c>
      <c r="G23" s="243"/>
      <c r="H23" s="244"/>
      <c r="I23" s="245">
        <f t="shared" si="9"/>
        <v>0</v>
      </c>
      <c r="J23" s="208"/>
      <c r="K23" s="246"/>
      <c r="L23" s="200">
        <f t="shared" si="5"/>
        <v>0</v>
      </c>
      <c r="M23" s="201">
        <f t="shared" si="0"/>
        <v>0</v>
      </c>
      <c r="N23" s="200">
        <f t="shared" si="1"/>
        <v>0</v>
      </c>
      <c r="O23" s="200">
        <f t="shared" si="2"/>
        <v>0</v>
      </c>
      <c r="P23" s="200">
        <f t="shared" si="3"/>
        <v>0</v>
      </c>
      <c r="Q23" s="200">
        <f t="shared" si="6"/>
        <v>0</v>
      </c>
    </row>
    <row r="24" spans="1:17" s="24" customFormat="1">
      <c r="A24" s="197"/>
      <c r="B24" s="239"/>
      <c r="C24" s="240" t="s">
        <v>99</v>
      </c>
      <c r="D24" s="241"/>
      <c r="E24" s="241"/>
      <c r="F24" s="241"/>
      <c r="G24" s="243"/>
      <c r="H24" s="244"/>
      <c r="I24" s="245"/>
      <c r="J24" s="208"/>
      <c r="K24" s="246"/>
      <c r="L24" s="200">
        <f t="shared" si="5"/>
        <v>0</v>
      </c>
      <c r="M24" s="201">
        <f t="shared" si="0"/>
        <v>0</v>
      </c>
      <c r="N24" s="200">
        <f t="shared" si="1"/>
        <v>0</v>
      </c>
      <c r="O24" s="200">
        <f t="shared" si="2"/>
        <v>0</v>
      </c>
      <c r="P24" s="200">
        <f t="shared" si="3"/>
        <v>0</v>
      </c>
      <c r="Q24" s="200">
        <f t="shared" si="6"/>
        <v>0</v>
      </c>
    </row>
    <row r="25" spans="1:17" s="24" customFormat="1" ht="39.6">
      <c r="A25" s="323" t="s">
        <v>384</v>
      </c>
      <c r="B25" s="242"/>
      <c r="C25" s="211" t="s">
        <v>394</v>
      </c>
      <c r="D25" s="235" t="s">
        <v>100</v>
      </c>
      <c r="E25" s="235" t="s">
        <v>65</v>
      </c>
      <c r="F25" s="235">
        <v>1</v>
      </c>
      <c r="G25" s="243"/>
      <c r="H25" s="244"/>
      <c r="I25" s="245">
        <f t="shared" ref="I25:I31" si="10">ROUND(G25*H25,2)</f>
        <v>0</v>
      </c>
      <c r="J25" s="208"/>
      <c r="K25" s="246"/>
      <c r="L25" s="200">
        <f t="shared" si="5"/>
        <v>0</v>
      </c>
      <c r="M25" s="201">
        <f t="shared" si="0"/>
        <v>0</v>
      </c>
      <c r="N25" s="200">
        <f t="shared" si="1"/>
        <v>0</v>
      </c>
      <c r="O25" s="200">
        <f t="shared" si="2"/>
        <v>0</v>
      </c>
      <c r="P25" s="200">
        <f t="shared" si="3"/>
        <v>0</v>
      </c>
      <c r="Q25" s="200">
        <f t="shared" si="6"/>
        <v>0</v>
      </c>
    </row>
    <row r="26" spans="1:17" s="24" customFormat="1" ht="39.6">
      <c r="A26" s="323" t="s">
        <v>385</v>
      </c>
      <c r="B26" s="242"/>
      <c r="C26" s="211" t="s">
        <v>395</v>
      </c>
      <c r="D26" s="235" t="s">
        <v>101</v>
      </c>
      <c r="E26" s="235" t="s">
        <v>65</v>
      </c>
      <c r="F26" s="235">
        <v>1</v>
      </c>
      <c r="G26" s="243"/>
      <c r="H26" s="244"/>
      <c r="I26" s="245">
        <f t="shared" si="10"/>
        <v>0</v>
      </c>
      <c r="J26" s="208"/>
      <c r="K26" s="246"/>
      <c r="L26" s="200">
        <f t="shared" si="5"/>
        <v>0</v>
      </c>
      <c r="M26" s="201">
        <f t="shared" si="0"/>
        <v>0</v>
      </c>
      <c r="N26" s="200">
        <f t="shared" si="1"/>
        <v>0</v>
      </c>
      <c r="O26" s="200">
        <f t="shared" si="2"/>
        <v>0</v>
      </c>
      <c r="P26" s="200">
        <f t="shared" si="3"/>
        <v>0</v>
      </c>
      <c r="Q26" s="200">
        <f t="shared" si="6"/>
        <v>0</v>
      </c>
    </row>
    <row r="27" spans="1:17" s="24" customFormat="1" ht="39.6">
      <c r="A27" s="323" t="s">
        <v>386</v>
      </c>
      <c r="B27" s="242"/>
      <c r="C27" s="211" t="s">
        <v>396</v>
      </c>
      <c r="D27" s="235" t="s">
        <v>102</v>
      </c>
      <c r="E27" s="235" t="s">
        <v>65</v>
      </c>
      <c r="F27" s="235">
        <v>2</v>
      </c>
      <c r="G27" s="243"/>
      <c r="H27" s="244"/>
      <c r="I27" s="245">
        <f t="shared" si="10"/>
        <v>0</v>
      </c>
      <c r="J27" s="208"/>
      <c r="K27" s="246"/>
      <c r="L27" s="200">
        <f t="shared" si="5"/>
        <v>0</v>
      </c>
      <c r="M27" s="201">
        <f t="shared" si="0"/>
        <v>0</v>
      </c>
      <c r="N27" s="200">
        <f t="shared" si="1"/>
        <v>0</v>
      </c>
      <c r="O27" s="200">
        <f t="shared" si="2"/>
        <v>0</v>
      </c>
      <c r="P27" s="200">
        <f t="shared" si="3"/>
        <v>0</v>
      </c>
      <c r="Q27" s="200">
        <f t="shared" si="6"/>
        <v>0</v>
      </c>
    </row>
    <row r="28" spans="1:17" s="24" customFormat="1" ht="39.6">
      <c r="A28" s="323" t="s">
        <v>387</v>
      </c>
      <c r="B28" s="242"/>
      <c r="C28" s="247" t="s">
        <v>397</v>
      </c>
      <c r="D28" s="235"/>
      <c r="E28" s="235" t="s">
        <v>74</v>
      </c>
      <c r="F28" s="235">
        <v>5</v>
      </c>
      <c r="G28" s="243"/>
      <c r="H28" s="244"/>
      <c r="I28" s="245">
        <f t="shared" ref="I28:I29" si="11">ROUND(G28*H28,2)</f>
        <v>0</v>
      </c>
      <c r="J28" s="208"/>
      <c r="K28" s="246"/>
      <c r="L28" s="200">
        <f t="shared" si="5"/>
        <v>0</v>
      </c>
      <c r="M28" s="201">
        <f t="shared" si="0"/>
        <v>0</v>
      </c>
      <c r="N28" s="200">
        <f t="shared" si="1"/>
        <v>0</v>
      </c>
      <c r="O28" s="200">
        <f t="shared" si="2"/>
        <v>0</v>
      </c>
      <c r="P28" s="200">
        <f t="shared" si="3"/>
        <v>0</v>
      </c>
      <c r="Q28" s="200">
        <f t="shared" ref="Q28:Q29" si="12">SUM(N28:P28)</f>
        <v>0</v>
      </c>
    </row>
    <row r="29" spans="1:17" s="24" customFormat="1" ht="39.6">
      <c r="A29" s="323" t="s">
        <v>388</v>
      </c>
      <c r="B29" s="242"/>
      <c r="C29" s="247" t="s">
        <v>398</v>
      </c>
      <c r="D29" s="235"/>
      <c r="E29" s="235" t="s">
        <v>74</v>
      </c>
      <c r="F29" s="235">
        <v>6</v>
      </c>
      <c r="G29" s="243"/>
      <c r="H29" s="244"/>
      <c r="I29" s="245">
        <f t="shared" si="11"/>
        <v>0</v>
      </c>
      <c r="J29" s="208"/>
      <c r="K29" s="246"/>
      <c r="L29" s="200">
        <f t="shared" si="5"/>
        <v>0</v>
      </c>
      <c r="M29" s="201">
        <f t="shared" si="0"/>
        <v>0</v>
      </c>
      <c r="N29" s="200">
        <f t="shared" si="1"/>
        <v>0</v>
      </c>
      <c r="O29" s="200">
        <f t="shared" si="2"/>
        <v>0</v>
      </c>
      <c r="P29" s="200">
        <f t="shared" si="3"/>
        <v>0</v>
      </c>
      <c r="Q29" s="200">
        <f t="shared" si="12"/>
        <v>0</v>
      </c>
    </row>
    <row r="30" spans="1:17" s="24" customFormat="1">
      <c r="A30" s="197">
        <v>13</v>
      </c>
      <c r="B30" s="242"/>
      <c r="C30" s="211" t="s">
        <v>265</v>
      </c>
      <c r="D30" s="235"/>
      <c r="E30" s="235" t="s">
        <v>65</v>
      </c>
      <c r="F30" s="235">
        <v>1</v>
      </c>
      <c r="G30" s="243"/>
      <c r="H30" s="244"/>
      <c r="I30" s="245">
        <f t="shared" si="10"/>
        <v>0</v>
      </c>
      <c r="J30" s="208"/>
      <c r="K30" s="246"/>
      <c r="L30" s="200">
        <f t="shared" si="5"/>
        <v>0</v>
      </c>
      <c r="M30" s="201">
        <f t="shared" si="0"/>
        <v>0</v>
      </c>
      <c r="N30" s="200">
        <f t="shared" si="1"/>
        <v>0</v>
      </c>
      <c r="O30" s="200">
        <f t="shared" si="2"/>
        <v>0</v>
      </c>
      <c r="P30" s="200">
        <f t="shared" si="3"/>
        <v>0</v>
      </c>
      <c r="Q30" s="200">
        <f t="shared" si="6"/>
        <v>0</v>
      </c>
    </row>
    <row r="31" spans="1:17" s="24" customFormat="1" ht="26.4">
      <c r="A31" s="323" t="s">
        <v>389</v>
      </c>
      <c r="B31" s="242"/>
      <c r="C31" s="211" t="s">
        <v>399</v>
      </c>
      <c r="D31" s="235"/>
      <c r="E31" s="235" t="s">
        <v>65</v>
      </c>
      <c r="F31" s="235">
        <v>1</v>
      </c>
      <c r="G31" s="243"/>
      <c r="H31" s="244"/>
      <c r="I31" s="245">
        <f t="shared" si="10"/>
        <v>0</v>
      </c>
      <c r="J31" s="208"/>
      <c r="K31" s="246"/>
      <c r="L31" s="200">
        <f t="shared" si="5"/>
        <v>0</v>
      </c>
      <c r="M31" s="201">
        <f t="shared" si="0"/>
        <v>0</v>
      </c>
      <c r="N31" s="200">
        <f t="shared" si="1"/>
        <v>0</v>
      </c>
      <c r="O31" s="200">
        <f t="shared" si="2"/>
        <v>0</v>
      </c>
      <c r="P31" s="200">
        <f t="shared" si="3"/>
        <v>0</v>
      </c>
      <c r="Q31" s="200">
        <f t="shared" si="6"/>
        <v>0</v>
      </c>
    </row>
    <row r="32" spans="1:17" s="24" customFormat="1">
      <c r="A32" s="197"/>
      <c r="B32" s="239"/>
      <c r="C32" s="240" t="s">
        <v>103</v>
      </c>
      <c r="D32" s="241"/>
      <c r="E32" s="241"/>
      <c r="F32" s="241"/>
      <c r="G32" s="243"/>
      <c r="H32" s="244"/>
      <c r="I32" s="245"/>
      <c r="J32" s="208"/>
      <c r="K32" s="246"/>
      <c r="L32" s="200">
        <f t="shared" si="5"/>
        <v>0</v>
      </c>
      <c r="M32" s="201">
        <f t="shared" si="0"/>
        <v>0</v>
      </c>
      <c r="N32" s="200">
        <f t="shared" si="1"/>
        <v>0</v>
      </c>
      <c r="O32" s="200">
        <f t="shared" si="2"/>
        <v>0</v>
      </c>
      <c r="P32" s="200">
        <f t="shared" si="3"/>
        <v>0</v>
      </c>
      <c r="Q32" s="200">
        <f t="shared" si="6"/>
        <v>0</v>
      </c>
    </row>
    <row r="33" spans="1:17" s="24" customFormat="1" ht="26.4">
      <c r="A33" s="323" t="s">
        <v>390</v>
      </c>
      <c r="B33" s="239"/>
      <c r="C33" s="91" t="s">
        <v>400</v>
      </c>
      <c r="D33" s="235"/>
      <c r="E33" s="235" t="s">
        <v>66</v>
      </c>
      <c r="F33" s="235">
        <v>60</v>
      </c>
      <c r="G33" s="243"/>
      <c r="H33" s="244"/>
      <c r="I33" s="245">
        <f t="shared" ref="I33:I34" si="13">ROUND(G33*H33,2)</f>
        <v>0</v>
      </c>
      <c r="J33" s="208"/>
      <c r="K33" s="246"/>
      <c r="L33" s="200">
        <f t="shared" si="5"/>
        <v>0</v>
      </c>
      <c r="M33" s="201">
        <f t="shared" si="0"/>
        <v>0</v>
      </c>
      <c r="N33" s="200">
        <f t="shared" si="1"/>
        <v>0</v>
      </c>
      <c r="O33" s="200">
        <f t="shared" si="2"/>
        <v>0</v>
      </c>
      <c r="P33" s="200">
        <f t="shared" si="3"/>
        <v>0</v>
      </c>
      <c r="Q33" s="200">
        <f t="shared" si="6"/>
        <v>0</v>
      </c>
    </row>
    <row r="34" spans="1:17" s="24" customFormat="1" ht="39.6">
      <c r="A34" s="323" t="s">
        <v>391</v>
      </c>
      <c r="B34" s="239"/>
      <c r="C34" s="91" t="s">
        <v>401</v>
      </c>
      <c r="D34" s="235" t="s">
        <v>104</v>
      </c>
      <c r="E34" s="235" t="s">
        <v>142</v>
      </c>
      <c r="F34" s="235">
        <v>12</v>
      </c>
      <c r="G34" s="243"/>
      <c r="H34" s="244"/>
      <c r="I34" s="245">
        <f t="shared" si="13"/>
        <v>0</v>
      </c>
      <c r="J34" s="208"/>
      <c r="K34" s="246"/>
      <c r="L34" s="200">
        <f t="shared" si="5"/>
        <v>0</v>
      </c>
      <c r="M34" s="201">
        <f t="shared" si="0"/>
        <v>0</v>
      </c>
      <c r="N34" s="200">
        <f t="shared" si="1"/>
        <v>0</v>
      </c>
      <c r="O34" s="200">
        <f t="shared" si="2"/>
        <v>0</v>
      </c>
      <c r="P34" s="200">
        <f t="shared" si="3"/>
        <v>0</v>
      </c>
      <c r="Q34" s="200">
        <f t="shared" si="6"/>
        <v>0</v>
      </c>
    </row>
    <row r="35" spans="1:17" s="24" customFormat="1" ht="26.4">
      <c r="A35" s="323" t="s">
        <v>392</v>
      </c>
      <c r="B35" s="239"/>
      <c r="C35" s="91" t="s">
        <v>402</v>
      </c>
      <c r="D35" s="235"/>
      <c r="E35" s="235" t="s">
        <v>66</v>
      </c>
      <c r="F35" s="235">
        <f>(12*15)+(4*15)+(4*20)</f>
        <v>320</v>
      </c>
      <c r="G35" s="243"/>
      <c r="H35" s="244"/>
      <c r="I35" s="245">
        <f t="shared" ref="I35:I36" si="14">ROUND(G35*H35,2)</f>
        <v>0</v>
      </c>
      <c r="J35" s="208"/>
      <c r="K35" s="246"/>
      <c r="L35" s="200">
        <f t="shared" si="5"/>
        <v>0</v>
      </c>
      <c r="M35" s="201">
        <f t="shared" si="0"/>
        <v>0</v>
      </c>
      <c r="N35" s="200">
        <f t="shared" si="1"/>
        <v>0</v>
      </c>
      <c r="O35" s="200">
        <f t="shared" si="2"/>
        <v>0</v>
      </c>
      <c r="P35" s="200">
        <f t="shared" si="3"/>
        <v>0</v>
      </c>
      <c r="Q35" s="200">
        <f t="shared" si="6"/>
        <v>0</v>
      </c>
    </row>
    <row r="36" spans="1:17" s="24" customFormat="1" ht="39.6">
      <c r="A36" s="323" t="s">
        <v>393</v>
      </c>
      <c r="B36" s="239"/>
      <c r="C36" s="91" t="s">
        <v>403</v>
      </c>
      <c r="D36" s="235"/>
      <c r="E36" s="235" t="s">
        <v>142</v>
      </c>
      <c r="F36" s="235">
        <f>24+16</f>
        <v>40</v>
      </c>
      <c r="G36" s="243"/>
      <c r="H36" s="244"/>
      <c r="I36" s="245">
        <f t="shared" si="14"/>
        <v>0</v>
      </c>
      <c r="J36" s="208"/>
      <c r="K36" s="246"/>
      <c r="L36" s="200">
        <f t="shared" si="5"/>
        <v>0</v>
      </c>
      <c r="M36" s="201">
        <f t="shared" si="0"/>
        <v>0</v>
      </c>
      <c r="N36" s="200">
        <f t="shared" si="1"/>
        <v>0</v>
      </c>
      <c r="O36" s="200">
        <f t="shared" si="2"/>
        <v>0</v>
      </c>
      <c r="P36" s="200">
        <f t="shared" si="3"/>
        <v>0</v>
      </c>
      <c r="Q36" s="200">
        <f t="shared" si="6"/>
        <v>0</v>
      </c>
    </row>
    <row r="37" spans="1:17" s="24" customFormat="1">
      <c r="A37" s="197">
        <v>19</v>
      </c>
      <c r="B37" s="239"/>
      <c r="C37" s="211" t="s">
        <v>266</v>
      </c>
      <c r="D37" s="235"/>
      <c r="E37" s="235" t="s">
        <v>66</v>
      </c>
      <c r="F37" s="235">
        <v>70</v>
      </c>
      <c r="G37" s="243"/>
      <c r="H37" s="244"/>
      <c r="I37" s="245">
        <f t="shared" ref="I37:I38" si="15">ROUND(G37*H37,2)</f>
        <v>0</v>
      </c>
      <c r="J37" s="208"/>
      <c r="K37" s="246"/>
      <c r="L37" s="200">
        <f t="shared" si="5"/>
        <v>0</v>
      </c>
      <c r="M37" s="201">
        <f t="shared" si="0"/>
        <v>0</v>
      </c>
      <c r="N37" s="200">
        <f t="shared" si="1"/>
        <v>0</v>
      </c>
      <c r="O37" s="200">
        <f t="shared" si="2"/>
        <v>0</v>
      </c>
      <c r="P37" s="200">
        <f t="shared" si="3"/>
        <v>0</v>
      </c>
      <c r="Q37" s="200">
        <f t="shared" si="6"/>
        <v>0</v>
      </c>
    </row>
    <row r="38" spans="1:17" s="24" customFormat="1" ht="26.4">
      <c r="A38" s="197">
        <f t="shared" si="8"/>
        <v>20</v>
      </c>
      <c r="B38" s="239"/>
      <c r="C38" s="211" t="s">
        <v>267</v>
      </c>
      <c r="D38" s="235" t="s">
        <v>105</v>
      </c>
      <c r="E38" s="235" t="s">
        <v>65</v>
      </c>
      <c r="F38" s="235">
        <v>18</v>
      </c>
      <c r="G38" s="243"/>
      <c r="H38" s="244"/>
      <c r="I38" s="245">
        <f t="shared" si="15"/>
        <v>0</v>
      </c>
      <c r="J38" s="208"/>
      <c r="K38" s="246"/>
      <c r="L38" s="200">
        <f t="shared" si="5"/>
        <v>0</v>
      </c>
      <c r="M38" s="201">
        <f t="shared" si="0"/>
        <v>0</v>
      </c>
      <c r="N38" s="200">
        <f t="shared" si="1"/>
        <v>0</v>
      </c>
      <c r="O38" s="200">
        <f t="shared" si="2"/>
        <v>0</v>
      </c>
      <c r="P38" s="200">
        <f t="shared" si="3"/>
        <v>0</v>
      </c>
      <c r="Q38" s="200">
        <f t="shared" si="6"/>
        <v>0</v>
      </c>
    </row>
    <row r="39" spans="1:17" s="24" customFormat="1">
      <c r="A39" s="197">
        <f t="shared" si="8"/>
        <v>21</v>
      </c>
      <c r="B39" s="239"/>
      <c r="C39" s="211" t="s">
        <v>268</v>
      </c>
      <c r="D39" s="235"/>
      <c r="E39" s="235" t="s">
        <v>66</v>
      </c>
      <c r="F39" s="235">
        <f>30+30</f>
        <v>60</v>
      </c>
      <c r="G39" s="243"/>
      <c r="H39" s="244"/>
      <c r="I39" s="245">
        <f t="shared" ref="I39:I41" si="16">ROUND(G39*H39,2)</f>
        <v>0</v>
      </c>
      <c r="J39" s="208"/>
      <c r="K39" s="246"/>
      <c r="L39" s="200">
        <f t="shared" si="5"/>
        <v>0</v>
      </c>
      <c r="M39" s="201">
        <f t="shared" si="0"/>
        <v>0</v>
      </c>
      <c r="N39" s="200">
        <f t="shared" si="1"/>
        <v>0</v>
      </c>
      <c r="O39" s="200">
        <f t="shared" si="2"/>
        <v>0</v>
      </c>
      <c r="P39" s="200">
        <f t="shared" si="3"/>
        <v>0</v>
      </c>
      <c r="Q39" s="200">
        <f t="shared" si="6"/>
        <v>0</v>
      </c>
    </row>
    <row r="40" spans="1:17" s="24" customFormat="1">
      <c r="A40" s="197">
        <f t="shared" si="8"/>
        <v>22</v>
      </c>
      <c r="B40" s="239"/>
      <c r="C40" s="211" t="s">
        <v>269</v>
      </c>
      <c r="D40" s="235"/>
      <c r="E40" s="235" t="s">
        <v>66</v>
      </c>
      <c r="F40" s="235">
        <v>80</v>
      </c>
      <c r="G40" s="243"/>
      <c r="H40" s="244"/>
      <c r="I40" s="245">
        <f t="shared" si="16"/>
        <v>0</v>
      </c>
      <c r="J40" s="208"/>
      <c r="K40" s="246"/>
      <c r="L40" s="200">
        <f t="shared" si="5"/>
        <v>0</v>
      </c>
      <c r="M40" s="201">
        <f t="shared" si="0"/>
        <v>0</v>
      </c>
      <c r="N40" s="200">
        <f t="shared" si="1"/>
        <v>0</v>
      </c>
      <c r="O40" s="200">
        <f t="shared" si="2"/>
        <v>0</v>
      </c>
      <c r="P40" s="200">
        <f t="shared" si="3"/>
        <v>0</v>
      </c>
      <c r="Q40" s="200">
        <f t="shared" si="6"/>
        <v>0</v>
      </c>
    </row>
    <row r="41" spans="1:17" s="24" customFormat="1">
      <c r="A41" s="197">
        <f t="shared" si="8"/>
        <v>23</v>
      </c>
      <c r="B41" s="239"/>
      <c r="C41" s="211" t="s">
        <v>270</v>
      </c>
      <c r="D41" s="235"/>
      <c r="E41" s="235" t="s">
        <v>66</v>
      </c>
      <c r="F41" s="235">
        <f>50+70+70+50+40+60+50+30</f>
        <v>420</v>
      </c>
      <c r="G41" s="243"/>
      <c r="H41" s="244"/>
      <c r="I41" s="245">
        <f t="shared" si="16"/>
        <v>0</v>
      </c>
      <c r="J41" s="208"/>
      <c r="K41" s="246"/>
      <c r="L41" s="200">
        <f t="shared" si="5"/>
        <v>0</v>
      </c>
      <c r="M41" s="201">
        <f t="shared" si="0"/>
        <v>0</v>
      </c>
      <c r="N41" s="200">
        <f t="shared" si="1"/>
        <v>0</v>
      </c>
      <c r="O41" s="200">
        <f t="shared" si="2"/>
        <v>0</v>
      </c>
      <c r="P41" s="200">
        <f t="shared" si="3"/>
        <v>0</v>
      </c>
      <c r="Q41" s="200">
        <f t="shared" si="6"/>
        <v>0</v>
      </c>
    </row>
    <row r="42" spans="1:17" s="24" customFormat="1" ht="26.4">
      <c r="A42" s="197"/>
      <c r="B42" s="239"/>
      <c r="C42" s="240" t="s">
        <v>106</v>
      </c>
      <c r="D42" s="241"/>
      <c r="E42" s="241"/>
      <c r="F42" s="241"/>
      <c r="G42" s="243"/>
      <c r="H42" s="244"/>
      <c r="I42" s="245"/>
      <c r="J42" s="208"/>
      <c r="K42" s="246"/>
      <c r="L42" s="200">
        <f t="shared" si="5"/>
        <v>0</v>
      </c>
      <c r="M42" s="201">
        <f t="shared" si="0"/>
        <v>0</v>
      </c>
      <c r="N42" s="200">
        <f t="shared" si="1"/>
        <v>0</v>
      </c>
      <c r="O42" s="200">
        <f t="shared" si="2"/>
        <v>0</v>
      </c>
      <c r="P42" s="200">
        <f t="shared" si="3"/>
        <v>0</v>
      </c>
      <c r="Q42" s="200">
        <f t="shared" si="6"/>
        <v>0</v>
      </c>
    </row>
    <row r="43" spans="1:17" s="24" customFormat="1" ht="26.4">
      <c r="A43" s="197">
        <f>A41+1</f>
        <v>24</v>
      </c>
      <c r="B43" s="248"/>
      <c r="C43" s="211" t="s">
        <v>271</v>
      </c>
      <c r="D43" s="249"/>
      <c r="E43" s="235" t="s">
        <v>66</v>
      </c>
      <c r="F43" s="250">
        <v>35</v>
      </c>
      <c r="G43" s="243"/>
      <c r="H43" s="244"/>
      <c r="I43" s="245">
        <f t="shared" ref="I43:I48" si="17">ROUND(G43*H43,2)</f>
        <v>0</v>
      </c>
      <c r="J43" s="208"/>
      <c r="K43" s="246"/>
      <c r="L43" s="200">
        <f t="shared" si="5"/>
        <v>0</v>
      </c>
      <c r="M43" s="201">
        <f t="shared" si="0"/>
        <v>0</v>
      </c>
      <c r="N43" s="200">
        <f t="shared" si="1"/>
        <v>0</v>
      </c>
      <c r="O43" s="200">
        <f t="shared" si="2"/>
        <v>0</v>
      </c>
      <c r="P43" s="200">
        <f t="shared" si="3"/>
        <v>0</v>
      </c>
      <c r="Q43" s="200">
        <f t="shared" si="6"/>
        <v>0</v>
      </c>
    </row>
    <row r="44" spans="1:17" s="24" customFormat="1" ht="26.4">
      <c r="A44" s="197">
        <f t="shared" si="8"/>
        <v>25</v>
      </c>
      <c r="B44" s="248"/>
      <c r="C44" s="211" t="s">
        <v>272</v>
      </c>
      <c r="D44" s="249"/>
      <c r="E44" s="235" t="s">
        <v>66</v>
      </c>
      <c r="F44" s="250">
        <v>5</v>
      </c>
      <c r="G44" s="243"/>
      <c r="H44" s="244"/>
      <c r="I44" s="245">
        <f t="shared" si="17"/>
        <v>0</v>
      </c>
      <c r="J44" s="208"/>
      <c r="K44" s="246"/>
      <c r="L44" s="200">
        <f t="shared" si="5"/>
        <v>0</v>
      </c>
      <c r="M44" s="201">
        <f t="shared" si="0"/>
        <v>0</v>
      </c>
      <c r="N44" s="200">
        <f t="shared" si="1"/>
        <v>0</v>
      </c>
      <c r="O44" s="200">
        <f t="shared" si="2"/>
        <v>0</v>
      </c>
      <c r="P44" s="200">
        <f t="shared" si="3"/>
        <v>0</v>
      </c>
      <c r="Q44" s="200">
        <f t="shared" si="6"/>
        <v>0</v>
      </c>
    </row>
    <row r="45" spans="1:17" s="24" customFormat="1" ht="26.4">
      <c r="A45" s="197">
        <f t="shared" si="8"/>
        <v>26</v>
      </c>
      <c r="B45" s="248"/>
      <c r="C45" s="211" t="s">
        <v>273</v>
      </c>
      <c r="D45" s="249"/>
      <c r="E45" s="235" t="s">
        <v>66</v>
      </c>
      <c r="F45" s="250">
        <v>5</v>
      </c>
      <c r="G45" s="243"/>
      <c r="H45" s="244"/>
      <c r="I45" s="245">
        <f t="shared" si="17"/>
        <v>0</v>
      </c>
      <c r="J45" s="208"/>
      <c r="K45" s="246"/>
      <c r="L45" s="200">
        <f t="shared" si="5"/>
        <v>0</v>
      </c>
      <c r="M45" s="201">
        <f t="shared" si="0"/>
        <v>0</v>
      </c>
      <c r="N45" s="200">
        <f t="shared" si="1"/>
        <v>0</v>
      </c>
      <c r="O45" s="200">
        <f t="shared" si="2"/>
        <v>0</v>
      </c>
      <c r="P45" s="200">
        <f t="shared" si="3"/>
        <v>0</v>
      </c>
      <c r="Q45" s="200">
        <f t="shared" si="6"/>
        <v>0</v>
      </c>
    </row>
    <row r="46" spans="1:17" s="24" customFormat="1" ht="26.4">
      <c r="A46" s="197">
        <f t="shared" si="8"/>
        <v>27</v>
      </c>
      <c r="B46" s="248"/>
      <c r="C46" s="211" t="s">
        <v>274</v>
      </c>
      <c r="D46" s="249"/>
      <c r="E46" s="235" t="s">
        <v>66</v>
      </c>
      <c r="F46" s="250">
        <v>10</v>
      </c>
      <c r="G46" s="243"/>
      <c r="H46" s="244"/>
      <c r="I46" s="245">
        <f t="shared" si="17"/>
        <v>0</v>
      </c>
      <c r="J46" s="208"/>
      <c r="K46" s="246"/>
      <c r="L46" s="200">
        <f t="shared" ref="L46:L77" si="18">SUM(I46:K46)</f>
        <v>0</v>
      </c>
      <c r="M46" s="201">
        <f t="shared" ref="M46:M77" si="19">ROUND(G46*F46,2)</f>
        <v>0</v>
      </c>
      <c r="N46" s="200">
        <f t="shared" ref="N46:N77" si="20">ROUND(I46*F46,2)</f>
        <v>0</v>
      </c>
      <c r="O46" s="200">
        <f t="shared" ref="O46:O77" si="21">ROUND(J46*F46,2)</f>
        <v>0</v>
      </c>
      <c r="P46" s="200">
        <f t="shared" ref="P46:P77" si="22">ROUND(K46*F46,2)</f>
        <v>0</v>
      </c>
      <c r="Q46" s="200">
        <f t="shared" si="6"/>
        <v>0</v>
      </c>
    </row>
    <row r="47" spans="1:17" s="24" customFormat="1" ht="26.4">
      <c r="A47" s="197">
        <f t="shared" si="8"/>
        <v>28</v>
      </c>
      <c r="B47" s="248"/>
      <c r="C47" s="211" t="s">
        <v>275</v>
      </c>
      <c r="D47" s="249"/>
      <c r="E47" s="235" t="s">
        <v>66</v>
      </c>
      <c r="F47" s="250">
        <v>100</v>
      </c>
      <c r="G47" s="243"/>
      <c r="H47" s="244"/>
      <c r="I47" s="245">
        <f t="shared" si="17"/>
        <v>0</v>
      </c>
      <c r="J47" s="208"/>
      <c r="K47" s="246"/>
      <c r="L47" s="200">
        <f t="shared" si="18"/>
        <v>0</v>
      </c>
      <c r="M47" s="201">
        <f t="shared" si="19"/>
        <v>0</v>
      </c>
      <c r="N47" s="200">
        <f t="shared" si="20"/>
        <v>0</v>
      </c>
      <c r="O47" s="200">
        <f t="shared" si="21"/>
        <v>0</v>
      </c>
      <c r="P47" s="200">
        <f t="shared" si="22"/>
        <v>0</v>
      </c>
      <c r="Q47" s="200">
        <f t="shared" si="6"/>
        <v>0</v>
      </c>
    </row>
    <row r="48" spans="1:17" s="24" customFormat="1" ht="26.4">
      <c r="A48" s="197">
        <f t="shared" si="8"/>
        <v>29</v>
      </c>
      <c r="B48" s="248"/>
      <c r="C48" s="211" t="s">
        <v>276</v>
      </c>
      <c r="D48" s="249"/>
      <c r="E48" s="235" t="s">
        <v>66</v>
      </c>
      <c r="F48" s="250">
        <v>100</v>
      </c>
      <c r="G48" s="243"/>
      <c r="H48" s="244"/>
      <c r="I48" s="245">
        <f t="shared" si="17"/>
        <v>0</v>
      </c>
      <c r="J48" s="208"/>
      <c r="K48" s="246"/>
      <c r="L48" s="200">
        <f t="shared" si="18"/>
        <v>0</v>
      </c>
      <c r="M48" s="201">
        <f t="shared" si="19"/>
        <v>0</v>
      </c>
      <c r="N48" s="200">
        <f t="shared" si="20"/>
        <v>0</v>
      </c>
      <c r="O48" s="200">
        <f t="shared" si="21"/>
        <v>0</v>
      </c>
      <c r="P48" s="200">
        <f t="shared" si="22"/>
        <v>0</v>
      </c>
      <c r="Q48" s="200">
        <f t="shared" si="6"/>
        <v>0</v>
      </c>
    </row>
    <row r="49" spans="1:17" s="24" customFormat="1" ht="26.4">
      <c r="A49" s="197">
        <f t="shared" si="8"/>
        <v>30</v>
      </c>
      <c r="B49" s="248"/>
      <c r="C49" s="211" t="s">
        <v>277</v>
      </c>
      <c r="D49" s="251"/>
      <c r="E49" s="235" t="s">
        <v>75</v>
      </c>
      <c r="F49" s="250">
        <v>1</v>
      </c>
      <c r="G49" s="243"/>
      <c r="H49" s="244"/>
      <c r="I49" s="245"/>
      <c r="J49" s="208"/>
      <c r="K49" s="246"/>
      <c r="L49" s="200">
        <f t="shared" si="18"/>
        <v>0</v>
      </c>
      <c r="M49" s="201">
        <f t="shared" si="19"/>
        <v>0</v>
      </c>
      <c r="N49" s="200">
        <f t="shared" si="20"/>
        <v>0</v>
      </c>
      <c r="O49" s="200">
        <f t="shared" si="21"/>
        <v>0</v>
      </c>
      <c r="P49" s="200">
        <f t="shared" si="22"/>
        <v>0</v>
      </c>
      <c r="Q49" s="200">
        <f t="shared" si="6"/>
        <v>0</v>
      </c>
    </row>
    <row r="50" spans="1:17" s="24" customFormat="1" ht="26.4">
      <c r="A50" s="197">
        <f t="shared" si="8"/>
        <v>31</v>
      </c>
      <c r="B50" s="248"/>
      <c r="C50" s="211" t="s">
        <v>278</v>
      </c>
      <c r="D50" s="251" t="s">
        <v>107</v>
      </c>
      <c r="E50" s="235" t="s">
        <v>74</v>
      </c>
      <c r="F50" s="250">
        <v>3</v>
      </c>
      <c r="G50" s="243"/>
      <c r="H50" s="244"/>
      <c r="I50" s="245">
        <f t="shared" ref="I50:I51" si="23">ROUND(G50*H50,2)</f>
        <v>0</v>
      </c>
      <c r="J50" s="208"/>
      <c r="K50" s="246"/>
      <c r="L50" s="200">
        <f t="shared" si="18"/>
        <v>0</v>
      </c>
      <c r="M50" s="201">
        <f t="shared" si="19"/>
        <v>0</v>
      </c>
      <c r="N50" s="200">
        <f t="shared" si="20"/>
        <v>0</v>
      </c>
      <c r="O50" s="200">
        <f t="shared" si="21"/>
        <v>0</v>
      </c>
      <c r="P50" s="200">
        <f t="shared" si="22"/>
        <v>0</v>
      </c>
      <c r="Q50" s="200">
        <f t="shared" si="6"/>
        <v>0</v>
      </c>
    </row>
    <row r="51" spans="1:17" s="24" customFormat="1" ht="26.4">
      <c r="A51" s="197">
        <f t="shared" si="8"/>
        <v>32</v>
      </c>
      <c r="B51" s="248"/>
      <c r="C51" s="211" t="s">
        <v>279</v>
      </c>
      <c r="D51" s="251" t="s">
        <v>108</v>
      </c>
      <c r="E51" s="235" t="s">
        <v>74</v>
      </c>
      <c r="F51" s="250">
        <v>3</v>
      </c>
      <c r="G51" s="243"/>
      <c r="H51" s="244"/>
      <c r="I51" s="245">
        <f t="shared" si="23"/>
        <v>0</v>
      </c>
      <c r="J51" s="208"/>
      <c r="K51" s="246"/>
      <c r="L51" s="200">
        <f t="shared" si="18"/>
        <v>0</v>
      </c>
      <c r="M51" s="201">
        <f t="shared" si="19"/>
        <v>0</v>
      </c>
      <c r="N51" s="200">
        <f t="shared" si="20"/>
        <v>0</v>
      </c>
      <c r="O51" s="200">
        <f t="shared" si="21"/>
        <v>0</v>
      </c>
      <c r="P51" s="200">
        <f t="shared" si="22"/>
        <v>0</v>
      </c>
      <c r="Q51" s="200">
        <f t="shared" si="6"/>
        <v>0</v>
      </c>
    </row>
    <row r="52" spans="1:17" s="24" customFormat="1" ht="26.4">
      <c r="A52" s="197">
        <f t="shared" si="8"/>
        <v>33</v>
      </c>
      <c r="B52" s="248"/>
      <c r="C52" s="211" t="s">
        <v>280</v>
      </c>
      <c r="D52" s="251" t="s">
        <v>109</v>
      </c>
      <c r="E52" s="235" t="s">
        <v>74</v>
      </c>
      <c r="F52" s="250">
        <v>3</v>
      </c>
      <c r="G52" s="243"/>
      <c r="H52" s="244"/>
      <c r="I52" s="245">
        <f t="shared" ref="I52:I57" si="24">ROUND(G52*H52,2)</f>
        <v>0</v>
      </c>
      <c r="J52" s="208"/>
      <c r="K52" s="246"/>
      <c r="L52" s="200">
        <f t="shared" si="18"/>
        <v>0</v>
      </c>
      <c r="M52" s="201">
        <f t="shared" si="19"/>
        <v>0</v>
      </c>
      <c r="N52" s="200">
        <f t="shared" si="20"/>
        <v>0</v>
      </c>
      <c r="O52" s="200">
        <f t="shared" si="21"/>
        <v>0</v>
      </c>
      <c r="P52" s="200">
        <f t="shared" si="22"/>
        <v>0</v>
      </c>
      <c r="Q52" s="200">
        <f t="shared" si="6"/>
        <v>0</v>
      </c>
    </row>
    <row r="53" spans="1:17" s="24" customFormat="1" ht="26.4">
      <c r="A53" s="197">
        <f t="shared" si="8"/>
        <v>34</v>
      </c>
      <c r="B53" s="248"/>
      <c r="C53" s="211" t="s">
        <v>281</v>
      </c>
      <c r="D53" s="251"/>
      <c r="E53" s="235" t="s">
        <v>74</v>
      </c>
      <c r="F53" s="250">
        <v>10</v>
      </c>
      <c r="G53" s="243"/>
      <c r="H53" s="244"/>
      <c r="I53" s="245">
        <f t="shared" si="24"/>
        <v>0</v>
      </c>
      <c r="J53" s="208"/>
      <c r="K53" s="246"/>
      <c r="L53" s="200">
        <f t="shared" si="18"/>
        <v>0</v>
      </c>
      <c r="M53" s="201">
        <f t="shared" si="19"/>
        <v>0</v>
      </c>
      <c r="N53" s="200">
        <f t="shared" si="20"/>
        <v>0</v>
      </c>
      <c r="O53" s="200">
        <f t="shared" si="21"/>
        <v>0</v>
      </c>
      <c r="P53" s="200">
        <f t="shared" si="22"/>
        <v>0</v>
      </c>
      <c r="Q53" s="200">
        <f t="shared" si="6"/>
        <v>0</v>
      </c>
    </row>
    <row r="54" spans="1:17" s="24" customFormat="1" ht="26.4">
      <c r="A54" s="197">
        <f t="shared" si="8"/>
        <v>35</v>
      </c>
      <c r="B54" s="248"/>
      <c r="C54" s="211" t="s">
        <v>282</v>
      </c>
      <c r="D54" s="251"/>
      <c r="E54" s="235" t="s">
        <v>74</v>
      </c>
      <c r="F54" s="250">
        <v>4</v>
      </c>
      <c r="G54" s="243"/>
      <c r="H54" s="244"/>
      <c r="I54" s="245">
        <f t="shared" si="24"/>
        <v>0</v>
      </c>
      <c r="J54" s="208"/>
      <c r="K54" s="246"/>
      <c r="L54" s="200">
        <f t="shared" si="18"/>
        <v>0</v>
      </c>
      <c r="M54" s="201">
        <f t="shared" si="19"/>
        <v>0</v>
      </c>
      <c r="N54" s="200">
        <f t="shared" si="20"/>
        <v>0</v>
      </c>
      <c r="O54" s="200">
        <f t="shared" si="21"/>
        <v>0</v>
      </c>
      <c r="P54" s="200">
        <f t="shared" si="22"/>
        <v>0</v>
      </c>
      <c r="Q54" s="200">
        <f t="shared" si="6"/>
        <v>0</v>
      </c>
    </row>
    <row r="55" spans="1:17" s="24" customFormat="1" ht="26.4">
      <c r="A55" s="197">
        <f t="shared" si="8"/>
        <v>36</v>
      </c>
      <c r="B55" s="248"/>
      <c r="C55" s="211" t="s">
        <v>283</v>
      </c>
      <c r="D55" s="251"/>
      <c r="E55" s="235" t="s">
        <v>74</v>
      </c>
      <c r="F55" s="250">
        <v>6</v>
      </c>
      <c r="G55" s="243"/>
      <c r="H55" s="244"/>
      <c r="I55" s="245">
        <f t="shared" si="24"/>
        <v>0</v>
      </c>
      <c r="J55" s="208"/>
      <c r="K55" s="246"/>
      <c r="L55" s="200">
        <f t="shared" si="18"/>
        <v>0</v>
      </c>
      <c r="M55" s="201">
        <f t="shared" si="19"/>
        <v>0</v>
      </c>
      <c r="N55" s="200">
        <f t="shared" si="20"/>
        <v>0</v>
      </c>
      <c r="O55" s="200">
        <f t="shared" si="21"/>
        <v>0</v>
      </c>
      <c r="P55" s="200">
        <f t="shared" si="22"/>
        <v>0</v>
      </c>
      <c r="Q55" s="200">
        <f t="shared" si="6"/>
        <v>0</v>
      </c>
    </row>
    <row r="56" spans="1:17" s="24" customFormat="1" ht="26.4">
      <c r="A56" s="197">
        <f t="shared" si="8"/>
        <v>37</v>
      </c>
      <c r="B56" s="248"/>
      <c r="C56" s="211" t="s">
        <v>284</v>
      </c>
      <c r="D56" s="235"/>
      <c r="E56" s="235" t="s">
        <v>74</v>
      </c>
      <c r="F56" s="250">
        <v>2</v>
      </c>
      <c r="G56" s="243"/>
      <c r="H56" s="244"/>
      <c r="I56" s="245">
        <f t="shared" si="24"/>
        <v>0</v>
      </c>
      <c r="J56" s="208"/>
      <c r="K56" s="246"/>
      <c r="L56" s="200">
        <f t="shared" si="18"/>
        <v>0</v>
      </c>
      <c r="M56" s="201">
        <f t="shared" si="19"/>
        <v>0</v>
      </c>
      <c r="N56" s="200">
        <f t="shared" si="20"/>
        <v>0</v>
      </c>
      <c r="O56" s="200">
        <f t="shared" si="21"/>
        <v>0</v>
      </c>
      <c r="P56" s="200">
        <f t="shared" si="22"/>
        <v>0</v>
      </c>
      <c r="Q56" s="200">
        <f t="shared" si="6"/>
        <v>0</v>
      </c>
    </row>
    <row r="57" spans="1:17" s="24" customFormat="1" ht="26.4">
      <c r="A57" s="197">
        <f t="shared" si="8"/>
        <v>38</v>
      </c>
      <c r="B57" s="248"/>
      <c r="C57" s="211" t="s">
        <v>285</v>
      </c>
      <c r="D57" s="235"/>
      <c r="E57" s="235" t="s">
        <v>74</v>
      </c>
      <c r="F57" s="250">
        <v>4</v>
      </c>
      <c r="G57" s="243"/>
      <c r="H57" s="244"/>
      <c r="I57" s="245">
        <f t="shared" si="24"/>
        <v>0</v>
      </c>
      <c r="J57" s="208"/>
      <c r="K57" s="246"/>
      <c r="L57" s="200">
        <f t="shared" si="18"/>
        <v>0</v>
      </c>
      <c r="M57" s="201">
        <f t="shared" si="19"/>
        <v>0</v>
      </c>
      <c r="N57" s="200">
        <f t="shared" si="20"/>
        <v>0</v>
      </c>
      <c r="O57" s="200">
        <f t="shared" si="21"/>
        <v>0</v>
      </c>
      <c r="P57" s="200">
        <f t="shared" si="22"/>
        <v>0</v>
      </c>
      <c r="Q57" s="200">
        <f t="shared" si="6"/>
        <v>0</v>
      </c>
    </row>
    <row r="58" spans="1:17" s="24" customFormat="1" ht="26.4">
      <c r="A58" s="197">
        <f t="shared" si="8"/>
        <v>39</v>
      </c>
      <c r="B58" s="248"/>
      <c r="C58" s="211" t="s">
        <v>286</v>
      </c>
      <c r="D58" s="235"/>
      <c r="E58" s="235" t="s">
        <v>66</v>
      </c>
      <c r="F58" s="250">
        <v>10</v>
      </c>
      <c r="G58" s="243"/>
      <c r="H58" s="244"/>
      <c r="I58" s="245">
        <f t="shared" ref="I58:I59" si="25">ROUND(G58*H58,2)</f>
        <v>0</v>
      </c>
      <c r="J58" s="208"/>
      <c r="K58" s="246"/>
      <c r="L58" s="200">
        <f t="shared" si="18"/>
        <v>0</v>
      </c>
      <c r="M58" s="201">
        <f t="shared" si="19"/>
        <v>0</v>
      </c>
      <c r="N58" s="200">
        <f t="shared" si="20"/>
        <v>0</v>
      </c>
      <c r="O58" s="200">
        <f t="shared" si="21"/>
        <v>0</v>
      </c>
      <c r="P58" s="200">
        <f t="shared" si="22"/>
        <v>0</v>
      </c>
      <c r="Q58" s="200">
        <f t="shared" si="6"/>
        <v>0</v>
      </c>
    </row>
    <row r="59" spans="1:17" s="24" customFormat="1">
      <c r="A59" s="197">
        <f t="shared" si="8"/>
        <v>40</v>
      </c>
      <c r="B59" s="248"/>
      <c r="C59" s="211" t="s">
        <v>287</v>
      </c>
      <c r="D59" s="204"/>
      <c r="E59" s="235" t="s">
        <v>74</v>
      </c>
      <c r="F59" s="250">
        <v>30</v>
      </c>
      <c r="G59" s="243"/>
      <c r="H59" s="244"/>
      <c r="I59" s="245">
        <f t="shared" si="25"/>
        <v>0</v>
      </c>
      <c r="J59" s="208"/>
      <c r="K59" s="246"/>
      <c r="L59" s="200">
        <f t="shared" si="18"/>
        <v>0</v>
      </c>
      <c r="M59" s="201">
        <f t="shared" si="19"/>
        <v>0</v>
      </c>
      <c r="N59" s="200">
        <f t="shared" si="20"/>
        <v>0</v>
      </c>
      <c r="O59" s="200">
        <f t="shared" si="21"/>
        <v>0</v>
      </c>
      <c r="P59" s="200">
        <f t="shared" si="22"/>
        <v>0</v>
      </c>
      <c r="Q59" s="200">
        <f t="shared" si="6"/>
        <v>0</v>
      </c>
    </row>
    <row r="60" spans="1:17" s="24" customFormat="1">
      <c r="A60" s="197">
        <f t="shared" si="8"/>
        <v>41</v>
      </c>
      <c r="B60" s="248"/>
      <c r="C60" s="247" t="s">
        <v>110</v>
      </c>
      <c r="D60" s="204"/>
      <c r="E60" s="235" t="s">
        <v>75</v>
      </c>
      <c r="F60" s="250">
        <v>1</v>
      </c>
      <c r="G60" s="243"/>
      <c r="H60" s="244"/>
      <c r="I60" s="245"/>
      <c r="J60" s="208"/>
      <c r="K60" s="246"/>
      <c r="L60" s="200">
        <f t="shared" si="18"/>
        <v>0</v>
      </c>
      <c r="M60" s="201">
        <f t="shared" si="19"/>
        <v>0</v>
      </c>
      <c r="N60" s="200">
        <f t="shared" si="20"/>
        <v>0</v>
      </c>
      <c r="O60" s="200">
        <f t="shared" si="21"/>
        <v>0</v>
      </c>
      <c r="P60" s="200">
        <f t="shared" si="22"/>
        <v>0</v>
      </c>
      <c r="Q60" s="200">
        <f t="shared" si="6"/>
        <v>0</v>
      </c>
    </row>
    <row r="61" spans="1:17" s="24" customFormat="1">
      <c r="A61" s="197">
        <f t="shared" si="8"/>
        <v>42</v>
      </c>
      <c r="B61" s="248"/>
      <c r="C61" s="247" t="s">
        <v>111</v>
      </c>
      <c r="D61" s="235"/>
      <c r="E61" s="235" t="s">
        <v>75</v>
      </c>
      <c r="F61" s="250">
        <v>1</v>
      </c>
      <c r="G61" s="243"/>
      <c r="H61" s="244"/>
      <c r="I61" s="245"/>
      <c r="J61" s="208"/>
      <c r="K61" s="246"/>
      <c r="L61" s="200">
        <f t="shared" si="18"/>
        <v>0</v>
      </c>
      <c r="M61" s="201">
        <f t="shared" si="19"/>
        <v>0</v>
      </c>
      <c r="N61" s="200">
        <f t="shared" si="20"/>
        <v>0</v>
      </c>
      <c r="O61" s="200">
        <f t="shared" si="21"/>
        <v>0</v>
      </c>
      <c r="P61" s="200">
        <f t="shared" si="22"/>
        <v>0</v>
      </c>
      <c r="Q61" s="200">
        <f t="shared" si="6"/>
        <v>0</v>
      </c>
    </row>
    <row r="62" spans="1:17" s="24" customFormat="1">
      <c r="A62" s="197">
        <f t="shared" si="8"/>
        <v>43</v>
      </c>
      <c r="B62" s="248"/>
      <c r="C62" s="247" t="s">
        <v>112</v>
      </c>
      <c r="D62" s="235"/>
      <c r="E62" s="235" t="s">
        <v>75</v>
      </c>
      <c r="F62" s="250">
        <v>1</v>
      </c>
      <c r="G62" s="243"/>
      <c r="H62" s="244"/>
      <c r="I62" s="245"/>
      <c r="J62" s="208"/>
      <c r="K62" s="246"/>
      <c r="L62" s="200">
        <f t="shared" si="18"/>
        <v>0</v>
      </c>
      <c r="M62" s="201">
        <f t="shared" si="19"/>
        <v>0</v>
      </c>
      <c r="N62" s="200">
        <f t="shared" si="20"/>
        <v>0</v>
      </c>
      <c r="O62" s="200">
        <f t="shared" si="21"/>
        <v>0</v>
      </c>
      <c r="P62" s="200">
        <f t="shared" si="22"/>
        <v>0</v>
      </c>
      <c r="Q62" s="200">
        <f t="shared" si="6"/>
        <v>0</v>
      </c>
    </row>
    <row r="63" spans="1:17" s="24" customFormat="1" ht="39.6">
      <c r="A63" s="197">
        <f t="shared" si="8"/>
        <v>44</v>
      </c>
      <c r="B63" s="248"/>
      <c r="C63" s="211" t="s">
        <v>113</v>
      </c>
      <c r="D63" s="235"/>
      <c r="E63" s="235" t="s">
        <v>75</v>
      </c>
      <c r="F63" s="235">
        <v>1</v>
      </c>
      <c r="G63" s="243"/>
      <c r="H63" s="244"/>
      <c r="I63" s="245"/>
      <c r="J63" s="208"/>
      <c r="K63" s="246"/>
      <c r="L63" s="200">
        <f t="shared" si="18"/>
        <v>0</v>
      </c>
      <c r="M63" s="201">
        <f t="shared" si="19"/>
        <v>0</v>
      </c>
      <c r="N63" s="200">
        <f t="shared" si="20"/>
        <v>0</v>
      </c>
      <c r="O63" s="200">
        <f t="shared" si="21"/>
        <v>0</v>
      </c>
      <c r="P63" s="200">
        <f t="shared" si="22"/>
        <v>0</v>
      </c>
      <c r="Q63" s="200">
        <f t="shared" si="6"/>
        <v>0</v>
      </c>
    </row>
    <row r="64" spans="1:17" s="24" customFormat="1">
      <c r="A64" s="197"/>
      <c r="B64" s="239"/>
      <c r="C64" s="240" t="s">
        <v>114</v>
      </c>
      <c r="D64" s="241"/>
      <c r="E64" s="241"/>
      <c r="F64" s="241"/>
      <c r="G64" s="243"/>
      <c r="H64" s="244"/>
      <c r="I64" s="245"/>
      <c r="J64" s="208"/>
      <c r="K64" s="246"/>
      <c r="L64" s="200">
        <f t="shared" si="18"/>
        <v>0</v>
      </c>
      <c r="M64" s="201">
        <f t="shared" si="19"/>
        <v>0</v>
      </c>
      <c r="N64" s="200">
        <f t="shared" si="20"/>
        <v>0</v>
      </c>
      <c r="O64" s="200">
        <f t="shared" si="21"/>
        <v>0</v>
      </c>
      <c r="P64" s="200">
        <f t="shared" si="22"/>
        <v>0</v>
      </c>
      <c r="Q64" s="200">
        <f t="shared" si="6"/>
        <v>0</v>
      </c>
    </row>
    <row r="65" spans="1:17" s="24" customFormat="1" ht="66">
      <c r="A65" s="197">
        <f>A63+1</f>
        <v>45</v>
      </c>
      <c r="B65" s="239"/>
      <c r="C65" s="211" t="s">
        <v>288</v>
      </c>
      <c r="D65" s="235" t="s">
        <v>115</v>
      </c>
      <c r="E65" s="235" t="s">
        <v>74</v>
      </c>
      <c r="F65" s="250">
        <v>13</v>
      </c>
      <c r="G65" s="243"/>
      <c r="H65" s="244"/>
      <c r="I65" s="245">
        <f t="shared" ref="I65:I73" si="26">ROUND(G65*H65,2)</f>
        <v>0</v>
      </c>
      <c r="J65" s="208"/>
      <c r="K65" s="246"/>
      <c r="L65" s="200">
        <f t="shared" si="18"/>
        <v>0</v>
      </c>
      <c r="M65" s="201">
        <f t="shared" si="19"/>
        <v>0</v>
      </c>
      <c r="N65" s="200">
        <f t="shared" si="20"/>
        <v>0</v>
      </c>
      <c r="O65" s="200">
        <f t="shared" si="21"/>
        <v>0</v>
      </c>
      <c r="P65" s="200">
        <f t="shared" si="22"/>
        <v>0</v>
      </c>
      <c r="Q65" s="200">
        <f t="shared" si="6"/>
        <v>0</v>
      </c>
    </row>
    <row r="66" spans="1:17" s="24" customFormat="1" ht="89.25" customHeight="1">
      <c r="A66" s="197">
        <f t="shared" si="8"/>
        <v>46</v>
      </c>
      <c r="B66" s="239"/>
      <c r="C66" s="211" t="s">
        <v>289</v>
      </c>
      <c r="D66" s="235" t="s">
        <v>115</v>
      </c>
      <c r="E66" s="235" t="s">
        <v>74</v>
      </c>
      <c r="F66" s="250">
        <v>3</v>
      </c>
      <c r="G66" s="243"/>
      <c r="H66" s="244"/>
      <c r="I66" s="245">
        <f t="shared" si="26"/>
        <v>0</v>
      </c>
      <c r="J66" s="208"/>
      <c r="K66" s="246"/>
      <c r="L66" s="200">
        <f t="shared" si="18"/>
        <v>0</v>
      </c>
      <c r="M66" s="201">
        <f t="shared" si="19"/>
        <v>0</v>
      </c>
      <c r="N66" s="200">
        <f t="shared" si="20"/>
        <v>0</v>
      </c>
      <c r="O66" s="200">
        <f t="shared" si="21"/>
        <v>0</v>
      </c>
      <c r="P66" s="200">
        <f t="shared" si="22"/>
        <v>0</v>
      </c>
      <c r="Q66" s="200">
        <f t="shared" si="6"/>
        <v>0</v>
      </c>
    </row>
    <row r="67" spans="1:17" s="24" customFormat="1" ht="79.2">
      <c r="A67" s="197">
        <f t="shared" si="8"/>
        <v>47</v>
      </c>
      <c r="B67" s="239"/>
      <c r="C67" s="211" t="s">
        <v>290</v>
      </c>
      <c r="D67" s="235" t="s">
        <v>115</v>
      </c>
      <c r="E67" s="235" t="s">
        <v>74</v>
      </c>
      <c r="F67" s="250">
        <v>8</v>
      </c>
      <c r="G67" s="243"/>
      <c r="H67" s="244"/>
      <c r="I67" s="245">
        <f t="shared" si="26"/>
        <v>0</v>
      </c>
      <c r="J67" s="208"/>
      <c r="K67" s="246"/>
      <c r="L67" s="200">
        <f t="shared" si="18"/>
        <v>0</v>
      </c>
      <c r="M67" s="201">
        <f t="shared" si="19"/>
        <v>0</v>
      </c>
      <c r="N67" s="200">
        <f t="shared" si="20"/>
        <v>0</v>
      </c>
      <c r="O67" s="200">
        <f t="shared" si="21"/>
        <v>0</v>
      </c>
      <c r="P67" s="200">
        <f t="shared" si="22"/>
        <v>0</v>
      </c>
      <c r="Q67" s="200">
        <f t="shared" si="6"/>
        <v>0</v>
      </c>
    </row>
    <row r="68" spans="1:17" s="24" customFormat="1" ht="66">
      <c r="A68" s="197">
        <f t="shared" si="8"/>
        <v>48</v>
      </c>
      <c r="B68" s="239"/>
      <c r="C68" s="211" t="s">
        <v>291</v>
      </c>
      <c r="D68" s="235" t="s">
        <v>116</v>
      </c>
      <c r="E68" s="235" t="s">
        <v>74</v>
      </c>
      <c r="F68" s="250">
        <v>4</v>
      </c>
      <c r="G68" s="243"/>
      <c r="H68" s="244"/>
      <c r="I68" s="245">
        <f t="shared" si="26"/>
        <v>0</v>
      </c>
      <c r="J68" s="208"/>
      <c r="K68" s="246"/>
      <c r="L68" s="200">
        <f t="shared" si="18"/>
        <v>0</v>
      </c>
      <c r="M68" s="201">
        <f t="shared" si="19"/>
        <v>0</v>
      </c>
      <c r="N68" s="200">
        <f t="shared" si="20"/>
        <v>0</v>
      </c>
      <c r="O68" s="200">
        <f t="shared" si="21"/>
        <v>0</v>
      </c>
      <c r="P68" s="200">
        <f t="shared" si="22"/>
        <v>0</v>
      </c>
      <c r="Q68" s="200">
        <f t="shared" si="6"/>
        <v>0</v>
      </c>
    </row>
    <row r="69" spans="1:17" s="24" customFormat="1" ht="66">
      <c r="A69" s="197">
        <f t="shared" si="8"/>
        <v>49</v>
      </c>
      <c r="B69" s="239"/>
      <c r="C69" s="211" t="s">
        <v>292</v>
      </c>
      <c r="D69" s="235" t="s">
        <v>116</v>
      </c>
      <c r="E69" s="235" t="s">
        <v>74</v>
      </c>
      <c r="F69" s="250">
        <v>9</v>
      </c>
      <c r="G69" s="243"/>
      <c r="H69" s="244"/>
      <c r="I69" s="245">
        <f t="shared" si="26"/>
        <v>0</v>
      </c>
      <c r="J69" s="208"/>
      <c r="K69" s="246"/>
      <c r="L69" s="200">
        <f t="shared" si="18"/>
        <v>0</v>
      </c>
      <c r="M69" s="201">
        <f t="shared" si="19"/>
        <v>0</v>
      </c>
      <c r="N69" s="200">
        <f t="shared" si="20"/>
        <v>0</v>
      </c>
      <c r="O69" s="200">
        <f t="shared" si="21"/>
        <v>0</v>
      </c>
      <c r="P69" s="200">
        <f t="shared" si="22"/>
        <v>0</v>
      </c>
      <c r="Q69" s="200">
        <f t="shared" si="6"/>
        <v>0</v>
      </c>
    </row>
    <row r="70" spans="1:17" s="24" customFormat="1" ht="66">
      <c r="A70" s="197">
        <f t="shared" si="8"/>
        <v>50</v>
      </c>
      <c r="B70" s="239"/>
      <c r="C70" s="211" t="s">
        <v>293</v>
      </c>
      <c r="D70" s="235" t="s">
        <v>116</v>
      </c>
      <c r="E70" s="235" t="s">
        <v>74</v>
      </c>
      <c r="F70" s="250">
        <v>6</v>
      </c>
      <c r="G70" s="243"/>
      <c r="H70" s="244"/>
      <c r="I70" s="245">
        <f t="shared" si="26"/>
        <v>0</v>
      </c>
      <c r="J70" s="208"/>
      <c r="K70" s="246"/>
      <c r="L70" s="200">
        <f t="shared" si="18"/>
        <v>0</v>
      </c>
      <c r="M70" s="201">
        <f t="shared" si="19"/>
        <v>0</v>
      </c>
      <c r="N70" s="200">
        <f t="shared" si="20"/>
        <v>0</v>
      </c>
      <c r="O70" s="200">
        <f t="shared" si="21"/>
        <v>0</v>
      </c>
      <c r="P70" s="200">
        <f t="shared" si="22"/>
        <v>0</v>
      </c>
      <c r="Q70" s="200">
        <f t="shared" si="6"/>
        <v>0</v>
      </c>
    </row>
    <row r="71" spans="1:17" s="24" customFormat="1" ht="39.6">
      <c r="A71" s="197">
        <f t="shared" si="8"/>
        <v>51</v>
      </c>
      <c r="B71" s="239"/>
      <c r="C71" s="211" t="s">
        <v>294</v>
      </c>
      <c r="D71" s="235"/>
      <c r="E71" s="235" t="s">
        <v>74</v>
      </c>
      <c r="F71" s="250">
        <v>2</v>
      </c>
      <c r="G71" s="243"/>
      <c r="H71" s="244"/>
      <c r="I71" s="245">
        <f t="shared" si="26"/>
        <v>0</v>
      </c>
      <c r="J71" s="208"/>
      <c r="K71" s="246"/>
      <c r="L71" s="200">
        <f t="shared" si="18"/>
        <v>0</v>
      </c>
      <c r="M71" s="201">
        <f t="shared" si="19"/>
        <v>0</v>
      </c>
      <c r="N71" s="200">
        <f t="shared" si="20"/>
        <v>0</v>
      </c>
      <c r="O71" s="200">
        <f t="shared" si="21"/>
        <v>0</v>
      </c>
      <c r="P71" s="200">
        <f t="shared" si="22"/>
        <v>0</v>
      </c>
      <c r="Q71" s="200">
        <f t="shared" si="6"/>
        <v>0</v>
      </c>
    </row>
    <row r="72" spans="1:17" s="24" customFormat="1" ht="39.6">
      <c r="A72" s="197">
        <f t="shared" si="8"/>
        <v>52</v>
      </c>
      <c r="B72" s="239"/>
      <c r="C72" s="211" t="s">
        <v>295</v>
      </c>
      <c r="D72" s="235"/>
      <c r="E72" s="235" t="s">
        <v>74</v>
      </c>
      <c r="F72" s="250">
        <v>8</v>
      </c>
      <c r="G72" s="243"/>
      <c r="H72" s="244"/>
      <c r="I72" s="245">
        <f t="shared" si="26"/>
        <v>0</v>
      </c>
      <c r="J72" s="208"/>
      <c r="K72" s="246"/>
      <c r="L72" s="200">
        <f t="shared" si="18"/>
        <v>0</v>
      </c>
      <c r="M72" s="201">
        <f t="shared" si="19"/>
        <v>0</v>
      </c>
      <c r="N72" s="200">
        <f t="shared" si="20"/>
        <v>0</v>
      </c>
      <c r="O72" s="200">
        <f t="shared" si="21"/>
        <v>0</v>
      </c>
      <c r="P72" s="200">
        <f t="shared" si="22"/>
        <v>0</v>
      </c>
      <c r="Q72" s="200">
        <f t="shared" si="6"/>
        <v>0</v>
      </c>
    </row>
    <row r="73" spans="1:17" s="24" customFormat="1" ht="39.6">
      <c r="A73" s="197">
        <f t="shared" si="8"/>
        <v>53</v>
      </c>
      <c r="B73" s="239"/>
      <c r="C73" s="211" t="s">
        <v>296</v>
      </c>
      <c r="D73" s="235"/>
      <c r="E73" s="235" t="s">
        <v>74</v>
      </c>
      <c r="F73" s="250">
        <v>5</v>
      </c>
      <c r="G73" s="243"/>
      <c r="H73" s="244"/>
      <c r="I73" s="245">
        <f t="shared" si="26"/>
        <v>0</v>
      </c>
      <c r="J73" s="208"/>
      <c r="K73" s="246"/>
      <c r="L73" s="200">
        <f t="shared" si="18"/>
        <v>0</v>
      </c>
      <c r="M73" s="201">
        <f t="shared" si="19"/>
        <v>0</v>
      </c>
      <c r="N73" s="200">
        <f t="shared" si="20"/>
        <v>0</v>
      </c>
      <c r="O73" s="200">
        <f t="shared" si="21"/>
        <v>0</v>
      </c>
      <c r="P73" s="200">
        <f t="shared" si="22"/>
        <v>0</v>
      </c>
      <c r="Q73" s="200">
        <f t="shared" si="6"/>
        <v>0</v>
      </c>
    </row>
    <row r="74" spans="1:17" s="24" customFormat="1">
      <c r="A74" s="197"/>
      <c r="B74" s="252"/>
      <c r="C74" s="241" t="s">
        <v>117</v>
      </c>
      <c r="D74" s="241"/>
      <c r="E74" s="241"/>
      <c r="F74" s="241"/>
      <c r="G74" s="243"/>
      <c r="H74" s="244"/>
      <c r="I74" s="245"/>
      <c r="J74" s="208"/>
      <c r="K74" s="246"/>
      <c r="L74" s="200">
        <f t="shared" si="18"/>
        <v>0</v>
      </c>
      <c r="M74" s="201">
        <f t="shared" si="19"/>
        <v>0</v>
      </c>
      <c r="N74" s="200">
        <f t="shared" si="20"/>
        <v>0</v>
      </c>
      <c r="O74" s="200">
        <f t="shared" si="21"/>
        <v>0</v>
      </c>
      <c r="P74" s="200">
        <f t="shared" si="22"/>
        <v>0</v>
      </c>
      <c r="Q74" s="200">
        <f t="shared" ref="Q74:Q130" si="27">SUM(N74:P74)</f>
        <v>0</v>
      </c>
    </row>
    <row r="75" spans="1:17" s="24" customFormat="1" ht="26.4">
      <c r="A75" s="197">
        <f>A73+1</f>
        <v>54</v>
      </c>
      <c r="B75" s="252"/>
      <c r="C75" s="253" t="s">
        <v>297</v>
      </c>
      <c r="D75" s="204"/>
      <c r="E75" s="235" t="s">
        <v>74</v>
      </c>
      <c r="F75" s="204">
        <v>5</v>
      </c>
      <c r="G75" s="243"/>
      <c r="H75" s="244"/>
      <c r="I75" s="245">
        <f t="shared" ref="I75:I76" si="28">ROUND(G75*H75,2)</f>
        <v>0</v>
      </c>
      <c r="J75" s="208"/>
      <c r="K75" s="246"/>
      <c r="L75" s="200">
        <f t="shared" si="18"/>
        <v>0</v>
      </c>
      <c r="M75" s="201">
        <f t="shared" si="19"/>
        <v>0</v>
      </c>
      <c r="N75" s="200">
        <f t="shared" si="20"/>
        <v>0</v>
      </c>
      <c r="O75" s="200">
        <f t="shared" si="21"/>
        <v>0</v>
      </c>
      <c r="P75" s="200">
        <f t="shared" si="22"/>
        <v>0</v>
      </c>
      <c r="Q75" s="200">
        <f t="shared" si="27"/>
        <v>0</v>
      </c>
    </row>
    <row r="76" spans="1:17" s="24" customFormat="1" ht="26.4">
      <c r="A76" s="197">
        <f t="shared" ref="A76:A132" si="29">A75+1</f>
        <v>55</v>
      </c>
      <c r="B76" s="252"/>
      <c r="C76" s="253" t="s">
        <v>298</v>
      </c>
      <c r="D76" s="204"/>
      <c r="E76" s="235" t="s">
        <v>74</v>
      </c>
      <c r="F76" s="204">
        <v>8</v>
      </c>
      <c r="G76" s="243"/>
      <c r="H76" s="244"/>
      <c r="I76" s="245">
        <f t="shared" si="28"/>
        <v>0</v>
      </c>
      <c r="J76" s="208"/>
      <c r="K76" s="246"/>
      <c r="L76" s="200">
        <f t="shared" si="18"/>
        <v>0</v>
      </c>
      <c r="M76" s="201">
        <f t="shared" si="19"/>
        <v>0</v>
      </c>
      <c r="N76" s="200">
        <f t="shared" si="20"/>
        <v>0</v>
      </c>
      <c r="O76" s="200">
        <f t="shared" si="21"/>
        <v>0</v>
      </c>
      <c r="P76" s="200">
        <f t="shared" si="22"/>
        <v>0</v>
      </c>
      <c r="Q76" s="200">
        <f t="shared" si="27"/>
        <v>0</v>
      </c>
    </row>
    <row r="77" spans="1:17" s="24" customFormat="1">
      <c r="A77" s="197"/>
      <c r="B77" s="252"/>
      <c r="C77" s="241" t="s">
        <v>118</v>
      </c>
      <c r="D77" s="241"/>
      <c r="E77" s="241"/>
      <c r="F77" s="241"/>
      <c r="G77" s="243"/>
      <c r="H77" s="244"/>
      <c r="I77" s="245"/>
      <c r="J77" s="208"/>
      <c r="K77" s="246"/>
      <c r="L77" s="200">
        <f t="shared" si="18"/>
        <v>0</v>
      </c>
      <c r="M77" s="201">
        <f t="shared" si="19"/>
        <v>0</v>
      </c>
      <c r="N77" s="200">
        <f t="shared" si="20"/>
        <v>0</v>
      </c>
      <c r="O77" s="200">
        <f t="shared" si="21"/>
        <v>0</v>
      </c>
      <c r="P77" s="200">
        <f t="shared" si="22"/>
        <v>0</v>
      </c>
      <c r="Q77" s="200">
        <f t="shared" si="27"/>
        <v>0</v>
      </c>
    </row>
    <row r="78" spans="1:17" s="24" customFormat="1" ht="26.4">
      <c r="A78" s="197">
        <f>A76+1</f>
        <v>56</v>
      </c>
      <c r="B78" s="252"/>
      <c r="C78" s="253" t="s">
        <v>299</v>
      </c>
      <c r="D78" s="204"/>
      <c r="E78" s="235" t="s">
        <v>74</v>
      </c>
      <c r="F78" s="204">
        <v>2</v>
      </c>
      <c r="G78" s="243"/>
      <c r="H78" s="244"/>
      <c r="I78" s="245">
        <f t="shared" ref="I78" si="30">ROUND(G78*H78,2)</f>
        <v>0</v>
      </c>
      <c r="J78" s="208"/>
      <c r="K78" s="246"/>
      <c r="L78" s="200">
        <f t="shared" ref="L78:L109" si="31">SUM(I78:K78)</f>
        <v>0</v>
      </c>
      <c r="M78" s="201">
        <f t="shared" ref="M78:M109" si="32">ROUND(G78*F78,2)</f>
        <v>0</v>
      </c>
      <c r="N78" s="200">
        <f t="shared" ref="N78:N109" si="33">ROUND(I78*F78,2)</f>
        <v>0</v>
      </c>
      <c r="O78" s="200">
        <f t="shared" ref="O78:O109" si="34">ROUND(J78*F78,2)</f>
        <v>0</v>
      </c>
      <c r="P78" s="200">
        <f t="shared" ref="P78:P109" si="35">ROUND(K78*F78,2)</f>
        <v>0</v>
      </c>
      <c r="Q78" s="200">
        <f t="shared" si="27"/>
        <v>0</v>
      </c>
    </row>
    <row r="79" spans="1:17" s="24" customFormat="1" ht="26.4">
      <c r="A79" s="197"/>
      <c r="B79" s="239"/>
      <c r="C79" s="240" t="s">
        <v>119</v>
      </c>
      <c r="D79" s="241"/>
      <c r="E79" s="241"/>
      <c r="F79" s="241"/>
      <c r="G79" s="243"/>
      <c r="H79" s="244"/>
      <c r="I79" s="245"/>
      <c r="J79" s="208"/>
      <c r="K79" s="246"/>
      <c r="L79" s="200">
        <f t="shared" si="31"/>
        <v>0</v>
      </c>
      <c r="M79" s="201">
        <f t="shared" si="32"/>
        <v>0</v>
      </c>
      <c r="N79" s="200">
        <f t="shared" si="33"/>
        <v>0</v>
      </c>
      <c r="O79" s="200">
        <f t="shared" si="34"/>
        <v>0</v>
      </c>
      <c r="P79" s="200">
        <f t="shared" si="35"/>
        <v>0</v>
      </c>
      <c r="Q79" s="200">
        <f t="shared" si="27"/>
        <v>0</v>
      </c>
    </row>
    <row r="80" spans="1:17" s="24" customFormat="1" ht="26.4">
      <c r="A80" s="197">
        <f>A78+1</f>
        <v>57</v>
      </c>
      <c r="B80" s="252"/>
      <c r="C80" s="253" t="s">
        <v>300</v>
      </c>
      <c r="D80" s="204"/>
      <c r="E80" s="235" t="s">
        <v>66</v>
      </c>
      <c r="F80" s="204">
        <v>50</v>
      </c>
      <c r="G80" s="243"/>
      <c r="H80" s="244"/>
      <c r="I80" s="245">
        <f>ROUND(G80*H80,2)</f>
        <v>0</v>
      </c>
      <c r="J80" s="208"/>
      <c r="K80" s="246"/>
      <c r="L80" s="200">
        <f t="shared" si="31"/>
        <v>0</v>
      </c>
      <c r="M80" s="201">
        <f t="shared" si="32"/>
        <v>0</v>
      </c>
      <c r="N80" s="200">
        <f t="shared" si="33"/>
        <v>0</v>
      </c>
      <c r="O80" s="200">
        <f t="shared" si="34"/>
        <v>0</v>
      </c>
      <c r="P80" s="200">
        <f t="shared" si="35"/>
        <v>0</v>
      </c>
      <c r="Q80" s="200">
        <f t="shared" si="27"/>
        <v>0</v>
      </c>
    </row>
    <row r="81" spans="1:17" s="24" customFormat="1" ht="26.4">
      <c r="A81" s="197">
        <f t="shared" si="29"/>
        <v>58</v>
      </c>
      <c r="B81" s="252"/>
      <c r="C81" s="253" t="s">
        <v>301</v>
      </c>
      <c r="D81" s="204"/>
      <c r="E81" s="235" t="s">
        <v>66</v>
      </c>
      <c r="F81" s="204">
        <v>100</v>
      </c>
      <c r="G81" s="243"/>
      <c r="H81" s="244"/>
      <c r="I81" s="245">
        <f>ROUND(G81*H81,2)</f>
        <v>0</v>
      </c>
      <c r="J81" s="208"/>
      <c r="K81" s="246"/>
      <c r="L81" s="200">
        <f t="shared" si="31"/>
        <v>0</v>
      </c>
      <c r="M81" s="201">
        <f t="shared" si="32"/>
        <v>0</v>
      </c>
      <c r="N81" s="200">
        <f t="shared" si="33"/>
        <v>0</v>
      </c>
      <c r="O81" s="200">
        <f t="shared" si="34"/>
        <v>0</v>
      </c>
      <c r="P81" s="200">
        <f t="shared" si="35"/>
        <v>0</v>
      </c>
      <c r="Q81" s="200">
        <f t="shared" si="27"/>
        <v>0</v>
      </c>
    </row>
    <row r="82" spans="1:17" s="24" customFormat="1" ht="26.4">
      <c r="A82" s="197">
        <f t="shared" si="29"/>
        <v>59</v>
      </c>
      <c r="B82" s="252"/>
      <c r="C82" s="253" t="s">
        <v>302</v>
      </c>
      <c r="D82" s="204"/>
      <c r="E82" s="235" t="s">
        <v>66</v>
      </c>
      <c r="F82" s="204">
        <v>100</v>
      </c>
      <c r="G82" s="243"/>
      <c r="H82" s="244"/>
      <c r="I82" s="245">
        <f>ROUND(G82*H82,2)</f>
        <v>0</v>
      </c>
      <c r="J82" s="208"/>
      <c r="K82" s="246"/>
      <c r="L82" s="200">
        <f t="shared" si="31"/>
        <v>0</v>
      </c>
      <c r="M82" s="201">
        <f t="shared" si="32"/>
        <v>0</v>
      </c>
      <c r="N82" s="200">
        <f t="shared" si="33"/>
        <v>0</v>
      </c>
      <c r="O82" s="200">
        <f t="shared" si="34"/>
        <v>0</v>
      </c>
      <c r="P82" s="200">
        <f t="shared" si="35"/>
        <v>0</v>
      </c>
      <c r="Q82" s="200">
        <f t="shared" si="27"/>
        <v>0</v>
      </c>
    </row>
    <row r="83" spans="1:17" s="24" customFormat="1">
      <c r="A83" s="197">
        <f t="shared" si="29"/>
        <v>60</v>
      </c>
      <c r="B83" s="252"/>
      <c r="C83" s="253" t="s">
        <v>304</v>
      </c>
      <c r="D83" s="204"/>
      <c r="E83" s="235" t="s">
        <v>74</v>
      </c>
      <c r="F83" s="204">
        <v>10</v>
      </c>
      <c r="G83" s="243"/>
      <c r="H83" s="244"/>
      <c r="I83" s="245">
        <f t="shared" ref="I83" si="36">ROUND(G83*H83,2)</f>
        <v>0</v>
      </c>
      <c r="J83" s="208"/>
      <c r="K83" s="246"/>
      <c r="L83" s="200">
        <f t="shared" si="31"/>
        <v>0</v>
      </c>
      <c r="M83" s="201">
        <f t="shared" si="32"/>
        <v>0</v>
      </c>
      <c r="N83" s="200">
        <f t="shared" si="33"/>
        <v>0</v>
      </c>
      <c r="O83" s="200">
        <f t="shared" si="34"/>
        <v>0</v>
      </c>
      <c r="P83" s="200">
        <f t="shared" si="35"/>
        <v>0</v>
      </c>
      <c r="Q83" s="200">
        <f t="shared" si="27"/>
        <v>0</v>
      </c>
    </row>
    <row r="84" spans="1:17" s="24" customFormat="1">
      <c r="A84" s="197">
        <f t="shared" si="29"/>
        <v>61</v>
      </c>
      <c r="B84" s="252"/>
      <c r="C84" s="318" t="s">
        <v>120</v>
      </c>
      <c r="D84" s="204"/>
      <c r="E84" s="235" t="s">
        <v>75</v>
      </c>
      <c r="F84" s="204">
        <v>1</v>
      </c>
      <c r="G84" s="243"/>
      <c r="H84" s="244"/>
      <c r="I84" s="245"/>
      <c r="J84" s="208"/>
      <c r="K84" s="246"/>
      <c r="L84" s="200">
        <f t="shared" si="31"/>
        <v>0</v>
      </c>
      <c r="M84" s="201">
        <f t="shared" si="32"/>
        <v>0</v>
      </c>
      <c r="N84" s="200">
        <f t="shared" si="33"/>
        <v>0</v>
      </c>
      <c r="O84" s="200">
        <f t="shared" si="34"/>
        <v>0</v>
      </c>
      <c r="P84" s="200">
        <f t="shared" si="35"/>
        <v>0</v>
      </c>
      <c r="Q84" s="200">
        <f t="shared" si="27"/>
        <v>0</v>
      </c>
    </row>
    <row r="85" spans="1:17" s="24" customFormat="1">
      <c r="A85" s="197"/>
      <c r="B85" s="239"/>
      <c r="C85" s="240" t="s">
        <v>121</v>
      </c>
      <c r="D85" s="241"/>
      <c r="E85" s="241"/>
      <c r="F85" s="241"/>
      <c r="G85" s="243"/>
      <c r="H85" s="244"/>
      <c r="I85" s="245"/>
      <c r="J85" s="208"/>
      <c r="K85" s="246"/>
      <c r="L85" s="200">
        <f t="shared" si="31"/>
        <v>0</v>
      </c>
      <c r="M85" s="201">
        <f t="shared" si="32"/>
        <v>0</v>
      </c>
      <c r="N85" s="200">
        <f t="shared" si="33"/>
        <v>0</v>
      </c>
      <c r="O85" s="200">
        <f t="shared" si="34"/>
        <v>0</v>
      </c>
      <c r="P85" s="200">
        <f t="shared" si="35"/>
        <v>0</v>
      </c>
      <c r="Q85" s="200">
        <f t="shared" si="27"/>
        <v>0</v>
      </c>
    </row>
    <row r="86" spans="1:17" s="24" customFormat="1">
      <c r="A86" s="197">
        <f>A84+1</f>
        <v>62</v>
      </c>
      <c r="B86" s="252"/>
      <c r="C86" s="211" t="s">
        <v>305</v>
      </c>
      <c r="D86" s="204"/>
      <c r="E86" s="235" t="s">
        <v>66</v>
      </c>
      <c r="F86" s="204">
        <v>110</v>
      </c>
      <c r="G86" s="243"/>
      <c r="H86" s="244"/>
      <c r="I86" s="245">
        <f t="shared" ref="I86:I94" si="37">ROUND(G86*H86,2)</f>
        <v>0</v>
      </c>
      <c r="J86" s="208"/>
      <c r="K86" s="246"/>
      <c r="L86" s="200">
        <f t="shared" si="31"/>
        <v>0</v>
      </c>
      <c r="M86" s="201">
        <f t="shared" si="32"/>
        <v>0</v>
      </c>
      <c r="N86" s="200">
        <f t="shared" si="33"/>
        <v>0</v>
      </c>
      <c r="O86" s="200">
        <f t="shared" si="34"/>
        <v>0</v>
      </c>
      <c r="P86" s="200">
        <f t="shared" si="35"/>
        <v>0</v>
      </c>
      <c r="Q86" s="200">
        <f t="shared" si="27"/>
        <v>0</v>
      </c>
    </row>
    <row r="87" spans="1:17" s="24" customFormat="1">
      <c r="A87" s="197">
        <f t="shared" si="29"/>
        <v>63</v>
      </c>
      <c r="B87" s="252"/>
      <c r="C87" s="211" t="s">
        <v>306</v>
      </c>
      <c r="D87" s="204"/>
      <c r="E87" s="235" t="s">
        <v>66</v>
      </c>
      <c r="F87" s="204">
        <v>40</v>
      </c>
      <c r="G87" s="243"/>
      <c r="H87" s="244"/>
      <c r="I87" s="245">
        <f t="shared" si="37"/>
        <v>0</v>
      </c>
      <c r="J87" s="208"/>
      <c r="K87" s="246"/>
      <c r="L87" s="200">
        <f t="shared" si="31"/>
        <v>0</v>
      </c>
      <c r="M87" s="201">
        <f t="shared" si="32"/>
        <v>0</v>
      </c>
      <c r="N87" s="200">
        <f t="shared" si="33"/>
        <v>0</v>
      </c>
      <c r="O87" s="200">
        <f t="shared" si="34"/>
        <v>0</v>
      </c>
      <c r="P87" s="200">
        <f t="shared" si="35"/>
        <v>0</v>
      </c>
      <c r="Q87" s="200">
        <f t="shared" si="27"/>
        <v>0</v>
      </c>
    </row>
    <row r="88" spans="1:17" s="24" customFormat="1" ht="26.4">
      <c r="A88" s="197">
        <f t="shared" si="29"/>
        <v>64</v>
      </c>
      <c r="B88" s="252"/>
      <c r="C88" s="211" t="s">
        <v>307</v>
      </c>
      <c r="D88" s="204"/>
      <c r="E88" s="235" t="s">
        <v>74</v>
      </c>
      <c r="F88" s="204">
        <v>3</v>
      </c>
      <c r="G88" s="243"/>
      <c r="H88" s="244"/>
      <c r="I88" s="245">
        <f t="shared" si="37"/>
        <v>0</v>
      </c>
      <c r="J88" s="208"/>
      <c r="K88" s="246"/>
      <c r="L88" s="200">
        <f t="shared" si="31"/>
        <v>0</v>
      </c>
      <c r="M88" s="201">
        <f t="shared" si="32"/>
        <v>0</v>
      </c>
      <c r="N88" s="200">
        <f t="shared" si="33"/>
        <v>0</v>
      </c>
      <c r="O88" s="200">
        <f t="shared" si="34"/>
        <v>0</v>
      </c>
      <c r="P88" s="200">
        <f t="shared" si="35"/>
        <v>0</v>
      </c>
      <c r="Q88" s="200">
        <f t="shared" si="27"/>
        <v>0</v>
      </c>
    </row>
    <row r="89" spans="1:17" s="24" customFormat="1" ht="26.4">
      <c r="A89" s="197">
        <f t="shared" si="29"/>
        <v>65</v>
      </c>
      <c r="B89" s="252"/>
      <c r="C89" s="211" t="s">
        <v>308</v>
      </c>
      <c r="D89" s="204"/>
      <c r="E89" s="235" t="s">
        <v>75</v>
      </c>
      <c r="F89" s="204">
        <v>3</v>
      </c>
      <c r="G89" s="243"/>
      <c r="H89" s="244"/>
      <c r="I89" s="245">
        <f t="shared" si="37"/>
        <v>0</v>
      </c>
      <c r="J89" s="208"/>
      <c r="K89" s="246"/>
      <c r="L89" s="200">
        <f t="shared" si="31"/>
        <v>0</v>
      </c>
      <c r="M89" s="201">
        <f t="shared" si="32"/>
        <v>0</v>
      </c>
      <c r="N89" s="200">
        <f t="shared" si="33"/>
        <v>0</v>
      </c>
      <c r="O89" s="200">
        <f t="shared" si="34"/>
        <v>0</v>
      </c>
      <c r="P89" s="200">
        <f t="shared" si="35"/>
        <v>0</v>
      </c>
      <c r="Q89" s="200">
        <f t="shared" si="27"/>
        <v>0</v>
      </c>
    </row>
    <row r="90" spans="1:17" s="24" customFormat="1">
      <c r="A90" s="197">
        <f t="shared" si="29"/>
        <v>66</v>
      </c>
      <c r="B90" s="252"/>
      <c r="C90" s="211" t="s">
        <v>309</v>
      </c>
      <c r="D90" s="204"/>
      <c r="E90" s="235" t="s">
        <v>66</v>
      </c>
      <c r="F90" s="204">
        <v>20</v>
      </c>
      <c r="G90" s="243"/>
      <c r="H90" s="244"/>
      <c r="I90" s="245">
        <f t="shared" si="37"/>
        <v>0</v>
      </c>
      <c r="J90" s="208"/>
      <c r="K90" s="246"/>
      <c r="L90" s="200">
        <f t="shared" si="31"/>
        <v>0</v>
      </c>
      <c r="M90" s="201">
        <f t="shared" si="32"/>
        <v>0</v>
      </c>
      <c r="N90" s="200">
        <f t="shared" si="33"/>
        <v>0</v>
      </c>
      <c r="O90" s="200">
        <f t="shared" si="34"/>
        <v>0</v>
      </c>
      <c r="P90" s="200">
        <f t="shared" si="35"/>
        <v>0</v>
      </c>
      <c r="Q90" s="200">
        <f t="shared" si="27"/>
        <v>0</v>
      </c>
    </row>
    <row r="91" spans="1:17" s="24" customFormat="1">
      <c r="A91" s="197">
        <f t="shared" si="29"/>
        <v>67</v>
      </c>
      <c r="B91" s="252"/>
      <c r="C91" s="211" t="s">
        <v>310</v>
      </c>
      <c r="D91" s="204"/>
      <c r="E91" s="235" t="s">
        <v>74</v>
      </c>
      <c r="F91" s="204">
        <v>20</v>
      </c>
      <c r="G91" s="243"/>
      <c r="H91" s="244"/>
      <c r="I91" s="245">
        <f t="shared" si="37"/>
        <v>0</v>
      </c>
      <c r="J91" s="208"/>
      <c r="K91" s="246"/>
      <c r="L91" s="200">
        <f t="shared" si="31"/>
        <v>0</v>
      </c>
      <c r="M91" s="201">
        <f t="shared" si="32"/>
        <v>0</v>
      </c>
      <c r="N91" s="200">
        <f t="shared" si="33"/>
        <v>0</v>
      </c>
      <c r="O91" s="200">
        <f t="shared" si="34"/>
        <v>0</v>
      </c>
      <c r="P91" s="200">
        <f t="shared" si="35"/>
        <v>0</v>
      </c>
      <c r="Q91" s="200">
        <f t="shared" si="27"/>
        <v>0</v>
      </c>
    </row>
    <row r="92" spans="1:17" s="24" customFormat="1">
      <c r="A92" s="197">
        <f t="shared" si="29"/>
        <v>68</v>
      </c>
      <c r="B92" s="252"/>
      <c r="C92" s="211" t="s">
        <v>311</v>
      </c>
      <c r="D92" s="204"/>
      <c r="E92" s="235" t="s">
        <v>74</v>
      </c>
      <c r="F92" s="204">
        <v>10</v>
      </c>
      <c r="G92" s="243"/>
      <c r="H92" s="244"/>
      <c r="I92" s="245">
        <f t="shared" si="37"/>
        <v>0</v>
      </c>
      <c r="J92" s="208"/>
      <c r="K92" s="246"/>
      <c r="L92" s="200">
        <f t="shared" si="31"/>
        <v>0</v>
      </c>
      <c r="M92" s="201">
        <f t="shared" si="32"/>
        <v>0</v>
      </c>
      <c r="N92" s="200">
        <f t="shared" si="33"/>
        <v>0</v>
      </c>
      <c r="O92" s="200">
        <f t="shared" si="34"/>
        <v>0</v>
      </c>
      <c r="P92" s="200">
        <f t="shared" si="35"/>
        <v>0</v>
      </c>
      <c r="Q92" s="200">
        <f t="shared" si="27"/>
        <v>0</v>
      </c>
    </row>
    <row r="93" spans="1:17" s="24" customFormat="1">
      <c r="A93" s="197">
        <f t="shared" si="29"/>
        <v>69</v>
      </c>
      <c r="B93" s="252"/>
      <c r="C93" s="211" t="s">
        <v>312</v>
      </c>
      <c r="D93" s="204"/>
      <c r="E93" s="235" t="s">
        <v>74</v>
      </c>
      <c r="F93" s="204">
        <v>10</v>
      </c>
      <c r="G93" s="243"/>
      <c r="H93" s="244"/>
      <c r="I93" s="245">
        <f t="shared" si="37"/>
        <v>0</v>
      </c>
      <c r="J93" s="208"/>
      <c r="K93" s="246"/>
      <c r="L93" s="200">
        <f t="shared" si="31"/>
        <v>0</v>
      </c>
      <c r="M93" s="201">
        <f t="shared" si="32"/>
        <v>0</v>
      </c>
      <c r="N93" s="200">
        <f t="shared" si="33"/>
        <v>0</v>
      </c>
      <c r="O93" s="200">
        <f t="shared" si="34"/>
        <v>0</v>
      </c>
      <c r="P93" s="200">
        <f t="shared" si="35"/>
        <v>0</v>
      </c>
      <c r="Q93" s="200">
        <f t="shared" si="27"/>
        <v>0</v>
      </c>
    </row>
    <row r="94" spans="1:17" s="24" customFormat="1">
      <c r="A94" s="197">
        <f t="shared" si="29"/>
        <v>70</v>
      </c>
      <c r="B94" s="252"/>
      <c r="C94" s="211" t="s">
        <v>313</v>
      </c>
      <c r="D94" s="204"/>
      <c r="E94" s="235" t="s">
        <v>74</v>
      </c>
      <c r="F94" s="204">
        <v>4</v>
      </c>
      <c r="G94" s="243"/>
      <c r="H94" s="244"/>
      <c r="I94" s="245">
        <f t="shared" si="37"/>
        <v>0</v>
      </c>
      <c r="J94" s="208"/>
      <c r="K94" s="246"/>
      <c r="L94" s="200">
        <f t="shared" si="31"/>
        <v>0</v>
      </c>
      <c r="M94" s="201">
        <f t="shared" si="32"/>
        <v>0</v>
      </c>
      <c r="N94" s="200">
        <f t="shared" si="33"/>
        <v>0</v>
      </c>
      <c r="O94" s="200">
        <f t="shared" si="34"/>
        <v>0</v>
      </c>
      <c r="P94" s="200">
        <f t="shared" si="35"/>
        <v>0</v>
      </c>
      <c r="Q94" s="200">
        <f t="shared" si="27"/>
        <v>0</v>
      </c>
    </row>
    <row r="95" spans="1:17" s="24" customFormat="1" ht="39.6">
      <c r="A95" s="197">
        <f t="shared" si="29"/>
        <v>71</v>
      </c>
      <c r="B95" s="252"/>
      <c r="C95" s="211" t="s">
        <v>113</v>
      </c>
      <c r="D95" s="204"/>
      <c r="E95" s="235" t="s">
        <v>75</v>
      </c>
      <c r="F95" s="204">
        <v>1</v>
      </c>
      <c r="G95" s="243"/>
      <c r="H95" s="244"/>
      <c r="I95" s="245"/>
      <c r="J95" s="208"/>
      <c r="K95" s="246"/>
      <c r="L95" s="200">
        <f t="shared" si="31"/>
        <v>0</v>
      </c>
      <c r="M95" s="201">
        <f t="shared" si="32"/>
        <v>0</v>
      </c>
      <c r="N95" s="200">
        <f t="shared" si="33"/>
        <v>0</v>
      </c>
      <c r="O95" s="200">
        <f t="shared" si="34"/>
        <v>0</v>
      </c>
      <c r="P95" s="200">
        <f t="shared" si="35"/>
        <v>0</v>
      </c>
      <c r="Q95" s="200">
        <f t="shared" si="27"/>
        <v>0</v>
      </c>
    </row>
    <row r="96" spans="1:17" s="24" customFormat="1">
      <c r="A96" s="197"/>
      <c r="B96" s="254"/>
      <c r="C96" s="255" t="s">
        <v>122</v>
      </c>
      <c r="D96" s="256"/>
      <c r="E96" s="256"/>
      <c r="F96" s="256"/>
      <c r="G96" s="243"/>
      <c r="H96" s="244"/>
      <c r="I96" s="245"/>
      <c r="J96" s="208"/>
      <c r="K96" s="246"/>
      <c r="L96" s="200">
        <f t="shared" si="31"/>
        <v>0</v>
      </c>
      <c r="M96" s="201">
        <f t="shared" si="32"/>
        <v>0</v>
      </c>
      <c r="N96" s="200">
        <f t="shared" si="33"/>
        <v>0</v>
      </c>
      <c r="O96" s="200">
        <f t="shared" si="34"/>
        <v>0</v>
      </c>
      <c r="P96" s="200">
        <f t="shared" si="35"/>
        <v>0</v>
      </c>
      <c r="Q96" s="200">
        <f t="shared" si="27"/>
        <v>0</v>
      </c>
    </row>
    <row r="97" spans="1:17" s="24" customFormat="1">
      <c r="A97" s="197"/>
      <c r="B97" s="239"/>
      <c r="C97" s="240" t="s">
        <v>445</v>
      </c>
      <c r="D97" s="241"/>
      <c r="E97" s="241"/>
      <c r="F97" s="241"/>
      <c r="G97" s="243"/>
      <c r="H97" s="244"/>
      <c r="I97" s="245"/>
      <c r="J97" s="208"/>
      <c r="K97" s="246"/>
      <c r="L97" s="200">
        <f t="shared" si="31"/>
        <v>0</v>
      </c>
      <c r="M97" s="201">
        <f t="shared" si="32"/>
        <v>0</v>
      </c>
      <c r="N97" s="200">
        <f t="shared" si="33"/>
        <v>0</v>
      </c>
      <c r="O97" s="200">
        <f t="shared" si="34"/>
        <v>0</v>
      </c>
      <c r="P97" s="200">
        <f t="shared" si="35"/>
        <v>0</v>
      </c>
      <c r="Q97" s="200">
        <f t="shared" si="27"/>
        <v>0</v>
      </c>
    </row>
    <row r="98" spans="1:17" s="24" customFormat="1" ht="26.4">
      <c r="A98" s="197">
        <f>A95+1</f>
        <v>72</v>
      </c>
      <c r="B98" s="257"/>
      <c r="C98" s="324" t="s">
        <v>436</v>
      </c>
      <c r="D98" s="235"/>
      <c r="E98" s="235" t="s">
        <v>65</v>
      </c>
      <c r="F98" s="235">
        <v>1</v>
      </c>
      <c r="G98" s="243"/>
      <c r="H98" s="244"/>
      <c r="I98" s="245">
        <f t="shared" ref="I98:I103" si="38">ROUND(G98*H98,2)</f>
        <v>0</v>
      </c>
      <c r="J98" s="208"/>
      <c r="K98" s="246"/>
      <c r="L98" s="200">
        <f t="shared" si="31"/>
        <v>0</v>
      </c>
      <c r="M98" s="201">
        <f t="shared" si="32"/>
        <v>0</v>
      </c>
      <c r="N98" s="200">
        <f t="shared" si="33"/>
        <v>0</v>
      </c>
      <c r="O98" s="200">
        <f t="shared" si="34"/>
        <v>0</v>
      </c>
      <c r="P98" s="200">
        <f t="shared" si="35"/>
        <v>0</v>
      </c>
      <c r="Q98" s="200">
        <f t="shared" si="27"/>
        <v>0</v>
      </c>
    </row>
    <row r="99" spans="1:17" s="24" customFormat="1" ht="39.6">
      <c r="A99" s="197">
        <f t="shared" si="29"/>
        <v>73</v>
      </c>
      <c r="B99" s="257"/>
      <c r="C99" s="211" t="s">
        <v>440</v>
      </c>
      <c r="D99" s="235"/>
      <c r="E99" s="235" t="s">
        <v>65</v>
      </c>
      <c r="F99" s="235">
        <v>1</v>
      </c>
      <c r="G99" s="243"/>
      <c r="H99" s="244"/>
      <c r="I99" s="245">
        <f t="shared" si="38"/>
        <v>0</v>
      </c>
      <c r="J99" s="208"/>
      <c r="K99" s="246"/>
      <c r="L99" s="200">
        <f t="shared" si="31"/>
        <v>0</v>
      </c>
      <c r="M99" s="201">
        <f t="shared" si="32"/>
        <v>0</v>
      </c>
      <c r="N99" s="200">
        <f t="shared" si="33"/>
        <v>0</v>
      </c>
      <c r="O99" s="200">
        <f t="shared" si="34"/>
        <v>0</v>
      </c>
      <c r="P99" s="200">
        <f t="shared" si="35"/>
        <v>0</v>
      </c>
      <c r="Q99" s="200">
        <f t="shared" si="27"/>
        <v>0</v>
      </c>
    </row>
    <row r="100" spans="1:17" s="24" customFormat="1">
      <c r="A100" s="197">
        <f t="shared" si="29"/>
        <v>74</v>
      </c>
      <c r="B100" s="257"/>
      <c r="C100" s="211" t="s">
        <v>431</v>
      </c>
      <c r="D100" s="235"/>
      <c r="E100" s="235" t="s">
        <v>65</v>
      </c>
      <c r="F100" s="235">
        <v>1</v>
      </c>
      <c r="G100" s="243"/>
      <c r="H100" s="244"/>
      <c r="I100" s="245">
        <f t="shared" si="38"/>
        <v>0</v>
      </c>
      <c r="J100" s="208"/>
      <c r="K100" s="246"/>
      <c r="L100" s="200">
        <f t="shared" si="31"/>
        <v>0</v>
      </c>
      <c r="M100" s="201">
        <f t="shared" si="32"/>
        <v>0</v>
      </c>
      <c r="N100" s="200">
        <f t="shared" si="33"/>
        <v>0</v>
      </c>
      <c r="O100" s="200">
        <f t="shared" si="34"/>
        <v>0</v>
      </c>
      <c r="P100" s="200">
        <f t="shared" si="35"/>
        <v>0</v>
      </c>
      <c r="Q100" s="200">
        <f t="shared" si="27"/>
        <v>0</v>
      </c>
    </row>
    <row r="101" spans="1:17" s="24" customFormat="1">
      <c r="A101" s="197">
        <f t="shared" si="29"/>
        <v>75</v>
      </c>
      <c r="B101" s="257"/>
      <c r="C101" s="324" t="s">
        <v>433</v>
      </c>
      <c r="D101" s="235"/>
      <c r="E101" s="235" t="s">
        <v>66</v>
      </c>
      <c r="F101" s="235">
        <v>35</v>
      </c>
      <c r="G101" s="243"/>
      <c r="H101" s="244"/>
      <c r="I101" s="245">
        <f t="shared" si="38"/>
        <v>0</v>
      </c>
      <c r="J101" s="208"/>
      <c r="K101" s="246"/>
      <c r="L101" s="200">
        <f t="shared" si="31"/>
        <v>0</v>
      </c>
      <c r="M101" s="201">
        <f t="shared" si="32"/>
        <v>0</v>
      </c>
      <c r="N101" s="200">
        <f t="shared" si="33"/>
        <v>0</v>
      </c>
      <c r="O101" s="200">
        <f t="shared" si="34"/>
        <v>0</v>
      </c>
      <c r="P101" s="200">
        <f t="shared" si="35"/>
        <v>0</v>
      </c>
      <c r="Q101" s="200">
        <f t="shared" si="27"/>
        <v>0</v>
      </c>
    </row>
    <row r="102" spans="1:17" s="24" customFormat="1">
      <c r="A102" s="197">
        <f t="shared" si="29"/>
        <v>76</v>
      </c>
      <c r="B102" s="257"/>
      <c r="C102" s="324" t="s">
        <v>434</v>
      </c>
      <c r="D102" s="235"/>
      <c r="E102" s="235" t="s">
        <v>66</v>
      </c>
      <c r="F102" s="235">
        <v>120</v>
      </c>
      <c r="G102" s="243"/>
      <c r="H102" s="244"/>
      <c r="I102" s="245">
        <f t="shared" si="38"/>
        <v>0</v>
      </c>
      <c r="J102" s="208"/>
      <c r="K102" s="246"/>
      <c r="L102" s="200">
        <f t="shared" si="31"/>
        <v>0</v>
      </c>
      <c r="M102" s="201">
        <f t="shared" si="32"/>
        <v>0</v>
      </c>
      <c r="N102" s="200">
        <f t="shared" si="33"/>
        <v>0</v>
      </c>
      <c r="O102" s="200">
        <f t="shared" si="34"/>
        <v>0</v>
      </c>
      <c r="P102" s="200">
        <f t="shared" si="35"/>
        <v>0</v>
      </c>
      <c r="Q102" s="200">
        <f t="shared" si="27"/>
        <v>0</v>
      </c>
    </row>
    <row r="103" spans="1:17" s="24" customFormat="1">
      <c r="A103" s="197">
        <f t="shared" si="29"/>
        <v>77</v>
      </c>
      <c r="B103" s="257"/>
      <c r="C103" s="324" t="s">
        <v>435</v>
      </c>
      <c r="D103" s="235"/>
      <c r="E103" s="235" t="s">
        <v>66</v>
      </c>
      <c r="F103" s="235">
        <v>25</v>
      </c>
      <c r="G103" s="243"/>
      <c r="H103" s="244"/>
      <c r="I103" s="245">
        <f t="shared" si="38"/>
        <v>0</v>
      </c>
      <c r="J103" s="208"/>
      <c r="K103" s="246"/>
      <c r="L103" s="200">
        <f t="shared" si="31"/>
        <v>0</v>
      </c>
      <c r="M103" s="201">
        <f t="shared" si="32"/>
        <v>0</v>
      </c>
      <c r="N103" s="200">
        <f t="shared" si="33"/>
        <v>0</v>
      </c>
      <c r="O103" s="200">
        <f t="shared" si="34"/>
        <v>0</v>
      </c>
      <c r="P103" s="200">
        <f t="shared" si="35"/>
        <v>0</v>
      </c>
      <c r="Q103" s="200">
        <f t="shared" si="27"/>
        <v>0</v>
      </c>
    </row>
    <row r="104" spans="1:17" s="24" customFormat="1">
      <c r="A104" s="197"/>
      <c r="B104" s="239"/>
      <c r="C104" s="240" t="s">
        <v>99</v>
      </c>
      <c r="D104" s="241"/>
      <c r="E104" s="241"/>
      <c r="F104" s="241"/>
      <c r="G104" s="243"/>
      <c r="H104" s="244"/>
      <c r="I104" s="245"/>
      <c r="J104" s="208"/>
      <c r="K104" s="246"/>
      <c r="L104" s="200">
        <f t="shared" si="31"/>
        <v>0</v>
      </c>
      <c r="M104" s="201">
        <f t="shared" si="32"/>
        <v>0</v>
      </c>
      <c r="N104" s="200">
        <f t="shared" si="33"/>
        <v>0</v>
      </c>
      <c r="O104" s="200">
        <f t="shared" si="34"/>
        <v>0</v>
      </c>
      <c r="P104" s="200">
        <f t="shared" si="35"/>
        <v>0</v>
      </c>
      <c r="Q104" s="200">
        <f t="shared" si="27"/>
        <v>0</v>
      </c>
    </row>
    <row r="105" spans="1:17" s="24" customFormat="1" ht="39.6">
      <c r="A105" s="323" t="s">
        <v>404</v>
      </c>
      <c r="B105" s="257"/>
      <c r="C105" s="211" t="s">
        <v>410</v>
      </c>
      <c r="D105" s="235" t="s">
        <v>100</v>
      </c>
      <c r="E105" s="235" t="s">
        <v>65</v>
      </c>
      <c r="F105" s="235">
        <v>1</v>
      </c>
      <c r="G105" s="243"/>
      <c r="H105" s="244"/>
      <c r="I105" s="245">
        <f t="shared" ref="I105:I106" si="39">ROUND(G105*H105,2)</f>
        <v>0</v>
      </c>
      <c r="J105" s="208"/>
      <c r="K105" s="246"/>
      <c r="L105" s="200">
        <f t="shared" si="31"/>
        <v>0</v>
      </c>
      <c r="M105" s="201">
        <f t="shared" si="32"/>
        <v>0</v>
      </c>
      <c r="N105" s="200">
        <f t="shared" si="33"/>
        <v>0</v>
      </c>
      <c r="O105" s="200">
        <f t="shared" si="34"/>
        <v>0</v>
      </c>
      <c r="P105" s="200">
        <f t="shared" si="35"/>
        <v>0</v>
      </c>
      <c r="Q105" s="200">
        <f t="shared" si="27"/>
        <v>0</v>
      </c>
    </row>
    <row r="106" spans="1:17" s="24" customFormat="1" ht="39.6">
      <c r="A106" s="323" t="s">
        <v>405</v>
      </c>
      <c r="B106" s="257"/>
      <c r="C106" s="211" t="s">
        <v>411</v>
      </c>
      <c r="D106" s="235" t="s">
        <v>101</v>
      </c>
      <c r="E106" s="235" t="s">
        <v>65</v>
      </c>
      <c r="F106" s="235">
        <v>1</v>
      </c>
      <c r="G106" s="243"/>
      <c r="H106" s="244"/>
      <c r="I106" s="245">
        <f t="shared" si="39"/>
        <v>0</v>
      </c>
      <c r="J106" s="208"/>
      <c r="K106" s="246"/>
      <c r="L106" s="200">
        <f t="shared" si="31"/>
        <v>0</v>
      </c>
      <c r="M106" s="201">
        <f t="shared" si="32"/>
        <v>0</v>
      </c>
      <c r="N106" s="200">
        <f t="shared" si="33"/>
        <v>0</v>
      </c>
      <c r="O106" s="200">
        <f t="shared" si="34"/>
        <v>0</v>
      </c>
      <c r="P106" s="200">
        <f t="shared" si="35"/>
        <v>0</v>
      </c>
      <c r="Q106" s="200">
        <f t="shared" si="27"/>
        <v>0</v>
      </c>
    </row>
    <row r="107" spans="1:17" s="24" customFormat="1">
      <c r="A107" s="197"/>
      <c r="B107" s="239"/>
      <c r="C107" s="240" t="s">
        <v>103</v>
      </c>
      <c r="D107" s="241"/>
      <c r="E107" s="241"/>
      <c r="F107" s="241"/>
      <c r="G107" s="243"/>
      <c r="H107" s="244"/>
      <c r="I107" s="245"/>
      <c r="J107" s="208"/>
      <c r="K107" s="246"/>
      <c r="L107" s="200">
        <f t="shared" si="31"/>
        <v>0</v>
      </c>
      <c r="M107" s="201">
        <f t="shared" si="32"/>
        <v>0</v>
      </c>
      <c r="N107" s="200">
        <f t="shared" si="33"/>
        <v>0</v>
      </c>
      <c r="O107" s="200">
        <f t="shared" si="34"/>
        <v>0</v>
      </c>
      <c r="P107" s="200">
        <f t="shared" si="35"/>
        <v>0</v>
      </c>
      <c r="Q107" s="200">
        <f t="shared" si="27"/>
        <v>0</v>
      </c>
    </row>
    <row r="108" spans="1:17" s="24" customFormat="1" ht="26.4">
      <c r="A108" s="323" t="s">
        <v>406</v>
      </c>
      <c r="B108" s="239"/>
      <c r="C108" s="211" t="s">
        <v>412</v>
      </c>
      <c r="D108" s="235"/>
      <c r="E108" s="235" t="s">
        <v>66</v>
      </c>
      <c r="F108" s="235">
        <v>180</v>
      </c>
      <c r="G108" s="243"/>
      <c r="H108" s="244"/>
      <c r="I108" s="245">
        <f t="shared" ref="I108:I111" si="40">ROUND(G108*H108,2)</f>
        <v>0</v>
      </c>
      <c r="J108" s="208"/>
      <c r="K108" s="246"/>
      <c r="L108" s="200">
        <f t="shared" si="31"/>
        <v>0</v>
      </c>
      <c r="M108" s="201">
        <f t="shared" si="32"/>
        <v>0</v>
      </c>
      <c r="N108" s="200">
        <f t="shared" si="33"/>
        <v>0</v>
      </c>
      <c r="O108" s="200">
        <f t="shared" si="34"/>
        <v>0</v>
      </c>
      <c r="P108" s="200">
        <f t="shared" si="35"/>
        <v>0</v>
      </c>
      <c r="Q108" s="200">
        <f t="shared" si="27"/>
        <v>0</v>
      </c>
    </row>
    <row r="109" spans="1:17" s="24" customFormat="1" ht="39.6">
      <c r="A109" s="323" t="s">
        <v>407</v>
      </c>
      <c r="B109" s="239"/>
      <c r="C109" s="211" t="s">
        <v>401</v>
      </c>
      <c r="D109" s="235" t="s">
        <v>104</v>
      </c>
      <c r="E109" s="235" t="s">
        <v>74</v>
      </c>
      <c r="F109" s="235">
        <v>12</v>
      </c>
      <c r="G109" s="243"/>
      <c r="H109" s="244"/>
      <c r="I109" s="245">
        <f t="shared" si="40"/>
        <v>0</v>
      </c>
      <c r="J109" s="208"/>
      <c r="K109" s="246"/>
      <c r="L109" s="200">
        <f t="shared" si="31"/>
        <v>0</v>
      </c>
      <c r="M109" s="201">
        <f t="shared" si="32"/>
        <v>0</v>
      </c>
      <c r="N109" s="200">
        <f t="shared" si="33"/>
        <v>0</v>
      </c>
      <c r="O109" s="200">
        <f t="shared" si="34"/>
        <v>0</v>
      </c>
      <c r="P109" s="200">
        <f t="shared" si="35"/>
        <v>0</v>
      </c>
      <c r="Q109" s="200">
        <f t="shared" si="27"/>
        <v>0</v>
      </c>
    </row>
    <row r="110" spans="1:17" s="24" customFormat="1" ht="26.4">
      <c r="A110" s="323" t="s">
        <v>408</v>
      </c>
      <c r="B110" s="239"/>
      <c r="C110" s="211" t="s">
        <v>413</v>
      </c>
      <c r="D110" s="235"/>
      <c r="E110" s="235" t="s">
        <v>66</v>
      </c>
      <c r="F110" s="235">
        <f>12*15+(8*15)</f>
        <v>300</v>
      </c>
      <c r="G110" s="243"/>
      <c r="H110" s="244"/>
      <c r="I110" s="245">
        <f t="shared" si="40"/>
        <v>0</v>
      </c>
      <c r="J110" s="208"/>
      <c r="K110" s="246"/>
      <c r="L110" s="200">
        <f t="shared" ref="L110:L141" si="41">SUM(I110:K110)</f>
        <v>0</v>
      </c>
      <c r="M110" s="201">
        <f t="shared" ref="M110:M141" si="42">ROUND(G110*F110,2)</f>
        <v>0</v>
      </c>
      <c r="N110" s="200">
        <f t="shared" ref="N110:N141" si="43">ROUND(I110*F110,2)</f>
        <v>0</v>
      </c>
      <c r="O110" s="200">
        <f t="shared" ref="O110:O141" si="44">ROUND(J110*F110,2)</f>
        <v>0</v>
      </c>
      <c r="P110" s="200">
        <f t="shared" ref="P110:P141" si="45">ROUND(K110*F110,2)</f>
        <v>0</v>
      </c>
      <c r="Q110" s="200">
        <f t="shared" si="27"/>
        <v>0</v>
      </c>
    </row>
    <row r="111" spans="1:17" s="24" customFormat="1" ht="39.6">
      <c r="A111" s="323" t="s">
        <v>409</v>
      </c>
      <c r="B111" s="239"/>
      <c r="C111" s="211" t="s">
        <v>414</v>
      </c>
      <c r="D111" s="235"/>
      <c r="E111" s="235" t="s">
        <v>74</v>
      </c>
      <c r="F111" s="235">
        <v>40</v>
      </c>
      <c r="G111" s="243"/>
      <c r="H111" s="244"/>
      <c r="I111" s="245">
        <f t="shared" si="40"/>
        <v>0</v>
      </c>
      <c r="J111" s="208"/>
      <c r="K111" s="246"/>
      <c r="L111" s="200">
        <f t="shared" si="41"/>
        <v>0</v>
      </c>
      <c r="M111" s="201">
        <f t="shared" si="42"/>
        <v>0</v>
      </c>
      <c r="N111" s="200">
        <f t="shared" si="43"/>
        <v>0</v>
      </c>
      <c r="O111" s="200">
        <f t="shared" si="44"/>
        <v>0</v>
      </c>
      <c r="P111" s="200">
        <f t="shared" si="45"/>
        <v>0</v>
      </c>
      <c r="Q111" s="200">
        <f t="shared" si="27"/>
        <v>0</v>
      </c>
    </row>
    <row r="112" spans="1:17" s="24" customFormat="1" ht="26.4">
      <c r="A112" s="197"/>
      <c r="B112" s="239"/>
      <c r="C112" s="240" t="s">
        <v>106</v>
      </c>
      <c r="D112" s="241"/>
      <c r="E112" s="241"/>
      <c r="F112" s="241"/>
      <c r="G112" s="243"/>
      <c r="H112" s="244"/>
      <c r="I112" s="245"/>
      <c r="J112" s="208"/>
      <c r="K112" s="246"/>
      <c r="L112" s="200">
        <f t="shared" si="41"/>
        <v>0</v>
      </c>
      <c r="M112" s="201">
        <f t="shared" si="42"/>
        <v>0</v>
      </c>
      <c r="N112" s="200">
        <f t="shared" si="43"/>
        <v>0</v>
      </c>
      <c r="O112" s="200">
        <f t="shared" si="44"/>
        <v>0</v>
      </c>
      <c r="P112" s="200">
        <f t="shared" si="45"/>
        <v>0</v>
      </c>
      <c r="Q112" s="200">
        <f t="shared" si="27"/>
        <v>0</v>
      </c>
    </row>
    <row r="113" spans="1:17" s="24" customFormat="1" ht="26.4">
      <c r="A113" s="197">
        <v>84</v>
      </c>
      <c r="B113" s="248"/>
      <c r="C113" s="211" t="s">
        <v>272</v>
      </c>
      <c r="D113" s="249"/>
      <c r="E113" s="235" t="s">
        <v>66</v>
      </c>
      <c r="F113" s="250">
        <v>5</v>
      </c>
      <c r="G113" s="243"/>
      <c r="H113" s="244"/>
      <c r="I113" s="245">
        <f t="shared" ref="I113:I115" si="46">ROUND(G113*H113,2)</f>
        <v>0</v>
      </c>
      <c r="J113" s="208"/>
      <c r="K113" s="246"/>
      <c r="L113" s="200">
        <f t="shared" si="41"/>
        <v>0</v>
      </c>
      <c r="M113" s="201">
        <f t="shared" si="42"/>
        <v>0</v>
      </c>
      <c r="N113" s="200">
        <f t="shared" si="43"/>
        <v>0</v>
      </c>
      <c r="O113" s="200">
        <f t="shared" si="44"/>
        <v>0</v>
      </c>
      <c r="P113" s="200">
        <f t="shared" si="45"/>
        <v>0</v>
      </c>
      <c r="Q113" s="200">
        <f t="shared" si="27"/>
        <v>0</v>
      </c>
    </row>
    <row r="114" spans="1:17" s="24" customFormat="1" ht="26.4">
      <c r="A114" s="197">
        <f t="shared" si="29"/>
        <v>85</v>
      </c>
      <c r="B114" s="248"/>
      <c r="C114" s="211" t="s">
        <v>273</v>
      </c>
      <c r="D114" s="249"/>
      <c r="E114" s="235" t="s">
        <v>66</v>
      </c>
      <c r="F114" s="250">
        <v>5</v>
      </c>
      <c r="G114" s="243"/>
      <c r="H114" s="244"/>
      <c r="I114" s="245">
        <f t="shared" si="46"/>
        <v>0</v>
      </c>
      <c r="J114" s="208"/>
      <c r="K114" s="246"/>
      <c r="L114" s="200">
        <f t="shared" si="41"/>
        <v>0</v>
      </c>
      <c r="M114" s="201">
        <f t="shared" si="42"/>
        <v>0</v>
      </c>
      <c r="N114" s="200">
        <f t="shared" si="43"/>
        <v>0</v>
      </c>
      <c r="O114" s="200">
        <f t="shared" si="44"/>
        <v>0</v>
      </c>
      <c r="P114" s="200">
        <f t="shared" si="45"/>
        <v>0</v>
      </c>
      <c r="Q114" s="200">
        <f t="shared" si="27"/>
        <v>0</v>
      </c>
    </row>
    <row r="115" spans="1:17" s="24" customFormat="1" ht="26.4">
      <c r="A115" s="197">
        <f t="shared" si="29"/>
        <v>86</v>
      </c>
      <c r="B115" s="248"/>
      <c r="C115" s="211" t="s">
        <v>274</v>
      </c>
      <c r="D115" s="249"/>
      <c r="E115" s="235" t="s">
        <v>66</v>
      </c>
      <c r="F115" s="250">
        <v>10</v>
      </c>
      <c r="G115" s="243"/>
      <c r="H115" s="244"/>
      <c r="I115" s="245">
        <f t="shared" si="46"/>
        <v>0</v>
      </c>
      <c r="J115" s="208"/>
      <c r="K115" s="246"/>
      <c r="L115" s="200">
        <f t="shared" si="41"/>
        <v>0</v>
      </c>
      <c r="M115" s="201">
        <f t="shared" si="42"/>
        <v>0</v>
      </c>
      <c r="N115" s="200">
        <f t="shared" si="43"/>
        <v>0</v>
      </c>
      <c r="O115" s="200">
        <f t="shared" si="44"/>
        <v>0</v>
      </c>
      <c r="P115" s="200">
        <f t="shared" si="45"/>
        <v>0</v>
      </c>
      <c r="Q115" s="200">
        <f t="shared" si="27"/>
        <v>0</v>
      </c>
    </row>
    <row r="116" spans="1:17" s="24" customFormat="1" ht="26.4">
      <c r="A116" s="197">
        <f t="shared" si="29"/>
        <v>87</v>
      </c>
      <c r="B116" s="248"/>
      <c r="C116" s="211" t="s">
        <v>277</v>
      </c>
      <c r="D116" s="251"/>
      <c r="E116" s="235" t="s">
        <v>75</v>
      </c>
      <c r="F116" s="250">
        <v>1</v>
      </c>
      <c r="G116" s="243"/>
      <c r="H116" s="244"/>
      <c r="I116" s="245"/>
      <c r="J116" s="208"/>
      <c r="K116" s="246"/>
      <c r="L116" s="200">
        <f t="shared" si="41"/>
        <v>0</v>
      </c>
      <c r="M116" s="201">
        <f t="shared" si="42"/>
        <v>0</v>
      </c>
      <c r="N116" s="200">
        <f t="shared" si="43"/>
        <v>0</v>
      </c>
      <c r="O116" s="200">
        <f t="shared" si="44"/>
        <v>0</v>
      </c>
      <c r="P116" s="200">
        <f t="shared" si="45"/>
        <v>0</v>
      </c>
      <c r="Q116" s="200">
        <f t="shared" si="27"/>
        <v>0</v>
      </c>
    </row>
    <row r="117" spans="1:17" s="24" customFormat="1" ht="26.4">
      <c r="A117" s="197">
        <f t="shared" si="29"/>
        <v>88</v>
      </c>
      <c r="B117" s="248"/>
      <c r="C117" s="211" t="s">
        <v>278</v>
      </c>
      <c r="D117" s="251" t="s">
        <v>107</v>
      </c>
      <c r="E117" s="235" t="s">
        <v>74</v>
      </c>
      <c r="F117" s="250">
        <v>1</v>
      </c>
      <c r="G117" s="243"/>
      <c r="H117" s="244"/>
      <c r="I117" s="245">
        <f t="shared" ref="I117:I122" si="47">ROUND(G117*H117,2)</f>
        <v>0</v>
      </c>
      <c r="J117" s="208"/>
      <c r="K117" s="246"/>
      <c r="L117" s="200">
        <f t="shared" si="41"/>
        <v>0</v>
      </c>
      <c r="M117" s="201">
        <f t="shared" si="42"/>
        <v>0</v>
      </c>
      <c r="N117" s="200">
        <f t="shared" si="43"/>
        <v>0</v>
      </c>
      <c r="O117" s="200">
        <f t="shared" si="44"/>
        <v>0</v>
      </c>
      <c r="P117" s="200">
        <f t="shared" si="45"/>
        <v>0</v>
      </c>
      <c r="Q117" s="200">
        <f t="shared" si="27"/>
        <v>0</v>
      </c>
    </row>
    <row r="118" spans="1:17" s="24" customFormat="1" ht="26.4">
      <c r="A118" s="197">
        <f t="shared" si="29"/>
        <v>89</v>
      </c>
      <c r="B118" s="248"/>
      <c r="C118" s="211" t="s">
        <v>280</v>
      </c>
      <c r="D118" s="251" t="s">
        <v>109</v>
      </c>
      <c r="E118" s="235" t="s">
        <v>74</v>
      </c>
      <c r="F118" s="250">
        <v>3</v>
      </c>
      <c r="G118" s="243"/>
      <c r="H118" s="244"/>
      <c r="I118" s="245">
        <f t="shared" si="47"/>
        <v>0</v>
      </c>
      <c r="J118" s="208"/>
      <c r="K118" s="246"/>
      <c r="L118" s="200">
        <f t="shared" si="41"/>
        <v>0</v>
      </c>
      <c r="M118" s="201">
        <f t="shared" si="42"/>
        <v>0</v>
      </c>
      <c r="N118" s="200">
        <f t="shared" si="43"/>
        <v>0</v>
      </c>
      <c r="O118" s="200">
        <f t="shared" si="44"/>
        <v>0</v>
      </c>
      <c r="P118" s="200">
        <f t="shared" si="45"/>
        <v>0</v>
      </c>
      <c r="Q118" s="200">
        <f t="shared" si="27"/>
        <v>0</v>
      </c>
    </row>
    <row r="119" spans="1:17" s="24" customFormat="1" ht="26.4">
      <c r="A119" s="197">
        <f t="shared" si="29"/>
        <v>90</v>
      </c>
      <c r="B119" s="248"/>
      <c r="C119" s="211" t="s">
        <v>281</v>
      </c>
      <c r="D119" s="251"/>
      <c r="E119" s="235" t="s">
        <v>74</v>
      </c>
      <c r="F119" s="250">
        <v>3</v>
      </c>
      <c r="G119" s="243"/>
      <c r="H119" s="244"/>
      <c r="I119" s="245">
        <f t="shared" si="47"/>
        <v>0</v>
      </c>
      <c r="J119" s="208"/>
      <c r="K119" s="246"/>
      <c r="L119" s="200">
        <f t="shared" si="41"/>
        <v>0</v>
      </c>
      <c r="M119" s="201">
        <f t="shared" si="42"/>
        <v>0</v>
      </c>
      <c r="N119" s="200">
        <f t="shared" si="43"/>
        <v>0</v>
      </c>
      <c r="O119" s="200">
        <f t="shared" si="44"/>
        <v>0</v>
      </c>
      <c r="P119" s="200">
        <f t="shared" si="45"/>
        <v>0</v>
      </c>
      <c r="Q119" s="200">
        <f t="shared" si="27"/>
        <v>0</v>
      </c>
    </row>
    <row r="120" spans="1:17" s="24" customFormat="1" ht="26.4">
      <c r="A120" s="197">
        <f t="shared" si="29"/>
        <v>91</v>
      </c>
      <c r="B120" s="248"/>
      <c r="C120" s="211" t="s">
        <v>283</v>
      </c>
      <c r="D120" s="251"/>
      <c r="E120" s="235" t="s">
        <v>74</v>
      </c>
      <c r="F120" s="250">
        <v>6</v>
      </c>
      <c r="G120" s="243"/>
      <c r="H120" s="244"/>
      <c r="I120" s="245">
        <f t="shared" si="47"/>
        <v>0</v>
      </c>
      <c r="J120" s="208"/>
      <c r="K120" s="246"/>
      <c r="L120" s="200">
        <f t="shared" si="41"/>
        <v>0</v>
      </c>
      <c r="M120" s="201">
        <f t="shared" si="42"/>
        <v>0</v>
      </c>
      <c r="N120" s="200">
        <f t="shared" si="43"/>
        <v>0</v>
      </c>
      <c r="O120" s="200">
        <f t="shared" si="44"/>
        <v>0</v>
      </c>
      <c r="P120" s="200">
        <f t="shared" si="45"/>
        <v>0</v>
      </c>
      <c r="Q120" s="200">
        <f t="shared" si="27"/>
        <v>0</v>
      </c>
    </row>
    <row r="121" spans="1:17" s="24" customFormat="1" ht="26.4">
      <c r="A121" s="197">
        <f t="shared" si="29"/>
        <v>92</v>
      </c>
      <c r="B121" s="248"/>
      <c r="C121" s="211" t="s">
        <v>284</v>
      </c>
      <c r="D121" s="235"/>
      <c r="E121" s="235" t="s">
        <v>74</v>
      </c>
      <c r="F121" s="250">
        <v>2</v>
      </c>
      <c r="G121" s="243"/>
      <c r="H121" s="244"/>
      <c r="I121" s="245">
        <f t="shared" si="47"/>
        <v>0</v>
      </c>
      <c r="J121" s="208"/>
      <c r="K121" s="246"/>
      <c r="L121" s="200">
        <f t="shared" si="41"/>
        <v>0</v>
      </c>
      <c r="M121" s="201">
        <f t="shared" si="42"/>
        <v>0</v>
      </c>
      <c r="N121" s="200">
        <f t="shared" si="43"/>
        <v>0</v>
      </c>
      <c r="O121" s="200">
        <f t="shared" si="44"/>
        <v>0</v>
      </c>
      <c r="P121" s="200">
        <f t="shared" si="45"/>
        <v>0</v>
      </c>
      <c r="Q121" s="200">
        <f t="shared" si="27"/>
        <v>0</v>
      </c>
    </row>
    <row r="122" spans="1:17" s="24" customFormat="1" ht="26.4">
      <c r="A122" s="197">
        <f t="shared" si="29"/>
        <v>93</v>
      </c>
      <c r="B122" s="248"/>
      <c r="C122" s="211" t="s">
        <v>285</v>
      </c>
      <c r="D122" s="235"/>
      <c r="E122" s="235" t="s">
        <v>74</v>
      </c>
      <c r="F122" s="250">
        <v>4</v>
      </c>
      <c r="G122" s="243"/>
      <c r="H122" s="244"/>
      <c r="I122" s="245">
        <f t="shared" si="47"/>
        <v>0</v>
      </c>
      <c r="J122" s="208"/>
      <c r="K122" s="246"/>
      <c r="L122" s="200">
        <f t="shared" si="41"/>
        <v>0</v>
      </c>
      <c r="M122" s="201">
        <f t="shared" si="42"/>
        <v>0</v>
      </c>
      <c r="N122" s="200">
        <f t="shared" si="43"/>
        <v>0</v>
      </c>
      <c r="O122" s="200">
        <f t="shared" si="44"/>
        <v>0</v>
      </c>
      <c r="P122" s="200">
        <f t="shared" si="45"/>
        <v>0</v>
      </c>
      <c r="Q122" s="200">
        <f t="shared" si="27"/>
        <v>0</v>
      </c>
    </row>
    <row r="123" spans="1:17" s="24" customFormat="1">
      <c r="A123" s="197">
        <f t="shared" si="29"/>
        <v>94</v>
      </c>
      <c r="B123" s="248"/>
      <c r="C123" s="247" t="s">
        <v>110</v>
      </c>
      <c r="D123" s="204"/>
      <c r="E123" s="235" t="s">
        <v>75</v>
      </c>
      <c r="F123" s="250">
        <v>1</v>
      </c>
      <c r="G123" s="243"/>
      <c r="H123" s="244"/>
      <c r="I123" s="245"/>
      <c r="J123" s="208"/>
      <c r="K123" s="246"/>
      <c r="L123" s="200">
        <f t="shared" si="41"/>
        <v>0</v>
      </c>
      <c r="M123" s="201">
        <f t="shared" si="42"/>
        <v>0</v>
      </c>
      <c r="N123" s="200">
        <f t="shared" si="43"/>
        <v>0</v>
      </c>
      <c r="O123" s="200">
        <f t="shared" si="44"/>
        <v>0</v>
      </c>
      <c r="P123" s="200">
        <f t="shared" si="45"/>
        <v>0</v>
      </c>
      <c r="Q123" s="200">
        <f t="shared" si="27"/>
        <v>0</v>
      </c>
    </row>
    <row r="124" spans="1:17" s="24" customFormat="1">
      <c r="A124" s="197">
        <f t="shared" si="29"/>
        <v>95</v>
      </c>
      <c r="B124" s="248"/>
      <c r="C124" s="247" t="s">
        <v>111</v>
      </c>
      <c r="D124" s="235"/>
      <c r="E124" s="235" t="s">
        <v>75</v>
      </c>
      <c r="F124" s="250">
        <v>1</v>
      </c>
      <c r="G124" s="243"/>
      <c r="H124" s="244"/>
      <c r="I124" s="245"/>
      <c r="J124" s="208"/>
      <c r="K124" s="246"/>
      <c r="L124" s="200">
        <f t="shared" si="41"/>
        <v>0</v>
      </c>
      <c r="M124" s="201">
        <f t="shared" si="42"/>
        <v>0</v>
      </c>
      <c r="N124" s="200">
        <f t="shared" si="43"/>
        <v>0</v>
      </c>
      <c r="O124" s="200">
        <f t="shared" si="44"/>
        <v>0</v>
      </c>
      <c r="P124" s="200">
        <f t="shared" si="45"/>
        <v>0</v>
      </c>
      <c r="Q124" s="200">
        <f t="shared" si="27"/>
        <v>0</v>
      </c>
    </row>
    <row r="125" spans="1:17" s="24" customFormat="1">
      <c r="A125" s="197">
        <f t="shared" si="29"/>
        <v>96</v>
      </c>
      <c r="B125" s="248"/>
      <c r="C125" s="247" t="s">
        <v>112</v>
      </c>
      <c r="D125" s="235"/>
      <c r="E125" s="235" t="s">
        <v>75</v>
      </c>
      <c r="F125" s="250">
        <v>1</v>
      </c>
      <c r="G125" s="243"/>
      <c r="H125" s="244"/>
      <c r="I125" s="245"/>
      <c r="J125" s="208"/>
      <c r="K125" s="246"/>
      <c r="L125" s="200">
        <f t="shared" si="41"/>
        <v>0</v>
      </c>
      <c r="M125" s="201">
        <f t="shared" si="42"/>
        <v>0</v>
      </c>
      <c r="N125" s="200">
        <f t="shared" si="43"/>
        <v>0</v>
      </c>
      <c r="O125" s="200">
        <f t="shared" si="44"/>
        <v>0</v>
      </c>
      <c r="P125" s="200">
        <f t="shared" si="45"/>
        <v>0</v>
      </c>
      <c r="Q125" s="200">
        <f t="shared" si="27"/>
        <v>0</v>
      </c>
    </row>
    <row r="126" spans="1:17" s="24" customFormat="1" ht="39.6">
      <c r="A126" s="197">
        <f t="shared" si="29"/>
        <v>97</v>
      </c>
      <c r="B126" s="248"/>
      <c r="C126" s="211" t="s">
        <v>113</v>
      </c>
      <c r="D126" s="235"/>
      <c r="E126" s="235" t="s">
        <v>75</v>
      </c>
      <c r="F126" s="235">
        <v>1</v>
      </c>
      <c r="G126" s="243"/>
      <c r="H126" s="244"/>
      <c r="I126" s="245"/>
      <c r="J126" s="208"/>
      <c r="K126" s="246"/>
      <c r="L126" s="200">
        <f t="shared" si="41"/>
        <v>0</v>
      </c>
      <c r="M126" s="201">
        <f t="shared" si="42"/>
        <v>0</v>
      </c>
      <c r="N126" s="200">
        <f t="shared" si="43"/>
        <v>0</v>
      </c>
      <c r="O126" s="200">
        <f t="shared" si="44"/>
        <v>0</v>
      </c>
      <c r="P126" s="200">
        <f t="shared" si="45"/>
        <v>0</v>
      </c>
      <c r="Q126" s="200">
        <f t="shared" si="27"/>
        <v>0</v>
      </c>
    </row>
    <row r="127" spans="1:17" s="24" customFormat="1" ht="26.4">
      <c r="A127" s="197"/>
      <c r="B127" s="239"/>
      <c r="C127" s="240" t="s">
        <v>119</v>
      </c>
      <c r="D127" s="241"/>
      <c r="E127" s="241"/>
      <c r="F127" s="241"/>
      <c r="G127" s="243"/>
      <c r="H127" s="244"/>
      <c r="I127" s="245"/>
      <c r="J127" s="208"/>
      <c r="K127" s="246"/>
      <c r="L127" s="200">
        <f t="shared" si="41"/>
        <v>0</v>
      </c>
      <c r="M127" s="201">
        <f t="shared" si="42"/>
        <v>0</v>
      </c>
      <c r="N127" s="200">
        <f t="shared" si="43"/>
        <v>0</v>
      </c>
      <c r="O127" s="200">
        <f t="shared" si="44"/>
        <v>0</v>
      </c>
      <c r="P127" s="200">
        <f t="shared" si="45"/>
        <v>0</v>
      </c>
      <c r="Q127" s="200">
        <f t="shared" si="27"/>
        <v>0</v>
      </c>
    </row>
    <row r="128" spans="1:17" s="24" customFormat="1" ht="26.4">
      <c r="A128" s="197">
        <f>A126+1</f>
        <v>98</v>
      </c>
      <c r="B128" s="252"/>
      <c r="C128" s="253" t="s">
        <v>300</v>
      </c>
      <c r="D128" s="204"/>
      <c r="E128" s="235" t="s">
        <v>66</v>
      </c>
      <c r="F128" s="204">
        <v>20</v>
      </c>
      <c r="G128" s="243"/>
      <c r="H128" s="244"/>
      <c r="I128" s="245">
        <f>ROUND(G128*H128,2)</f>
        <v>0</v>
      </c>
      <c r="J128" s="208"/>
      <c r="K128" s="246"/>
      <c r="L128" s="200">
        <f t="shared" si="41"/>
        <v>0</v>
      </c>
      <c r="M128" s="201">
        <f t="shared" si="42"/>
        <v>0</v>
      </c>
      <c r="N128" s="200">
        <f t="shared" si="43"/>
        <v>0</v>
      </c>
      <c r="O128" s="200">
        <f t="shared" si="44"/>
        <v>0</v>
      </c>
      <c r="P128" s="200">
        <f t="shared" si="45"/>
        <v>0</v>
      </c>
      <c r="Q128" s="200">
        <f t="shared" si="27"/>
        <v>0</v>
      </c>
    </row>
    <row r="129" spans="1:17" s="24" customFormat="1" ht="26.4">
      <c r="A129" s="197">
        <f t="shared" si="29"/>
        <v>99</v>
      </c>
      <c r="B129" s="252"/>
      <c r="C129" s="253" t="s">
        <v>301</v>
      </c>
      <c r="D129" s="204"/>
      <c r="E129" s="235" t="s">
        <v>66</v>
      </c>
      <c r="F129" s="204">
        <v>50</v>
      </c>
      <c r="G129" s="243"/>
      <c r="H129" s="244"/>
      <c r="I129" s="245">
        <f>ROUND(G129*H129,2)</f>
        <v>0</v>
      </c>
      <c r="J129" s="208"/>
      <c r="K129" s="246"/>
      <c r="L129" s="200">
        <f t="shared" si="41"/>
        <v>0</v>
      </c>
      <c r="M129" s="201">
        <f t="shared" si="42"/>
        <v>0</v>
      </c>
      <c r="N129" s="200">
        <f t="shared" si="43"/>
        <v>0</v>
      </c>
      <c r="O129" s="200">
        <f t="shared" si="44"/>
        <v>0</v>
      </c>
      <c r="P129" s="200">
        <f t="shared" si="45"/>
        <v>0</v>
      </c>
      <c r="Q129" s="200">
        <f t="shared" si="27"/>
        <v>0</v>
      </c>
    </row>
    <row r="130" spans="1:17" s="24" customFormat="1" ht="26.4">
      <c r="A130" s="197">
        <f t="shared" si="29"/>
        <v>100</v>
      </c>
      <c r="B130" s="252"/>
      <c r="C130" s="253" t="s">
        <v>302</v>
      </c>
      <c r="D130" s="204"/>
      <c r="E130" s="235" t="s">
        <v>66</v>
      </c>
      <c r="F130" s="204">
        <v>50</v>
      </c>
      <c r="G130" s="243"/>
      <c r="H130" s="244"/>
      <c r="I130" s="245">
        <f>ROUND(G130*H130,2)</f>
        <v>0</v>
      </c>
      <c r="J130" s="208"/>
      <c r="K130" s="246"/>
      <c r="L130" s="200">
        <f t="shared" si="41"/>
        <v>0</v>
      </c>
      <c r="M130" s="201">
        <f t="shared" si="42"/>
        <v>0</v>
      </c>
      <c r="N130" s="200">
        <f t="shared" si="43"/>
        <v>0</v>
      </c>
      <c r="O130" s="200">
        <f t="shared" si="44"/>
        <v>0</v>
      </c>
      <c r="P130" s="200">
        <f t="shared" si="45"/>
        <v>0</v>
      </c>
      <c r="Q130" s="200">
        <f t="shared" si="27"/>
        <v>0</v>
      </c>
    </row>
    <row r="131" spans="1:17" s="24" customFormat="1">
      <c r="A131" s="197">
        <f t="shared" si="29"/>
        <v>101</v>
      </c>
      <c r="B131" s="252"/>
      <c r="C131" s="253" t="s">
        <v>303</v>
      </c>
      <c r="D131" s="204"/>
      <c r="E131" s="235" t="s">
        <v>74</v>
      </c>
      <c r="F131" s="204">
        <v>5</v>
      </c>
      <c r="G131" s="243"/>
      <c r="H131" s="244"/>
      <c r="I131" s="245">
        <f t="shared" ref="I131" si="48">ROUND(G131*H131,2)</f>
        <v>0</v>
      </c>
      <c r="J131" s="208"/>
      <c r="K131" s="246"/>
      <c r="L131" s="200">
        <f t="shared" si="41"/>
        <v>0</v>
      </c>
      <c r="M131" s="201">
        <f t="shared" si="42"/>
        <v>0</v>
      </c>
      <c r="N131" s="200">
        <f t="shared" si="43"/>
        <v>0</v>
      </c>
      <c r="O131" s="200">
        <f t="shared" si="44"/>
        <v>0</v>
      </c>
      <c r="P131" s="200">
        <f t="shared" si="45"/>
        <v>0</v>
      </c>
      <c r="Q131" s="200">
        <f t="shared" ref="Q131:Q172" si="49">SUM(N131:P131)</f>
        <v>0</v>
      </c>
    </row>
    <row r="132" spans="1:17" s="24" customFormat="1">
      <c r="A132" s="197">
        <f t="shared" si="29"/>
        <v>102</v>
      </c>
      <c r="B132" s="252"/>
      <c r="C132" s="318" t="s">
        <v>120</v>
      </c>
      <c r="D132" s="204"/>
      <c r="E132" s="235" t="s">
        <v>75</v>
      </c>
      <c r="F132" s="204">
        <v>1</v>
      </c>
      <c r="G132" s="243"/>
      <c r="H132" s="244"/>
      <c r="I132" s="245"/>
      <c r="J132" s="208"/>
      <c r="K132" s="246"/>
      <c r="L132" s="200">
        <f t="shared" si="41"/>
        <v>0</v>
      </c>
      <c r="M132" s="201">
        <f t="shared" si="42"/>
        <v>0</v>
      </c>
      <c r="N132" s="200">
        <f t="shared" si="43"/>
        <v>0</v>
      </c>
      <c r="O132" s="200">
        <f t="shared" si="44"/>
        <v>0</v>
      </c>
      <c r="P132" s="200">
        <f t="shared" si="45"/>
        <v>0</v>
      </c>
      <c r="Q132" s="200">
        <f t="shared" si="49"/>
        <v>0</v>
      </c>
    </row>
    <row r="133" spans="1:17" s="24" customFormat="1">
      <c r="A133" s="197"/>
      <c r="B133" s="254"/>
      <c r="C133" s="237" t="s">
        <v>123</v>
      </c>
      <c r="D133" s="238"/>
      <c r="E133" s="238"/>
      <c r="F133" s="238"/>
      <c r="G133" s="243"/>
      <c r="H133" s="244"/>
      <c r="I133" s="245"/>
      <c r="J133" s="208"/>
      <c r="K133" s="246"/>
      <c r="L133" s="200">
        <f t="shared" si="41"/>
        <v>0</v>
      </c>
      <c r="M133" s="201">
        <f t="shared" si="42"/>
        <v>0</v>
      </c>
      <c r="N133" s="200">
        <f t="shared" si="43"/>
        <v>0</v>
      </c>
      <c r="O133" s="200">
        <f t="shared" si="44"/>
        <v>0</v>
      </c>
      <c r="P133" s="200">
        <f t="shared" si="45"/>
        <v>0</v>
      </c>
      <c r="Q133" s="200">
        <f t="shared" si="49"/>
        <v>0</v>
      </c>
    </row>
    <row r="134" spans="1:17" s="24" customFormat="1">
      <c r="A134" s="197"/>
      <c r="B134" s="239"/>
      <c r="C134" s="240" t="s">
        <v>445</v>
      </c>
      <c r="D134" s="241"/>
      <c r="E134" s="241"/>
      <c r="F134" s="241"/>
      <c r="G134" s="243"/>
      <c r="H134" s="244"/>
      <c r="I134" s="245"/>
      <c r="J134" s="208"/>
      <c r="K134" s="246"/>
      <c r="L134" s="200">
        <f t="shared" si="41"/>
        <v>0</v>
      </c>
      <c r="M134" s="201">
        <f t="shared" si="42"/>
        <v>0</v>
      </c>
      <c r="N134" s="200">
        <f t="shared" si="43"/>
        <v>0</v>
      </c>
      <c r="O134" s="200">
        <f t="shared" si="44"/>
        <v>0</v>
      </c>
      <c r="P134" s="200">
        <f t="shared" si="45"/>
        <v>0</v>
      </c>
      <c r="Q134" s="200">
        <f t="shared" si="49"/>
        <v>0</v>
      </c>
    </row>
    <row r="135" spans="1:17" s="24" customFormat="1" ht="26.4">
      <c r="A135" s="197">
        <f>A132+1</f>
        <v>103</v>
      </c>
      <c r="B135" s="242"/>
      <c r="C135" s="324" t="s">
        <v>437</v>
      </c>
      <c r="D135" s="235"/>
      <c r="E135" s="235" t="s">
        <v>65</v>
      </c>
      <c r="F135" s="235">
        <v>1</v>
      </c>
      <c r="G135" s="243"/>
      <c r="H135" s="244"/>
      <c r="I135" s="245">
        <f t="shared" ref="I135:I140" si="50">ROUND(G135*H135,2)</f>
        <v>0</v>
      </c>
      <c r="J135" s="208"/>
      <c r="K135" s="246"/>
      <c r="L135" s="200">
        <f t="shared" si="41"/>
        <v>0</v>
      </c>
      <c r="M135" s="201">
        <f t="shared" si="42"/>
        <v>0</v>
      </c>
      <c r="N135" s="200">
        <f t="shared" si="43"/>
        <v>0</v>
      </c>
      <c r="O135" s="200">
        <f t="shared" si="44"/>
        <v>0</v>
      </c>
      <c r="P135" s="200">
        <f t="shared" si="45"/>
        <v>0</v>
      </c>
      <c r="Q135" s="200">
        <f t="shared" si="49"/>
        <v>0</v>
      </c>
    </row>
    <row r="136" spans="1:17" s="24" customFormat="1" ht="39.6">
      <c r="A136" s="197">
        <f t="shared" ref="A136:A172" si="51">A135+1</f>
        <v>104</v>
      </c>
      <c r="B136" s="242"/>
      <c r="C136" s="211" t="s">
        <v>440</v>
      </c>
      <c r="D136" s="235"/>
      <c r="E136" s="235" t="s">
        <v>65</v>
      </c>
      <c r="F136" s="235">
        <v>1</v>
      </c>
      <c r="G136" s="243"/>
      <c r="H136" s="244"/>
      <c r="I136" s="245">
        <f t="shared" si="50"/>
        <v>0</v>
      </c>
      <c r="J136" s="208"/>
      <c r="K136" s="246"/>
      <c r="L136" s="200">
        <f t="shared" si="41"/>
        <v>0</v>
      </c>
      <c r="M136" s="201">
        <f t="shared" si="42"/>
        <v>0</v>
      </c>
      <c r="N136" s="200">
        <f t="shared" si="43"/>
        <v>0</v>
      </c>
      <c r="O136" s="200">
        <f t="shared" si="44"/>
        <v>0</v>
      </c>
      <c r="P136" s="200">
        <f t="shared" si="45"/>
        <v>0</v>
      </c>
      <c r="Q136" s="200">
        <f t="shared" si="49"/>
        <v>0</v>
      </c>
    </row>
    <row r="137" spans="1:17" s="24" customFormat="1">
      <c r="A137" s="197">
        <f t="shared" si="51"/>
        <v>105</v>
      </c>
      <c r="B137" s="242"/>
      <c r="C137" s="211" t="s">
        <v>438</v>
      </c>
      <c r="D137" s="235"/>
      <c r="E137" s="235" t="s">
        <v>65</v>
      </c>
      <c r="F137" s="235">
        <v>1</v>
      </c>
      <c r="G137" s="243"/>
      <c r="H137" s="244"/>
      <c r="I137" s="245">
        <f t="shared" si="50"/>
        <v>0</v>
      </c>
      <c r="J137" s="208"/>
      <c r="K137" s="246"/>
      <c r="L137" s="200">
        <f t="shared" si="41"/>
        <v>0</v>
      </c>
      <c r="M137" s="201">
        <f t="shared" si="42"/>
        <v>0</v>
      </c>
      <c r="N137" s="200">
        <f t="shared" si="43"/>
        <v>0</v>
      </c>
      <c r="O137" s="200">
        <f t="shared" si="44"/>
        <v>0</v>
      </c>
      <c r="P137" s="200">
        <f t="shared" si="45"/>
        <v>0</v>
      </c>
      <c r="Q137" s="200">
        <f t="shared" si="49"/>
        <v>0</v>
      </c>
    </row>
    <row r="138" spans="1:17" s="24" customFormat="1">
      <c r="A138" s="197">
        <f t="shared" si="51"/>
        <v>106</v>
      </c>
      <c r="B138" s="242"/>
      <c r="C138" s="324" t="s">
        <v>433</v>
      </c>
      <c r="D138" s="235"/>
      <c r="E138" s="235" t="s">
        <v>66</v>
      </c>
      <c r="F138" s="235">
        <v>35</v>
      </c>
      <c r="G138" s="243"/>
      <c r="H138" s="244"/>
      <c r="I138" s="245">
        <f t="shared" si="50"/>
        <v>0</v>
      </c>
      <c r="J138" s="208"/>
      <c r="K138" s="246"/>
      <c r="L138" s="200">
        <f t="shared" si="41"/>
        <v>0</v>
      </c>
      <c r="M138" s="201">
        <f t="shared" si="42"/>
        <v>0</v>
      </c>
      <c r="N138" s="200">
        <f t="shared" si="43"/>
        <v>0</v>
      </c>
      <c r="O138" s="200">
        <f t="shared" si="44"/>
        <v>0</v>
      </c>
      <c r="P138" s="200">
        <f t="shared" si="45"/>
        <v>0</v>
      </c>
      <c r="Q138" s="200">
        <f t="shared" si="49"/>
        <v>0</v>
      </c>
    </row>
    <row r="139" spans="1:17" s="24" customFormat="1">
      <c r="A139" s="197">
        <f t="shared" si="51"/>
        <v>107</v>
      </c>
      <c r="B139" s="242"/>
      <c r="C139" s="324" t="s">
        <v>434</v>
      </c>
      <c r="D139" s="235"/>
      <c r="E139" s="235" t="s">
        <v>66</v>
      </c>
      <c r="F139" s="235">
        <v>120</v>
      </c>
      <c r="G139" s="243"/>
      <c r="H139" s="244"/>
      <c r="I139" s="245">
        <f t="shared" si="50"/>
        <v>0</v>
      </c>
      <c r="J139" s="208"/>
      <c r="K139" s="246"/>
      <c r="L139" s="200">
        <f t="shared" si="41"/>
        <v>0</v>
      </c>
      <c r="M139" s="201">
        <f t="shared" si="42"/>
        <v>0</v>
      </c>
      <c r="N139" s="200">
        <f t="shared" si="43"/>
        <v>0</v>
      </c>
      <c r="O139" s="200">
        <f t="shared" si="44"/>
        <v>0</v>
      </c>
      <c r="P139" s="200">
        <f t="shared" si="45"/>
        <v>0</v>
      </c>
      <c r="Q139" s="200">
        <f t="shared" si="49"/>
        <v>0</v>
      </c>
    </row>
    <row r="140" spans="1:17" s="24" customFormat="1">
      <c r="A140" s="197">
        <f t="shared" si="51"/>
        <v>108</v>
      </c>
      <c r="B140" s="242"/>
      <c r="C140" s="324" t="s">
        <v>435</v>
      </c>
      <c r="D140" s="235"/>
      <c r="E140" s="235" t="s">
        <v>66</v>
      </c>
      <c r="F140" s="235">
        <v>20</v>
      </c>
      <c r="G140" s="243"/>
      <c r="H140" s="244"/>
      <c r="I140" s="245">
        <f t="shared" si="50"/>
        <v>0</v>
      </c>
      <c r="J140" s="208"/>
      <c r="K140" s="246"/>
      <c r="L140" s="200">
        <f t="shared" si="41"/>
        <v>0</v>
      </c>
      <c r="M140" s="201">
        <f t="shared" si="42"/>
        <v>0</v>
      </c>
      <c r="N140" s="200">
        <f t="shared" si="43"/>
        <v>0</v>
      </c>
      <c r="O140" s="200">
        <f t="shared" si="44"/>
        <v>0</v>
      </c>
      <c r="P140" s="200">
        <f t="shared" si="45"/>
        <v>0</v>
      </c>
      <c r="Q140" s="200">
        <f t="shared" si="49"/>
        <v>0</v>
      </c>
    </row>
    <row r="141" spans="1:17" s="24" customFormat="1">
      <c r="A141" s="197"/>
      <c r="B141" s="239"/>
      <c r="C141" s="240" t="s">
        <v>99</v>
      </c>
      <c r="D141" s="241"/>
      <c r="E141" s="241"/>
      <c r="F141" s="241"/>
      <c r="G141" s="243"/>
      <c r="H141" s="244"/>
      <c r="I141" s="245"/>
      <c r="J141" s="208"/>
      <c r="K141" s="246"/>
      <c r="L141" s="200">
        <f t="shared" si="41"/>
        <v>0</v>
      </c>
      <c r="M141" s="201">
        <f t="shared" si="42"/>
        <v>0</v>
      </c>
      <c r="N141" s="200">
        <f t="shared" si="43"/>
        <v>0</v>
      </c>
      <c r="O141" s="200">
        <f t="shared" si="44"/>
        <v>0</v>
      </c>
      <c r="P141" s="200">
        <f t="shared" si="45"/>
        <v>0</v>
      </c>
      <c r="Q141" s="200">
        <f t="shared" si="49"/>
        <v>0</v>
      </c>
    </row>
    <row r="142" spans="1:17" s="24" customFormat="1" ht="39.6">
      <c r="A142" s="323" t="s">
        <v>415</v>
      </c>
      <c r="B142" s="242"/>
      <c r="C142" s="211" t="s">
        <v>421</v>
      </c>
      <c r="D142" s="235" t="s">
        <v>100</v>
      </c>
      <c r="E142" s="235" t="s">
        <v>65</v>
      </c>
      <c r="F142" s="235">
        <v>1</v>
      </c>
      <c r="G142" s="243"/>
      <c r="H142" s="244"/>
      <c r="I142" s="245">
        <f t="shared" ref="I142:I143" si="52">ROUND(G142*H142,2)</f>
        <v>0</v>
      </c>
      <c r="J142" s="208"/>
      <c r="K142" s="246"/>
      <c r="L142" s="200">
        <f t="shared" ref="L142:L172" si="53">SUM(I142:K142)</f>
        <v>0</v>
      </c>
      <c r="M142" s="201">
        <f t="shared" ref="M142:M172" si="54">ROUND(G142*F142,2)</f>
        <v>0</v>
      </c>
      <c r="N142" s="200">
        <f t="shared" ref="N142:N172" si="55">ROUND(I142*F142,2)</f>
        <v>0</v>
      </c>
      <c r="O142" s="200">
        <f t="shared" ref="O142:O172" si="56">ROUND(J142*F142,2)</f>
        <v>0</v>
      </c>
      <c r="P142" s="200">
        <f t="shared" ref="P142:P172" si="57">ROUND(K142*F142,2)</f>
        <v>0</v>
      </c>
      <c r="Q142" s="200">
        <f t="shared" si="49"/>
        <v>0</v>
      </c>
    </row>
    <row r="143" spans="1:17" s="24" customFormat="1" ht="39.6">
      <c r="A143" s="323" t="s">
        <v>416</v>
      </c>
      <c r="B143" s="242"/>
      <c r="C143" s="211" t="s">
        <v>422</v>
      </c>
      <c r="D143" s="235" t="s">
        <v>101</v>
      </c>
      <c r="E143" s="235" t="s">
        <v>65</v>
      </c>
      <c r="F143" s="235">
        <v>1</v>
      </c>
      <c r="G143" s="243"/>
      <c r="H143" s="244"/>
      <c r="I143" s="245">
        <f t="shared" si="52"/>
        <v>0</v>
      </c>
      <c r="J143" s="208"/>
      <c r="K143" s="246"/>
      <c r="L143" s="200">
        <f t="shared" si="53"/>
        <v>0</v>
      </c>
      <c r="M143" s="201">
        <f t="shared" si="54"/>
        <v>0</v>
      </c>
      <c r="N143" s="200">
        <f t="shared" si="55"/>
        <v>0</v>
      </c>
      <c r="O143" s="200">
        <f t="shared" si="56"/>
        <v>0</v>
      </c>
      <c r="P143" s="200">
        <f t="shared" si="57"/>
        <v>0</v>
      </c>
      <c r="Q143" s="200">
        <f t="shared" si="49"/>
        <v>0</v>
      </c>
    </row>
    <row r="144" spans="1:17" s="24" customFormat="1">
      <c r="A144" s="197"/>
      <c r="B144" s="239"/>
      <c r="C144" s="240" t="s">
        <v>103</v>
      </c>
      <c r="D144" s="241"/>
      <c r="E144" s="241"/>
      <c r="F144" s="241"/>
      <c r="G144" s="243"/>
      <c r="H144" s="244"/>
      <c r="I144" s="245"/>
      <c r="J144" s="208"/>
      <c r="K144" s="246"/>
      <c r="L144" s="200">
        <f t="shared" si="53"/>
        <v>0</v>
      </c>
      <c r="M144" s="201">
        <f t="shared" si="54"/>
        <v>0</v>
      </c>
      <c r="N144" s="200">
        <f t="shared" si="55"/>
        <v>0</v>
      </c>
      <c r="O144" s="200">
        <f t="shared" si="56"/>
        <v>0</v>
      </c>
      <c r="P144" s="200">
        <f t="shared" si="57"/>
        <v>0</v>
      </c>
      <c r="Q144" s="200">
        <f t="shared" si="49"/>
        <v>0</v>
      </c>
    </row>
    <row r="145" spans="1:17" s="24" customFormat="1" ht="26.4">
      <c r="A145" s="323" t="s">
        <v>417</v>
      </c>
      <c r="B145" s="239"/>
      <c r="C145" s="247" t="s">
        <v>423</v>
      </c>
      <c r="D145" s="235"/>
      <c r="E145" s="235" t="s">
        <v>66</v>
      </c>
      <c r="F145" s="235">
        <f>3*20</f>
        <v>60</v>
      </c>
      <c r="G145" s="243"/>
      <c r="H145" s="244"/>
      <c r="I145" s="245">
        <f t="shared" ref="I145:I149" si="58">ROUND(G145*H145,2)</f>
        <v>0</v>
      </c>
      <c r="J145" s="208"/>
      <c r="K145" s="246"/>
      <c r="L145" s="200">
        <f t="shared" si="53"/>
        <v>0</v>
      </c>
      <c r="M145" s="201">
        <f t="shared" si="54"/>
        <v>0</v>
      </c>
      <c r="N145" s="200">
        <f t="shared" si="55"/>
        <v>0</v>
      </c>
      <c r="O145" s="200">
        <f t="shared" si="56"/>
        <v>0</v>
      </c>
      <c r="P145" s="200">
        <f t="shared" si="57"/>
        <v>0</v>
      </c>
      <c r="Q145" s="200">
        <f t="shared" si="49"/>
        <v>0</v>
      </c>
    </row>
    <row r="146" spans="1:17" s="24" customFormat="1" ht="39.6">
      <c r="A146" s="323" t="s">
        <v>418</v>
      </c>
      <c r="B146" s="239"/>
      <c r="C146" s="247" t="s">
        <v>424</v>
      </c>
      <c r="D146" s="235" t="s">
        <v>104</v>
      </c>
      <c r="E146" s="235" t="s">
        <v>74</v>
      </c>
      <c r="F146" s="235">
        <v>6</v>
      </c>
      <c r="G146" s="243"/>
      <c r="H146" s="244"/>
      <c r="I146" s="245">
        <f t="shared" si="58"/>
        <v>0</v>
      </c>
      <c r="J146" s="208"/>
      <c r="K146" s="246"/>
      <c r="L146" s="200">
        <f t="shared" si="53"/>
        <v>0</v>
      </c>
      <c r="M146" s="201">
        <f t="shared" si="54"/>
        <v>0</v>
      </c>
      <c r="N146" s="200">
        <f t="shared" si="55"/>
        <v>0</v>
      </c>
      <c r="O146" s="200">
        <f t="shared" si="56"/>
        <v>0</v>
      </c>
      <c r="P146" s="200">
        <f t="shared" si="57"/>
        <v>0</v>
      </c>
      <c r="Q146" s="200">
        <f t="shared" si="49"/>
        <v>0</v>
      </c>
    </row>
    <row r="147" spans="1:17" s="24" customFormat="1" ht="26.4">
      <c r="A147" s="323" t="s">
        <v>419</v>
      </c>
      <c r="B147" s="239"/>
      <c r="C147" s="247" t="s">
        <v>425</v>
      </c>
      <c r="D147" s="235"/>
      <c r="E147" s="235" t="s">
        <v>66</v>
      </c>
      <c r="F147" s="235">
        <f>(12*15)+(4*15)+(4*20)</f>
        <v>320</v>
      </c>
      <c r="G147" s="243"/>
      <c r="H147" s="244"/>
      <c r="I147" s="245">
        <f t="shared" si="58"/>
        <v>0</v>
      </c>
      <c r="J147" s="208"/>
      <c r="K147" s="246"/>
      <c r="L147" s="200">
        <f t="shared" si="53"/>
        <v>0</v>
      </c>
      <c r="M147" s="201">
        <f t="shared" si="54"/>
        <v>0</v>
      </c>
      <c r="N147" s="200">
        <f t="shared" si="55"/>
        <v>0</v>
      </c>
      <c r="O147" s="200">
        <f t="shared" si="56"/>
        <v>0</v>
      </c>
      <c r="P147" s="200">
        <f t="shared" si="57"/>
        <v>0</v>
      </c>
      <c r="Q147" s="200">
        <f t="shared" si="49"/>
        <v>0</v>
      </c>
    </row>
    <row r="148" spans="1:17" s="24" customFormat="1" ht="39.6">
      <c r="A148" s="323" t="s">
        <v>420</v>
      </c>
      <c r="B148" s="239"/>
      <c r="C148" s="247" t="s">
        <v>426</v>
      </c>
      <c r="D148" s="235"/>
      <c r="E148" s="235" t="s">
        <v>74</v>
      </c>
      <c r="F148" s="235">
        <f>24+16</f>
        <v>40</v>
      </c>
      <c r="G148" s="243"/>
      <c r="H148" s="244"/>
      <c r="I148" s="245">
        <f t="shared" si="58"/>
        <v>0</v>
      </c>
      <c r="J148" s="208"/>
      <c r="K148" s="246"/>
      <c r="L148" s="200">
        <f t="shared" si="53"/>
        <v>0</v>
      </c>
      <c r="M148" s="201">
        <f t="shared" si="54"/>
        <v>0</v>
      </c>
      <c r="N148" s="200">
        <f t="shared" si="55"/>
        <v>0</v>
      </c>
      <c r="O148" s="200">
        <f t="shared" si="56"/>
        <v>0</v>
      </c>
      <c r="P148" s="200">
        <f t="shared" si="57"/>
        <v>0</v>
      </c>
      <c r="Q148" s="200">
        <f t="shared" si="49"/>
        <v>0</v>
      </c>
    </row>
    <row r="149" spans="1:17" s="24" customFormat="1">
      <c r="A149" s="197">
        <v>115</v>
      </c>
      <c r="B149" s="239"/>
      <c r="C149" s="211" t="s">
        <v>198</v>
      </c>
      <c r="D149" s="235"/>
      <c r="E149" s="235" t="s">
        <v>66</v>
      </c>
      <c r="F149" s="235">
        <f>20+20+25+30+35</f>
        <v>130</v>
      </c>
      <c r="G149" s="243"/>
      <c r="H149" s="244"/>
      <c r="I149" s="245">
        <f t="shared" si="58"/>
        <v>0</v>
      </c>
      <c r="J149" s="208"/>
      <c r="K149" s="246"/>
      <c r="L149" s="200">
        <f t="shared" si="53"/>
        <v>0</v>
      </c>
      <c r="M149" s="201">
        <f t="shared" si="54"/>
        <v>0</v>
      </c>
      <c r="N149" s="200">
        <f t="shared" si="55"/>
        <v>0</v>
      </c>
      <c r="O149" s="200">
        <f t="shared" si="56"/>
        <v>0</v>
      </c>
      <c r="P149" s="200">
        <f t="shared" si="57"/>
        <v>0</v>
      </c>
      <c r="Q149" s="200">
        <f t="shared" si="49"/>
        <v>0</v>
      </c>
    </row>
    <row r="150" spans="1:17" s="24" customFormat="1" ht="26.4">
      <c r="A150" s="197"/>
      <c r="B150" s="239"/>
      <c r="C150" s="240" t="s">
        <v>106</v>
      </c>
      <c r="D150" s="241"/>
      <c r="E150" s="241"/>
      <c r="F150" s="241"/>
      <c r="G150" s="243"/>
      <c r="H150" s="244"/>
      <c r="I150" s="245"/>
      <c r="J150" s="208"/>
      <c r="K150" s="246"/>
      <c r="L150" s="200">
        <f t="shared" si="53"/>
        <v>0</v>
      </c>
      <c r="M150" s="201">
        <f t="shared" si="54"/>
        <v>0</v>
      </c>
      <c r="N150" s="200">
        <f t="shared" si="55"/>
        <v>0</v>
      </c>
      <c r="O150" s="200">
        <f t="shared" si="56"/>
        <v>0</v>
      </c>
      <c r="P150" s="200">
        <f t="shared" si="57"/>
        <v>0</v>
      </c>
      <c r="Q150" s="200">
        <f t="shared" si="49"/>
        <v>0</v>
      </c>
    </row>
    <row r="151" spans="1:17" s="24" customFormat="1" ht="26.4">
      <c r="A151" s="197">
        <f>A149+1</f>
        <v>116</v>
      </c>
      <c r="B151" s="248"/>
      <c r="C151" s="211" t="s">
        <v>274</v>
      </c>
      <c r="D151" s="249"/>
      <c r="E151" s="235" t="s">
        <v>66</v>
      </c>
      <c r="F151" s="250">
        <v>10</v>
      </c>
      <c r="G151" s="243"/>
      <c r="H151" s="244"/>
      <c r="I151" s="245">
        <f t="shared" ref="I151" si="59">ROUND(G151*H151,2)</f>
        <v>0</v>
      </c>
      <c r="J151" s="208"/>
      <c r="K151" s="246"/>
      <c r="L151" s="200">
        <f t="shared" si="53"/>
        <v>0</v>
      </c>
      <c r="M151" s="201">
        <f t="shared" si="54"/>
        <v>0</v>
      </c>
      <c r="N151" s="200">
        <f t="shared" si="55"/>
        <v>0</v>
      </c>
      <c r="O151" s="200">
        <f t="shared" si="56"/>
        <v>0</v>
      </c>
      <c r="P151" s="200">
        <f t="shared" si="57"/>
        <v>0</v>
      </c>
      <c r="Q151" s="200">
        <f t="shared" si="49"/>
        <v>0</v>
      </c>
    </row>
    <row r="152" spans="1:17" s="24" customFormat="1" ht="26.4">
      <c r="A152" s="197">
        <f t="shared" si="51"/>
        <v>117</v>
      </c>
      <c r="B152" s="248"/>
      <c r="C152" s="211" t="s">
        <v>277</v>
      </c>
      <c r="D152" s="251"/>
      <c r="E152" s="235" t="s">
        <v>75</v>
      </c>
      <c r="F152" s="250">
        <v>1</v>
      </c>
      <c r="G152" s="243"/>
      <c r="H152" s="244"/>
      <c r="I152" s="245"/>
      <c r="J152" s="208"/>
      <c r="K152" s="246"/>
      <c r="L152" s="200">
        <f t="shared" si="53"/>
        <v>0</v>
      </c>
      <c r="M152" s="201">
        <f t="shared" si="54"/>
        <v>0</v>
      </c>
      <c r="N152" s="200">
        <f t="shared" si="55"/>
        <v>0</v>
      </c>
      <c r="O152" s="200">
        <f t="shared" si="56"/>
        <v>0</v>
      </c>
      <c r="P152" s="200">
        <f t="shared" si="57"/>
        <v>0</v>
      </c>
      <c r="Q152" s="200">
        <f t="shared" si="49"/>
        <v>0</v>
      </c>
    </row>
    <row r="153" spans="1:17" s="24" customFormat="1" ht="26.4">
      <c r="A153" s="197">
        <f t="shared" si="51"/>
        <v>118</v>
      </c>
      <c r="B153" s="248"/>
      <c r="C153" s="211" t="s">
        <v>278</v>
      </c>
      <c r="D153" s="251" t="s">
        <v>107</v>
      </c>
      <c r="E153" s="235" t="s">
        <v>74</v>
      </c>
      <c r="F153" s="250">
        <v>4</v>
      </c>
      <c r="G153" s="243"/>
      <c r="H153" s="244"/>
      <c r="I153" s="245">
        <f t="shared" ref="I153:I158" si="60">ROUND(G153*H153,2)</f>
        <v>0</v>
      </c>
      <c r="J153" s="208"/>
      <c r="K153" s="246"/>
      <c r="L153" s="200">
        <f t="shared" si="53"/>
        <v>0</v>
      </c>
      <c r="M153" s="201">
        <f t="shared" si="54"/>
        <v>0</v>
      </c>
      <c r="N153" s="200">
        <f t="shared" si="55"/>
        <v>0</v>
      </c>
      <c r="O153" s="200">
        <f t="shared" si="56"/>
        <v>0</v>
      </c>
      <c r="P153" s="200">
        <f t="shared" si="57"/>
        <v>0</v>
      </c>
      <c r="Q153" s="200">
        <f t="shared" si="49"/>
        <v>0</v>
      </c>
    </row>
    <row r="154" spans="1:17" s="24" customFormat="1" ht="26.4">
      <c r="A154" s="197">
        <f t="shared" si="51"/>
        <v>119</v>
      </c>
      <c r="B154" s="248"/>
      <c r="C154" s="211" t="s">
        <v>280</v>
      </c>
      <c r="D154" s="251" t="s">
        <v>109</v>
      </c>
      <c r="E154" s="235" t="s">
        <v>74</v>
      </c>
      <c r="F154" s="250">
        <v>3</v>
      </c>
      <c r="G154" s="243"/>
      <c r="H154" s="244"/>
      <c r="I154" s="245">
        <f t="shared" si="60"/>
        <v>0</v>
      </c>
      <c r="J154" s="208"/>
      <c r="K154" s="246"/>
      <c r="L154" s="200">
        <f t="shared" si="53"/>
        <v>0</v>
      </c>
      <c r="M154" s="201">
        <f t="shared" si="54"/>
        <v>0</v>
      </c>
      <c r="N154" s="200">
        <f t="shared" si="55"/>
        <v>0</v>
      </c>
      <c r="O154" s="200">
        <f t="shared" si="56"/>
        <v>0</v>
      </c>
      <c r="P154" s="200">
        <f t="shared" si="57"/>
        <v>0</v>
      </c>
      <c r="Q154" s="200">
        <f t="shared" si="49"/>
        <v>0</v>
      </c>
    </row>
    <row r="155" spans="1:17" s="24" customFormat="1" ht="26.4">
      <c r="A155" s="197">
        <f t="shared" si="51"/>
        <v>120</v>
      </c>
      <c r="B155" s="248"/>
      <c r="C155" s="211" t="s">
        <v>281</v>
      </c>
      <c r="D155" s="251"/>
      <c r="E155" s="235" t="s">
        <v>74</v>
      </c>
      <c r="F155" s="250">
        <v>12</v>
      </c>
      <c r="G155" s="243"/>
      <c r="H155" s="244"/>
      <c r="I155" s="245">
        <f t="shared" si="60"/>
        <v>0</v>
      </c>
      <c r="J155" s="208"/>
      <c r="K155" s="246"/>
      <c r="L155" s="200">
        <f t="shared" si="53"/>
        <v>0</v>
      </c>
      <c r="M155" s="201">
        <f t="shared" si="54"/>
        <v>0</v>
      </c>
      <c r="N155" s="200">
        <f t="shared" si="55"/>
        <v>0</v>
      </c>
      <c r="O155" s="200">
        <f t="shared" si="56"/>
        <v>0</v>
      </c>
      <c r="P155" s="200">
        <f t="shared" si="57"/>
        <v>0</v>
      </c>
      <c r="Q155" s="200">
        <f t="shared" si="49"/>
        <v>0</v>
      </c>
    </row>
    <row r="156" spans="1:17" s="24" customFormat="1" ht="26.4">
      <c r="A156" s="197">
        <f t="shared" si="51"/>
        <v>121</v>
      </c>
      <c r="B156" s="248"/>
      <c r="C156" s="211" t="s">
        <v>283</v>
      </c>
      <c r="D156" s="251"/>
      <c r="E156" s="235" t="s">
        <v>74</v>
      </c>
      <c r="F156" s="250">
        <v>6</v>
      </c>
      <c r="G156" s="243"/>
      <c r="H156" s="244"/>
      <c r="I156" s="245">
        <f t="shared" si="60"/>
        <v>0</v>
      </c>
      <c r="J156" s="208"/>
      <c r="K156" s="246"/>
      <c r="L156" s="200">
        <f t="shared" si="53"/>
        <v>0</v>
      </c>
      <c r="M156" s="201">
        <f t="shared" si="54"/>
        <v>0</v>
      </c>
      <c r="N156" s="200">
        <f t="shared" si="55"/>
        <v>0</v>
      </c>
      <c r="O156" s="200">
        <f t="shared" si="56"/>
        <v>0</v>
      </c>
      <c r="P156" s="200">
        <f t="shared" si="57"/>
        <v>0</v>
      </c>
      <c r="Q156" s="200">
        <f t="shared" si="49"/>
        <v>0</v>
      </c>
    </row>
    <row r="157" spans="1:17" s="24" customFormat="1" ht="26.4">
      <c r="A157" s="197">
        <f t="shared" si="51"/>
        <v>122</v>
      </c>
      <c r="B157" s="248"/>
      <c r="C157" s="211" t="s">
        <v>284</v>
      </c>
      <c r="D157" s="235"/>
      <c r="E157" s="235" t="s">
        <v>74</v>
      </c>
      <c r="F157" s="250">
        <v>2</v>
      </c>
      <c r="G157" s="243"/>
      <c r="H157" s="244"/>
      <c r="I157" s="245">
        <f t="shared" si="60"/>
        <v>0</v>
      </c>
      <c r="J157" s="208"/>
      <c r="K157" s="246"/>
      <c r="L157" s="200">
        <f t="shared" si="53"/>
        <v>0</v>
      </c>
      <c r="M157" s="201">
        <f t="shared" si="54"/>
        <v>0</v>
      </c>
      <c r="N157" s="200">
        <f t="shared" si="55"/>
        <v>0</v>
      </c>
      <c r="O157" s="200">
        <f t="shared" si="56"/>
        <v>0</v>
      </c>
      <c r="P157" s="200">
        <f t="shared" si="57"/>
        <v>0</v>
      </c>
      <c r="Q157" s="200">
        <f t="shared" si="49"/>
        <v>0</v>
      </c>
    </row>
    <row r="158" spans="1:17" s="24" customFormat="1" ht="26.4">
      <c r="A158" s="197">
        <f t="shared" si="51"/>
        <v>123</v>
      </c>
      <c r="B158" s="248"/>
      <c r="C158" s="211" t="s">
        <v>285</v>
      </c>
      <c r="D158" s="235"/>
      <c r="E158" s="235" t="s">
        <v>74</v>
      </c>
      <c r="F158" s="250">
        <v>4</v>
      </c>
      <c r="G158" s="243"/>
      <c r="H158" s="244"/>
      <c r="I158" s="245">
        <f t="shared" si="60"/>
        <v>0</v>
      </c>
      <c r="J158" s="208"/>
      <c r="K158" s="246"/>
      <c r="L158" s="200">
        <f t="shared" si="53"/>
        <v>0</v>
      </c>
      <c r="M158" s="201">
        <f t="shared" si="54"/>
        <v>0</v>
      </c>
      <c r="N158" s="200">
        <f t="shared" si="55"/>
        <v>0</v>
      </c>
      <c r="O158" s="200">
        <f t="shared" si="56"/>
        <v>0</v>
      </c>
      <c r="P158" s="200">
        <f t="shared" si="57"/>
        <v>0</v>
      </c>
      <c r="Q158" s="200">
        <f t="shared" si="49"/>
        <v>0</v>
      </c>
    </row>
    <row r="159" spans="1:17" s="24" customFormat="1">
      <c r="A159" s="197">
        <f t="shared" si="51"/>
        <v>124</v>
      </c>
      <c r="B159" s="248"/>
      <c r="C159" s="211" t="s">
        <v>287</v>
      </c>
      <c r="D159" s="204"/>
      <c r="E159" s="235" t="s">
        <v>74</v>
      </c>
      <c r="F159" s="250">
        <v>10</v>
      </c>
      <c r="G159" s="243"/>
      <c r="H159" s="244"/>
      <c r="I159" s="245">
        <f t="shared" ref="I159" si="61">ROUND(G159*H159,2)</f>
        <v>0</v>
      </c>
      <c r="J159" s="208"/>
      <c r="K159" s="246"/>
      <c r="L159" s="200">
        <f t="shared" si="53"/>
        <v>0</v>
      </c>
      <c r="M159" s="201">
        <f t="shared" si="54"/>
        <v>0</v>
      </c>
      <c r="N159" s="200">
        <f t="shared" si="55"/>
        <v>0</v>
      </c>
      <c r="O159" s="200">
        <f t="shared" si="56"/>
        <v>0</v>
      </c>
      <c r="P159" s="200">
        <f t="shared" si="57"/>
        <v>0</v>
      </c>
      <c r="Q159" s="200">
        <f t="shared" si="49"/>
        <v>0</v>
      </c>
    </row>
    <row r="160" spans="1:17" s="24" customFormat="1">
      <c r="A160" s="197">
        <f t="shared" si="51"/>
        <v>125</v>
      </c>
      <c r="B160" s="248"/>
      <c r="C160" s="247" t="s">
        <v>314</v>
      </c>
      <c r="D160" s="204"/>
      <c r="E160" s="235" t="s">
        <v>75</v>
      </c>
      <c r="F160" s="250">
        <v>1</v>
      </c>
      <c r="G160" s="243"/>
      <c r="H160" s="244"/>
      <c r="I160" s="245"/>
      <c r="J160" s="208"/>
      <c r="K160" s="246"/>
      <c r="L160" s="200">
        <f t="shared" si="53"/>
        <v>0</v>
      </c>
      <c r="M160" s="201">
        <f t="shared" si="54"/>
        <v>0</v>
      </c>
      <c r="N160" s="200">
        <f t="shared" si="55"/>
        <v>0</v>
      </c>
      <c r="O160" s="200">
        <f t="shared" si="56"/>
        <v>0</v>
      </c>
      <c r="P160" s="200">
        <f t="shared" si="57"/>
        <v>0</v>
      </c>
      <c r="Q160" s="200">
        <f t="shared" si="49"/>
        <v>0</v>
      </c>
    </row>
    <row r="161" spans="1:17" s="24" customFormat="1">
      <c r="A161" s="197">
        <f t="shared" si="51"/>
        <v>126</v>
      </c>
      <c r="B161" s="248"/>
      <c r="C161" s="247" t="s">
        <v>315</v>
      </c>
      <c r="D161" s="235"/>
      <c r="E161" s="235" t="s">
        <v>75</v>
      </c>
      <c r="F161" s="250">
        <v>1</v>
      </c>
      <c r="G161" s="243"/>
      <c r="H161" s="244"/>
      <c r="I161" s="245"/>
      <c r="J161" s="208"/>
      <c r="K161" s="246"/>
      <c r="L161" s="200">
        <f t="shared" si="53"/>
        <v>0</v>
      </c>
      <c r="M161" s="201">
        <f t="shared" si="54"/>
        <v>0</v>
      </c>
      <c r="N161" s="200">
        <f t="shared" si="55"/>
        <v>0</v>
      </c>
      <c r="O161" s="200">
        <f t="shared" si="56"/>
        <v>0</v>
      </c>
      <c r="P161" s="200">
        <f t="shared" si="57"/>
        <v>0</v>
      </c>
      <c r="Q161" s="200">
        <f t="shared" si="49"/>
        <v>0</v>
      </c>
    </row>
    <row r="162" spans="1:17" s="24" customFormat="1">
      <c r="A162" s="197">
        <f t="shared" si="51"/>
        <v>127</v>
      </c>
      <c r="B162" s="248"/>
      <c r="C162" s="247" t="s">
        <v>112</v>
      </c>
      <c r="D162" s="235"/>
      <c r="E162" s="235" t="s">
        <v>75</v>
      </c>
      <c r="F162" s="250">
        <v>1</v>
      </c>
      <c r="G162" s="243"/>
      <c r="H162" s="244"/>
      <c r="I162" s="245"/>
      <c r="J162" s="208"/>
      <c r="K162" s="246"/>
      <c r="L162" s="200">
        <f t="shared" si="53"/>
        <v>0</v>
      </c>
      <c r="M162" s="201">
        <f t="shared" si="54"/>
        <v>0</v>
      </c>
      <c r="N162" s="200">
        <f t="shared" si="55"/>
        <v>0</v>
      </c>
      <c r="O162" s="200">
        <f t="shared" si="56"/>
        <v>0</v>
      </c>
      <c r="P162" s="200">
        <f t="shared" si="57"/>
        <v>0</v>
      </c>
      <c r="Q162" s="200">
        <f t="shared" si="49"/>
        <v>0</v>
      </c>
    </row>
    <row r="163" spans="1:17" s="24" customFormat="1" ht="39.6">
      <c r="A163" s="197">
        <f t="shared" si="51"/>
        <v>128</v>
      </c>
      <c r="B163" s="248"/>
      <c r="C163" s="211" t="s">
        <v>113</v>
      </c>
      <c r="D163" s="235"/>
      <c r="E163" s="235" t="s">
        <v>75</v>
      </c>
      <c r="F163" s="235">
        <v>1</v>
      </c>
      <c r="G163" s="243"/>
      <c r="H163" s="244"/>
      <c r="I163" s="245"/>
      <c r="J163" s="208"/>
      <c r="K163" s="246"/>
      <c r="L163" s="200">
        <f t="shared" si="53"/>
        <v>0</v>
      </c>
      <c r="M163" s="201">
        <f t="shared" si="54"/>
        <v>0</v>
      </c>
      <c r="N163" s="200">
        <f t="shared" si="55"/>
        <v>0</v>
      </c>
      <c r="O163" s="200">
        <f t="shared" si="56"/>
        <v>0</v>
      </c>
      <c r="P163" s="200">
        <f t="shared" si="57"/>
        <v>0</v>
      </c>
      <c r="Q163" s="200">
        <f t="shared" si="49"/>
        <v>0</v>
      </c>
    </row>
    <row r="164" spans="1:17" s="24" customFormat="1">
      <c r="A164" s="197"/>
      <c r="B164" s="239"/>
      <c r="C164" s="240" t="s">
        <v>124</v>
      </c>
      <c r="D164" s="241"/>
      <c r="E164" s="241"/>
      <c r="F164" s="241"/>
      <c r="G164" s="243"/>
      <c r="H164" s="244"/>
      <c r="I164" s="245"/>
      <c r="J164" s="208"/>
      <c r="K164" s="246"/>
      <c r="L164" s="200">
        <f t="shared" si="53"/>
        <v>0</v>
      </c>
      <c r="M164" s="201">
        <f t="shared" si="54"/>
        <v>0</v>
      </c>
      <c r="N164" s="200">
        <f t="shared" si="55"/>
        <v>0</v>
      </c>
      <c r="O164" s="200">
        <f t="shared" si="56"/>
        <v>0</v>
      </c>
      <c r="P164" s="200">
        <f t="shared" si="57"/>
        <v>0</v>
      </c>
      <c r="Q164" s="200">
        <f t="shared" si="49"/>
        <v>0</v>
      </c>
    </row>
    <row r="165" spans="1:17" s="24" customFormat="1">
      <c r="A165" s="197"/>
      <c r="B165" s="252"/>
      <c r="C165" s="241" t="s">
        <v>118</v>
      </c>
      <c r="D165" s="241"/>
      <c r="E165" s="241"/>
      <c r="F165" s="241"/>
      <c r="G165" s="243"/>
      <c r="H165" s="244"/>
      <c r="I165" s="245"/>
      <c r="J165" s="208"/>
      <c r="K165" s="246"/>
      <c r="L165" s="200">
        <f t="shared" si="53"/>
        <v>0</v>
      </c>
      <c r="M165" s="201">
        <f t="shared" si="54"/>
        <v>0</v>
      </c>
      <c r="N165" s="200">
        <f t="shared" si="55"/>
        <v>0</v>
      </c>
      <c r="O165" s="200">
        <f t="shared" si="56"/>
        <v>0</v>
      </c>
      <c r="P165" s="200">
        <f t="shared" si="57"/>
        <v>0</v>
      </c>
      <c r="Q165" s="200">
        <f t="shared" si="49"/>
        <v>0</v>
      </c>
    </row>
    <row r="166" spans="1:17" s="24" customFormat="1" ht="26.4">
      <c r="A166" s="197">
        <f>A163+1</f>
        <v>129</v>
      </c>
      <c r="B166" s="252"/>
      <c r="C166" s="253" t="s">
        <v>299</v>
      </c>
      <c r="D166" s="204"/>
      <c r="E166" s="235" t="s">
        <v>74</v>
      </c>
      <c r="F166" s="204">
        <v>5</v>
      </c>
      <c r="G166" s="243"/>
      <c r="H166" s="244"/>
      <c r="I166" s="245">
        <f t="shared" ref="I166" si="62">ROUND(G166*H166,2)</f>
        <v>0</v>
      </c>
      <c r="J166" s="208"/>
      <c r="K166" s="246"/>
      <c r="L166" s="200">
        <f t="shared" si="53"/>
        <v>0</v>
      </c>
      <c r="M166" s="201">
        <f t="shared" si="54"/>
        <v>0</v>
      </c>
      <c r="N166" s="200">
        <f t="shared" si="55"/>
        <v>0</v>
      </c>
      <c r="O166" s="200">
        <f t="shared" si="56"/>
        <v>0</v>
      </c>
      <c r="P166" s="200">
        <f t="shared" si="57"/>
        <v>0</v>
      </c>
      <c r="Q166" s="200">
        <f t="shared" si="49"/>
        <v>0</v>
      </c>
    </row>
    <row r="167" spans="1:17" s="24" customFormat="1" ht="26.4">
      <c r="A167" s="197"/>
      <c r="B167" s="239"/>
      <c r="C167" s="240" t="s">
        <v>119</v>
      </c>
      <c r="D167" s="241"/>
      <c r="E167" s="241"/>
      <c r="F167" s="241"/>
      <c r="G167" s="243"/>
      <c r="H167" s="244"/>
      <c r="I167" s="245"/>
      <c r="J167" s="208"/>
      <c r="K167" s="246"/>
      <c r="L167" s="200">
        <f t="shared" si="53"/>
        <v>0</v>
      </c>
      <c r="M167" s="201">
        <f t="shared" si="54"/>
        <v>0</v>
      </c>
      <c r="N167" s="200">
        <f t="shared" si="55"/>
        <v>0</v>
      </c>
      <c r="O167" s="200">
        <f t="shared" si="56"/>
        <v>0</v>
      </c>
      <c r="P167" s="200">
        <f t="shared" si="57"/>
        <v>0</v>
      </c>
      <c r="Q167" s="200">
        <f t="shared" si="49"/>
        <v>0</v>
      </c>
    </row>
    <row r="168" spans="1:17" s="24" customFormat="1" ht="26.4">
      <c r="A168" s="197">
        <f>A166+1</f>
        <v>130</v>
      </c>
      <c r="B168" s="252"/>
      <c r="C168" s="253" t="s">
        <v>300</v>
      </c>
      <c r="D168" s="204"/>
      <c r="E168" s="235" t="s">
        <v>66</v>
      </c>
      <c r="F168" s="204">
        <v>20</v>
      </c>
      <c r="G168" s="243"/>
      <c r="H168" s="244"/>
      <c r="I168" s="245">
        <f>ROUND(G168*H168,2)</f>
        <v>0</v>
      </c>
      <c r="J168" s="208"/>
      <c r="K168" s="246"/>
      <c r="L168" s="200">
        <f t="shared" si="53"/>
        <v>0</v>
      </c>
      <c r="M168" s="201">
        <f t="shared" si="54"/>
        <v>0</v>
      </c>
      <c r="N168" s="200">
        <f t="shared" si="55"/>
        <v>0</v>
      </c>
      <c r="O168" s="200">
        <f t="shared" si="56"/>
        <v>0</v>
      </c>
      <c r="P168" s="200">
        <f t="shared" si="57"/>
        <v>0</v>
      </c>
      <c r="Q168" s="200">
        <f t="shared" si="49"/>
        <v>0</v>
      </c>
    </row>
    <row r="169" spans="1:17" s="24" customFormat="1" ht="26.4">
      <c r="A169" s="197">
        <f t="shared" si="51"/>
        <v>131</v>
      </c>
      <c r="B169" s="252"/>
      <c r="C169" s="253" t="s">
        <v>301</v>
      </c>
      <c r="D169" s="204"/>
      <c r="E169" s="235" t="s">
        <v>66</v>
      </c>
      <c r="F169" s="204">
        <v>50</v>
      </c>
      <c r="G169" s="243"/>
      <c r="H169" s="244"/>
      <c r="I169" s="245">
        <f>ROUND(G169*H169,2)</f>
        <v>0</v>
      </c>
      <c r="J169" s="208"/>
      <c r="K169" s="246"/>
      <c r="L169" s="200">
        <f t="shared" si="53"/>
        <v>0</v>
      </c>
      <c r="M169" s="201">
        <f t="shared" si="54"/>
        <v>0</v>
      </c>
      <c r="N169" s="200">
        <f t="shared" si="55"/>
        <v>0</v>
      </c>
      <c r="O169" s="200">
        <f t="shared" si="56"/>
        <v>0</v>
      </c>
      <c r="P169" s="200">
        <f t="shared" si="57"/>
        <v>0</v>
      </c>
      <c r="Q169" s="200">
        <f t="shared" si="49"/>
        <v>0</v>
      </c>
    </row>
    <row r="170" spans="1:17" s="24" customFormat="1" ht="26.4">
      <c r="A170" s="197">
        <f t="shared" si="51"/>
        <v>132</v>
      </c>
      <c r="B170" s="252"/>
      <c r="C170" s="253" t="s">
        <v>302</v>
      </c>
      <c r="D170" s="204"/>
      <c r="E170" s="235" t="s">
        <v>66</v>
      </c>
      <c r="F170" s="204">
        <v>50</v>
      </c>
      <c r="G170" s="243"/>
      <c r="H170" s="244"/>
      <c r="I170" s="245">
        <f>ROUND(G170*H170,2)</f>
        <v>0</v>
      </c>
      <c r="J170" s="208"/>
      <c r="K170" s="246"/>
      <c r="L170" s="200">
        <f t="shared" si="53"/>
        <v>0</v>
      </c>
      <c r="M170" s="201">
        <f t="shared" si="54"/>
        <v>0</v>
      </c>
      <c r="N170" s="200">
        <f t="shared" si="55"/>
        <v>0</v>
      </c>
      <c r="O170" s="200">
        <f t="shared" si="56"/>
        <v>0</v>
      </c>
      <c r="P170" s="200">
        <f t="shared" si="57"/>
        <v>0</v>
      </c>
      <c r="Q170" s="200">
        <f t="shared" si="49"/>
        <v>0</v>
      </c>
    </row>
    <row r="171" spans="1:17" s="24" customFormat="1">
      <c r="A171" s="197">
        <f t="shared" si="51"/>
        <v>133</v>
      </c>
      <c r="B171" s="252"/>
      <c r="C171" s="253" t="s">
        <v>303</v>
      </c>
      <c r="D171" s="204"/>
      <c r="E171" s="235" t="s">
        <v>74</v>
      </c>
      <c r="F171" s="204">
        <v>5</v>
      </c>
      <c r="G171" s="243"/>
      <c r="H171" s="244"/>
      <c r="I171" s="245">
        <f t="shared" ref="I171" si="63">ROUND(G171*H171,2)</f>
        <v>0</v>
      </c>
      <c r="J171" s="208"/>
      <c r="K171" s="246"/>
      <c r="L171" s="200">
        <f t="shared" si="53"/>
        <v>0</v>
      </c>
      <c r="M171" s="201">
        <f t="shared" si="54"/>
        <v>0</v>
      </c>
      <c r="N171" s="200">
        <f t="shared" si="55"/>
        <v>0</v>
      </c>
      <c r="O171" s="200">
        <f t="shared" si="56"/>
        <v>0</v>
      </c>
      <c r="P171" s="200">
        <f t="shared" si="57"/>
        <v>0</v>
      </c>
      <c r="Q171" s="200">
        <f t="shared" si="49"/>
        <v>0</v>
      </c>
    </row>
    <row r="172" spans="1:17" s="24" customFormat="1">
      <c r="A172" s="197">
        <f t="shared" si="51"/>
        <v>134</v>
      </c>
      <c r="B172" s="252"/>
      <c r="C172" s="318" t="s">
        <v>120</v>
      </c>
      <c r="D172" s="204"/>
      <c r="E172" s="235" t="s">
        <v>75</v>
      </c>
      <c r="F172" s="204">
        <v>1</v>
      </c>
      <c r="G172" s="243"/>
      <c r="H172" s="244"/>
      <c r="I172" s="245"/>
      <c r="J172" s="208"/>
      <c r="K172" s="246"/>
      <c r="L172" s="200">
        <f t="shared" si="53"/>
        <v>0</v>
      </c>
      <c r="M172" s="201">
        <f t="shared" si="54"/>
        <v>0</v>
      </c>
      <c r="N172" s="200">
        <f t="shared" si="55"/>
        <v>0</v>
      </c>
      <c r="O172" s="200">
        <f t="shared" si="56"/>
        <v>0</v>
      </c>
      <c r="P172" s="200">
        <f t="shared" si="57"/>
        <v>0</v>
      </c>
      <c r="Q172" s="200">
        <f t="shared" si="49"/>
        <v>0</v>
      </c>
    </row>
    <row r="173" spans="1:17" ht="15.45" customHeight="1">
      <c r="A173" s="258"/>
      <c r="B173" s="258"/>
      <c r="C173" s="408" t="s">
        <v>316</v>
      </c>
      <c r="D173" s="408"/>
      <c r="E173" s="408"/>
      <c r="F173" s="408"/>
      <c r="G173" s="408"/>
      <c r="H173" s="408"/>
      <c r="I173" s="408"/>
      <c r="J173" s="408"/>
      <c r="K173" s="408"/>
      <c r="L173" s="408"/>
      <c r="M173" s="259">
        <f>SUM(M14:M172)</f>
        <v>0</v>
      </c>
      <c r="N173" s="259">
        <f>SUM(N14:N172)</f>
        <v>0</v>
      </c>
      <c r="O173" s="259">
        <f>SUM(O14:O172)</f>
        <v>0</v>
      </c>
      <c r="P173" s="259">
        <f>SUM(P14:P172)</f>
        <v>0</v>
      </c>
      <c r="Q173" s="259">
        <f>SUM(Q14:Q172)</f>
        <v>0</v>
      </c>
    </row>
    <row r="174" spans="1:17" s="65" customFormat="1" collapsed="1">
      <c r="J174" s="71"/>
    </row>
    <row r="175" spans="1:17" customFormat="1" ht="12.75" customHeight="1">
      <c r="A175" s="399" t="s">
        <v>31</v>
      </c>
      <c r="B175" s="399"/>
      <c r="C175" s="7"/>
    </row>
    <row r="176" spans="1:17" customFormat="1" ht="45" customHeight="1">
      <c r="A176" s="392" t="str">
        <f>'1,1'!A128:G128</f>
        <v>Visas atsauces uz materiālu un izstrādājumu izgatavotājfirmām,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176" s="392"/>
      <c r="C176" s="392"/>
      <c r="D176" s="392"/>
      <c r="E176" s="392"/>
      <c r="F176" s="392"/>
      <c r="G176" s="392"/>
      <c r="H176" s="392"/>
      <c r="I176" s="392"/>
      <c r="J176" s="392"/>
      <c r="K176" s="392"/>
      <c r="L176" s="392"/>
      <c r="M176" s="392"/>
      <c r="N176" s="392"/>
      <c r="O176" s="392"/>
      <c r="P176" s="392"/>
      <c r="Q176" s="392"/>
    </row>
    <row r="177" spans="1:17" customFormat="1" ht="45" customHeight="1">
      <c r="A177" s="391" t="s">
        <v>446</v>
      </c>
      <c r="B177" s="391"/>
      <c r="C177" s="391"/>
      <c r="D177" s="391"/>
      <c r="E177" s="391"/>
      <c r="F177" s="391"/>
      <c r="G177" s="391"/>
      <c r="H177" s="391"/>
      <c r="I177" s="391"/>
      <c r="J177" s="391"/>
      <c r="K177" s="391"/>
      <c r="L177" s="391"/>
      <c r="M177" s="391"/>
      <c r="N177" s="391"/>
      <c r="O177" s="391"/>
      <c r="P177" s="391"/>
      <c r="Q177" s="391"/>
    </row>
    <row r="178" spans="1:17" customFormat="1" ht="40.200000000000003" customHeight="1">
      <c r="A178" s="409" t="s">
        <v>427</v>
      </c>
      <c r="B178" s="409"/>
      <c r="C178" s="409"/>
      <c r="D178" s="409"/>
      <c r="E178" s="409"/>
      <c r="F178" s="409"/>
      <c r="G178" s="409"/>
      <c r="H178" s="409"/>
      <c r="I178" s="409"/>
      <c r="J178" s="409"/>
      <c r="K178" s="409"/>
      <c r="L178" s="409"/>
      <c r="M178" s="409"/>
      <c r="N178" s="409"/>
      <c r="O178" s="409"/>
      <c r="P178" s="409"/>
      <c r="Q178" s="409"/>
    </row>
    <row r="179" spans="1:17" customFormat="1" ht="12.75" customHeight="1">
      <c r="B179" s="73"/>
    </row>
    <row r="180" spans="1:17" customFormat="1" ht="12.75" customHeight="1">
      <c r="B180" s="73"/>
    </row>
    <row r="181" spans="1:17" s="65" customFormat="1">
      <c r="B181" s="65" t="s">
        <v>2</v>
      </c>
      <c r="M181" s="76" t="str">
        <f>Koptame!B32</f>
        <v>Pārbaudīja:</v>
      </c>
      <c r="N181" s="76"/>
      <c r="O181" s="76"/>
      <c r="P181" s="76"/>
      <c r="Q181" s="76"/>
    </row>
    <row r="182" spans="1:17" s="65" customFormat="1" ht="14.25" customHeight="1">
      <c r="C182" s="70">
        <f>Koptame!C27</f>
        <v>0</v>
      </c>
      <c r="D182" s="70"/>
      <c r="M182" s="70"/>
      <c r="N182" s="388">
        <f>Koptame!C33</f>
        <v>0</v>
      </c>
      <c r="O182" s="388"/>
      <c r="P182" s="76"/>
      <c r="Q182" s="76"/>
    </row>
    <row r="183" spans="1:17" s="65" customFormat="1">
      <c r="C183" s="69">
        <f>Koptame!C28</f>
        <v>0</v>
      </c>
      <c r="D183" s="69"/>
      <c r="M183" s="69"/>
      <c r="N183" s="389">
        <f>Koptame!C34</f>
        <v>0</v>
      </c>
      <c r="O183" s="389"/>
      <c r="P183" s="76"/>
      <c r="Q183" s="76"/>
    </row>
    <row r="184" spans="1:17" s="65" customFormat="1" collapsed="1">
      <c r="B184" s="71"/>
      <c r="G184" s="71"/>
      <c r="H184" s="71"/>
    </row>
    <row r="185" spans="1:17">
      <c r="B185" s="24"/>
      <c r="G185" s="24"/>
      <c r="H185" s="24"/>
      <c r="J185" s="7"/>
    </row>
    <row r="186" spans="1:17">
      <c r="B186" s="24"/>
      <c r="G186" s="24"/>
      <c r="H186" s="24"/>
      <c r="J186" s="7"/>
    </row>
  </sheetData>
  <mergeCells count="18">
    <mergeCell ref="A3:Q3"/>
    <mergeCell ref="M10:P10"/>
    <mergeCell ref="A1:Q1"/>
    <mergeCell ref="A175:B175"/>
    <mergeCell ref="A4:C4"/>
    <mergeCell ref="N183:O183"/>
    <mergeCell ref="G12:L12"/>
    <mergeCell ref="M12:Q12"/>
    <mergeCell ref="C173:L173"/>
    <mergeCell ref="N182:O182"/>
    <mergeCell ref="A178:Q178"/>
    <mergeCell ref="A176:Q176"/>
    <mergeCell ref="A12:A13"/>
    <mergeCell ref="B12:B13"/>
    <mergeCell ref="E12:E13"/>
    <mergeCell ref="F12:F13"/>
    <mergeCell ref="C12:D13"/>
    <mergeCell ref="A177:Q177"/>
  </mergeCells>
  <phoneticPr fontId="19" type="noConversion"/>
  <printOptions horizontalCentered="1"/>
  <pageMargins left="0.27559055118110237" right="0.27559055118110237" top="0.74803149606299213" bottom="0.74803149606299213" header="0.31496062992125984" footer="0.31496062992125984"/>
  <pageSetup paperSize="9" scale="65" orientation="landscape" horizontalDpi="300" verticalDpi="300" r:id="rId1"/>
  <rowBreaks count="1" manualBreakCount="1">
    <brk id="168"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8" tint="0.39997558519241921"/>
  </sheetPr>
  <dimension ref="A1:I38"/>
  <sheetViews>
    <sheetView showZeros="0" view="pageBreakPreview" topLeftCell="A10" zoomScale="90" zoomScaleNormal="100" zoomScaleSheetLayoutView="90" workbookViewId="0">
      <selection activeCell="E24" sqref="E24"/>
    </sheetView>
  </sheetViews>
  <sheetFormatPr defaultColWidth="9.109375" defaultRowHeight="13.2"/>
  <cols>
    <col min="1" max="1" width="10.33203125" style="28" customWidth="1"/>
    <col min="2" max="2" width="12.6640625" style="28" customWidth="1"/>
    <col min="3" max="3" width="32.6640625" style="28" customWidth="1"/>
    <col min="4" max="4" width="10" style="28" customWidth="1"/>
    <col min="5" max="5" width="13.33203125" style="28" customWidth="1"/>
    <col min="6" max="6" width="13.6640625" style="28" customWidth="1"/>
    <col min="7" max="7" width="17.6640625" style="28" customWidth="1"/>
    <col min="8" max="8" width="12.88671875" style="28" customWidth="1"/>
    <col min="9" max="9" width="16" style="28" customWidth="1"/>
    <col min="10" max="16384" width="9.109375" style="28"/>
  </cols>
  <sheetData>
    <row r="1" spans="1:9" ht="17.399999999999999">
      <c r="A1" s="27"/>
    </row>
    <row r="2" spans="1:9" ht="18" customHeight="1">
      <c r="A2" s="362" t="s">
        <v>49</v>
      </c>
      <c r="B2" s="362"/>
      <c r="C2" s="362"/>
      <c r="D2" s="362"/>
      <c r="E2" s="362"/>
      <c r="F2" s="362"/>
      <c r="G2" s="362"/>
      <c r="H2" s="362"/>
      <c r="I2" s="362"/>
    </row>
    <row r="3" spans="1:9">
      <c r="A3" s="31"/>
    </row>
    <row r="4" spans="1:9" ht="17.399999999999999">
      <c r="A4" s="372" t="str">
        <f>Koptame!C16</f>
        <v>Specializētie darbi - ārējie tīkli, sistēmas</v>
      </c>
      <c r="B4" s="373"/>
      <c r="C4" s="373"/>
      <c r="D4" s="373"/>
      <c r="E4" s="373"/>
      <c r="F4" s="373"/>
      <c r="G4" s="373"/>
      <c r="H4" s="373"/>
      <c r="I4" s="374"/>
    </row>
    <row r="5" spans="1:9">
      <c r="A5" s="31"/>
    </row>
    <row r="6" spans="1:9" ht="15">
      <c r="A6" s="375" t="s">
        <v>3</v>
      </c>
      <c r="B6" s="375"/>
      <c r="C6" s="382" t="str">
        <f>Koptame!C4</f>
        <v>11. apakšstacija</v>
      </c>
      <c r="D6" s="382"/>
      <c r="E6" s="382"/>
      <c r="F6" s="382"/>
      <c r="G6" s="382"/>
      <c r="H6" s="382"/>
      <c r="I6" s="382"/>
    </row>
    <row r="7" spans="1:9" ht="38.85" customHeight="1">
      <c r="A7" s="376" t="s">
        <v>18</v>
      </c>
      <c r="B7" s="376"/>
      <c r="C7" s="382" t="str">
        <f>Koptame!C5</f>
        <v>11.apakšstacijas Ķengaraga ielā 3A ēkas pārbūve un elektroiekārtu nomaiņa</v>
      </c>
      <c r="D7" s="382"/>
      <c r="E7" s="382"/>
      <c r="F7" s="382"/>
      <c r="G7" s="382"/>
      <c r="H7" s="382"/>
      <c r="I7" s="382"/>
    </row>
    <row r="8" spans="1:9" ht="15">
      <c r="A8" s="376" t="s">
        <v>4</v>
      </c>
      <c r="B8" s="376"/>
      <c r="C8" s="382" t="str">
        <f>Koptame!C6</f>
        <v>Rīga, Ķengaraga iela 3A</v>
      </c>
      <c r="D8" s="382"/>
      <c r="E8" s="382"/>
      <c r="F8" s="382"/>
      <c r="G8" s="382"/>
      <c r="H8" s="382"/>
      <c r="I8" s="382"/>
    </row>
    <row r="9" spans="1:9" ht="15">
      <c r="A9" s="376" t="str">
        <f>Koptame!B7</f>
        <v>Pasūtījuma Nr.</v>
      </c>
      <c r="B9" s="376"/>
      <c r="C9" s="54">
        <f>Koptame!C7</f>
        <v>0</v>
      </c>
      <c r="D9" s="32"/>
      <c r="F9" s="33"/>
      <c r="G9" s="33"/>
      <c r="H9" s="33"/>
      <c r="I9" s="33"/>
    </row>
    <row r="10" spans="1:9" ht="15.45" customHeight="1">
      <c r="A10" s="53"/>
      <c r="B10" s="53"/>
      <c r="C10" s="32"/>
      <c r="D10" s="32"/>
      <c r="F10" s="33"/>
      <c r="G10" s="33"/>
      <c r="H10" s="33"/>
      <c r="I10" s="33"/>
    </row>
    <row r="11" spans="1:9" ht="18" customHeight="1">
      <c r="A11" s="34"/>
      <c r="F11" s="365" t="s">
        <v>36</v>
      </c>
      <c r="G11" s="366"/>
      <c r="H11" s="29">
        <f>E27</f>
        <v>0</v>
      </c>
      <c r="I11" s="30"/>
    </row>
    <row r="12" spans="1:9" ht="17.399999999999999">
      <c r="A12" s="34"/>
      <c r="F12" s="365" t="s">
        <v>5</v>
      </c>
      <c r="G12" s="366"/>
      <c r="H12" s="29">
        <f>I23</f>
        <v>0</v>
      </c>
      <c r="I12" s="30"/>
    </row>
    <row r="14" spans="1:9" ht="13.8">
      <c r="G14" s="6"/>
      <c r="H14" s="6">
        <f>Koptame!D9</f>
        <v>0</v>
      </c>
    </row>
    <row r="15" spans="1:9" ht="15">
      <c r="A15" s="35"/>
    </row>
    <row r="16" spans="1:9" ht="51.45" customHeight="1">
      <c r="A16" s="371" t="s">
        <v>6</v>
      </c>
      <c r="B16" s="371" t="s">
        <v>7</v>
      </c>
      <c r="C16" s="377" t="s">
        <v>45</v>
      </c>
      <c r="D16" s="378"/>
      <c r="E16" s="371" t="s">
        <v>37</v>
      </c>
      <c r="F16" s="371" t="s">
        <v>8</v>
      </c>
      <c r="G16" s="371"/>
      <c r="H16" s="371"/>
      <c r="I16" s="371" t="s">
        <v>9</v>
      </c>
    </row>
    <row r="17" spans="1:9" ht="40.65" customHeight="1">
      <c r="A17" s="371"/>
      <c r="B17" s="371"/>
      <c r="C17" s="379"/>
      <c r="D17" s="380"/>
      <c r="E17" s="371"/>
      <c r="F17" s="77" t="s">
        <v>38</v>
      </c>
      <c r="G17" s="77" t="s">
        <v>39</v>
      </c>
      <c r="H17" s="77" t="s">
        <v>40</v>
      </c>
      <c r="I17" s="371"/>
    </row>
    <row r="18" spans="1:9" ht="17.399999999999999">
      <c r="A18" s="36"/>
      <c r="B18" s="37"/>
      <c r="C18" s="367"/>
      <c r="D18" s="368"/>
      <c r="E18" s="37"/>
      <c r="F18" s="37"/>
      <c r="G18" s="37"/>
      <c r="H18" s="37"/>
      <c r="I18" s="38"/>
    </row>
    <row r="19" spans="1:9">
      <c r="A19" s="39">
        <v>1</v>
      </c>
      <c r="B19" s="40" t="s">
        <v>319</v>
      </c>
      <c r="C19" s="369" t="s">
        <v>71</v>
      </c>
      <c r="D19" s="370"/>
      <c r="E19" s="25">
        <f>'3,1'!P60</f>
        <v>0</v>
      </c>
      <c r="F19" s="25">
        <f>'3,1'!M60</f>
        <v>0</v>
      </c>
      <c r="G19" s="25">
        <f>'3,1'!N60</f>
        <v>0</v>
      </c>
      <c r="H19" s="25">
        <f>'3,1'!O60</f>
        <v>0</v>
      </c>
      <c r="I19" s="26">
        <f>'3,1'!L60</f>
        <v>0</v>
      </c>
    </row>
    <row r="20" spans="1:9">
      <c r="A20" s="39">
        <v>2</v>
      </c>
      <c r="B20" s="40" t="s">
        <v>320</v>
      </c>
      <c r="C20" s="369" t="s">
        <v>72</v>
      </c>
      <c r="D20" s="370"/>
      <c r="E20" s="25">
        <f>'3,2'!P36</f>
        <v>0</v>
      </c>
      <c r="F20" s="25">
        <f>'3,2'!M36</f>
        <v>0</v>
      </c>
      <c r="G20" s="25">
        <f>'3,2'!N36</f>
        <v>0</v>
      </c>
      <c r="H20" s="25">
        <f>'3,2'!O36</f>
        <v>0</v>
      </c>
      <c r="I20" s="26">
        <f>'3,2'!L36</f>
        <v>0</v>
      </c>
    </row>
    <row r="21" spans="1:9" ht="26.4" customHeight="1">
      <c r="A21" s="39">
        <v>3</v>
      </c>
      <c r="B21" s="40" t="s">
        <v>494</v>
      </c>
      <c r="C21" s="410" t="s">
        <v>495</v>
      </c>
      <c r="D21" s="411"/>
      <c r="E21" s="25">
        <f>'3,3'!P45</f>
        <v>0</v>
      </c>
      <c r="F21" s="25">
        <f>'3,3'!M45</f>
        <v>0</v>
      </c>
      <c r="G21" s="25">
        <f>'3,3'!N45</f>
        <v>0</v>
      </c>
      <c r="H21" s="25">
        <f>'3,3'!O45</f>
        <v>0</v>
      </c>
      <c r="I21" s="26">
        <f>'3,3'!L45</f>
        <v>0</v>
      </c>
    </row>
    <row r="22" spans="1:9">
      <c r="A22" s="42"/>
      <c r="B22" s="43"/>
      <c r="C22" s="363"/>
      <c r="D22" s="364"/>
      <c r="E22" s="41"/>
      <c r="F22" s="81"/>
      <c r="G22" s="81"/>
      <c r="H22" s="81"/>
      <c r="I22" s="82"/>
    </row>
    <row r="23" spans="1:9" ht="16.5" customHeight="1">
      <c r="A23" s="61"/>
      <c r="B23" s="61"/>
      <c r="C23" s="44" t="s">
        <v>10</v>
      </c>
      <c r="D23" s="44"/>
      <c r="E23" s="45">
        <f>SUM(E19:E22)</f>
        <v>0</v>
      </c>
      <c r="F23" s="45">
        <f>SUM(F19:F22)</f>
        <v>0</v>
      </c>
      <c r="G23" s="45">
        <f>SUM(G19:G22)</f>
        <v>0</v>
      </c>
      <c r="H23" s="45">
        <f>SUM(H19:H22)</f>
        <v>0</v>
      </c>
      <c r="I23" s="45">
        <f>SUM(I19:I22)</f>
        <v>0</v>
      </c>
    </row>
    <row r="24" spans="1:9" ht="15.6">
      <c r="A24" s="383" t="s">
        <v>23</v>
      </c>
      <c r="B24" s="383"/>
      <c r="C24" s="383"/>
      <c r="D24" s="46" t="str">
        <f>kops1!$D$22</f>
        <v>%</v>
      </c>
      <c r="E24" s="47"/>
      <c r="F24" s="33"/>
    </row>
    <row r="25" spans="1:9" ht="15.6">
      <c r="A25" s="60"/>
      <c r="B25" s="60"/>
      <c r="C25" s="68" t="s">
        <v>30</v>
      </c>
      <c r="D25" s="46"/>
      <c r="E25" s="47"/>
      <c r="F25" s="33"/>
    </row>
    <row r="26" spans="1:9" ht="15.6">
      <c r="A26" s="383" t="s">
        <v>19</v>
      </c>
      <c r="B26" s="383"/>
      <c r="C26" s="383"/>
      <c r="D26" s="46" t="str">
        <f>kops1!$D$24</f>
        <v>%</v>
      </c>
      <c r="E26" s="47"/>
      <c r="F26" s="33"/>
    </row>
    <row r="27" spans="1:9" ht="18" customHeight="1">
      <c r="A27" s="381"/>
      <c r="B27" s="381"/>
      <c r="C27" s="44" t="s">
        <v>11</v>
      </c>
      <c r="D27" s="44"/>
      <c r="E27" s="48">
        <f>E26+E24+E23</f>
        <v>0</v>
      </c>
      <c r="F27" s="33"/>
    </row>
    <row r="28" spans="1:9" ht="17.399999999999999">
      <c r="A28" s="49"/>
    </row>
    <row r="29" spans="1:9" ht="17.399999999999999">
      <c r="A29" s="49"/>
    </row>
    <row r="30" spans="1:9" ht="13.8">
      <c r="A30" s="50"/>
      <c r="B30" s="2" t="s">
        <v>2</v>
      </c>
      <c r="C30" s="3"/>
      <c r="F30" s="33"/>
    </row>
    <row r="31" spans="1:9" ht="13.8">
      <c r="A31" s="33"/>
      <c r="B31" s="3"/>
      <c r="C31" s="70">
        <f>Koptame!C27</f>
        <v>0</v>
      </c>
      <c r="D31" s="51"/>
      <c r="E31" s="51"/>
      <c r="F31" s="33"/>
    </row>
    <row r="32" spans="1:9" ht="13.8">
      <c r="A32" s="52"/>
      <c r="B32" s="2"/>
      <c r="C32" s="69">
        <f>Koptame!C28</f>
        <v>0</v>
      </c>
      <c r="D32" s="33"/>
      <c r="E32" s="33"/>
      <c r="F32" s="33"/>
    </row>
    <row r="33" spans="2:3" ht="13.8">
      <c r="B33" s="2"/>
      <c r="C33" s="69"/>
    </row>
    <row r="34" spans="2:3" ht="13.8">
      <c r="B34" s="2"/>
    </row>
    <row r="35" spans="2:3" ht="13.8">
      <c r="B35" s="4"/>
      <c r="C35" s="1"/>
    </row>
    <row r="36" spans="2:3" ht="13.8">
      <c r="B36" s="2" t="str">
        <f>Koptame!B32</f>
        <v>Pārbaudīja:</v>
      </c>
      <c r="C36" s="64"/>
    </row>
    <row r="37" spans="2:3" ht="13.8">
      <c r="B37" s="3"/>
      <c r="C37" s="70">
        <f>Koptame!C33</f>
        <v>0</v>
      </c>
    </row>
    <row r="38" spans="2:3" ht="13.8">
      <c r="B38" s="2"/>
      <c r="C38" s="69">
        <f>Koptame!C34</f>
        <v>0</v>
      </c>
    </row>
  </sheetData>
  <mergeCells count="25">
    <mergeCell ref="A26:C26"/>
    <mergeCell ref="A27:B27"/>
    <mergeCell ref="C22:D22"/>
    <mergeCell ref="A24:C24"/>
    <mergeCell ref="I16:I17"/>
    <mergeCell ref="C18:D18"/>
    <mergeCell ref="C19:D19"/>
    <mergeCell ref="A16:A17"/>
    <mergeCell ref="B16:B17"/>
    <mergeCell ref="C16:D17"/>
    <mergeCell ref="E16:E17"/>
    <mergeCell ref="F16:H16"/>
    <mergeCell ref="C20:D20"/>
    <mergeCell ref="C21:D21"/>
    <mergeCell ref="A8:B8"/>
    <mergeCell ref="C8:I8"/>
    <mergeCell ref="A9:B9"/>
    <mergeCell ref="F11:G11"/>
    <mergeCell ref="F12:G12"/>
    <mergeCell ref="A2:I2"/>
    <mergeCell ref="A4:I4"/>
    <mergeCell ref="A6:B6"/>
    <mergeCell ref="C6:I6"/>
    <mergeCell ref="A7:B7"/>
    <mergeCell ref="C7:I7"/>
  </mergeCells>
  <phoneticPr fontId="19" type="noConversion"/>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92D050"/>
  </sheetPr>
  <dimension ref="A1:P70"/>
  <sheetViews>
    <sheetView showZeros="0" view="pageBreakPreview" topLeftCell="A55" zoomScale="90" zoomScaleNormal="80" zoomScaleSheetLayoutView="90" workbookViewId="0">
      <selection activeCell="K53" sqref="K53"/>
    </sheetView>
  </sheetViews>
  <sheetFormatPr defaultColWidth="9.109375" defaultRowHeight="13.8"/>
  <cols>
    <col min="1" max="1" width="9" style="7" customWidth="1"/>
    <col min="2" max="2" width="9.33203125" style="24" customWidth="1"/>
    <col min="3" max="3" width="40.33203125" style="7" customWidth="1"/>
    <col min="4" max="4" width="8.109375" style="7" customWidth="1"/>
    <col min="5" max="5" width="9.109375" style="7"/>
    <col min="6" max="7" width="9.109375" style="24"/>
    <col min="8" max="11" width="9.109375" style="7"/>
    <col min="12" max="12" width="14.33203125" style="7" customWidth="1"/>
    <col min="13" max="13" width="12.33203125" style="7" customWidth="1"/>
    <col min="14" max="14" width="12.6640625" style="7" customWidth="1"/>
    <col min="15" max="15" width="11.6640625" style="7" customWidth="1"/>
    <col min="16" max="16" width="13.6640625" style="7" customWidth="1"/>
    <col min="17" max="16384" width="9.109375" style="7"/>
  </cols>
  <sheetData>
    <row r="1" spans="1:16" s="12" customFormat="1">
      <c r="A1" s="385" t="s">
        <v>318</v>
      </c>
      <c r="B1" s="385"/>
      <c r="C1" s="385"/>
      <c r="D1" s="385"/>
      <c r="E1" s="385"/>
      <c r="F1" s="385"/>
      <c r="G1" s="385"/>
      <c r="H1" s="385"/>
      <c r="I1" s="385"/>
      <c r="J1" s="385"/>
      <c r="K1" s="385"/>
      <c r="L1" s="385"/>
      <c r="M1" s="385"/>
      <c r="N1" s="385"/>
      <c r="O1" s="385"/>
      <c r="P1" s="385"/>
    </row>
    <row r="2" spans="1:16" s="12" customFormat="1">
      <c r="A2" s="92"/>
      <c r="B2" s="92"/>
      <c r="C2" s="92"/>
      <c r="D2" s="92"/>
      <c r="E2" s="92"/>
      <c r="F2" s="92"/>
      <c r="G2" s="92"/>
      <c r="H2" s="92"/>
      <c r="I2" s="92"/>
      <c r="J2" s="92"/>
      <c r="K2" s="92"/>
      <c r="L2" s="92"/>
      <c r="M2" s="92"/>
      <c r="N2" s="92"/>
      <c r="O2" s="92"/>
      <c r="P2" s="92"/>
    </row>
    <row r="3" spans="1:16" s="12" customFormat="1">
      <c r="A3" s="385" t="str">
        <f>C14</f>
        <v>Ārējie ūdensvada tīkli</v>
      </c>
      <c r="B3" s="385"/>
      <c r="C3" s="385"/>
      <c r="D3" s="385"/>
      <c r="E3" s="385"/>
      <c r="F3" s="385"/>
      <c r="G3" s="385"/>
      <c r="H3" s="385"/>
      <c r="I3" s="385"/>
      <c r="J3" s="385"/>
      <c r="K3" s="385"/>
      <c r="L3" s="385"/>
      <c r="M3" s="385"/>
      <c r="N3" s="385"/>
      <c r="O3" s="385"/>
      <c r="P3" s="385"/>
    </row>
    <row r="4" spans="1:16">
      <c r="A4" s="387" t="s">
        <v>362</v>
      </c>
      <c r="B4" s="387"/>
      <c r="C4" s="387"/>
      <c r="D4" s="9"/>
      <c r="E4" s="9"/>
      <c r="F4" s="9"/>
      <c r="G4" s="9"/>
      <c r="H4" s="9"/>
      <c r="I4" s="9"/>
      <c r="J4" s="9"/>
      <c r="K4" s="9"/>
      <c r="L4" s="9"/>
      <c r="M4" s="9"/>
      <c r="N4" s="9"/>
      <c r="O4" s="9"/>
      <c r="P4" s="9"/>
    </row>
    <row r="5" spans="1:16">
      <c r="A5" s="20" t="s">
        <v>363</v>
      </c>
      <c r="B5" s="55"/>
      <c r="D5" s="9"/>
      <c r="E5" s="9"/>
      <c r="F5" s="9"/>
      <c r="G5" s="9"/>
      <c r="H5" s="9"/>
      <c r="I5" s="9"/>
      <c r="J5" s="9"/>
      <c r="K5" s="9"/>
      <c r="L5" s="9"/>
      <c r="M5" s="9"/>
      <c r="N5" s="9"/>
      <c r="O5" s="9"/>
      <c r="P5" s="9"/>
    </row>
    <row r="6" spans="1:16">
      <c r="A6" s="20" t="s">
        <v>364</v>
      </c>
      <c r="B6" s="55"/>
      <c r="D6" s="9"/>
      <c r="E6" s="9"/>
      <c r="F6" s="9"/>
      <c r="G6" s="9"/>
      <c r="H6" s="9"/>
      <c r="I6" s="9"/>
      <c r="J6" s="9"/>
      <c r="K6" s="9"/>
      <c r="L6" s="9"/>
      <c r="M6" s="9"/>
      <c r="N6" s="9"/>
      <c r="O6" s="9"/>
      <c r="P6" s="9"/>
    </row>
    <row r="7" spans="1:16">
      <c r="A7" s="20" t="s">
        <v>383</v>
      </c>
      <c r="B7" s="55"/>
      <c r="D7" s="10"/>
      <c r="E7" s="17"/>
      <c r="F7" s="22"/>
      <c r="G7" s="22"/>
      <c r="H7" s="17"/>
      <c r="I7" s="17"/>
      <c r="J7" s="17"/>
      <c r="K7" s="17"/>
      <c r="L7" s="17"/>
      <c r="M7" s="17"/>
      <c r="N7" s="17"/>
      <c r="O7" s="17"/>
      <c r="P7" s="13"/>
    </row>
    <row r="8" spans="1:16">
      <c r="A8" s="3" t="str">
        <f>Koptame!B10</f>
        <v>Tāme sastādīta 2022.gada tirgus cenās, pamatojoties uz SIA „Baltex Group” būvprojekta rasējumiem un darbu apjomiem</v>
      </c>
      <c r="B8" s="56"/>
      <c r="D8" s="10"/>
      <c r="E8" s="10"/>
      <c r="F8" s="23"/>
      <c r="G8" s="23"/>
      <c r="H8" s="10"/>
      <c r="I8" s="10"/>
      <c r="J8" s="10"/>
      <c r="K8" s="17"/>
      <c r="L8" s="17"/>
      <c r="M8" s="17"/>
      <c r="N8" s="17"/>
      <c r="O8" s="8" t="s">
        <v>42</v>
      </c>
      <c r="P8" s="14">
        <f>P60</f>
        <v>0</v>
      </c>
    </row>
    <row r="9" spans="1:16">
      <c r="A9" s="11"/>
      <c r="B9" s="55"/>
      <c r="D9" s="10"/>
      <c r="E9" s="17"/>
      <c r="F9" s="22"/>
      <c r="G9" s="22"/>
      <c r="H9" s="17"/>
      <c r="I9" s="17"/>
      <c r="J9" s="17"/>
      <c r="K9" s="17"/>
      <c r="N9" s="17"/>
      <c r="O9" s="17"/>
      <c r="P9" s="13"/>
    </row>
    <row r="10" spans="1:16" ht="15.45" customHeight="1">
      <c r="A10" s="19"/>
      <c r="B10" s="57"/>
      <c r="J10" s="18"/>
      <c r="K10" s="18"/>
      <c r="L10" s="386">
        <f>Koptame!D9</f>
        <v>0</v>
      </c>
      <c r="M10" s="386"/>
      <c r="N10" s="386"/>
      <c r="O10" s="386"/>
      <c r="P10" s="18"/>
    </row>
    <row r="11" spans="1:16" ht="15">
      <c r="A11" s="19"/>
      <c r="B11" s="57"/>
    </row>
    <row r="12" spans="1:16" ht="14.25" customHeight="1">
      <c r="A12" s="393" t="s">
        <v>6</v>
      </c>
      <c r="B12" s="394" t="s">
        <v>12</v>
      </c>
      <c r="C12" s="396" t="s">
        <v>46</v>
      </c>
      <c r="D12" s="397" t="s">
        <v>13</v>
      </c>
      <c r="E12" s="393" t="s">
        <v>14</v>
      </c>
      <c r="F12" s="390" t="s">
        <v>15</v>
      </c>
      <c r="G12" s="390"/>
      <c r="H12" s="390"/>
      <c r="I12" s="390"/>
      <c r="J12" s="390"/>
      <c r="K12" s="390"/>
      <c r="L12" s="390" t="s">
        <v>16</v>
      </c>
      <c r="M12" s="390"/>
      <c r="N12" s="390"/>
      <c r="O12" s="390"/>
      <c r="P12" s="390"/>
    </row>
    <row r="13" spans="1:16" ht="73.5" customHeight="1">
      <c r="A13" s="393"/>
      <c r="B13" s="395"/>
      <c r="C13" s="396"/>
      <c r="D13" s="397"/>
      <c r="E13" s="393"/>
      <c r="F13" s="78" t="s">
        <v>17</v>
      </c>
      <c r="G13" s="78" t="s">
        <v>32</v>
      </c>
      <c r="H13" s="78" t="s">
        <v>33</v>
      </c>
      <c r="I13" s="78" t="s">
        <v>44</v>
      </c>
      <c r="J13" s="329" t="s">
        <v>449</v>
      </c>
      <c r="K13" s="78" t="s">
        <v>34</v>
      </c>
      <c r="L13" s="78" t="s">
        <v>9</v>
      </c>
      <c r="M13" s="78" t="s">
        <v>33</v>
      </c>
      <c r="N13" s="78" t="s">
        <v>44</v>
      </c>
      <c r="O13" s="329" t="s">
        <v>449</v>
      </c>
      <c r="P13" s="78" t="s">
        <v>35</v>
      </c>
    </row>
    <row r="14" spans="1:16" ht="15.6">
      <c r="A14" s="111"/>
      <c r="B14" s="112"/>
      <c r="C14" s="113" t="str">
        <f>kops3!C19</f>
        <v>Ārējie ūdensvada tīkli</v>
      </c>
      <c r="D14" s="114"/>
      <c r="E14" s="114"/>
      <c r="F14" s="116"/>
      <c r="G14" s="117"/>
      <c r="H14" s="117"/>
      <c r="I14" s="118"/>
      <c r="J14" s="118"/>
      <c r="K14" s="118">
        <f t="shared" ref="K14:K59" si="0">SUM(H14:J14)</f>
        <v>0</v>
      </c>
      <c r="L14" s="119">
        <f t="shared" ref="L14:L59" si="1">ROUND(F14*E14,2)</f>
        <v>0</v>
      </c>
      <c r="M14" s="118">
        <f t="shared" ref="M14:M59" si="2">ROUND(H14*E14,2)</f>
        <v>0</v>
      </c>
      <c r="N14" s="118">
        <f t="shared" ref="N14:N59" si="3">ROUND(I14*E14,2)</f>
        <v>0</v>
      </c>
      <c r="O14" s="118">
        <f t="shared" ref="O14:O59" si="4">ROUND(J14*E14,2)</f>
        <v>0</v>
      </c>
      <c r="P14" s="118">
        <f t="shared" ref="P14" si="5">SUM(M14:O14)</f>
        <v>0</v>
      </c>
    </row>
    <row r="15" spans="1:16" s="24" customFormat="1">
      <c r="A15" s="120"/>
      <c r="B15" s="160"/>
      <c r="C15" s="260" t="s">
        <v>73</v>
      </c>
      <c r="D15" s="261"/>
      <c r="E15" s="261"/>
      <c r="F15" s="124"/>
      <c r="G15" s="124"/>
      <c r="H15" s="117"/>
      <c r="I15" s="117"/>
      <c r="J15" s="117"/>
      <c r="K15" s="125">
        <f t="shared" si="0"/>
        <v>0</v>
      </c>
      <c r="L15" s="126">
        <f t="shared" si="1"/>
        <v>0</v>
      </c>
      <c r="M15" s="125">
        <f t="shared" si="2"/>
        <v>0</v>
      </c>
      <c r="N15" s="125">
        <f t="shared" si="3"/>
        <v>0</v>
      </c>
      <c r="O15" s="125">
        <f t="shared" si="4"/>
        <v>0</v>
      </c>
      <c r="P15" s="125">
        <f>SUM(M15:O15)</f>
        <v>0</v>
      </c>
    </row>
    <row r="16" spans="1:16" s="24" customFormat="1" ht="26.4">
      <c r="A16" s="120">
        <v>1</v>
      </c>
      <c r="B16" s="204"/>
      <c r="C16" s="211" t="s">
        <v>321</v>
      </c>
      <c r="D16" s="204" t="s">
        <v>66</v>
      </c>
      <c r="E16" s="204">
        <v>15</v>
      </c>
      <c r="F16" s="244"/>
      <c r="G16" s="244"/>
      <c r="H16" s="244">
        <f>ROUND(F16*G16,2)</f>
        <v>0</v>
      </c>
      <c r="I16" s="244"/>
      <c r="J16" s="244"/>
      <c r="K16" s="125">
        <f t="shared" si="0"/>
        <v>0</v>
      </c>
      <c r="L16" s="126">
        <f t="shared" si="1"/>
        <v>0</v>
      </c>
      <c r="M16" s="125">
        <f t="shared" si="2"/>
        <v>0</v>
      </c>
      <c r="N16" s="125">
        <f t="shared" si="3"/>
        <v>0</v>
      </c>
      <c r="O16" s="125">
        <f t="shared" si="4"/>
        <v>0</v>
      </c>
      <c r="P16" s="125">
        <f t="shared" ref="P16:P59" si="6">SUM(M16:O16)</f>
        <v>0</v>
      </c>
    </row>
    <row r="17" spans="1:16" s="24" customFormat="1" ht="26.4">
      <c r="A17" s="120">
        <f>A16+1</f>
        <v>2</v>
      </c>
      <c r="B17" s="204"/>
      <c r="C17" s="211" t="s">
        <v>322</v>
      </c>
      <c r="D17" s="204" t="s">
        <v>74</v>
      </c>
      <c r="E17" s="204">
        <v>1</v>
      </c>
      <c r="F17" s="262"/>
      <c r="G17" s="244"/>
      <c r="H17" s="208">
        <f t="shared" ref="H17:H25" si="7">ROUND(F17*G17,2)</f>
        <v>0</v>
      </c>
      <c r="I17" s="263"/>
      <c r="J17" s="263"/>
      <c r="K17" s="125">
        <f t="shared" si="0"/>
        <v>0</v>
      </c>
      <c r="L17" s="126">
        <f t="shared" si="1"/>
        <v>0</v>
      </c>
      <c r="M17" s="125">
        <f t="shared" si="2"/>
        <v>0</v>
      </c>
      <c r="N17" s="125">
        <f t="shared" si="3"/>
        <v>0</v>
      </c>
      <c r="O17" s="125">
        <f t="shared" si="4"/>
        <v>0</v>
      </c>
      <c r="P17" s="125">
        <f t="shared" si="6"/>
        <v>0</v>
      </c>
    </row>
    <row r="18" spans="1:16" s="24" customFormat="1" ht="92.4">
      <c r="A18" s="120">
        <f t="shared" ref="A18:A59" si="8">A17+1</f>
        <v>3</v>
      </c>
      <c r="B18" s="204"/>
      <c r="C18" s="211" t="s">
        <v>323</v>
      </c>
      <c r="D18" s="204" t="s">
        <v>75</v>
      </c>
      <c r="E18" s="204">
        <v>1</v>
      </c>
      <c r="F18" s="262"/>
      <c r="G18" s="244"/>
      <c r="H18" s="208">
        <f t="shared" si="7"/>
        <v>0</v>
      </c>
      <c r="I18" s="208"/>
      <c r="J18" s="264"/>
      <c r="K18" s="125">
        <f t="shared" si="0"/>
        <v>0</v>
      </c>
      <c r="L18" s="126">
        <f t="shared" si="1"/>
        <v>0</v>
      </c>
      <c r="M18" s="125">
        <f t="shared" si="2"/>
        <v>0</v>
      </c>
      <c r="N18" s="125">
        <f t="shared" si="3"/>
        <v>0</v>
      </c>
      <c r="O18" s="125">
        <f t="shared" si="4"/>
        <v>0</v>
      </c>
      <c r="P18" s="125">
        <f t="shared" si="6"/>
        <v>0</v>
      </c>
    </row>
    <row r="19" spans="1:16" s="24" customFormat="1">
      <c r="A19" s="120">
        <f t="shared" si="8"/>
        <v>4</v>
      </c>
      <c r="B19" s="204"/>
      <c r="C19" s="211" t="s">
        <v>76</v>
      </c>
      <c r="D19" s="204" t="s">
        <v>66</v>
      </c>
      <c r="E19" s="204">
        <v>10.4</v>
      </c>
      <c r="F19" s="265"/>
      <c r="G19" s="244"/>
      <c r="H19" s="265">
        <f t="shared" si="7"/>
        <v>0</v>
      </c>
      <c r="I19" s="266"/>
      <c r="J19" s="265"/>
      <c r="K19" s="125">
        <f t="shared" si="0"/>
        <v>0</v>
      </c>
      <c r="L19" s="126">
        <f t="shared" si="1"/>
        <v>0</v>
      </c>
      <c r="M19" s="125">
        <f t="shared" si="2"/>
        <v>0</v>
      </c>
      <c r="N19" s="125">
        <f t="shared" si="3"/>
        <v>0</v>
      </c>
      <c r="O19" s="125">
        <f t="shared" si="4"/>
        <v>0</v>
      </c>
      <c r="P19" s="125">
        <f t="shared" si="6"/>
        <v>0</v>
      </c>
    </row>
    <row r="20" spans="1:16" s="24" customFormat="1" ht="26.4">
      <c r="A20" s="120">
        <f t="shared" si="8"/>
        <v>5</v>
      </c>
      <c r="B20" s="204"/>
      <c r="C20" s="211" t="s">
        <v>77</v>
      </c>
      <c r="D20" s="204" t="s">
        <v>90</v>
      </c>
      <c r="E20" s="204">
        <v>2.4</v>
      </c>
      <c r="F20" s="265"/>
      <c r="G20" s="244"/>
      <c r="H20" s="265">
        <f t="shared" si="7"/>
        <v>0</v>
      </c>
      <c r="I20" s="266"/>
      <c r="J20" s="265"/>
      <c r="K20" s="125">
        <f t="shared" si="0"/>
        <v>0</v>
      </c>
      <c r="L20" s="126">
        <f t="shared" si="1"/>
        <v>0</v>
      </c>
      <c r="M20" s="125">
        <f t="shared" si="2"/>
        <v>0</v>
      </c>
      <c r="N20" s="125">
        <f t="shared" si="3"/>
        <v>0</v>
      </c>
      <c r="O20" s="125">
        <f t="shared" si="4"/>
        <v>0</v>
      </c>
      <c r="P20" s="125">
        <f t="shared" si="6"/>
        <v>0</v>
      </c>
    </row>
    <row r="21" spans="1:16" s="24" customFormat="1" ht="15.6">
      <c r="A21" s="120">
        <f t="shared" si="8"/>
        <v>6</v>
      </c>
      <c r="B21" s="204"/>
      <c r="C21" s="211" t="s">
        <v>78</v>
      </c>
      <c r="D21" s="204" t="s">
        <v>90</v>
      </c>
      <c r="E21" s="204">
        <v>3.8</v>
      </c>
      <c r="F21" s="265"/>
      <c r="G21" s="244"/>
      <c r="H21" s="265">
        <f t="shared" si="7"/>
        <v>0</v>
      </c>
      <c r="I21" s="266"/>
      <c r="J21" s="265"/>
      <c r="K21" s="125">
        <f t="shared" si="0"/>
        <v>0</v>
      </c>
      <c r="L21" s="126">
        <f t="shared" si="1"/>
        <v>0</v>
      </c>
      <c r="M21" s="125">
        <f t="shared" si="2"/>
        <v>0</v>
      </c>
      <c r="N21" s="125">
        <f t="shared" si="3"/>
        <v>0</v>
      </c>
      <c r="O21" s="125">
        <f t="shared" si="4"/>
        <v>0</v>
      </c>
      <c r="P21" s="125">
        <f t="shared" si="6"/>
        <v>0</v>
      </c>
    </row>
    <row r="22" spans="1:16" s="24" customFormat="1" ht="26.4">
      <c r="A22" s="120">
        <f t="shared" si="8"/>
        <v>7</v>
      </c>
      <c r="B22" s="204"/>
      <c r="C22" s="211" t="s">
        <v>79</v>
      </c>
      <c r="D22" s="204" t="s">
        <v>75</v>
      </c>
      <c r="E22" s="204">
        <v>1</v>
      </c>
      <c r="F22" s="265"/>
      <c r="G22" s="244"/>
      <c r="H22" s="265">
        <f t="shared" si="7"/>
        <v>0</v>
      </c>
      <c r="I22" s="266"/>
      <c r="J22" s="265"/>
      <c r="K22" s="125">
        <f t="shared" si="0"/>
        <v>0</v>
      </c>
      <c r="L22" s="126">
        <f t="shared" si="1"/>
        <v>0</v>
      </c>
      <c r="M22" s="125">
        <f t="shared" si="2"/>
        <v>0</v>
      </c>
      <c r="N22" s="125">
        <f t="shared" si="3"/>
        <v>0</v>
      </c>
      <c r="O22" s="125">
        <f t="shared" si="4"/>
        <v>0</v>
      </c>
      <c r="P22" s="125">
        <f t="shared" si="6"/>
        <v>0</v>
      </c>
    </row>
    <row r="23" spans="1:16" s="24" customFormat="1" ht="52.8">
      <c r="A23" s="120">
        <f t="shared" si="8"/>
        <v>8</v>
      </c>
      <c r="B23" s="204"/>
      <c r="C23" s="211" t="s">
        <v>324</v>
      </c>
      <c r="D23" s="204" t="s">
        <v>75</v>
      </c>
      <c r="E23" s="204">
        <v>1</v>
      </c>
      <c r="F23" s="265"/>
      <c r="G23" s="244"/>
      <c r="H23" s="265">
        <f t="shared" si="7"/>
        <v>0</v>
      </c>
      <c r="I23" s="266"/>
      <c r="J23" s="265"/>
      <c r="K23" s="125">
        <f t="shared" si="0"/>
        <v>0</v>
      </c>
      <c r="L23" s="126">
        <f t="shared" si="1"/>
        <v>0</v>
      </c>
      <c r="M23" s="125">
        <f t="shared" si="2"/>
        <v>0</v>
      </c>
      <c r="N23" s="125">
        <f t="shared" si="3"/>
        <v>0</v>
      </c>
      <c r="O23" s="125">
        <f t="shared" si="4"/>
        <v>0</v>
      </c>
      <c r="P23" s="125">
        <f t="shared" si="6"/>
        <v>0</v>
      </c>
    </row>
    <row r="24" spans="1:16" s="24" customFormat="1" ht="26.4">
      <c r="A24" s="120">
        <f t="shared" si="8"/>
        <v>9</v>
      </c>
      <c r="B24" s="204"/>
      <c r="C24" s="211" t="s">
        <v>80</v>
      </c>
      <c r="D24" s="204" t="s">
        <v>66</v>
      </c>
      <c r="E24" s="204">
        <v>13</v>
      </c>
      <c r="F24" s="265"/>
      <c r="G24" s="244"/>
      <c r="H24" s="265">
        <f t="shared" si="7"/>
        <v>0</v>
      </c>
      <c r="I24" s="266"/>
      <c r="J24" s="265"/>
      <c r="K24" s="125">
        <f t="shared" si="0"/>
        <v>0</v>
      </c>
      <c r="L24" s="126">
        <f t="shared" si="1"/>
        <v>0</v>
      </c>
      <c r="M24" s="125">
        <f t="shared" si="2"/>
        <v>0</v>
      </c>
      <c r="N24" s="125">
        <f t="shared" si="3"/>
        <v>0</v>
      </c>
      <c r="O24" s="125">
        <f t="shared" si="4"/>
        <v>0</v>
      </c>
      <c r="P24" s="125">
        <f t="shared" si="6"/>
        <v>0</v>
      </c>
    </row>
    <row r="25" spans="1:16" s="24" customFormat="1" ht="26.4">
      <c r="A25" s="120">
        <f t="shared" si="8"/>
        <v>10</v>
      </c>
      <c r="B25" s="204"/>
      <c r="C25" s="211" t="s">
        <v>81</v>
      </c>
      <c r="D25" s="204" t="s">
        <v>75</v>
      </c>
      <c r="E25" s="204">
        <v>1</v>
      </c>
      <c r="F25" s="265"/>
      <c r="G25" s="244"/>
      <c r="H25" s="265">
        <f t="shared" si="7"/>
        <v>0</v>
      </c>
      <c r="I25" s="266"/>
      <c r="J25" s="265"/>
      <c r="K25" s="125">
        <f t="shared" si="0"/>
        <v>0</v>
      </c>
      <c r="L25" s="126">
        <f t="shared" si="1"/>
        <v>0</v>
      </c>
      <c r="M25" s="125">
        <f t="shared" si="2"/>
        <v>0</v>
      </c>
      <c r="N25" s="125">
        <f t="shared" si="3"/>
        <v>0</v>
      </c>
      <c r="O25" s="125">
        <f t="shared" si="4"/>
        <v>0</v>
      </c>
      <c r="P25" s="125">
        <f t="shared" si="6"/>
        <v>0</v>
      </c>
    </row>
    <row r="26" spans="1:16" s="24" customFormat="1">
      <c r="A26" s="120">
        <f t="shared" si="8"/>
        <v>11</v>
      </c>
      <c r="B26" s="204"/>
      <c r="C26" s="211" t="s">
        <v>82</v>
      </c>
      <c r="D26" s="204" t="s">
        <v>75</v>
      </c>
      <c r="E26" s="204">
        <v>1</v>
      </c>
      <c r="F26" s="265"/>
      <c r="G26" s="244"/>
      <c r="H26" s="265"/>
      <c r="I26" s="266"/>
      <c r="J26" s="265"/>
      <c r="K26" s="125">
        <f t="shared" si="0"/>
        <v>0</v>
      </c>
      <c r="L26" s="126">
        <f t="shared" si="1"/>
        <v>0</v>
      </c>
      <c r="M26" s="125">
        <f t="shared" si="2"/>
        <v>0</v>
      </c>
      <c r="N26" s="125">
        <f t="shared" si="3"/>
        <v>0</v>
      </c>
      <c r="O26" s="125">
        <f t="shared" si="4"/>
        <v>0</v>
      </c>
      <c r="P26" s="125">
        <f t="shared" si="6"/>
        <v>0</v>
      </c>
    </row>
    <row r="27" spans="1:16" s="24" customFormat="1">
      <c r="A27" s="120"/>
      <c r="B27" s="160"/>
      <c r="C27" s="267" t="s">
        <v>83</v>
      </c>
      <c r="D27" s="261"/>
      <c r="E27" s="261"/>
      <c r="F27" s="124"/>
      <c r="G27" s="124"/>
      <c r="H27" s="117"/>
      <c r="I27" s="117"/>
      <c r="J27" s="117"/>
      <c r="K27" s="125">
        <f t="shared" si="0"/>
        <v>0</v>
      </c>
      <c r="L27" s="126">
        <f t="shared" si="1"/>
        <v>0</v>
      </c>
      <c r="M27" s="125">
        <f t="shared" si="2"/>
        <v>0</v>
      </c>
      <c r="N27" s="125">
        <f t="shared" si="3"/>
        <v>0</v>
      </c>
      <c r="O27" s="125">
        <f t="shared" si="4"/>
        <v>0</v>
      </c>
      <c r="P27" s="125">
        <f t="shared" si="6"/>
        <v>0</v>
      </c>
    </row>
    <row r="28" spans="1:16" s="24" customFormat="1" ht="79.2">
      <c r="A28" s="120">
        <f>A26+1</f>
        <v>12</v>
      </c>
      <c r="B28" s="268"/>
      <c r="C28" s="269" t="s">
        <v>84</v>
      </c>
      <c r="D28" s="270" t="s">
        <v>75</v>
      </c>
      <c r="E28" s="270">
        <v>1</v>
      </c>
      <c r="F28" s="265"/>
      <c r="G28" s="244"/>
      <c r="H28" s="265">
        <f t="shared" ref="H28:H29" si="9">ROUND(F28*G28,2)</f>
        <v>0</v>
      </c>
      <c r="I28" s="266"/>
      <c r="J28" s="265"/>
      <c r="K28" s="125">
        <f t="shared" si="0"/>
        <v>0</v>
      </c>
      <c r="L28" s="126">
        <f t="shared" si="1"/>
        <v>0</v>
      </c>
      <c r="M28" s="125">
        <f t="shared" si="2"/>
        <v>0</v>
      </c>
      <c r="N28" s="125">
        <f t="shared" si="3"/>
        <v>0</v>
      </c>
      <c r="O28" s="125">
        <f t="shared" si="4"/>
        <v>0</v>
      </c>
      <c r="P28" s="125">
        <f t="shared" si="6"/>
        <v>0</v>
      </c>
    </row>
    <row r="29" spans="1:16" s="24" customFormat="1" ht="39.6">
      <c r="A29" s="120">
        <f t="shared" si="8"/>
        <v>13</v>
      </c>
      <c r="B29" s="268"/>
      <c r="C29" s="211" t="s">
        <v>325</v>
      </c>
      <c r="D29" s="204" t="s">
        <v>75</v>
      </c>
      <c r="E29" s="204">
        <v>1</v>
      </c>
      <c r="F29" s="265"/>
      <c r="G29" s="244"/>
      <c r="H29" s="265">
        <f t="shared" si="9"/>
        <v>0</v>
      </c>
      <c r="I29" s="266"/>
      <c r="J29" s="265"/>
      <c r="K29" s="125">
        <f t="shared" si="0"/>
        <v>0</v>
      </c>
      <c r="L29" s="126">
        <f t="shared" si="1"/>
        <v>0</v>
      </c>
      <c r="M29" s="125">
        <f t="shared" si="2"/>
        <v>0</v>
      </c>
      <c r="N29" s="125">
        <f t="shared" si="3"/>
        <v>0</v>
      </c>
      <c r="O29" s="125">
        <f t="shared" si="4"/>
        <v>0</v>
      </c>
      <c r="P29" s="125">
        <f t="shared" si="6"/>
        <v>0</v>
      </c>
    </row>
    <row r="30" spans="1:16" s="24" customFormat="1">
      <c r="A30" s="120">
        <f t="shared" si="8"/>
        <v>14</v>
      </c>
      <c r="B30" s="268"/>
      <c r="C30" s="271" t="s">
        <v>326</v>
      </c>
      <c r="D30" s="204" t="s">
        <v>66</v>
      </c>
      <c r="E30" s="204">
        <v>2</v>
      </c>
      <c r="F30" s="244"/>
      <c r="G30" s="244"/>
      <c r="H30" s="244">
        <f>ROUND(F30*G30,2)</f>
        <v>0</v>
      </c>
      <c r="I30" s="244"/>
      <c r="J30" s="244"/>
      <c r="K30" s="125">
        <f t="shared" si="0"/>
        <v>0</v>
      </c>
      <c r="L30" s="126">
        <f t="shared" si="1"/>
        <v>0</v>
      </c>
      <c r="M30" s="125">
        <f t="shared" si="2"/>
        <v>0</v>
      </c>
      <c r="N30" s="125">
        <f t="shared" si="3"/>
        <v>0</v>
      </c>
      <c r="O30" s="125">
        <f t="shared" si="4"/>
        <v>0</v>
      </c>
      <c r="P30" s="125">
        <f t="shared" si="6"/>
        <v>0</v>
      </c>
    </row>
    <row r="31" spans="1:16" s="24" customFormat="1">
      <c r="A31" s="120">
        <f t="shared" si="8"/>
        <v>15</v>
      </c>
      <c r="B31" s="268"/>
      <c r="C31" s="272" t="s">
        <v>327</v>
      </c>
      <c r="D31" s="204" t="s">
        <v>74</v>
      </c>
      <c r="E31" s="204">
        <v>2</v>
      </c>
      <c r="F31" s="265"/>
      <c r="G31" s="244"/>
      <c r="H31" s="265">
        <f t="shared" ref="H31" si="10">ROUND(F31*G31,2)</f>
        <v>0</v>
      </c>
      <c r="I31" s="266"/>
      <c r="J31" s="265"/>
      <c r="K31" s="125">
        <f t="shared" si="0"/>
        <v>0</v>
      </c>
      <c r="L31" s="126">
        <f t="shared" si="1"/>
        <v>0</v>
      </c>
      <c r="M31" s="125">
        <f t="shared" si="2"/>
        <v>0</v>
      </c>
      <c r="N31" s="125">
        <f t="shared" si="3"/>
        <v>0</v>
      </c>
      <c r="O31" s="125">
        <f t="shared" si="4"/>
        <v>0</v>
      </c>
      <c r="P31" s="125">
        <f t="shared" si="6"/>
        <v>0</v>
      </c>
    </row>
    <row r="32" spans="1:16" s="24" customFormat="1">
      <c r="A32" s="120">
        <f t="shared" si="8"/>
        <v>16</v>
      </c>
      <c r="B32" s="268"/>
      <c r="C32" s="273" t="s">
        <v>328</v>
      </c>
      <c r="D32" s="204" t="s">
        <v>66</v>
      </c>
      <c r="E32" s="204">
        <v>1</v>
      </c>
      <c r="F32" s="265"/>
      <c r="G32" s="244"/>
      <c r="H32" s="265">
        <f t="shared" ref="H32" si="11">ROUND(F32*G32,2)</f>
        <v>0</v>
      </c>
      <c r="I32" s="266"/>
      <c r="J32" s="265"/>
      <c r="K32" s="125">
        <f t="shared" si="0"/>
        <v>0</v>
      </c>
      <c r="L32" s="126">
        <f t="shared" si="1"/>
        <v>0</v>
      </c>
      <c r="M32" s="125">
        <f t="shared" si="2"/>
        <v>0</v>
      </c>
      <c r="N32" s="125">
        <f t="shared" si="3"/>
        <v>0</v>
      </c>
      <c r="O32" s="125">
        <f t="shared" si="4"/>
        <v>0</v>
      </c>
      <c r="P32" s="125">
        <f t="shared" si="6"/>
        <v>0</v>
      </c>
    </row>
    <row r="33" spans="1:16" s="24" customFormat="1">
      <c r="A33" s="120">
        <f t="shared" si="8"/>
        <v>17</v>
      </c>
      <c r="B33" s="268"/>
      <c r="C33" s="273" t="s">
        <v>329</v>
      </c>
      <c r="D33" s="204" t="s">
        <v>74</v>
      </c>
      <c r="E33" s="204">
        <v>1</v>
      </c>
      <c r="F33" s="265"/>
      <c r="G33" s="244"/>
      <c r="H33" s="265">
        <f t="shared" ref="H33" si="12">ROUND(F33*G33,2)</f>
        <v>0</v>
      </c>
      <c r="I33" s="266"/>
      <c r="J33" s="265"/>
      <c r="K33" s="125">
        <f t="shared" si="0"/>
        <v>0</v>
      </c>
      <c r="L33" s="126">
        <f t="shared" si="1"/>
        <v>0</v>
      </c>
      <c r="M33" s="125">
        <f t="shared" si="2"/>
        <v>0</v>
      </c>
      <c r="N33" s="125">
        <f t="shared" si="3"/>
        <v>0</v>
      </c>
      <c r="O33" s="125">
        <f t="shared" si="4"/>
        <v>0</v>
      </c>
      <c r="P33" s="125">
        <f t="shared" si="6"/>
        <v>0</v>
      </c>
    </row>
    <row r="34" spans="1:16" s="24" customFormat="1">
      <c r="A34" s="120">
        <f t="shared" si="8"/>
        <v>18</v>
      </c>
      <c r="B34" s="268"/>
      <c r="C34" s="273" t="s">
        <v>330</v>
      </c>
      <c r="D34" s="204" t="s">
        <v>74</v>
      </c>
      <c r="E34" s="204">
        <v>2</v>
      </c>
      <c r="F34" s="265"/>
      <c r="G34" s="244"/>
      <c r="H34" s="265">
        <f t="shared" ref="H34:H41" si="13">ROUND(F34*G34,2)</f>
        <v>0</v>
      </c>
      <c r="I34" s="266"/>
      <c r="J34" s="265"/>
      <c r="K34" s="125">
        <f t="shared" si="0"/>
        <v>0</v>
      </c>
      <c r="L34" s="126">
        <f t="shared" si="1"/>
        <v>0</v>
      </c>
      <c r="M34" s="125">
        <f t="shared" si="2"/>
        <v>0</v>
      </c>
      <c r="N34" s="125">
        <f t="shared" si="3"/>
        <v>0</v>
      </c>
      <c r="O34" s="125">
        <f t="shared" si="4"/>
        <v>0</v>
      </c>
      <c r="P34" s="125">
        <f t="shared" si="6"/>
        <v>0</v>
      </c>
    </row>
    <row r="35" spans="1:16" s="24" customFormat="1">
      <c r="A35" s="120">
        <f t="shared" si="8"/>
        <v>19</v>
      </c>
      <c r="B35" s="268"/>
      <c r="C35" s="272" t="s">
        <v>331</v>
      </c>
      <c r="D35" s="204" t="s">
        <v>74</v>
      </c>
      <c r="E35" s="204">
        <v>1</v>
      </c>
      <c r="F35" s="265"/>
      <c r="G35" s="244"/>
      <c r="H35" s="265">
        <f t="shared" si="13"/>
        <v>0</v>
      </c>
      <c r="I35" s="266"/>
      <c r="J35" s="265"/>
      <c r="K35" s="125">
        <f t="shared" si="0"/>
        <v>0</v>
      </c>
      <c r="L35" s="126">
        <f t="shared" si="1"/>
        <v>0</v>
      </c>
      <c r="M35" s="125">
        <f t="shared" si="2"/>
        <v>0</v>
      </c>
      <c r="N35" s="125">
        <f t="shared" si="3"/>
        <v>0</v>
      </c>
      <c r="O35" s="125">
        <f t="shared" si="4"/>
        <v>0</v>
      </c>
      <c r="P35" s="125">
        <f t="shared" si="6"/>
        <v>0</v>
      </c>
    </row>
    <row r="36" spans="1:16" s="24" customFormat="1">
      <c r="A36" s="120">
        <f t="shared" si="8"/>
        <v>20</v>
      </c>
      <c r="B36" s="268"/>
      <c r="C36" s="273" t="s">
        <v>332</v>
      </c>
      <c r="D36" s="204" t="s">
        <v>74</v>
      </c>
      <c r="E36" s="204">
        <v>2</v>
      </c>
      <c r="F36" s="265"/>
      <c r="G36" s="244"/>
      <c r="H36" s="265">
        <f t="shared" si="13"/>
        <v>0</v>
      </c>
      <c r="I36" s="266"/>
      <c r="J36" s="265"/>
      <c r="K36" s="125">
        <f t="shared" si="0"/>
        <v>0</v>
      </c>
      <c r="L36" s="126">
        <f t="shared" si="1"/>
        <v>0</v>
      </c>
      <c r="M36" s="125">
        <f t="shared" si="2"/>
        <v>0</v>
      </c>
      <c r="N36" s="125">
        <f t="shared" si="3"/>
        <v>0</v>
      </c>
      <c r="O36" s="125">
        <f t="shared" si="4"/>
        <v>0</v>
      </c>
      <c r="P36" s="125">
        <f t="shared" si="6"/>
        <v>0</v>
      </c>
    </row>
    <row r="37" spans="1:16" s="24" customFormat="1">
      <c r="A37" s="120">
        <f t="shared" si="8"/>
        <v>21</v>
      </c>
      <c r="B37" s="268"/>
      <c r="C37" s="273" t="s">
        <v>333</v>
      </c>
      <c r="D37" s="204" t="s">
        <v>74</v>
      </c>
      <c r="E37" s="204">
        <v>1</v>
      </c>
      <c r="F37" s="265"/>
      <c r="G37" s="244"/>
      <c r="H37" s="265">
        <f t="shared" si="13"/>
        <v>0</v>
      </c>
      <c r="I37" s="266"/>
      <c r="J37" s="265"/>
      <c r="K37" s="125">
        <f t="shared" si="0"/>
        <v>0</v>
      </c>
      <c r="L37" s="126">
        <f t="shared" si="1"/>
        <v>0</v>
      </c>
      <c r="M37" s="125">
        <f t="shared" si="2"/>
        <v>0</v>
      </c>
      <c r="N37" s="125">
        <f t="shared" si="3"/>
        <v>0</v>
      </c>
      <c r="O37" s="125">
        <f t="shared" si="4"/>
        <v>0</v>
      </c>
      <c r="P37" s="125">
        <f t="shared" si="6"/>
        <v>0</v>
      </c>
    </row>
    <row r="38" spans="1:16" s="24" customFormat="1" ht="26.4">
      <c r="A38" s="120">
        <f t="shared" si="8"/>
        <v>22</v>
      </c>
      <c r="B38" s="268"/>
      <c r="C38" s="271" t="s">
        <v>334</v>
      </c>
      <c r="D38" s="204" t="s">
        <v>74</v>
      </c>
      <c r="E38" s="204">
        <v>1</v>
      </c>
      <c r="F38" s="265"/>
      <c r="G38" s="244"/>
      <c r="H38" s="265">
        <f t="shared" si="13"/>
        <v>0</v>
      </c>
      <c r="I38" s="266"/>
      <c r="J38" s="265"/>
      <c r="K38" s="125">
        <f t="shared" si="0"/>
        <v>0</v>
      </c>
      <c r="L38" s="126">
        <f t="shared" si="1"/>
        <v>0</v>
      </c>
      <c r="M38" s="125">
        <f t="shared" si="2"/>
        <v>0</v>
      </c>
      <c r="N38" s="125">
        <f t="shared" si="3"/>
        <v>0</v>
      </c>
      <c r="O38" s="125">
        <f t="shared" si="4"/>
        <v>0</v>
      </c>
      <c r="P38" s="125">
        <f t="shared" si="6"/>
        <v>0</v>
      </c>
    </row>
    <row r="39" spans="1:16" s="24" customFormat="1">
      <c r="A39" s="120">
        <f t="shared" si="8"/>
        <v>23</v>
      </c>
      <c r="B39" s="268"/>
      <c r="C39" s="273" t="s">
        <v>335</v>
      </c>
      <c r="D39" s="204" t="s">
        <v>74</v>
      </c>
      <c r="E39" s="204">
        <v>2</v>
      </c>
      <c r="F39" s="265"/>
      <c r="G39" s="244"/>
      <c r="H39" s="265">
        <f t="shared" si="13"/>
        <v>0</v>
      </c>
      <c r="I39" s="266"/>
      <c r="J39" s="265"/>
      <c r="K39" s="125">
        <f t="shared" si="0"/>
        <v>0</v>
      </c>
      <c r="L39" s="126">
        <f t="shared" si="1"/>
        <v>0</v>
      </c>
      <c r="M39" s="125">
        <f t="shared" si="2"/>
        <v>0</v>
      </c>
      <c r="N39" s="125">
        <f t="shared" si="3"/>
        <v>0</v>
      </c>
      <c r="O39" s="125">
        <f t="shared" si="4"/>
        <v>0</v>
      </c>
      <c r="P39" s="125">
        <f t="shared" si="6"/>
        <v>0</v>
      </c>
    </row>
    <row r="40" spans="1:16" s="24" customFormat="1">
      <c r="A40" s="120">
        <f t="shared" si="8"/>
        <v>24</v>
      </c>
      <c r="B40" s="268"/>
      <c r="C40" s="273" t="s">
        <v>336</v>
      </c>
      <c r="D40" s="204" t="s">
        <v>74</v>
      </c>
      <c r="E40" s="204">
        <v>1</v>
      </c>
      <c r="F40" s="265"/>
      <c r="G40" s="244"/>
      <c r="H40" s="265">
        <f t="shared" si="13"/>
        <v>0</v>
      </c>
      <c r="I40" s="266"/>
      <c r="J40" s="265"/>
      <c r="K40" s="125">
        <f t="shared" si="0"/>
        <v>0</v>
      </c>
      <c r="L40" s="126">
        <f t="shared" si="1"/>
        <v>0</v>
      </c>
      <c r="M40" s="125">
        <f t="shared" si="2"/>
        <v>0</v>
      </c>
      <c r="N40" s="125">
        <f t="shared" si="3"/>
        <v>0</v>
      </c>
      <c r="O40" s="125">
        <f t="shared" si="4"/>
        <v>0</v>
      </c>
      <c r="P40" s="125">
        <f t="shared" si="6"/>
        <v>0</v>
      </c>
    </row>
    <row r="41" spans="1:16" s="24" customFormat="1">
      <c r="A41" s="120">
        <f t="shared" si="8"/>
        <v>25</v>
      </c>
      <c r="B41" s="268"/>
      <c r="C41" s="273" t="s">
        <v>337</v>
      </c>
      <c r="D41" s="204" t="s">
        <v>74</v>
      </c>
      <c r="E41" s="204">
        <v>1</v>
      </c>
      <c r="F41" s="265"/>
      <c r="G41" s="244"/>
      <c r="H41" s="265">
        <f t="shared" si="13"/>
        <v>0</v>
      </c>
      <c r="I41" s="266"/>
      <c r="J41" s="265"/>
      <c r="K41" s="125">
        <f t="shared" si="0"/>
        <v>0</v>
      </c>
      <c r="L41" s="126">
        <f t="shared" si="1"/>
        <v>0</v>
      </c>
      <c r="M41" s="125">
        <f t="shared" si="2"/>
        <v>0</v>
      </c>
      <c r="N41" s="125">
        <f t="shared" si="3"/>
        <v>0</v>
      </c>
      <c r="O41" s="125">
        <f t="shared" si="4"/>
        <v>0</v>
      </c>
      <c r="P41" s="125">
        <f t="shared" si="6"/>
        <v>0</v>
      </c>
    </row>
    <row r="42" spans="1:16" s="24" customFormat="1">
      <c r="A42" s="120">
        <f t="shared" si="8"/>
        <v>26</v>
      </c>
      <c r="B42" s="268"/>
      <c r="C42" s="272" t="s">
        <v>82</v>
      </c>
      <c r="D42" s="204" t="s">
        <v>75</v>
      </c>
      <c r="E42" s="204">
        <v>1</v>
      </c>
      <c r="F42" s="124"/>
      <c r="G42" s="124"/>
      <c r="H42" s="117"/>
      <c r="I42" s="117"/>
      <c r="J42" s="117"/>
      <c r="K42" s="125">
        <f t="shared" si="0"/>
        <v>0</v>
      </c>
      <c r="L42" s="126">
        <f t="shared" si="1"/>
        <v>0</v>
      </c>
      <c r="M42" s="125">
        <f t="shared" si="2"/>
        <v>0</v>
      </c>
      <c r="N42" s="125">
        <f t="shared" si="3"/>
        <v>0</v>
      </c>
      <c r="O42" s="125">
        <f t="shared" si="4"/>
        <v>0</v>
      </c>
      <c r="P42" s="125">
        <f t="shared" si="6"/>
        <v>0</v>
      </c>
    </row>
    <row r="43" spans="1:16" s="24" customFormat="1" ht="26.4">
      <c r="A43" s="120"/>
      <c r="B43" s="160"/>
      <c r="C43" s="260" t="s">
        <v>85</v>
      </c>
      <c r="D43" s="261"/>
      <c r="E43" s="261"/>
      <c r="F43" s="124"/>
      <c r="G43" s="124"/>
      <c r="H43" s="117"/>
      <c r="I43" s="117"/>
      <c r="J43" s="117"/>
      <c r="K43" s="125">
        <f t="shared" si="0"/>
        <v>0</v>
      </c>
      <c r="L43" s="126">
        <f t="shared" si="1"/>
        <v>0</v>
      </c>
      <c r="M43" s="125">
        <f t="shared" si="2"/>
        <v>0</v>
      </c>
      <c r="N43" s="125">
        <f t="shared" si="3"/>
        <v>0</v>
      </c>
      <c r="O43" s="125">
        <f t="shared" si="4"/>
        <v>0</v>
      </c>
      <c r="P43" s="125">
        <f t="shared" si="6"/>
        <v>0</v>
      </c>
    </row>
    <row r="44" spans="1:16" s="24" customFormat="1" ht="26.4">
      <c r="A44" s="120">
        <f>A42+1</f>
        <v>27</v>
      </c>
      <c r="B44" s="121"/>
      <c r="C44" s="319" t="s">
        <v>373</v>
      </c>
      <c r="D44" s="122" t="s">
        <v>20</v>
      </c>
      <c r="E44" s="204">
        <v>3.2</v>
      </c>
      <c r="F44" s="128"/>
      <c r="G44" s="128"/>
      <c r="H44" s="129">
        <f t="shared" ref="H44" si="14">ROUND(F44*G44,2)</f>
        <v>0</v>
      </c>
      <c r="I44" s="130"/>
      <c r="J44" s="131"/>
      <c r="K44" s="125">
        <f t="shared" si="0"/>
        <v>0</v>
      </c>
      <c r="L44" s="126">
        <f t="shared" si="1"/>
        <v>0</v>
      </c>
      <c r="M44" s="125">
        <f t="shared" si="2"/>
        <v>0</v>
      </c>
      <c r="N44" s="125">
        <f t="shared" si="3"/>
        <v>0</v>
      </c>
      <c r="O44" s="125">
        <f t="shared" si="4"/>
        <v>0</v>
      </c>
      <c r="P44" s="125">
        <f t="shared" si="6"/>
        <v>0</v>
      </c>
    </row>
    <row r="45" spans="1:16" s="24" customFormat="1" ht="52.8">
      <c r="A45" s="120">
        <f t="shared" si="8"/>
        <v>28</v>
      </c>
      <c r="B45" s="268"/>
      <c r="C45" s="320" t="s">
        <v>369</v>
      </c>
      <c r="D45" s="122" t="s">
        <v>20</v>
      </c>
      <c r="E45" s="204">
        <v>3.2</v>
      </c>
      <c r="F45" s="276"/>
      <c r="G45" s="244"/>
      <c r="H45" s="277">
        <f>ROUND(G45*F45,2)</f>
        <v>0</v>
      </c>
      <c r="I45" s="276"/>
      <c r="J45" s="276"/>
      <c r="K45" s="125">
        <f t="shared" si="0"/>
        <v>0</v>
      </c>
      <c r="L45" s="126">
        <f t="shared" si="1"/>
        <v>0</v>
      </c>
      <c r="M45" s="125">
        <f t="shared" si="2"/>
        <v>0</v>
      </c>
      <c r="N45" s="125">
        <f t="shared" si="3"/>
        <v>0</v>
      </c>
      <c r="O45" s="125">
        <f t="shared" si="4"/>
        <v>0</v>
      </c>
      <c r="P45" s="125">
        <f t="shared" si="6"/>
        <v>0</v>
      </c>
    </row>
    <row r="46" spans="1:16" s="24" customFormat="1" ht="26.85" customHeight="1">
      <c r="A46" s="120">
        <f t="shared" si="8"/>
        <v>29</v>
      </c>
      <c r="B46" s="268"/>
      <c r="C46" s="320" t="s">
        <v>370</v>
      </c>
      <c r="D46" s="122" t="s">
        <v>20</v>
      </c>
      <c r="E46" s="204">
        <v>3.2</v>
      </c>
      <c r="F46" s="276"/>
      <c r="G46" s="244"/>
      <c r="H46" s="277">
        <f>ROUND(G46*F46,2)</f>
        <v>0</v>
      </c>
      <c r="I46" s="276"/>
      <c r="J46" s="276"/>
      <c r="K46" s="125">
        <f t="shared" si="0"/>
        <v>0</v>
      </c>
      <c r="L46" s="126">
        <f t="shared" si="1"/>
        <v>0</v>
      </c>
      <c r="M46" s="125">
        <f t="shared" si="2"/>
        <v>0</v>
      </c>
      <c r="N46" s="125">
        <f t="shared" si="3"/>
        <v>0</v>
      </c>
      <c r="O46" s="125">
        <f t="shared" si="4"/>
        <v>0</v>
      </c>
      <c r="P46" s="125">
        <f t="shared" si="6"/>
        <v>0</v>
      </c>
    </row>
    <row r="47" spans="1:16" s="24" customFormat="1" ht="26.4">
      <c r="A47" s="120">
        <f t="shared" si="8"/>
        <v>30</v>
      </c>
      <c r="B47" s="268"/>
      <c r="C47" s="320" t="s">
        <v>371</v>
      </c>
      <c r="D47" s="122" t="s">
        <v>20</v>
      </c>
      <c r="E47" s="204">
        <v>3.2</v>
      </c>
      <c r="F47" s="276"/>
      <c r="G47" s="244"/>
      <c r="H47" s="277">
        <f>ROUND(G47*F47,2)</f>
        <v>0</v>
      </c>
      <c r="I47" s="276"/>
      <c r="J47" s="276"/>
      <c r="K47" s="125">
        <f t="shared" si="0"/>
        <v>0</v>
      </c>
      <c r="L47" s="126">
        <f t="shared" si="1"/>
        <v>0</v>
      </c>
      <c r="M47" s="125">
        <f t="shared" si="2"/>
        <v>0</v>
      </c>
      <c r="N47" s="125">
        <f t="shared" si="3"/>
        <v>0</v>
      </c>
      <c r="O47" s="125">
        <f t="shared" si="4"/>
        <v>0</v>
      </c>
      <c r="P47" s="125">
        <f t="shared" si="6"/>
        <v>0</v>
      </c>
    </row>
    <row r="48" spans="1:16" s="24" customFormat="1" ht="39.6">
      <c r="A48" s="120">
        <f t="shared" si="8"/>
        <v>31</v>
      </c>
      <c r="B48" s="268"/>
      <c r="C48" s="320" t="s">
        <v>372</v>
      </c>
      <c r="D48" s="122" t="s">
        <v>20</v>
      </c>
      <c r="E48" s="204">
        <v>3.2</v>
      </c>
      <c r="F48" s="276"/>
      <c r="G48" s="244"/>
      <c r="H48" s="277">
        <f>ROUND(G48*F48,2)</f>
        <v>0</v>
      </c>
      <c r="I48" s="276"/>
      <c r="J48" s="276"/>
      <c r="K48" s="125">
        <f t="shared" si="0"/>
        <v>0</v>
      </c>
      <c r="L48" s="126">
        <f t="shared" si="1"/>
        <v>0</v>
      </c>
      <c r="M48" s="125">
        <f t="shared" si="2"/>
        <v>0</v>
      </c>
      <c r="N48" s="125">
        <f t="shared" si="3"/>
        <v>0</v>
      </c>
      <c r="O48" s="125">
        <f t="shared" si="4"/>
        <v>0</v>
      </c>
      <c r="P48" s="125">
        <f t="shared" si="6"/>
        <v>0</v>
      </c>
    </row>
    <row r="49" spans="1:16" s="24" customFormat="1">
      <c r="A49" s="120">
        <f t="shared" si="8"/>
        <v>32</v>
      </c>
      <c r="B49" s="268"/>
      <c r="C49" s="274" t="s">
        <v>86</v>
      </c>
      <c r="D49" s="204" t="s">
        <v>66</v>
      </c>
      <c r="E49" s="275">
        <v>2</v>
      </c>
      <c r="F49" s="276"/>
      <c r="G49" s="244"/>
      <c r="H49" s="277">
        <f>ROUND(G49*F49,2)</f>
        <v>0</v>
      </c>
      <c r="I49" s="276"/>
      <c r="J49" s="276"/>
      <c r="K49" s="125">
        <f t="shared" si="0"/>
        <v>0</v>
      </c>
      <c r="L49" s="126">
        <f t="shared" si="1"/>
        <v>0</v>
      </c>
      <c r="M49" s="125">
        <f t="shared" si="2"/>
        <v>0</v>
      </c>
      <c r="N49" s="125">
        <f t="shared" si="3"/>
        <v>0</v>
      </c>
      <c r="O49" s="125">
        <f t="shared" si="4"/>
        <v>0</v>
      </c>
      <c r="P49" s="125">
        <f t="shared" si="6"/>
        <v>0</v>
      </c>
    </row>
    <row r="50" spans="1:16" s="24" customFormat="1" ht="26.4">
      <c r="A50" s="120"/>
      <c r="B50" s="160"/>
      <c r="C50" s="260" t="s">
        <v>87</v>
      </c>
      <c r="D50" s="261"/>
      <c r="E50" s="261"/>
      <c r="F50" s="124"/>
      <c r="G50" s="124"/>
      <c r="H50" s="117"/>
      <c r="I50" s="117"/>
      <c r="J50" s="117"/>
      <c r="K50" s="125">
        <f t="shared" si="0"/>
        <v>0</v>
      </c>
      <c r="L50" s="126">
        <f t="shared" si="1"/>
        <v>0</v>
      </c>
      <c r="M50" s="125">
        <f t="shared" si="2"/>
        <v>0</v>
      </c>
      <c r="N50" s="125">
        <f t="shared" si="3"/>
        <v>0</v>
      </c>
      <c r="O50" s="125">
        <f t="shared" si="4"/>
        <v>0</v>
      </c>
      <c r="P50" s="125">
        <f t="shared" si="6"/>
        <v>0</v>
      </c>
    </row>
    <row r="51" spans="1:16" s="24" customFormat="1" ht="26.4">
      <c r="A51" s="120">
        <f>A49+1</f>
        <v>33</v>
      </c>
      <c r="B51" s="121"/>
      <c r="C51" s="319" t="s">
        <v>373</v>
      </c>
      <c r="D51" s="122" t="s">
        <v>20</v>
      </c>
      <c r="E51" s="204">
        <v>65</v>
      </c>
      <c r="F51" s="128"/>
      <c r="G51" s="128"/>
      <c r="H51" s="129">
        <f t="shared" ref="H51" si="15">ROUND(F51*G51,2)</f>
        <v>0</v>
      </c>
      <c r="I51" s="130"/>
      <c r="J51" s="131"/>
      <c r="K51" s="125">
        <f t="shared" si="0"/>
        <v>0</v>
      </c>
      <c r="L51" s="126">
        <f t="shared" si="1"/>
        <v>0</v>
      </c>
      <c r="M51" s="125">
        <f t="shared" si="2"/>
        <v>0</v>
      </c>
      <c r="N51" s="125">
        <f t="shared" si="3"/>
        <v>0</v>
      </c>
      <c r="O51" s="125">
        <f t="shared" si="4"/>
        <v>0</v>
      </c>
      <c r="P51" s="125">
        <f t="shared" ref="P51" si="16">SUM(M51:O51)</f>
        <v>0</v>
      </c>
    </row>
    <row r="52" spans="1:16" s="24" customFormat="1" ht="52.8">
      <c r="A52" s="120">
        <f t="shared" si="8"/>
        <v>34</v>
      </c>
      <c r="B52" s="268"/>
      <c r="C52" s="320" t="s">
        <v>369</v>
      </c>
      <c r="D52" s="122" t="s">
        <v>20</v>
      </c>
      <c r="E52" s="204">
        <v>65</v>
      </c>
      <c r="F52" s="276"/>
      <c r="G52" s="244"/>
      <c r="H52" s="277">
        <f>ROUND(G52*F52,2)</f>
        <v>0</v>
      </c>
      <c r="I52" s="276"/>
      <c r="J52" s="276"/>
      <c r="K52" s="125">
        <f t="shared" si="0"/>
        <v>0</v>
      </c>
      <c r="L52" s="126">
        <f t="shared" si="1"/>
        <v>0</v>
      </c>
      <c r="M52" s="125">
        <f t="shared" si="2"/>
        <v>0</v>
      </c>
      <c r="N52" s="125">
        <f t="shared" si="3"/>
        <v>0</v>
      </c>
      <c r="O52" s="125">
        <f t="shared" si="4"/>
        <v>0</v>
      </c>
      <c r="P52" s="125">
        <f t="shared" si="6"/>
        <v>0</v>
      </c>
    </row>
    <row r="53" spans="1:16" s="24" customFormat="1" ht="26.4">
      <c r="A53" s="120">
        <f t="shared" si="8"/>
        <v>35</v>
      </c>
      <c r="B53" s="268"/>
      <c r="C53" s="320" t="s">
        <v>370</v>
      </c>
      <c r="D53" s="122" t="s">
        <v>20</v>
      </c>
      <c r="E53" s="204">
        <v>38</v>
      </c>
      <c r="F53" s="276"/>
      <c r="G53" s="244"/>
      <c r="H53" s="277">
        <f>ROUND(G53*F53,2)</f>
        <v>0</v>
      </c>
      <c r="I53" s="276"/>
      <c r="J53" s="276"/>
      <c r="K53" s="125">
        <f t="shared" si="0"/>
        <v>0</v>
      </c>
      <c r="L53" s="126">
        <f t="shared" si="1"/>
        <v>0</v>
      </c>
      <c r="M53" s="125">
        <f t="shared" si="2"/>
        <v>0</v>
      </c>
      <c r="N53" s="125">
        <f t="shared" si="3"/>
        <v>0</v>
      </c>
      <c r="O53" s="125">
        <f t="shared" si="4"/>
        <v>0</v>
      </c>
      <c r="P53" s="125">
        <f t="shared" si="6"/>
        <v>0</v>
      </c>
    </row>
    <row r="54" spans="1:16" s="24" customFormat="1" ht="39.6">
      <c r="A54" s="120">
        <f t="shared" si="8"/>
        <v>36</v>
      </c>
      <c r="B54" s="268"/>
      <c r="C54" s="320" t="s">
        <v>374</v>
      </c>
      <c r="D54" s="122" t="s">
        <v>20</v>
      </c>
      <c r="E54" s="204">
        <v>13</v>
      </c>
      <c r="F54" s="276"/>
      <c r="G54" s="244"/>
      <c r="H54" s="277">
        <f>ROUND(G54*F54,2)</f>
        <v>0</v>
      </c>
      <c r="I54" s="276"/>
      <c r="J54" s="276"/>
      <c r="K54" s="125">
        <f t="shared" si="0"/>
        <v>0</v>
      </c>
      <c r="L54" s="126">
        <f t="shared" si="1"/>
        <v>0</v>
      </c>
      <c r="M54" s="125">
        <f t="shared" si="2"/>
        <v>0</v>
      </c>
      <c r="N54" s="125">
        <f t="shared" si="3"/>
        <v>0</v>
      </c>
      <c r="O54" s="125">
        <f t="shared" si="4"/>
        <v>0</v>
      </c>
      <c r="P54" s="125">
        <f t="shared" si="6"/>
        <v>0</v>
      </c>
    </row>
    <row r="55" spans="1:16" s="24" customFormat="1" ht="39.6">
      <c r="A55" s="120">
        <f t="shared" si="8"/>
        <v>37</v>
      </c>
      <c r="B55" s="268"/>
      <c r="C55" s="320" t="s">
        <v>375</v>
      </c>
      <c r="D55" s="122" t="s">
        <v>20</v>
      </c>
      <c r="E55" s="204">
        <v>13</v>
      </c>
      <c r="F55" s="276"/>
      <c r="G55" s="244"/>
      <c r="H55" s="277">
        <f>ROUND(G55*F55,2)</f>
        <v>0</v>
      </c>
      <c r="I55" s="276"/>
      <c r="J55" s="276"/>
      <c r="K55" s="125">
        <f t="shared" si="0"/>
        <v>0</v>
      </c>
      <c r="L55" s="126">
        <f t="shared" si="1"/>
        <v>0</v>
      </c>
      <c r="M55" s="125">
        <f t="shared" si="2"/>
        <v>0</v>
      </c>
      <c r="N55" s="125">
        <f t="shared" si="3"/>
        <v>0</v>
      </c>
      <c r="O55" s="125">
        <f t="shared" si="4"/>
        <v>0</v>
      </c>
      <c r="P55" s="125">
        <f t="shared" si="6"/>
        <v>0</v>
      </c>
    </row>
    <row r="56" spans="1:16" s="24" customFormat="1">
      <c r="A56" s="120">
        <f t="shared" si="8"/>
        <v>38</v>
      </c>
      <c r="B56" s="268"/>
      <c r="C56" s="274" t="s">
        <v>86</v>
      </c>
      <c r="D56" s="204" t="s">
        <v>66</v>
      </c>
      <c r="E56" s="275">
        <v>15</v>
      </c>
      <c r="F56" s="276"/>
      <c r="G56" s="244"/>
      <c r="H56" s="277">
        <f>ROUND(G56*F56,2)</f>
        <v>0</v>
      </c>
      <c r="I56" s="276"/>
      <c r="J56" s="276"/>
      <c r="K56" s="125">
        <f t="shared" si="0"/>
        <v>0</v>
      </c>
      <c r="L56" s="126">
        <f t="shared" si="1"/>
        <v>0</v>
      </c>
      <c r="M56" s="125">
        <f t="shared" si="2"/>
        <v>0</v>
      </c>
      <c r="N56" s="125">
        <f t="shared" si="3"/>
        <v>0</v>
      </c>
      <c r="O56" s="125">
        <f t="shared" si="4"/>
        <v>0</v>
      </c>
      <c r="P56" s="125">
        <f t="shared" si="6"/>
        <v>0</v>
      </c>
    </row>
    <row r="57" spans="1:16" s="24" customFormat="1">
      <c r="A57" s="120"/>
      <c r="B57" s="160"/>
      <c r="C57" s="260" t="s">
        <v>88</v>
      </c>
      <c r="D57" s="261"/>
      <c r="E57" s="261"/>
      <c r="F57" s="124"/>
      <c r="G57" s="124"/>
      <c r="H57" s="117"/>
      <c r="I57" s="117"/>
      <c r="J57" s="117"/>
      <c r="K57" s="125">
        <f t="shared" si="0"/>
        <v>0</v>
      </c>
      <c r="L57" s="126">
        <f t="shared" si="1"/>
        <v>0</v>
      </c>
      <c r="M57" s="125">
        <f t="shared" si="2"/>
        <v>0</v>
      </c>
      <c r="N57" s="125">
        <f t="shared" si="3"/>
        <v>0</v>
      </c>
      <c r="O57" s="125">
        <f t="shared" si="4"/>
        <v>0</v>
      </c>
      <c r="P57" s="125">
        <f t="shared" si="6"/>
        <v>0</v>
      </c>
    </row>
    <row r="58" spans="1:16" s="24" customFormat="1">
      <c r="A58" s="120">
        <f>A56+1</f>
        <v>39</v>
      </c>
      <c r="B58" s="275"/>
      <c r="C58" s="274" t="s">
        <v>368</v>
      </c>
      <c r="D58" s="204" t="s">
        <v>126</v>
      </c>
      <c r="E58" s="275">
        <v>1.2</v>
      </c>
      <c r="F58" s="276"/>
      <c r="G58" s="244"/>
      <c r="H58" s="277">
        <f t="shared" ref="H58" si="17">ROUND(F58*G58,2)</f>
        <v>0</v>
      </c>
      <c r="I58" s="276"/>
      <c r="J58" s="276"/>
      <c r="K58" s="125">
        <f t="shared" si="0"/>
        <v>0</v>
      </c>
      <c r="L58" s="126">
        <f t="shared" si="1"/>
        <v>0</v>
      </c>
      <c r="M58" s="125">
        <f t="shared" si="2"/>
        <v>0</v>
      </c>
      <c r="N58" s="125">
        <f t="shared" si="3"/>
        <v>0</v>
      </c>
      <c r="O58" s="125">
        <f t="shared" si="4"/>
        <v>0</v>
      </c>
      <c r="P58" s="125">
        <f t="shared" si="6"/>
        <v>0</v>
      </c>
    </row>
    <row r="59" spans="1:16" s="24" customFormat="1">
      <c r="A59" s="120">
        <f t="shared" si="8"/>
        <v>40</v>
      </c>
      <c r="B59" s="275"/>
      <c r="C59" s="274" t="s">
        <v>89</v>
      </c>
      <c r="D59" s="204" t="s">
        <v>20</v>
      </c>
      <c r="E59" s="275">
        <v>8</v>
      </c>
      <c r="F59" s="276"/>
      <c r="G59" s="244"/>
      <c r="H59" s="277">
        <f t="shared" ref="H59" si="18">ROUND(F59*G59,2)</f>
        <v>0</v>
      </c>
      <c r="I59" s="276"/>
      <c r="J59" s="276"/>
      <c r="K59" s="125">
        <f t="shared" si="0"/>
        <v>0</v>
      </c>
      <c r="L59" s="126">
        <f t="shared" si="1"/>
        <v>0</v>
      </c>
      <c r="M59" s="125">
        <f t="shared" si="2"/>
        <v>0</v>
      </c>
      <c r="N59" s="125">
        <f t="shared" si="3"/>
        <v>0</v>
      </c>
      <c r="O59" s="125">
        <f t="shared" si="4"/>
        <v>0</v>
      </c>
      <c r="P59" s="125">
        <f t="shared" si="6"/>
        <v>0</v>
      </c>
    </row>
    <row r="60" spans="1:16" ht="15.45" customHeight="1">
      <c r="A60" s="16"/>
      <c r="B60" s="58"/>
      <c r="C60" s="398" t="s">
        <v>52</v>
      </c>
      <c r="D60" s="398"/>
      <c r="E60" s="398"/>
      <c r="F60" s="398"/>
      <c r="G60" s="398"/>
      <c r="H60" s="398"/>
      <c r="I60" s="398"/>
      <c r="J60" s="398"/>
      <c r="K60" s="398"/>
      <c r="L60" s="189">
        <f>SUM(L14:L59)</f>
        <v>0</v>
      </c>
      <c r="M60" s="189">
        <f>SUM(M14:M59)</f>
        <v>0</v>
      </c>
      <c r="N60" s="189">
        <f>SUM(N14:N59)</f>
        <v>0</v>
      </c>
      <c r="O60" s="189">
        <f>SUM(O14:O59)</f>
        <v>0</v>
      </c>
      <c r="P60" s="189">
        <f>SUM(P14:P59)</f>
        <v>0</v>
      </c>
    </row>
    <row r="61" spans="1:16" s="65" customFormat="1">
      <c r="I61" s="71"/>
    </row>
    <row r="62" spans="1:16" customFormat="1" ht="12.75" customHeight="1">
      <c r="A62" s="72" t="s">
        <v>31</v>
      </c>
      <c r="B62" s="24"/>
    </row>
    <row r="63" spans="1:16" customFormat="1" ht="45" customHeight="1">
      <c r="A63" s="392" t="str">
        <f>'2,1'!A35:H35</f>
        <v>Visas atsauces uz materiālu un izstrādājumu izgatavotājfirmām,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63" s="392"/>
      <c r="C63" s="392"/>
      <c r="D63" s="392"/>
      <c r="E63" s="392"/>
      <c r="F63" s="392"/>
      <c r="G63" s="392"/>
      <c r="H63" s="392"/>
      <c r="I63" s="392"/>
      <c r="J63" s="392"/>
      <c r="K63" s="392"/>
      <c r="L63" s="392"/>
      <c r="M63" s="392"/>
      <c r="N63" s="392"/>
      <c r="O63" s="392"/>
      <c r="P63" s="392"/>
    </row>
    <row r="64" spans="1:16" customFormat="1" ht="68.25" customHeight="1">
      <c r="A64" s="391" t="s">
        <v>447</v>
      </c>
      <c r="B64" s="391"/>
      <c r="C64" s="391"/>
      <c r="D64" s="391"/>
      <c r="E64" s="391"/>
      <c r="F64" s="391"/>
      <c r="G64" s="391"/>
      <c r="H64" s="391"/>
      <c r="I64" s="391"/>
      <c r="J64" s="391"/>
      <c r="K64" s="391"/>
      <c r="L64" s="391"/>
      <c r="M64" s="391"/>
      <c r="N64" s="391"/>
      <c r="O64" s="391"/>
      <c r="P64" s="391"/>
    </row>
    <row r="65" spans="2:16" customFormat="1" ht="12.75" customHeight="1">
      <c r="B65" s="73"/>
    </row>
    <row r="66" spans="2:16" customFormat="1" ht="12.75" customHeight="1">
      <c r="B66" s="73"/>
    </row>
    <row r="67" spans="2:16" s="65" customFormat="1">
      <c r="B67" s="65" t="s">
        <v>2</v>
      </c>
      <c r="L67" s="76" t="str">
        <f>Koptame!B32</f>
        <v>Pārbaudīja:</v>
      </c>
      <c r="M67" s="76"/>
      <c r="N67" s="76"/>
      <c r="O67" s="76"/>
      <c r="P67" s="76"/>
    </row>
    <row r="68" spans="2:16" s="65" customFormat="1">
      <c r="C68" s="70">
        <f>Koptame!C27</f>
        <v>0</v>
      </c>
      <c r="L68" s="70"/>
      <c r="M68" s="388">
        <f>Koptame!C33</f>
        <v>0</v>
      </c>
      <c r="N68" s="388"/>
      <c r="O68" s="76"/>
      <c r="P68" s="76"/>
    </row>
    <row r="69" spans="2:16" s="65" customFormat="1">
      <c r="C69" s="69">
        <f>Koptame!C28</f>
        <v>0</v>
      </c>
      <c r="L69" s="69"/>
      <c r="M69" s="389">
        <f>Koptame!C34</f>
        <v>0</v>
      </c>
      <c r="N69" s="389"/>
      <c r="O69" s="76"/>
      <c r="P69" s="76"/>
    </row>
    <row r="70" spans="2:16" s="65" customFormat="1" collapsed="1">
      <c r="B70" s="71"/>
      <c r="F70" s="71"/>
      <c r="G70" s="71"/>
    </row>
  </sheetData>
  <mergeCells count="16">
    <mergeCell ref="A1:P1"/>
    <mergeCell ref="A4:C4"/>
    <mergeCell ref="F12:K12"/>
    <mergeCell ref="L12:P12"/>
    <mergeCell ref="C60:K60"/>
    <mergeCell ref="A3:P3"/>
    <mergeCell ref="L10:O10"/>
    <mergeCell ref="M69:N69"/>
    <mergeCell ref="M68:N68"/>
    <mergeCell ref="A64:P64"/>
    <mergeCell ref="A63:P63"/>
    <mergeCell ref="A12:A13"/>
    <mergeCell ref="B12:B13"/>
    <mergeCell ref="C12:C13"/>
    <mergeCell ref="D12:D13"/>
    <mergeCell ref="E12:E13"/>
  </mergeCells>
  <conditionalFormatting sqref="I44">
    <cfRule type="expression" dxfId="9" priority="6">
      <formula>#REF!&gt;0</formula>
    </cfRule>
    <cfRule type="expression" dxfId="8" priority="7">
      <formula>#REF!=3</formula>
    </cfRule>
    <cfRule type="expression" dxfId="7" priority="8">
      <formula>#REF!=2</formula>
    </cfRule>
    <cfRule type="expression" dxfId="6" priority="9">
      <formula>#REF!=1</formula>
    </cfRule>
  </conditionalFormatting>
  <conditionalFormatting sqref="I44">
    <cfRule type="expression" dxfId="5" priority="10" stopIfTrue="1">
      <formula>I44=#REF!=FALSE</formula>
    </cfRule>
  </conditionalFormatting>
  <conditionalFormatting sqref="I51">
    <cfRule type="expression" dxfId="4" priority="1">
      <formula>#REF!&gt;0</formula>
    </cfRule>
    <cfRule type="expression" dxfId="3" priority="2">
      <formula>#REF!=3</formula>
    </cfRule>
    <cfRule type="expression" dxfId="2" priority="3">
      <formula>#REF!=2</formula>
    </cfRule>
    <cfRule type="expression" dxfId="1" priority="4">
      <formula>#REF!=1</formula>
    </cfRule>
  </conditionalFormatting>
  <conditionalFormatting sqref="I51">
    <cfRule type="expression" dxfId="0" priority="5" stopIfTrue="1">
      <formula>I51=#REF!=FALSE</formula>
    </cfRule>
  </conditionalFormatting>
  <printOptions horizontalCentered="1"/>
  <pageMargins left="0.27559055118110237" right="0.27559055118110237" top="0.74803149606299213" bottom="0.74803149606299213" header="0.31496062992125984" footer="0.31496062992125984"/>
  <pageSetup paperSize="9" scale="67"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Koptame</vt:lpstr>
      <vt:lpstr>kops1</vt:lpstr>
      <vt:lpstr>1,1</vt:lpstr>
      <vt:lpstr>kops2</vt:lpstr>
      <vt:lpstr>2,1</vt:lpstr>
      <vt:lpstr>2,2</vt:lpstr>
      <vt:lpstr>2,3</vt:lpstr>
      <vt:lpstr>kops3</vt:lpstr>
      <vt:lpstr>3,1</vt:lpstr>
      <vt:lpstr>3,2</vt:lpstr>
      <vt:lpstr>3,3</vt:lpstr>
      <vt:lpstr>kops4</vt:lpstr>
      <vt:lpstr>4,1</vt:lpstr>
      <vt:lpstr>'2,3'!Print_Area</vt:lpstr>
      <vt:lpstr>Koptame!Print_Area</vt:lpstr>
      <vt:lpstr>'1,1'!Print_Titles</vt:lpstr>
      <vt:lpstr>'2,1'!Print_Titles</vt:lpstr>
      <vt:lpstr>'2,2'!Print_Titles</vt:lpstr>
      <vt:lpstr>'2,3'!Print_Titles</vt:lpstr>
      <vt:lpstr>'3,1'!Print_Titles</vt:lpstr>
      <vt:lpstr>'3,2'!Print_Titles</vt:lpstr>
      <vt:lpstr>'4,1'!Print_Titles</vt:lpstr>
      <vt:lpstr>kops1!Print_Titles</vt:lpstr>
      <vt:lpstr>kops2!Print_Titles</vt:lpstr>
      <vt:lpstr>kops3!Print_Titles</vt:lpstr>
      <vt:lpstr>kops4!Print_Titles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Linda Kuple</cp:lastModifiedBy>
  <cp:lastPrinted>2022-12-16T06:40:57Z</cp:lastPrinted>
  <dcterms:created xsi:type="dcterms:W3CDTF">2011-09-07T11:49:58Z</dcterms:created>
  <dcterms:modified xsi:type="dcterms:W3CDTF">2023-02-06T12:06:32Z</dcterms:modified>
</cp:coreProperties>
</file>