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66925"/>
  <xr:revisionPtr revIDLastSave="453" documentId="11_78FB1A8B0230C2D91CE9DE07C97C15ECF5566350" xr6:coauthVersionLast="47" xr6:coauthVersionMax="47" xr10:uidLastSave="{0751D899-EDEA-4FDA-A7C8-8342AE46229B}"/>
  <bookViews>
    <workbookView xWindow="-108" yWindow="-108" windowWidth="23256" windowHeight="12576" tabRatio="841" xr2:uid="{00000000-000D-0000-FFFF-FFFF00000000}"/>
  </bookViews>
  <sheets>
    <sheet name="Būvniec.koptāme" sheetId="1" r:id="rId1"/>
    <sheet name="Kopsavilkuma apr._1-15" sheetId="2" r:id="rId2"/>
    <sheet name="1_Būvlauk.org. un uzturēšana" sheetId="101" r:id="rId3"/>
    <sheet name="2_Demontāžas darbi" sheetId="100" r:id="rId4"/>
    <sheet name="3_Būvkonstrukcijas" sheetId="99" r:id="rId5"/>
    <sheet name="4_Sienu konstrukcijas" sheetId="102" r:id="rId6"/>
    <sheet name="5_Jumta konstrukcijas" sheetId="103" r:id="rId7"/>
    <sheet name="6_Aiļu aizpildījumi" sheetId="98" r:id="rId8"/>
    <sheet name="7_Iekšējie apdares darbi" sheetId="108" r:id="rId9"/>
    <sheet name="8_Ārējie apdares darbi" sheetId="104" r:id="rId10"/>
    <sheet name="9_EL" sheetId="94" r:id="rId11"/>
    <sheet name="10_AVK-V" sheetId="93" r:id="rId12"/>
    <sheet name="11_AVK-A" sheetId="68" r:id="rId13"/>
    <sheet name="12_UK" sheetId="105" r:id="rId14"/>
    <sheet name="13_ESS" sheetId="96" r:id="rId15"/>
    <sheet name="14_UKT" sheetId="106" r:id="rId16"/>
    <sheet name="15_TS-L" sheetId="97" r:id="rId17"/>
  </sheets>
  <definedNames>
    <definedName name="Excel_BuiltIn__FilterDatabase_10" localSheetId="2">#REF!</definedName>
    <definedName name="Excel_BuiltIn__FilterDatabase_10" localSheetId="11">#REF!</definedName>
    <definedName name="Excel_BuiltIn__FilterDatabase_10" localSheetId="12">#REF!</definedName>
    <definedName name="Excel_BuiltIn__FilterDatabase_10" localSheetId="13">#REF!</definedName>
    <definedName name="Excel_BuiltIn__FilterDatabase_10" localSheetId="14">#REF!</definedName>
    <definedName name="Excel_BuiltIn__FilterDatabase_10" localSheetId="15">#REF!</definedName>
    <definedName name="Excel_BuiltIn__FilterDatabase_10" localSheetId="16">#REF!</definedName>
    <definedName name="Excel_BuiltIn__FilterDatabase_10" localSheetId="3">#REF!</definedName>
    <definedName name="Excel_BuiltIn__FilterDatabase_10" localSheetId="4">#REF!</definedName>
    <definedName name="Excel_BuiltIn__FilterDatabase_10" localSheetId="5">#REF!</definedName>
    <definedName name="Excel_BuiltIn__FilterDatabase_10" localSheetId="6">#REF!</definedName>
    <definedName name="Excel_BuiltIn__FilterDatabase_10" localSheetId="7">#REF!</definedName>
    <definedName name="Excel_BuiltIn__FilterDatabase_10" localSheetId="8">#REF!</definedName>
    <definedName name="Excel_BuiltIn__FilterDatabase_10" localSheetId="9">#REF!</definedName>
    <definedName name="Excel_BuiltIn__FilterDatabase_10" localSheetId="10">#REF!</definedName>
    <definedName name="Excel_BuiltIn__FilterDatabase_10">#REF!</definedName>
    <definedName name="Excel_BuiltIn__FilterDatabase_11" localSheetId="2">#REF!</definedName>
    <definedName name="Excel_BuiltIn__FilterDatabase_11" localSheetId="11">#REF!</definedName>
    <definedName name="Excel_BuiltIn__FilterDatabase_11" localSheetId="12">#REF!</definedName>
    <definedName name="Excel_BuiltIn__FilterDatabase_11" localSheetId="13">#REF!</definedName>
    <definedName name="Excel_BuiltIn__FilterDatabase_11" localSheetId="14">#REF!</definedName>
    <definedName name="Excel_BuiltIn__FilterDatabase_11" localSheetId="15">#REF!</definedName>
    <definedName name="Excel_BuiltIn__FilterDatabase_11" localSheetId="16">#REF!</definedName>
    <definedName name="Excel_BuiltIn__FilterDatabase_11" localSheetId="3">#REF!</definedName>
    <definedName name="Excel_BuiltIn__FilterDatabase_11" localSheetId="4">#REF!</definedName>
    <definedName name="Excel_BuiltIn__FilterDatabase_11" localSheetId="5">#REF!</definedName>
    <definedName name="Excel_BuiltIn__FilterDatabase_11" localSheetId="6">#REF!</definedName>
    <definedName name="Excel_BuiltIn__FilterDatabase_11" localSheetId="7">#REF!</definedName>
    <definedName name="Excel_BuiltIn__FilterDatabase_11" localSheetId="8">#REF!</definedName>
    <definedName name="Excel_BuiltIn__FilterDatabase_11" localSheetId="9">#REF!</definedName>
    <definedName name="Excel_BuiltIn__FilterDatabase_11" localSheetId="10">#REF!</definedName>
    <definedName name="Excel_BuiltIn__FilterDatabase_11">#REF!</definedName>
    <definedName name="Excel_BuiltIn__FilterDatabase_12" localSheetId="2">#REF!</definedName>
    <definedName name="Excel_BuiltIn__FilterDatabase_12" localSheetId="11">#REF!</definedName>
    <definedName name="Excel_BuiltIn__FilterDatabase_12" localSheetId="12">#REF!</definedName>
    <definedName name="Excel_BuiltIn__FilterDatabase_12" localSheetId="13">#REF!</definedName>
    <definedName name="Excel_BuiltIn__FilterDatabase_12" localSheetId="14">#REF!</definedName>
    <definedName name="Excel_BuiltIn__FilterDatabase_12" localSheetId="15">#REF!</definedName>
    <definedName name="Excel_BuiltIn__FilterDatabase_12" localSheetId="16">#REF!</definedName>
    <definedName name="Excel_BuiltIn__FilterDatabase_12" localSheetId="3">#REF!</definedName>
    <definedName name="Excel_BuiltIn__FilterDatabase_12" localSheetId="4">#REF!</definedName>
    <definedName name="Excel_BuiltIn__FilterDatabase_12" localSheetId="5">#REF!</definedName>
    <definedName name="Excel_BuiltIn__FilterDatabase_12" localSheetId="6">#REF!</definedName>
    <definedName name="Excel_BuiltIn__FilterDatabase_12" localSheetId="7">#REF!</definedName>
    <definedName name="Excel_BuiltIn__FilterDatabase_12" localSheetId="8">#REF!</definedName>
    <definedName name="Excel_BuiltIn__FilterDatabase_12" localSheetId="9">#REF!</definedName>
    <definedName name="Excel_BuiltIn__FilterDatabase_12" localSheetId="10">#REF!</definedName>
    <definedName name="Excel_BuiltIn__FilterDatabase_12">#REF!</definedName>
    <definedName name="Excel_BuiltIn__FilterDatabase_13" localSheetId="2">#REF!</definedName>
    <definedName name="Excel_BuiltIn__FilterDatabase_13" localSheetId="11">#REF!</definedName>
    <definedName name="Excel_BuiltIn__FilterDatabase_13" localSheetId="12">#REF!</definedName>
    <definedName name="Excel_BuiltIn__FilterDatabase_13" localSheetId="13">#REF!</definedName>
    <definedName name="Excel_BuiltIn__FilterDatabase_13" localSheetId="14">#REF!</definedName>
    <definedName name="Excel_BuiltIn__FilterDatabase_13" localSheetId="15">#REF!</definedName>
    <definedName name="Excel_BuiltIn__FilterDatabase_13" localSheetId="16">#REF!</definedName>
    <definedName name="Excel_BuiltIn__FilterDatabase_13" localSheetId="3">#REF!</definedName>
    <definedName name="Excel_BuiltIn__FilterDatabase_13" localSheetId="4">#REF!</definedName>
    <definedName name="Excel_BuiltIn__FilterDatabase_13" localSheetId="5">#REF!</definedName>
    <definedName name="Excel_BuiltIn__FilterDatabase_13" localSheetId="6">#REF!</definedName>
    <definedName name="Excel_BuiltIn__FilterDatabase_13" localSheetId="7">#REF!</definedName>
    <definedName name="Excel_BuiltIn__FilterDatabase_13" localSheetId="8">#REF!</definedName>
    <definedName name="Excel_BuiltIn__FilterDatabase_13" localSheetId="9">#REF!</definedName>
    <definedName name="Excel_BuiltIn__FilterDatabase_13" localSheetId="10">#REF!</definedName>
    <definedName name="Excel_BuiltIn__FilterDatabase_13">#REF!</definedName>
    <definedName name="Excel_BuiltIn__FilterDatabase_14" localSheetId="2">#REF!</definedName>
    <definedName name="Excel_BuiltIn__FilterDatabase_14" localSheetId="11">#REF!</definedName>
    <definedName name="Excel_BuiltIn__FilterDatabase_14" localSheetId="12">#REF!</definedName>
    <definedName name="Excel_BuiltIn__FilterDatabase_14" localSheetId="13">#REF!</definedName>
    <definedName name="Excel_BuiltIn__FilterDatabase_14" localSheetId="14">#REF!</definedName>
    <definedName name="Excel_BuiltIn__FilterDatabase_14" localSheetId="15">#REF!</definedName>
    <definedName name="Excel_BuiltIn__FilterDatabase_14" localSheetId="16">#REF!</definedName>
    <definedName name="Excel_BuiltIn__FilterDatabase_14" localSheetId="3">#REF!</definedName>
    <definedName name="Excel_BuiltIn__FilterDatabase_14" localSheetId="4">#REF!</definedName>
    <definedName name="Excel_BuiltIn__FilterDatabase_14" localSheetId="5">#REF!</definedName>
    <definedName name="Excel_BuiltIn__FilterDatabase_14" localSheetId="6">#REF!</definedName>
    <definedName name="Excel_BuiltIn__FilterDatabase_14" localSheetId="7">#REF!</definedName>
    <definedName name="Excel_BuiltIn__FilterDatabase_14" localSheetId="8">#REF!</definedName>
    <definedName name="Excel_BuiltIn__FilterDatabase_14" localSheetId="9">#REF!</definedName>
    <definedName name="Excel_BuiltIn__FilterDatabase_14" localSheetId="10">#REF!</definedName>
    <definedName name="Excel_BuiltIn__FilterDatabase_14">#REF!</definedName>
    <definedName name="Excel_BuiltIn__FilterDatabase_15" localSheetId="2">#REF!</definedName>
    <definedName name="Excel_BuiltIn__FilterDatabase_15" localSheetId="11">#REF!</definedName>
    <definedName name="Excel_BuiltIn__FilterDatabase_15" localSheetId="12">#REF!</definedName>
    <definedName name="Excel_BuiltIn__FilterDatabase_15" localSheetId="13">#REF!</definedName>
    <definedName name="Excel_BuiltIn__FilterDatabase_15" localSheetId="14">#REF!</definedName>
    <definedName name="Excel_BuiltIn__FilterDatabase_15" localSheetId="15">#REF!</definedName>
    <definedName name="Excel_BuiltIn__FilterDatabase_15" localSheetId="16">#REF!</definedName>
    <definedName name="Excel_BuiltIn__FilterDatabase_15" localSheetId="3">#REF!</definedName>
    <definedName name="Excel_BuiltIn__FilterDatabase_15" localSheetId="4">#REF!</definedName>
    <definedName name="Excel_BuiltIn__FilterDatabase_15" localSheetId="5">#REF!</definedName>
    <definedName name="Excel_BuiltIn__FilterDatabase_15" localSheetId="6">#REF!</definedName>
    <definedName name="Excel_BuiltIn__FilterDatabase_15" localSheetId="7">#REF!</definedName>
    <definedName name="Excel_BuiltIn__FilterDatabase_15" localSheetId="8">#REF!</definedName>
    <definedName name="Excel_BuiltIn__FilterDatabase_15" localSheetId="9">#REF!</definedName>
    <definedName name="Excel_BuiltIn__FilterDatabase_15" localSheetId="10">#REF!</definedName>
    <definedName name="Excel_BuiltIn__FilterDatabase_15">#REF!</definedName>
    <definedName name="Excel_BuiltIn__FilterDatabase_16" localSheetId="2">#REF!</definedName>
    <definedName name="Excel_BuiltIn__FilterDatabase_16" localSheetId="11">#REF!</definedName>
    <definedName name="Excel_BuiltIn__FilterDatabase_16" localSheetId="12">#REF!</definedName>
    <definedName name="Excel_BuiltIn__FilterDatabase_16" localSheetId="13">#REF!</definedName>
    <definedName name="Excel_BuiltIn__FilterDatabase_16" localSheetId="14">#REF!</definedName>
    <definedName name="Excel_BuiltIn__FilterDatabase_16" localSheetId="15">#REF!</definedName>
    <definedName name="Excel_BuiltIn__FilterDatabase_16" localSheetId="16">#REF!</definedName>
    <definedName name="Excel_BuiltIn__FilterDatabase_16" localSheetId="3">#REF!</definedName>
    <definedName name="Excel_BuiltIn__FilterDatabase_16" localSheetId="4">#REF!</definedName>
    <definedName name="Excel_BuiltIn__FilterDatabase_16" localSheetId="5">#REF!</definedName>
    <definedName name="Excel_BuiltIn__FilterDatabase_16" localSheetId="6">#REF!</definedName>
    <definedName name="Excel_BuiltIn__FilterDatabase_16" localSheetId="7">#REF!</definedName>
    <definedName name="Excel_BuiltIn__FilterDatabase_16" localSheetId="8">#REF!</definedName>
    <definedName name="Excel_BuiltIn__FilterDatabase_16" localSheetId="9">#REF!</definedName>
    <definedName name="Excel_BuiltIn__FilterDatabase_16" localSheetId="10">#REF!</definedName>
    <definedName name="Excel_BuiltIn__FilterDatabase_16">#REF!</definedName>
    <definedName name="Excel_BuiltIn__FilterDatabase_17" localSheetId="2">#REF!</definedName>
    <definedName name="Excel_BuiltIn__FilterDatabase_17" localSheetId="11">#REF!</definedName>
    <definedName name="Excel_BuiltIn__FilterDatabase_17" localSheetId="12">#REF!</definedName>
    <definedName name="Excel_BuiltIn__FilterDatabase_17" localSheetId="13">#REF!</definedName>
    <definedName name="Excel_BuiltIn__FilterDatabase_17" localSheetId="14">#REF!</definedName>
    <definedName name="Excel_BuiltIn__FilterDatabase_17" localSheetId="15">#REF!</definedName>
    <definedName name="Excel_BuiltIn__FilterDatabase_17" localSheetId="16">#REF!</definedName>
    <definedName name="Excel_BuiltIn__FilterDatabase_17" localSheetId="3">#REF!</definedName>
    <definedName name="Excel_BuiltIn__FilterDatabase_17" localSheetId="4">#REF!</definedName>
    <definedName name="Excel_BuiltIn__FilterDatabase_17" localSheetId="5">#REF!</definedName>
    <definedName name="Excel_BuiltIn__FilterDatabase_17" localSheetId="6">#REF!</definedName>
    <definedName name="Excel_BuiltIn__FilterDatabase_17" localSheetId="7">#REF!</definedName>
    <definedName name="Excel_BuiltIn__FilterDatabase_17" localSheetId="8">#REF!</definedName>
    <definedName name="Excel_BuiltIn__FilterDatabase_17" localSheetId="9">#REF!</definedName>
    <definedName name="Excel_BuiltIn__FilterDatabase_17" localSheetId="10">#REF!</definedName>
    <definedName name="Excel_BuiltIn__FilterDatabase_17">#REF!</definedName>
    <definedName name="Excel_BuiltIn__FilterDatabase_18" localSheetId="2">#REF!</definedName>
    <definedName name="Excel_BuiltIn__FilterDatabase_18" localSheetId="11">#REF!</definedName>
    <definedName name="Excel_BuiltIn__FilterDatabase_18" localSheetId="12">#REF!</definedName>
    <definedName name="Excel_BuiltIn__FilterDatabase_18" localSheetId="13">#REF!</definedName>
    <definedName name="Excel_BuiltIn__FilterDatabase_18" localSheetId="14">#REF!</definedName>
    <definedName name="Excel_BuiltIn__FilterDatabase_18" localSheetId="15">#REF!</definedName>
    <definedName name="Excel_BuiltIn__FilterDatabase_18" localSheetId="16">#REF!</definedName>
    <definedName name="Excel_BuiltIn__FilterDatabase_18" localSheetId="3">#REF!</definedName>
    <definedName name="Excel_BuiltIn__FilterDatabase_18" localSheetId="4">#REF!</definedName>
    <definedName name="Excel_BuiltIn__FilterDatabase_18" localSheetId="5">#REF!</definedName>
    <definedName name="Excel_BuiltIn__FilterDatabase_18" localSheetId="6">#REF!</definedName>
    <definedName name="Excel_BuiltIn__FilterDatabase_18" localSheetId="7">#REF!</definedName>
    <definedName name="Excel_BuiltIn__FilterDatabase_18" localSheetId="8">#REF!</definedName>
    <definedName name="Excel_BuiltIn__FilterDatabase_18" localSheetId="9">#REF!</definedName>
    <definedName name="Excel_BuiltIn__FilterDatabase_18" localSheetId="10">#REF!</definedName>
    <definedName name="Excel_BuiltIn__FilterDatabase_18">#REF!</definedName>
    <definedName name="Excel_BuiltIn__FilterDatabase_19" localSheetId="2">#REF!</definedName>
    <definedName name="Excel_BuiltIn__FilterDatabase_19" localSheetId="11">#REF!</definedName>
    <definedName name="Excel_BuiltIn__FilterDatabase_19" localSheetId="12">#REF!</definedName>
    <definedName name="Excel_BuiltIn__FilterDatabase_19" localSheetId="13">#REF!</definedName>
    <definedName name="Excel_BuiltIn__FilterDatabase_19" localSheetId="14">#REF!</definedName>
    <definedName name="Excel_BuiltIn__FilterDatabase_19" localSheetId="15">#REF!</definedName>
    <definedName name="Excel_BuiltIn__FilterDatabase_19" localSheetId="16">#REF!</definedName>
    <definedName name="Excel_BuiltIn__FilterDatabase_19" localSheetId="3">#REF!</definedName>
    <definedName name="Excel_BuiltIn__FilterDatabase_19" localSheetId="4">#REF!</definedName>
    <definedName name="Excel_BuiltIn__FilterDatabase_19" localSheetId="5">#REF!</definedName>
    <definedName name="Excel_BuiltIn__FilterDatabase_19" localSheetId="6">#REF!</definedName>
    <definedName name="Excel_BuiltIn__FilterDatabase_19" localSheetId="7">#REF!</definedName>
    <definedName name="Excel_BuiltIn__FilterDatabase_19" localSheetId="8">#REF!</definedName>
    <definedName name="Excel_BuiltIn__FilterDatabase_19" localSheetId="9">#REF!</definedName>
    <definedName name="Excel_BuiltIn__FilterDatabase_19" localSheetId="10">#REF!</definedName>
    <definedName name="Excel_BuiltIn__FilterDatabase_19">#REF!</definedName>
    <definedName name="Excel_BuiltIn__FilterDatabase_2" localSheetId="2">#REF!</definedName>
    <definedName name="Excel_BuiltIn__FilterDatabase_2" localSheetId="11">#REF!</definedName>
    <definedName name="Excel_BuiltIn__FilterDatabase_2" localSheetId="12">#REF!</definedName>
    <definedName name="Excel_BuiltIn__FilterDatabase_2" localSheetId="13">#REF!</definedName>
    <definedName name="Excel_BuiltIn__FilterDatabase_2" localSheetId="14">#REF!</definedName>
    <definedName name="Excel_BuiltIn__FilterDatabase_2" localSheetId="15">#REF!</definedName>
    <definedName name="Excel_BuiltIn__FilterDatabase_2" localSheetId="16">#REF!</definedName>
    <definedName name="Excel_BuiltIn__FilterDatabase_2" localSheetId="3">#REF!</definedName>
    <definedName name="Excel_BuiltIn__FilterDatabase_2" localSheetId="4">#REF!</definedName>
    <definedName name="Excel_BuiltIn__FilterDatabase_2" localSheetId="5">#REF!</definedName>
    <definedName name="Excel_BuiltIn__FilterDatabase_2" localSheetId="6">#REF!</definedName>
    <definedName name="Excel_BuiltIn__FilterDatabase_2" localSheetId="7">#REF!</definedName>
    <definedName name="Excel_BuiltIn__FilterDatabase_2" localSheetId="8">#REF!</definedName>
    <definedName name="Excel_BuiltIn__FilterDatabase_2" localSheetId="9">#REF!</definedName>
    <definedName name="Excel_BuiltIn__FilterDatabase_2" localSheetId="10">#REF!</definedName>
    <definedName name="Excel_BuiltIn__FilterDatabase_2" localSheetId="0">#REF!</definedName>
    <definedName name="Excel_BuiltIn__FilterDatabase_2" localSheetId="1">#REF!</definedName>
    <definedName name="Excel_BuiltIn__FilterDatabase_2">#REF!</definedName>
    <definedName name="Excel_BuiltIn__FilterDatabase_20" localSheetId="2">#REF!</definedName>
    <definedName name="Excel_BuiltIn__FilterDatabase_20" localSheetId="11">#REF!</definedName>
    <definedName name="Excel_BuiltIn__FilterDatabase_20" localSheetId="12">#REF!</definedName>
    <definedName name="Excel_BuiltIn__FilterDatabase_20" localSheetId="13">#REF!</definedName>
    <definedName name="Excel_BuiltIn__FilterDatabase_20" localSheetId="14">#REF!</definedName>
    <definedName name="Excel_BuiltIn__FilterDatabase_20" localSheetId="15">#REF!</definedName>
    <definedName name="Excel_BuiltIn__FilterDatabase_20" localSheetId="16">#REF!</definedName>
    <definedName name="Excel_BuiltIn__FilterDatabase_20" localSheetId="3">#REF!</definedName>
    <definedName name="Excel_BuiltIn__FilterDatabase_20" localSheetId="4">#REF!</definedName>
    <definedName name="Excel_BuiltIn__FilterDatabase_20" localSheetId="5">#REF!</definedName>
    <definedName name="Excel_BuiltIn__FilterDatabase_20" localSheetId="6">#REF!</definedName>
    <definedName name="Excel_BuiltIn__FilterDatabase_20" localSheetId="7">#REF!</definedName>
    <definedName name="Excel_BuiltIn__FilterDatabase_20" localSheetId="8">#REF!</definedName>
    <definedName name="Excel_BuiltIn__FilterDatabase_20" localSheetId="9">#REF!</definedName>
    <definedName name="Excel_BuiltIn__FilterDatabase_20" localSheetId="10">#REF!</definedName>
    <definedName name="Excel_BuiltIn__FilterDatabase_20">#REF!</definedName>
    <definedName name="Excel_BuiltIn__FilterDatabase_21" localSheetId="2">#REF!</definedName>
    <definedName name="Excel_BuiltIn__FilterDatabase_21" localSheetId="11">#REF!</definedName>
    <definedName name="Excel_BuiltIn__FilterDatabase_21" localSheetId="12">#REF!</definedName>
    <definedName name="Excel_BuiltIn__FilterDatabase_21" localSheetId="13">#REF!</definedName>
    <definedName name="Excel_BuiltIn__FilterDatabase_21" localSheetId="14">#REF!</definedName>
    <definedName name="Excel_BuiltIn__FilterDatabase_21" localSheetId="15">#REF!</definedName>
    <definedName name="Excel_BuiltIn__FilterDatabase_21" localSheetId="16">#REF!</definedName>
    <definedName name="Excel_BuiltIn__FilterDatabase_21" localSheetId="3">#REF!</definedName>
    <definedName name="Excel_BuiltIn__FilterDatabase_21" localSheetId="4">#REF!</definedName>
    <definedName name="Excel_BuiltIn__FilterDatabase_21" localSheetId="5">#REF!</definedName>
    <definedName name="Excel_BuiltIn__FilterDatabase_21" localSheetId="6">#REF!</definedName>
    <definedName name="Excel_BuiltIn__FilterDatabase_21" localSheetId="7">#REF!</definedName>
    <definedName name="Excel_BuiltIn__FilterDatabase_21" localSheetId="8">#REF!</definedName>
    <definedName name="Excel_BuiltIn__FilterDatabase_21" localSheetId="9">#REF!</definedName>
    <definedName name="Excel_BuiltIn__FilterDatabase_21" localSheetId="10">#REF!</definedName>
    <definedName name="Excel_BuiltIn__FilterDatabase_21" localSheetId="0">#REF!</definedName>
    <definedName name="Excel_BuiltIn__FilterDatabase_21" localSheetId="1">#REF!</definedName>
    <definedName name="Excel_BuiltIn__FilterDatabase_21">#REF!</definedName>
    <definedName name="Excel_BuiltIn__FilterDatabase_22" localSheetId="2">#REF!</definedName>
    <definedName name="Excel_BuiltIn__FilterDatabase_22" localSheetId="11">#REF!</definedName>
    <definedName name="Excel_BuiltIn__FilterDatabase_22" localSheetId="12">#REF!</definedName>
    <definedName name="Excel_BuiltIn__FilterDatabase_22" localSheetId="13">#REF!</definedName>
    <definedName name="Excel_BuiltIn__FilterDatabase_22" localSheetId="14">#REF!</definedName>
    <definedName name="Excel_BuiltIn__FilterDatabase_22" localSheetId="15">#REF!</definedName>
    <definedName name="Excel_BuiltIn__FilterDatabase_22" localSheetId="16">#REF!</definedName>
    <definedName name="Excel_BuiltIn__FilterDatabase_22" localSheetId="3">#REF!</definedName>
    <definedName name="Excel_BuiltIn__FilterDatabase_22" localSheetId="4">#REF!</definedName>
    <definedName name="Excel_BuiltIn__FilterDatabase_22" localSheetId="5">#REF!</definedName>
    <definedName name="Excel_BuiltIn__FilterDatabase_22" localSheetId="6">#REF!</definedName>
    <definedName name="Excel_BuiltIn__FilterDatabase_22" localSheetId="7">#REF!</definedName>
    <definedName name="Excel_BuiltIn__FilterDatabase_22" localSheetId="8">#REF!</definedName>
    <definedName name="Excel_BuiltIn__FilterDatabase_22" localSheetId="9">#REF!</definedName>
    <definedName name="Excel_BuiltIn__FilterDatabase_22" localSheetId="10">#REF!</definedName>
    <definedName name="Excel_BuiltIn__FilterDatabase_22" localSheetId="0">#REF!</definedName>
    <definedName name="Excel_BuiltIn__FilterDatabase_22" localSheetId="1">#REF!</definedName>
    <definedName name="Excel_BuiltIn__FilterDatabase_22">#REF!</definedName>
    <definedName name="Excel_BuiltIn__FilterDatabase_23" localSheetId="2">#REF!</definedName>
    <definedName name="Excel_BuiltIn__FilterDatabase_23" localSheetId="11">#REF!</definedName>
    <definedName name="Excel_BuiltIn__FilterDatabase_23" localSheetId="12">#REF!</definedName>
    <definedName name="Excel_BuiltIn__FilterDatabase_23" localSheetId="13">#REF!</definedName>
    <definedName name="Excel_BuiltIn__FilterDatabase_23" localSheetId="14">#REF!</definedName>
    <definedName name="Excel_BuiltIn__FilterDatabase_23" localSheetId="15">#REF!</definedName>
    <definedName name="Excel_BuiltIn__FilterDatabase_23" localSheetId="16">#REF!</definedName>
    <definedName name="Excel_BuiltIn__FilterDatabase_23" localSheetId="3">#REF!</definedName>
    <definedName name="Excel_BuiltIn__FilterDatabase_23" localSheetId="4">#REF!</definedName>
    <definedName name="Excel_BuiltIn__FilterDatabase_23" localSheetId="5">#REF!</definedName>
    <definedName name="Excel_BuiltIn__FilterDatabase_23" localSheetId="6">#REF!</definedName>
    <definedName name="Excel_BuiltIn__FilterDatabase_23" localSheetId="7">#REF!</definedName>
    <definedName name="Excel_BuiltIn__FilterDatabase_23" localSheetId="8">#REF!</definedName>
    <definedName name="Excel_BuiltIn__FilterDatabase_23" localSheetId="9">#REF!</definedName>
    <definedName name="Excel_BuiltIn__FilterDatabase_23" localSheetId="10">#REF!</definedName>
    <definedName name="Excel_BuiltIn__FilterDatabase_23" localSheetId="0">#REF!</definedName>
    <definedName name="Excel_BuiltIn__FilterDatabase_23" localSheetId="1">#REF!</definedName>
    <definedName name="Excel_BuiltIn__FilterDatabase_23">#REF!</definedName>
    <definedName name="Excel_BuiltIn__FilterDatabase_24" localSheetId="2">#REF!</definedName>
    <definedName name="Excel_BuiltIn__FilterDatabase_24" localSheetId="11">#REF!</definedName>
    <definedName name="Excel_BuiltIn__FilterDatabase_24" localSheetId="12">#REF!</definedName>
    <definedName name="Excel_BuiltIn__FilterDatabase_24" localSheetId="13">#REF!</definedName>
    <definedName name="Excel_BuiltIn__FilterDatabase_24" localSheetId="14">#REF!</definedName>
    <definedName name="Excel_BuiltIn__FilterDatabase_24" localSheetId="15">#REF!</definedName>
    <definedName name="Excel_BuiltIn__FilterDatabase_24" localSheetId="16">#REF!</definedName>
    <definedName name="Excel_BuiltIn__FilterDatabase_24" localSheetId="3">#REF!</definedName>
    <definedName name="Excel_BuiltIn__FilterDatabase_24" localSheetId="4">#REF!</definedName>
    <definedName name="Excel_BuiltIn__FilterDatabase_24" localSheetId="5">#REF!</definedName>
    <definedName name="Excel_BuiltIn__FilterDatabase_24" localSheetId="6">#REF!</definedName>
    <definedName name="Excel_BuiltIn__FilterDatabase_24" localSheetId="7">#REF!</definedName>
    <definedName name="Excel_BuiltIn__FilterDatabase_24" localSheetId="8">#REF!</definedName>
    <definedName name="Excel_BuiltIn__FilterDatabase_24" localSheetId="9">#REF!</definedName>
    <definedName name="Excel_BuiltIn__FilterDatabase_24" localSheetId="10">#REF!</definedName>
    <definedName name="Excel_BuiltIn__FilterDatabase_24">#REF!</definedName>
    <definedName name="Excel_BuiltIn__FilterDatabase_25" localSheetId="2">#REF!</definedName>
    <definedName name="Excel_BuiltIn__FilterDatabase_25" localSheetId="11">#REF!</definedName>
    <definedName name="Excel_BuiltIn__FilterDatabase_25" localSheetId="12">#REF!</definedName>
    <definedName name="Excel_BuiltIn__FilterDatabase_25" localSheetId="13">#REF!</definedName>
    <definedName name="Excel_BuiltIn__FilterDatabase_25" localSheetId="14">#REF!</definedName>
    <definedName name="Excel_BuiltIn__FilterDatabase_25" localSheetId="15">#REF!</definedName>
    <definedName name="Excel_BuiltIn__FilterDatabase_25" localSheetId="16">#REF!</definedName>
    <definedName name="Excel_BuiltIn__FilterDatabase_25" localSheetId="3">#REF!</definedName>
    <definedName name="Excel_BuiltIn__FilterDatabase_25" localSheetId="4">#REF!</definedName>
    <definedName name="Excel_BuiltIn__FilterDatabase_25" localSheetId="5">#REF!</definedName>
    <definedName name="Excel_BuiltIn__FilterDatabase_25" localSheetId="6">#REF!</definedName>
    <definedName name="Excel_BuiltIn__FilterDatabase_25" localSheetId="7">#REF!</definedName>
    <definedName name="Excel_BuiltIn__FilterDatabase_25" localSheetId="8">#REF!</definedName>
    <definedName name="Excel_BuiltIn__FilterDatabase_25" localSheetId="9">#REF!</definedName>
    <definedName name="Excel_BuiltIn__FilterDatabase_25" localSheetId="10">#REF!</definedName>
    <definedName name="Excel_BuiltIn__FilterDatabase_25">#REF!</definedName>
    <definedName name="Excel_BuiltIn__FilterDatabase_26" localSheetId="2">#REF!</definedName>
    <definedName name="Excel_BuiltIn__FilterDatabase_26" localSheetId="11">#REF!</definedName>
    <definedName name="Excel_BuiltIn__FilterDatabase_26" localSheetId="12">#REF!</definedName>
    <definedName name="Excel_BuiltIn__FilterDatabase_26" localSheetId="13">#REF!</definedName>
    <definedName name="Excel_BuiltIn__FilterDatabase_26" localSheetId="14">#REF!</definedName>
    <definedName name="Excel_BuiltIn__FilterDatabase_26" localSheetId="15">#REF!</definedName>
    <definedName name="Excel_BuiltIn__FilterDatabase_26" localSheetId="16">#REF!</definedName>
    <definedName name="Excel_BuiltIn__FilterDatabase_26" localSheetId="3">#REF!</definedName>
    <definedName name="Excel_BuiltIn__FilterDatabase_26" localSheetId="4">#REF!</definedName>
    <definedName name="Excel_BuiltIn__FilterDatabase_26" localSheetId="5">#REF!</definedName>
    <definedName name="Excel_BuiltIn__FilterDatabase_26" localSheetId="6">#REF!</definedName>
    <definedName name="Excel_BuiltIn__FilterDatabase_26" localSheetId="7">#REF!</definedName>
    <definedName name="Excel_BuiltIn__FilterDatabase_26" localSheetId="8">#REF!</definedName>
    <definedName name="Excel_BuiltIn__FilterDatabase_26" localSheetId="9">#REF!</definedName>
    <definedName name="Excel_BuiltIn__FilterDatabase_26" localSheetId="10">#REF!</definedName>
    <definedName name="Excel_BuiltIn__FilterDatabase_26">#REF!</definedName>
    <definedName name="Excel_BuiltIn__FilterDatabase_27" localSheetId="2">#REF!</definedName>
    <definedName name="Excel_BuiltIn__FilterDatabase_27" localSheetId="11">#REF!</definedName>
    <definedName name="Excel_BuiltIn__FilterDatabase_27" localSheetId="12">#REF!</definedName>
    <definedName name="Excel_BuiltIn__FilterDatabase_27" localSheetId="13">#REF!</definedName>
    <definedName name="Excel_BuiltIn__FilterDatabase_27" localSheetId="14">#REF!</definedName>
    <definedName name="Excel_BuiltIn__FilterDatabase_27" localSheetId="15">#REF!</definedName>
    <definedName name="Excel_BuiltIn__FilterDatabase_27" localSheetId="16">#REF!</definedName>
    <definedName name="Excel_BuiltIn__FilterDatabase_27" localSheetId="3">#REF!</definedName>
    <definedName name="Excel_BuiltIn__FilterDatabase_27" localSheetId="4">#REF!</definedName>
    <definedName name="Excel_BuiltIn__FilterDatabase_27" localSheetId="5">#REF!</definedName>
    <definedName name="Excel_BuiltIn__FilterDatabase_27" localSheetId="6">#REF!</definedName>
    <definedName name="Excel_BuiltIn__FilterDatabase_27" localSheetId="7">#REF!</definedName>
    <definedName name="Excel_BuiltIn__FilterDatabase_27" localSheetId="8">#REF!</definedName>
    <definedName name="Excel_BuiltIn__FilterDatabase_27" localSheetId="9">#REF!</definedName>
    <definedName name="Excel_BuiltIn__FilterDatabase_27" localSheetId="10">#REF!</definedName>
    <definedName name="Excel_BuiltIn__FilterDatabase_27">#REF!</definedName>
    <definedName name="Excel_BuiltIn__FilterDatabase_28" localSheetId="2">#REF!</definedName>
    <definedName name="Excel_BuiltIn__FilterDatabase_28" localSheetId="11">#REF!</definedName>
    <definedName name="Excel_BuiltIn__FilterDatabase_28" localSheetId="12">#REF!</definedName>
    <definedName name="Excel_BuiltIn__FilterDatabase_28" localSheetId="13">#REF!</definedName>
    <definedName name="Excel_BuiltIn__FilterDatabase_28" localSheetId="14">#REF!</definedName>
    <definedName name="Excel_BuiltIn__FilterDatabase_28" localSheetId="15">#REF!</definedName>
    <definedName name="Excel_BuiltIn__FilterDatabase_28" localSheetId="16">#REF!</definedName>
    <definedName name="Excel_BuiltIn__FilterDatabase_28" localSheetId="3">#REF!</definedName>
    <definedName name="Excel_BuiltIn__FilterDatabase_28" localSheetId="4">#REF!</definedName>
    <definedName name="Excel_BuiltIn__FilterDatabase_28" localSheetId="5">#REF!</definedName>
    <definedName name="Excel_BuiltIn__FilterDatabase_28" localSheetId="6">#REF!</definedName>
    <definedName name="Excel_BuiltIn__FilterDatabase_28" localSheetId="7">#REF!</definedName>
    <definedName name="Excel_BuiltIn__FilterDatabase_28" localSheetId="8">#REF!</definedName>
    <definedName name="Excel_BuiltIn__FilterDatabase_28" localSheetId="9">#REF!</definedName>
    <definedName name="Excel_BuiltIn__FilterDatabase_28" localSheetId="10">#REF!</definedName>
    <definedName name="Excel_BuiltIn__FilterDatabase_28">#REF!</definedName>
    <definedName name="Excel_BuiltIn__FilterDatabase_29" localSheetId="2">#REF!</definedName>
    <definedName name="Excel_BuiltIn__FilterDatabase_29" localSheetId="11">#REF!</definedName>
    <definedName name="Excel_BuiltIn__FilterDatabase_29" localSheetId="12">#REF!</definedName>
    <definedName name="Excel_BuiltIn__FilterDatabase_29" localSheetId="13">#REF!</definedName>
    <definedName name="Excel_BuiltIn__FilterDatabase_29" localSheetId="14">#REF!</definedName>
    <definedName name="Excel_BuiltIn__FilterDatabase_29" localSheetId="15">#REF!</definedName>
    <definedName name="Excel_BuiltIn__FilterDatabase_29" localSheetId="16">#REF!</definedName>
    <definedName name="Excel_BuiltIn__FilterDatabase_29" localSheetId="3">#REF!</definedName>
    <definedName name="Excel_BuiltIn__FilterDatabase_29" localSheetId="4">#REF!</definedName>
    <definedName name="Excel_BuiltIn__FilterDatabase_29" localSheetId="5">#REF!</definedName>
    <definedName name="Excel_BuiltIn__FilterDatabase_29" localSheetId="6">#REF!</definedName>
    <definedName name="Excel_BuiltIn__FilterDatabase_29" localSheetId="7">#REF!</definedName>
    <definedName name="Excel_BuiltIn__FilterDatabase_29" localSheetId="8">#REF!</definedName>
    <definedName name="Excel_BuiltIn__FilterDatabase_29" localSheetId="9">#REF!</definedName>
    <definedName name="Excel_BuiltIn__FilterDatabase_29" localSheetId="10">#REF!</definedName>
    <definedName name="Excel_BuiltIn__FilterDatabase_29">#REF!</definedName>
    <definedName name="Excel_BuiltIn__FilterDatabase_3" localSheetId="2">#REF!</definedName>
    <definedName name="Excel_BuiltIn__FilterDatabase_3" localSheetId="11">#REF!</definedName>
    <definedName name="Excel_BuiltIn__FilterDatabase_3" localSheetId="12">#REF!</definedName>
    <definedName name="Excel_BuiltIn__FilterDatabase_3" localSheetId="13">#REF!</definedName>
    <definedName name="Excel_BuiltIn__FilterDatabase_3" localSheetId="14">#REF!</definedName>
    <definedName name="Excel_BuiltIn__FilterDatabase_3" localSheetId="15">#REF!</definedName>
    <definedName name="Excel_BuiltIn__FilterDatabase_3" localSheetId="16">#REF!</definedName>
    <definedName name="Excel_BuiltIn__FilterDatabase_3" localSheetId="3">#REF!</definedName>
    <definedName name="Excel_BuiltIn__FilterDatabase_3" localSheetId="4">#REF!</definedName>
    <definedName name="Excel_BuiltIn__FilterDatabase_3" localSheetId="5">#REF!</definedName>
    <definedName name="Excel_BuiltIn__FilterDatabase_3" localSheetId="6">#REF!</definedName>
    <definedName name="Excel_BuiltIn__FilterDatabase_3" localSheetId="7">#REF!</definedName>
    <definedName name="Excel_BuiltIn__FilterDatabase_3" localSheetId="8">#REF!</definedName>
    <definedName name="Excel_BuiltIn__FilterDatabase_3" localSheetId="9">#REF!</definedName>
    <definedName name="Excel_BuiltIn__FilterDatabase_3" localSheetId="10">#REF!</definedName>
    <definedName name="Excel_BuiltIn__FilterDatabase_3">#REF!</definedName>
    <definedName name="Excel_BuiltIn__FilterDatabase_4" localSheetId="2">#REF!</definedName>
    <definedName name="Excel_BuiltIn__FilterDatabase_4" localSheetId="11">#REF!</definedName>
    <definedName name="Excel_BuiltIn__FilterDatabase_4" localSheetId="12">#REF!</definedName>
    <definedName name="Excel_BuiltIn__FilterDatabase_4" localSheetId="13">#REF!</definedName>
    <definedName name="Excel_BuiltIn__FilterDatabase_4" localSheetId="14">#REF!</definedName>
    <definedName name="Excel_BuiltIn__FilterDatabase_4" localSheetId="15">#REF!</definedName>
    <definedName name="Excel_BuiltIn__FilterDatabase_4" localSheetId="16">#REF!</definedName>
    <definedName name="Excel_BuiltIn__FilterDatabase_4" localSheetId="3">#REF!</definedName>
    <definedName name="Excel_BuiltIn__FilterDatabase_4" localSheetId="4">#REF!</definedName>
    <definedName name="Excel_BuiltIn__FilterDatabase_4" localSheetId="5">#REF!</definedName>
    <definedName name="Excel_BuiltIn__FilterDatabase_4" localSheetId="6">#REF!</definedName>
    <definedName name="Excel_BuiltIn__FilterDatabase_4" localSheetId="7">#REF!</definedName>
    <definedName name="Excel_BuiltIn__FilterDatabase_4" localSheetId="8">#REF!</definedName>
    <definedName name="Excel_BuiltIn__FilterDatabase_4" localSheetId="9">#REF!</definedName>
    <definedName name="Excel_BuiltIn__FilterDatabase_4" localSheetId="10">#REF!</definedName>
    <definedName name="Excel_BuiltIn__FilterDatabase_4">#REF!</definedName>
    <definedName name="Excel_BuiltIn__FilterDatabase_5" localSheetId="2">#REF!</definedName>
    <definedName name="Excel_BuiltIn__FilterDatabase_5" localSheetId="11">#REF!</definedName>
    <definedName name="Excel_BuiltIn__FilterDatabase_5" localSheetId="12">#REF!</definedName>
    <definedName name="Excel_BuiltIn__FilterDatabase_5" localSheetId="13">#REF!</definedName>
    <definedName name="Excel_BuiltIn__FilterDatabase_5" localSheetId="14">#REF!</definedName>
    <definedName name="Excel_BuiltIn__FilterDatabase_5" localSheetId="15">#REF!</definedName>
    <definedName name="Excel_BuiltIn__FilterDatabase_5" localSheetId="16">#REF!</definedName>
    <definedName name="Excel_BuiltIn__FilterDatabase_5" localSheetId="3">#REF!</definedName>
    <definedName name="Excel_BuiltIn__FilterDatabase_5" localSheetId="4">#REF!</definedName>
    <definedName name="Excel_BuiltIn__FilterDatabase_5" localSheetId="5">#REF!</definedName>
    <definedName name="Excel_BuiltIn__FilterDatabase_5" localSheetId="6">#REF!</definedName>
    <definedName name="Excel_BuiltIn__FilterDatabase_5" localSheetId="7">#REF!</definedName>
    <definedName name="Excel_BuiltIn__FilterDatabase_5" localSheetId="8">#REF!</definedName>
    <definedName name="Excel_BuiltIn__FilterDatabase_5" localSheetId="9">#REF!</definedName>
    <definedName name="Excel_BuiltIn__FilterDatabase_5" localSheetId="10">#REF!</definedName>
    <definedName name="Excel_BuiltIn__FilterDatabase_5">#REF!</definedName>
    <definedName name="Excel_BuiltIn__FilterDatabase_6" localSheetId="2">#REF!</definedName>
    <definedName name="Excel_BuiltIn__FilterDatabase_6" localSheetId="11">#REF!</definedName>
    <definedName name="Excel_BuiltIn__FilterDatabase_6" localSheetId="12">#REF!</definedName>
    <definedName name="Excel_BuiltIn__FilterDatabase_6" localSheetId="13">#REF!</definedName>
    <definedName name="Excel_BuiltIn__FilterDatabase_6" localSheetId="14">#REF!</definedName>
    <definedName name="Excel_BuiltIn__FilterDatabase_6" localSheetId="15">#REF!</definedName>
    <definedName name="Excel_BuiltIn__FilterDatabase_6" localSheetId="16">#REF!</definedName>
    <definedName name="Excel_BuiltIn__FilterDatabase_6" localSheetId="3">#REF!</definedName>
    <definedName name="Excel_BuiltIn__FilterDatabase_6" localSheetId="4">#REF!</definedName>
    <definedName name="Excel_BuiltIn__FilterDatabase_6" localSheetId="5">#REF!</definedName>
    <definedName name="Excel_BuiltIn__FilterDatabase_6" localSheetId="6">#REF!</definedName>
    <definedName name="Excel_BuiltIn__FilterDatabase_6" localSheetId="7">#REF!</definedName>
    <definedName name="Excel_BuiltIn__FilterDatabase_6" localSheetId="8">#REF!</definedName>
    <definedName name="Excel_BuiltIn__FilterDatabase_6" localSheetId="9">#REF!</definedName>
    <definedName name="Excel_BuiltIn__FilterDatabase_6" localSheetId="10">#REF!</definedName>
    <definedName name="Excel_BuiltIn__FilterDatabase_6">#REF!</definedName>
    <definedName name="Excel_BuiltIn__FilterDatabase_7" localSheetId="2">#REF!</definedName>
    <definedName name="Excel_BuiltIn__FilterDatabase_7" localSheetId="11">#REF!</definedName>
    <definedName name="Excel_BuiltIn__FilterDatabase_7" localSheetId="12">#REF!</definedName>
    <definedName name="Excel_BuiltIn__FilterDatabase_7" localSheetId="13">#REF!</definedName>
    <definedName name="Excel_BuiltIn__FilterDatabase_7" localSheetId="14">#REF!</definedName>
    <definedName name="Excel_BuiltIn__FilterDatabase_7" localSheetId="15">#REF!</definedName>
    <definedName name="Excel_BuiltIn__FilterDatabase_7" localSheetId="16">#REF!</definedName>
    <definedName name="Excel_BuiltIn__FilterDatabase_7" localSheetId="3">#REF!</definedName>
    <definedName name="Excel_BuiltIn__FilterDatabase_7" localSheetId="4">#REF!</definedName>
    <definedName name="Excel_BuiltIn__FilterDatabase_7" localSheetId="5">#REF!</definedName>
    <definedName name="Excel_BuiltIn__FilterDatabase_7" localSheetId="6">#REF!</definedName>
    <definedName name="Excel_BuiltIn__FilterDatabase_7" localSheetId="7">#REF!</definedName>
    <definedName name="Excel_BuiltIn__FilterDatabase_7" localSheetId="8">#REF!</definedName>
    <definedName name="Excel_BuiltIn__FilterDatabase_7" localSheetId="9">#REF!</definedName>
    <definedName name="Excel_BuiltIn__FilterDatabase_7" localSheetId="10">#REF!</definedName>
    <definedName name="Excel_BuiltIn__FilterDatabase_7">#REF!</definedName>
    <definedName name="Excel_BuiltIn__FilterDatabase_8" localSheetId="2">#REF!</definedName>
    <definedName name="Excel_BuiltIn__FilterDatabase_8" localSheetId="11">#REF!</definedName>
    <definedName name="Excel_BuiltIn__FilterDatabase_8" localSheetId="12">#REF!</definedName>
    <definedName name="Excel_BuiltIn__FilterDatabase_8" localSheetId="13">#REF!</definedName>
    <definedName name="Excel_BuiltIn__FilterDatabase_8" localSheetId="14">#REF!</definedName>
    <definedName name="Excel_BuiltIn__FilterDatabase_8" localSheetId="15">#REF!</definedName>
    <definedName name="Excel_BuiltIn__FilterDatabase_8" localSheetId="16">#REF!</definedName>
    <definedName name="Excel_BuiltIn__FilterDatabase_8" localSheetId="3">#REF!</definedName>
    <definedName name="Excel_BuiltIn__FilterDatabase_8" localSheetId="4">#REF!</definedName>
    <definedName name="Excel_BuiltIn__FilterDatabase_8" localSheetId="5">#REF!</definedName>
    <definedName name="Excel_BuiltIn__FilterDatabase_8" localSheetId="6">#REF!</definedName>
    <definedName name="Excel_BuiltIn__FilterDatabase_8" localSheetId="7">#REF!</definedName>
    <definedName name="Excel_BuiltIn__FilterDatabase_8" localSheetId="8">#REF!</definedName>
    <definedName name="Excel_BuiltIn__FilterDatabase_8" localSheetId="9">#REF!</definedName>
    <definedName name="Excel_BuiltIn__FilterDatabase_8" localSheetId="10">#REF!</definedName>
    <definedName name="Excel_BuiltIn__FilterDatabase_8">#REF!</definedName>
    <definedName name="Excel_BuiltIn__FilterDatabase_9" localSheetId="2">#REF!</definedName>
    <definedName name="Excel_BuiltIn__FilterDatabase_9" localSheetId="11">#REF!</definedName>
    <definedName name="Excel_BuiltIn__FilterDatabase_9" localSheetId="12">#REF!</definedName>
    <definedName name="Excel_BuiltIn__FilterDatabase_9" localSheetId="13">#REF!</definedName>
    <definedName name="Excel_BuiltIn__FilterDatabase_9" localSheetId="14">#REF!</definedName>
    <definedName name="Excel_BuiltIn__FilterDatabase_9" localSheetId="15">#REF!</definedName>
    <definedName name="Excel_BuiltIn__FilterDatabase_9" localSheetId="16">#REF!</definedName>
    <definedName name="Excel_BuiltIn__FilterDatabase_9" localSheetId="3">#REF!</definedName>
    <definedName name="Excel_BuiltIn__FilterDatabase_9" localSheetId="4">#REF!</definedName>
    <definedName name="Excel_BuiltIn__FilterDatabase_9" localSheetId="5">#REF!</definedName>
    <definedName name="Excel_BuiltIn__FilterDatabase_9" localSheetId="6">#REF!</definedName>
    <definedName name="Excel_BuiltIn__FilterDatabase_9" localSheetId="7">#REF!</definedName>
    <definedName name="Excel_BuiltIn__FilterDatabase_9" localSheetId="8">#REF!</definedName>
    <definedName name="Excel_BuiltIn__FilterDatabase_9" localSheetId="9">#REF!</definedName>
    <definedName name="Excel_BuiltIn__FilterDatabase_9" localSheetId="10">#REF!</definedName>
    <definedName name="Excel_BuiltIn__FilterDatabase_9">#REF!</definedName>
    <definedName name="_xlnm.Print_Area" localSheetId="2">'1_Būvlauk.org. un uzturēšana'!$A$1:$P$43</definedName>
    <definedName name="_xlnm.Print_Area" localSheetId="11">'10_AVK-V'!$A$1:$P$29</definedName>
    <definedName name="_xlnm.Print_Area" localSheetId="12">'11_AVK-A'!$A$1:$P$26</definedName>
    <definedName name="_xlnm.Print_Area" localSheetId="13">'12_UK'!$A$1:$P$38</definedName>
    <definedName name="_xlnm.Print_Area" localSheetId="14">'13_ESS'!$A$1:$P$34</definedName>
    <definedName name="_xlnm.Print_Area" localSheetId="15">'14_UKT'!$A$1:$P$43</definedName>
    <definedName name="_xlnm.Print_Area" localSheetId="16">'15_TS-L'!$A$1:$P$47</definedName>
    <definedName name="_xlnm.Print_Area" localSheetId="3">'2_Demontāžas darbi'!$A$1:$P$40</definedName>
    <definedName name="_xlnm.Print_Area" localSheetId="4">'3_Būvkonstrukcijas'!$A$1:$P$74</definedName>
    <definedName name="_xlnm.Print_Area" localSheetId="5">'4_Sienu konstrukcijas'!$A$1:$P$36</definedName>
    <definedName name="_xlnm.Print_Area" localSheetId="6">'5_Jumta konstrukcijas'!$A$1:$P$45</definedName>
    <definedName name="_xlnm.Print_Area" localSheetId="7">'6_Aiļu aizpildījumi'!$A$1:$P$35</definedName>
    <definedName name="_xlnm.Print_Area" localSheetId="8">'7_Iekšējie apdares darbi'!$A$1:$P$34</definedName>
    <definedName name="_xlnm.Print_Area" localSheetId="9">'8_Ārējie apdares darbi'!$A$1:$P$65</definedName>
    <definedName name="_xlnm.Print_Area" localSheetId="10">'9_EL'!$A$1:$P$145</definedName>
    <definedName name="_xlnm.Print_Area" localSheetId="0">Būvniec.koptāme!$A$1:$C$24</definedName>
    <definedName name="_xlnm.Print_Area" localSheetId="1">'Kopsavilkuma apr._1-15'!$A$1:$H$48</definedName>
    <definedName name="_xlnm.Print_Titles" localSheetId="2">'1_Būvlauk.org. un uzturēšana'!$10:$11</definedName>
    <definedName name="_xlnm.Print_Titles" localSheetId="11">'10_AVK-V'!$10:$11</definedName>
    <definedName name="_xlnm.Print_Titles" localSheetId="12">'11_AVK-A'!$10:$11</definedName>
    <definedName name="_xlnm.Print_Titles" localSheetId="13">'12_UK'!$10:$11</definedName>
    <definedName name="_xlnm.Print_Titles" localSheetId="14">'13_ESS'!$10:$11</definedName>
    <definedName name="_xlnm.Print_Titles" localSheetId="15">'14_UKT'!$10:$11</definedName>
    <definedName name="_xlnm.Print_Titles" localSheetId="16">'15_TS-L'!$10:$11</definedName>
    <definedName name="_xlnm.Print_Titles" localSheetId="3">'2_Demontāžas darbi'!$10:$11</definedName>
    <definedName name="_xlnm.Print_Titles" localSheetId="4">'3_Būvkonstrukcijas'!$10:$11</definedName>
    <definedName name="_xlnm.Print_Titles" localSheetId="5">'4_Sienu konstrukcijas'!$10:$11</definedName>
    <definedName name="_xlnm.Print_Titles" localSheetId="6">'5_Jumta konstrukcijas'!$10:$11</definedName>
    <definedName name="_xlnm.Print_Titles" localSheetId="7">'6_Aiļu aizpildījumi'!$10:$11</definedName>
    <definedName name="_xlnm.Print_Titles" localSheetId="8">'7_Iekšējie apdares darbi'!$10:$11</definedName>
    <definedName name="_xlnm.Print_Titles" localSheetId="9">'8_Ārējie apdares darbi'!$10:$11</definedName>
    <definedName name="_xlnm.Print_Titles" localSheetId="10">'9_EL'!$10:$11</definedName>
    <definedName name="_xlnm.Print_Titles" localSheetId="0">Būvniec.koptāme!$11:$12</definedName>
    <definedName name="_xlnm.Print_Titles" localSheetId="1">'Kopsavilkuma apr._1-15'!$13:$14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97" l="1"/>
  <c r="C47" i="97"/>
  <c r="C46" i="97"/>
  <c r="C43" i="97"/>
  <c r="C41" i="97"/>
  <c r="C40" i="97"/>
  <c r="M8" i="106"/>
  <c r="C43" i="106"/>
  <c r="C42" i="106"/>
  <c r="C39" i="106"/>
  <c r="C37" i="106"/>
  <c r="C36" i="106"/>
  <c r="C34" i="96"/>
  <c r="C33" i="96"/>
  <c r="C30" i="96"/>
  <c r="C28" i="96"/>
  <c r="C27" i="96"/>
  <c r="M8" i="96"/>
  <c r="C38" i="105"/>
  <c r="C37" i="105"/>
  <c r="C34" i="105"/>
  <c r="C32" i="105"/>
  <c r="C31" i="105"/>
  <c r="M8" i="105"/>
  <c r="C26" i="68"/>
  <c r="C25" i="68"/>
  <c r="C22" i="68"/>
  <c r="C20" i="68"/>
  <c r="C19" i="68"/>
  <c r="M8" i="68"/>
  <c r="M8" i="93"/>
  <c r="C29" i="93"/>
  <c r="C28" i="93"/>
  <c r="C25" i="93"/>
  <c r="C23" i="93"/>
  <c r="C22" i="93"/>
  <c r="C145" i="94"/>
  <c r="C144" i="94"/>
  <c r="C141" i="94"/>
  <c r="C139" i="94"/>
  <c r="C138" i="94"/>
  <c r="M8" i="94"/>
  <c r="M8" i="104"/>
  <c r="C65" i="104"/>
  <c r="C64" i="104"/>
  <c r="C61" i="104"/>
  <c r="C59" i="104"/>
  <c r="C58" i="104"/>
  <c r="C34" i="108"/>
  <c r="C33" i="108"/>
  <c r="C30" i="108"/>
  <c r="C28" i="108"/>
  <c r="C27" i="108"/>
  <c r="M8" i="108"/>
  <c r="M8" i="98"/>
  <c r="C35" i="98"/>
  <c r="C34" i="98"/>
  <c r="C31" i="98"/>
  <c r="C29" i="98"/>
  <c r="C28" i="98"/>
  <c r="C45" i="103"/>
  <c r="C44" i="103"/>
  <c r="C41" i="103"/>
  <c r="C39" i="103"/>
  <c r="C38" i="103"/>
  <c r="M8" i="103"/>
  <c r="M8" i="102"/>
  <c r="C36" i="102"/>
  <c r="C35" i="102"/>
  <c r="C32" i="102"/>
  <c r="C30" i="102"/>
  <c r="C29" i="102"/>
  <c r="C74" i="99"/>
  <c r="C73" i="99"/>
  <c r="C70" i="99"/>
  <c r="C68" i="99"/>
  <c r="C67" i="99"/>
  <c r="M8" i="99"/>
  <c r="C44" i="100"/>
  <c r="C43" i="100"/>
  <c r="C40" i="100"/>
  <c r="C38" i="100"/>
  <c r="C37" i="100"/>
  <c r="M8" i="100"/>
  <c r="C46" i="101"/>
  <c r="C45" i="101"/>
  <c r="C43" i="101"/>
  <c r="C41" i="101"/>
  <c r="C40" i="101"/>
  <c r="H29" i="101"/>
  <c r="H30" i="101"/>
  <c r="H31" i="101"/>
  <c r="H18" i="101"/>
  <c r="H19" i="101"/>
  <c r="H20" i="101"/>
  <c r="M8" i="101"/>
  <c r="C48" i="2"/>
  <c r="C47" i="2"/>
  <c r="C45" i="2"/>
  <c r="C43" i="2"/>
  <c r="C42" i="2"/>
  <c r="H12" i="2"/>
  <c r="H56" i="99"/>
  <c r="H51" i="99"/>
  <c r="H46" i="99" l="1"/>
  <c r="H29" i="99"/>
  <c r="H25" i="99"/>
  <c r="H18" i="99"/>
  <c r="H20" i="94"/>
  <c r="H19" i="94"/>
  <c r="H18" i="94"/>
  <c r="H17" i="94"/>
  <c r="H16" i="94"/>
  <c r="H15" i="94"/>
  <c r="H14" i="94"/>
  <c r="H13" i="94"/>
  <c r="K17" i="94" l="1"/>
  <c r="L17" i="94"/>
  <c r="M17" i="94"/>
  <c r="N17" i="94"/>
  <c r="O17" i="94"/>
  <c r="K18" i="94"/>
  <c r="L18" i="94"/>
  <c r="M18" i="94"/>
  <c r="N18" i="94"/>
  <c r="O18" i="94"/>
  <c r="K19" i="94"/>
  <c r="L19" i="94"/>
  <c r="M19" i="94"/>
  <c r="N19" i="94"/>
  <c r="O19" i="94"/>
  <c r="K20" i="94"/>
  <c r="L20" i="94"/>
  <c r="M20" i="94"/>
  <c r="N20" i="94"/>
  <c r="O20" i="94"/>
  <c r="O16" i="94"/>
  <c r="N16" i="94"/>
  <c r="L16" i="94"/>
  <c r="M16" i="94"/>
  <c r="O15" i="94"/>
  <c r="N15" i="94"/>
  <c r="L15" i="94"/>
  <c r="M15" i="94"/>
  <c r="O14" i="94"/>
  <c r="N14" i="94"/>
  <c r="L14" i="94"/>
  <c r="M14" i="94"/>
  <c r="A14" i="94"/>
  <c r="A15" i="94" s="1"/>
  <c r="A16" i="94" s="1"/>
  <c r="A17" i="94" s="1"/>
  <c r="A18" i="94" s="1"/>
  <c r="A19" i="94" s="1"/>
  <c r="A20" i="94" s="1"/>
  <c r="O13" i="94"/>
  <c r="N13" i="94"/>
  <c r="L13" i="94"/>
  <c r="M13" i="94"/>
  <c r="P20" i="94" l="1"/>
  <c r="P18" i="94"/>
  <c r="P17" i="94"/>
  <c r="P19" i="94"/>
  <c r="K15" i="94"/>
  <c r="K14" i="94"/>
  <c r="P14" i="94"/>
  <c r="P16" i="94"/>
  <c r="P13" i="94"/>
  <c r="K13" i="94"/>
  <c r="K16" i="94"/>
  <c r="P15" i="94"/>
  <c r="O57" i="94"/>
  <c r="N57" i="94"/>
  <c r="L57" i="94"/>
  <c r="H57" i="94"/>
  <c r="M57" i="94" s="1"/>
  <c r="H26" i="94"/>
  <c r="K26" i="94" s="1"/>
  <c r="O26" i="94"/>
  <c r="N26" i="94"/>
  <c r="L26" i="94"/>
  <c r="P57" i="94" l="1"/>
  <c r="K57" i="94"/>
  <c r="M26" i="94"/>
  <c r="P26" i="94" s="1"/>
  <c r="L119" i="94" l="1"/>
  <c r="N119" i="94"/>
  <c r="O119" i="94"/>
  <c r="H119" i="94"/>
  <c r="K119" i="94" s="1"/>
  <c r="O20" i="108"/>
  <c r="N20" i="108"/>
  <c r="L20" i="108"/>
  <c r="H20" i="108"/>
  <c r="K20" i="108" s="1"/>
  <c r="O19" i="108"/>
  <c r="N19" i="108"/>
  <c r="L19" i="108"/>
  <c r="H19" i="108"/>
  <c r="K19" i="108" s="1"/>
  <c r="O18" i="108"/>
  <c r="N18" i="108"/>
  <c r="L18" i="108"/>
  <c r="H18" i="108"/>
  <c r="K18" i="108" s="1"/>
  <c r="O22" i="108"/>
  <c r="N22" i="108"/>
  <c r="L22" i="108"/>
  <c r="H22" i="108"/>
  <c r="K22" i="108" s="1"/>
  <c r="O15" i="108"/>
  <c r="N15" i="108"/>
  <c r="L15" i="108"/>
  <c r="H15" i="108"/>
  <c r="K15" i="108" s="1"/>
  <c r="O14" i="108"/>
  <c r="N14" i="108"/>
  <c r="L14" i="108"/>
  <c r="H14" i="108"/>
  <c r="K14" i="108" s="1"/>
  <c r="A14" i="108"/>
  <c r="A15" i="108" s="1"/>
  <c r="A16" i="108" s="1"/>
  <c r="A18" i="108" s="1"/>
  <c r="A19" i="108" s="1"/>
  <c r="A20" i="108" s="1"/>
  <c r="A22" i="108" s="1"/>
  <c r="O13" i="108"/>
  <c r="N13" i="108"/>
  <c r="L13" i="108"/>
  <c r="H13" i="108"/>
  <c r="K13" i="108" s="1"/>
  <c r="M18" i="108" l="1"/>
  <c r="P18" i="108" s="1"/>
  <c r="M19" i="108"/>
  <c r="P19" i="108" s="1"/>
  <c r="M119" i="94"/>
  <c r="P119" i="94" s="1"/>
  <c r="M22" i="108"/>
  <c r="P22" i="108" s="1"/>
  <c r="M20" i="108"/>
  <c r="P20" i="108" s="1"/>
  <c r="M14" i="108"/>
  <c r="P14" i="108" s="1"/>
  <c r="M15" i="108"/>
  <c r="P15" i="108" s="1"/>
  <c r="M13" i="108"/>
  <c r="P13" i="108" l="1"/>
  <c r="O22" i="98" l="1"/>
  <c r="N22" i="98"/>
  <c r="L22" i="98"/>
  <c r="H22" i="98"/>
  <c r="M22" i="98" s="1"/>
  <c r="H43" i="104"/>
  <c r="O39" i="104"/>
  <c r="N39" i="104"/>
  <c r="L39" i="104"/>
  <c r="H39" i="104"/>
  <c r="M39" i="104" s="1"/>
  <c r="H17" i="102"/>
  <c r="A17" i="103"/>
  <c r="O16" i="103"/>
  <c r="N16" i="103"/>
  <c r="L16" i="103"/>
  <c r="H16" i="103"/>
  <c r="M16" i="103" s="1"/>
  <c r="O30" i="103"/>
  <c r="N30" i="103"/>
  <c r="L30" i="103"/>
  <c r="H30" i="103"/>
  <c r="K30" i="103" s="1"/>
  <c r="P16" i="103" l="1"/>
  <c r="M30" i="103"/>
  <c r="P30" i="103" s="1"/>
  <c r="P22" i="98"/>
  <c r="K22" i="98"/>
  <c r="K39" i="104"/>
  <c r="P39" i="104"/>
  <c r="K16" i="103"/>
  <c r="O31" i="106" l="1"/>
  <c r="N31" i="106"/>
  <c r="L31" i="106"/>
  <c r="H31" i="106"/>
  <c r="K31" i="106" s="1"/>
  <c r="O30" i="106"/>
  <c r="N30" i="106"/>
  <c r="L30" i="106"/>
  <c r="H30" i="106"/>
  <c r="K30" i="106" s="1"/>
  <c r="O29" i="106"/>
  <c r="N29" i="106"/>
  <c r="L29" i="106"/>
  <c r="H29" i="106"/>
  <c r="K29" i="106" s="1"/>
  <c r="O28" i="106"/>
  <c r="N28" i="106"/>
  <c r="L28" i="106"/>
  <c r="H28" i="106"/>
  <c r="K28" i="106" s="1"/>
  <c r="O27" i="106"/>
  <c r="N27" i="106"/>
  <c r="L27" i="106"/>
  <c r="H27" i="106"/>
  <c r="K27" i="106" s="1"/>
  <c r="O26" i="106"/>
  <c r="N26" i="106"/>
  <c r="L26" i="106"/>
  <c r="H26" i="106"/>
  <c r="K26" i="106" s="1"/>
  <c r="O24" i="106"/>
  <c r="N24" i="106"/>
  <c r="L24" i="106"/>
  <c r="H24" i="106"/>
  <c r="K24" i="106" s="1"/>
  <c r="O23" i="106"/>
  <c r="N23" i="106"/>
  <c r="L23" i="106"/>
  <c r="H23" i="106"/>
  <c r="K23" i="106" s="1"/>
  <c r="O22" i="106"/>
  <c r="N22" i="106"/>
  <c r="L22" i="106"/>
  <c r="H22" i="106"/>
  <c r="K22" i="106" s="1"/>
  <c r="M22" i="106" l="1"/>
  <c r="P22" i="106" s="1"/>
  <c r="M31" i="106"/>
  <c r="P31" i="106" s="1"/>
  <c r="M23" i="106"/>
  <c r="P23" i="106" s="1"/>
  <c r="M28" i="106"/>
  <c r="P28" i="106" s="1"/>
  <c r="M26" i="106"/>
  <c r="P26" i="106" s="1"/>
  <c r="M29" i="106"/>
  <c r="P29" i="106" s="1"/>
  <c r="M27" i="106"/>
  <c r="P27" i="106" s="1"/>
  <c r="M30" i="106"/>
  <c r="P30" i="106" s="1"/>
  <c r="M24" i="106"/>
  <c r="P24" i="106" s="1"/>
  <c r="O24" i="104" l="1"/>
  <c r="N24" i="104"/>
  <c r="L24" i="104"/>
  <c r="H24" i="104"/>
  <c r="K24" i="104" s="1"/>
  <c r="M24" i="104" l="1"/>
  <c r="P24" i="104" s="1"/>
  <c r="O16" i="108"/>
  <c r="O23" i="108" s="1"/>
  <c r="N16" i="108"/>
  <c r="N23" i="108" s="1"/>
  <c r="L16" i="108"/>
  <c r="L23" i="108" s="1"/>
  <c r="H16" i="108"/>
  <c r="M16" i="108" s="1"/>
  <c r="M23" i="108" s="1"/>
  <c r="P16" i="108" l="1"/>
  <c r="P23" i="108" s="1"/>
  <c r="K16" i="108"/>
  <c r="O30" i="100" l="1"/>
  <c r="F22" i="2"/>
  <c r="O27" i="100"/>
  <c r="N27" i="100"/>
  <c r="L27" i="100"/>
  <c r="H27" i="100"/>
  <c r="K27" i="100" s="1"/>
  <c r="O26" i="100"/>
  <c r="N26" i="100"/>
  <c r="L26" i="100"/>
  <c r="H26" i="100"/>
  <c r="K26" i="100" s="1"/>
  <c r="O23" i="100"/>
  <c r="N23" i="100"/>
  <c r="L23" i="100"/>
  <c r="H23" i="100"/>
  <c r="M23" i="100" s="1"/>
  <c r="O12" i="100"/>
  <c r="N12" i="100"/>
  <c r="L12" i="100"/>
  <c r="H12" i="100"/>
  <c r="K12" i="100" s="1"/>
  <c r="O32" i="100"/>
  <c r="N32" i="100"/>
  <c r="L32" i="100"/>
  <c r="H32" i="100"/>
  <c r="K32" i="100" s="1"/>
  <c r="O31" i="100"/>
  <c r="N31" i="100"/>
  <c r="L31" i="100"/>
  <c r="H31" i="100"/>
  <c r="K31" i="100" s="1"/>
  <c r="N30" i="100"/>
  <c r="L30" i="100"/>
  <c r="H30" i="100"/>
  <c r="K30" i="100" s="1"/>
  <c r="O29" i="100"/>
  <c r="N29" i="100"/>
  <c r="L29" i="100"/>
  <c r="H29" i="100"/>
  <c r="K29" i="100" s="1"/>
  <c r="O28" i="100"/>
  <c r="N28" i="100"/>
  <c r="L28" i="100"/>
  <c r="H28" i="100"/>
  <c r="K28" i="100" s="1"/>
  <c r="O25" i="100"/>
  <c r="N25" i="100"/>
  <c r="L25" i="100"/>
  <c r="H25" i="100"/>
  <c r="K25" i="100" s="1"/>
  <c r="O24" i="100"/>
  <c r="N24" i="100"/>
  <c r="L24" i="100"/>
  <c r="H24" i="100"/>
  <c r="K24" i="100" s="1"/>
  <c r="O22" i="100"/>
  <c r="N22" i="100"/>
  <c r="L22" i="100"/>
  <c r="H22" i="100"/>
  <c r="K22" i="100" s="1"/>
  <c r="O21" i="100"/>
  <c r="N21" i="100"/>
  <c r="L21" i="100"/>
  <c r="H21" i="100"/>
  <c r="K21" i="100" s="1"/>
  <c r="O20" i="100"/>
  <c r="N20" i="100"/>
  <c r="L20" i="100"/>
  <c r="H20" i="100"/>
  <c r="K20" i="100" s="1"/>
  <c r="O19" i="100"/>
  <c r="N19" i="100"/>
  <c r="L19" i="100"/>
  <c r="H19" i="100"/>
  <c r="K19" i="100" s="1"/>
  <c r="O18" i="100"/>
  <c r="N18" i="100"/>
  <c r="L18" i="100"/>
  <c r="H18" i="100"/>
  <c r="K18" i="100" s="1"/>
  <c r="O17" i="100"/>
  <c r="N17" i="100"/>
  <c r="L17" i="100"/>
  <c r="H17" i="100"/>
  <c r="K17" i="100" s="1"/>
  <c r="O16" i="100"/>
  <c r="N16" i="100"/>
  <c r="L16" i="100"/>
  <c r="H16" i="100"/>
  <c r="K16" i="100" s="1"/>
  <c r="O15" i="100"/>
  <c r="N15" i="100"/>
  <c r="L15" i="100"/>
  <c r="H15" i="100"/>
  <c r="K15" i="100" s="1"/>
  <c r="O14" i="100"/>
  <c r="N14" i="100"/>
  <c r="L14" i="100"/>
  <c r="H14" i="100"/>
  <c r="K14" i="100" s="1"/>
  <c r="O13" i="100"/>
  <c r="N13" i="100"/>
  <c r="L13" i="100"/>
  <c r="H13" i="100"/>
  <c r="K13" i="100" s="1"/>
  <c r="A13" i="100"/>
  <c r="A14" i="100" s="1"/>
  <c r="A15" i="100" s="1"/>
  <c r="A16" i="100" s="1"/>
  <c r="A17" i="100" s="1"/>
  <c r="A18" i="100" s="1"/>
  <c r="A19" i="100" s="1"/>
  <c r="A20" i="100" s="1"/>
  <c r="A21" i="100" s="1"/>
  <c r="A22" i="100" s="1"/>
  <c r="A23" i="100" s="1"/>
  <c r="A24" i="100" s="1"/>
  <c r="O62" i="99"/>
  <c r="N62" i="99"/>
  <c r="L62" i="99"/>
  <c r="H62" i="99"/>
  <c r="K62" i="99" s="1"/>
  <c r="O42" i="99"/>
  <c r="N42" i="99"/>
  <c r="L42" i="99"/>
  <c r="H42" i="99"/>
  <c r="K42" i="99" s="1"/>
  <c r="O59" i="99"/>
  <c r="N59" i="99"/>
  <c r="L59" i="99"/>
  <c r="H59" i="99"/>
  <c r="M59" i="99" s="1"/>
  <c r="O58" i="99"/>
  <c r="N58" i="99"/>
  <c r="L58" i="99"/>
  <c r="H58" i="99"/>
  <c r="M58" i="99" s="1"/>
  <c r="O57" i="99"/>
  <c r="N57" i="99"/>
  <c r="L57" i="99"/>
  <c r="H57" i="99"/>
  <c r="M57" i="99" s="1"/>
  <c r="O56" i="99"/>
  <c r="N56" i="99"/>
  <c r="L56" i="99"/>
  <c r="K56" i="99"/>
  <c r="O55" i="99"/>
  <c r="N55" i="99"/>
  <c r="L55" i="99"/>
  <c r="H55" i="99"/>
  <c r="M55" i="99" s="1"/>
  <c r="O54" i="99"/>
  <c r="N54" i="99"/>
  <c r="L54" i="99"/>
  <c r="H54" i="99"/>
  <c r="K54" i="99" s="1"/>
  <c r="O50" i="99"/>
  <c r="O48" i="99"/>
  <c r="N48" i="99"/>
  <c r="L48" i="99"/>
  <c r="H48" i="99"/>
  <c r="K48" i="99" s="1"/>
  <c r="H52" i="99"/>
  <c r="K52" i="99" s="1"/>
  <c r="L52" i="99"/>
  <c r="O51" i="99"/>
  <c r="N51" i="99"/>
  <c r="L51" i="99"/>
  <c r="M51" i="99"/>
  <c r="N50" i="99"/>
  <c r="L50" i="99"/>
  <c r="H50" i="99"/>
  <c r="M50" i="99" s="1"/>
  <c r="O49" i="99"/>
  <c r="N49" i="99"/>
  <c r="L49" i="99"/>
  <c r="H49" i="99"/>
  <c r="M49" i="99" s="1"/>
  <c r="O46" i="99"/>
  <c r="N46" i="99"/>
  <c r="L46" i="99"/>
  <c r="K46" i="99"/>
  <c r="O45" i="99"/>
  <c r="N45" i="99"/>
  <c r="L45" i="99"/>
  <c r="H45" i="99"/>
  <c r="K45" i="99" s="1"/>
  <c r="O44" i="99"/>
  <c r="N44" i="99"/>
  <c r="L44" i="99"/>
  <c r="H44" i="99"/>
  <c r="K44" i="99" s="1"/>
  <c r="O37" i="99"/>
  <c r="N37" i="99"/>
  <c r="L37" i="99"/>
  <c r="H37" i="99"/>
  <c r="M37" i="99" s="1"/>
  <c r="O61" i="99"/>
  <c r="N61" i="99"/>
  <c r="L61" i="99"/>
  <c r="H61" i="99"/>
  <c r="K61" i="99" s="1"/>
  <c r="O36" i="99"/>
  <c r="N36" i="99"/>
  <c r="L36" i="99"/>
  <c r="H36" i="99"/>
  <c r="K36" i="99" s="1"/>
  <c r="O35" i="99"/>
  <c r="N35" i="99"/>
  <c r="L35" i="99"/>
  <c r="H35" i="99"/>
  <c r="K35" i="99" s="1"/>
  <c r="O34" i="99"/>
  <c r="N34" i="99"/>
  <c r="L34" i="99"/>
  <c r="H34" i="99"/>
  <c r="K34" i="99" s="1"/>
  <c r="P59" i="99" l="1"/>
  <c r="K59" i="99"/>
  <c r="K57" i="99"/>
  <c r="L33" i="100"/>
  <c r="N33" i="100"/>
  <c r="P55" i="99"/>
  <c r="M54" i="99"/>
  <c r="P54" i="99" s="1"/>
  <c r="O33" i="100"/>
  <c r="H22" i="2"/>
  <c r="M32" i="100"/>
  <c r="P32" i="100" s="1"/>
  <c r="K23" i="100"/>
  <c r="M27" i="100"/>
  <c r="G22" i="2"/>
  <c r="P23" i="100"/>
  <c r="M26" i="100"/>
  <c r="P26" i="100" s="1"/>
  <c r="P27" i="100"/>
  <c r="M15" i="100"/>
  <c r="A25" i="100"/>
  <c r="M20" i="100"/>
  <c r="P20" i="100" s="1"/>
  <c r="M24" i="100"/>
  <c r="P24" i="100" s="1"/>
  <c r="M16" i="100"/>
  <c r="P16" i="100" s="1"/>
  <c r="M25" i="100"/>
  <c r="P25" i="100" s="1"/>
  <c r="M19" i="100"/>
  <c r="P19" i="100" s="1"/>
  <c r="M29" i="100"/>
  <c r="P29" i="100" s="1"/>
  <c r="M13" i="100"/>
  <c r="P13" i="100" s="1"/>
  <c r="M17" i="100"/>
  <c r="P17" i="100" s="1"/>
  <c r="M21" i="100"/>
  <c r="P21" i="100" s="1"/>
  <c r="M28" i="100"/>
  <c r="P28" i="100" s="1"/>
  <c r="M30" i="100"/>
  <c r="P30" i="100" s="1"/>
  <c r="M12" i="100"/>
  <c r="P12" i="100" s="1"/>
  <c r="M14" i="100"/>
  <c r="P14" i="100" s="1"/>
  <c r="M18" i="100"/>
  <c r="P18" i="100" s="1"/>
  <c r="M22" i="100"/>
  <c r="P22" i="100" s="1"/>
  <c r="M31" i="100"/>
  <c r="P31" i="100" s="1"/>
  <c r="K55" i="99"/>
  <c r="M45" i="99"/>
  <c r="P45" i="99" s="1"/>
  <c r="M56" i="99"/>
  <c r="P56" i="99" s="1"/>
  <c r="P58" i="99"/>
  <c r="M62" i="99"/>
  <c r="P62" i="99" s="1"/>
  <c r="M61" i="99"/>
  <c r="P61" i="99" s="1"/>
  <c r="K58" i="99"/>
  <c r="M44" i="99"/>
  <c r="P44" i="99" s="1"/>
  <c r="M42" i="99"/>
  <c r="P42" i="99" s="1"/>
  <c r="P57" i="99"/>
  <c r="M48" i="99"/>
  <c r="P48" i="99" s="1"/>
  <c r="K37" i="99"/>
  <c r="P49" i="99"/>
  <c r="P50" i="99"/>
  <c r="P51" i="99"/>
  <c r="M46" i="99"/>
  <c r="P46" i="99" s="1"/>
  <c r="M52" i="99"/>
  <c r="O52" i="99"/>
  <c r="K49" i="99"/>
  <c r="K50" i="99"/>
  <c r="K51" i="99"/>
  <c r="N52" i="99"/>
  <c r="P37" i="99"/>
  <c r="M36" i="99"/>
  <c r="P36" i="99" s="1"/>
  <c r="M34" i="99"/>
  <c r="P34" i="99" s="1"/>
  <c r="M35" i="99"/>
  <c r="P35" i="99" s="1"/>
  <c r="P15" i="100" l="1"/>
  <c r="P33" i="100" s="1"/>
  <c r="M33" i="100"/>
  <c r="O6" i="108"/>
  <c r="E22" i="2"/>
  <c r="D22" i="2" s="1"/>
  <c r="A26" i="100"/>
  <c r="P52" i="99"/>
  <c r="A27" i="100" l="1"/>
  <c r="A28" i="100" s="1"/>
  <c r="A29" i="100" l="1"/>
  <c r="A30" i="100" s="1"/>
  <c r="A31" i="100" s="1"/>
  <c r="A32" i="100" s="1"/>
  <c r="A14" i="96" l="1"/>
  <c r="A15" i="96" s="1"/>
  <c r="A17" i="96" s="1"/>
  <c r="O18" i="96"/>
  <c r="N18" i="96"/>
  <c r="L18" i="96"/>
  <c r="H18" i="96"/>
  <c r="M18" i="96" s="1"/>
  <c r="A18" i="96" l="1"/>
  <c r="P18" i="96"/>
  <c r="K18" i="96"/>
  <c r="A20" i="96" l="1"/>
  <c r="A21" i="96" s="1"/>
  <c r="A22" i="96" s="1"/>
  <c r="O32" i="99" l="1"/>
  <c r="N32" i="99"/>
  <c r="L32" i="99"/>
  <c r="H32" i="99"/>
  <c r="K32" i="99" s="1"/>
  <c r="O31" i="99"/>
  <c r="N31" i="99"/>
  <c r="L31" i="99"/>
  <c r="H31" i="99"/>
  <c r="M31" i="99" s="1"/>
  <c r="O30" i="99"/>
  <c r="N30" i="99"/>
  <c r="L30" i="99"/>
  <c r="H30" i="99"/>
  <c r="K30" i="99" s="1"/>
  <c r="O29" i="99"/>
  <c r="N29" i="99"/>
  <c r="L29" i="99"/>
  <c r="K29" i="99"/>
  <c r="O28" i="99"/>
  <c r="N28" i="99"/>
  <c r="L28" i="99"/>
  <c r="H28" i="99"/>
  <c r="K28" i="99" s="1"/>
  <c r="O27" i="99"/>
  <c r="N27" i="99"/>
  <c r="L27" i="99"/>
  <c r="H27" i="99"/>
  <c r="K27" i="99" s="1"/>
  <c r="O25" i="99"/>
  <c r="N25" i="99"/>
  <c r="L25" i="99"/>
  <c r="K25" i="99"/>
  <c r="O24" i="99"/>
  <c r="N24" i="99"/>
  <c r="L24" i="99"/>
  <c r="H24" i="99"/>
  <c r="K24" i="99" s="1"/>
  <c r="O23" i="99"/>
  <c r="N23" i="99"/>
  <c r="L23" i="99"/>
  <c r="H23" i="99"/>
  <c r="K23" i="99" s="1"/>
  <c r="O22" i="99"/>
  <c r="N22" i="99"/>
  <c r="L22" i="99"/>
  <c r="H22" i="99"/>
  <c r="K22" i="99" s="1"/>
  <c r="H21" i="99"/>
  <c r="K21" i="99" s="1"/>
  <c r="L21" i="99"/>
  <c r="O20" i="99"/>
  <c r="N20" i="99"/>
  <c r="L20" i="99"/>
  <c r="H20" i="99"/>
  <c r="M20" i="99" s="1"/>
  <c r="O18" i="99"/>
  <c r="N18" i="99"/>
  <c r="L18" i="99"/>
  <c r="K18" i="99"/>
  <c r="O17" i="99"/>
  <c r="N17" i="99"/>
  <c r="L17" i="99"/>
  <c r="H17" i="99"/>
  <c r="K17" i="99" s="1"/>
  <c r="O16" i="99"/>
  <c r="N16" i="99"/>
  <c r="L16" i="99"/>
  <c r="H16" i="99"/>
  <c r="K16" i="99" s="1"/>
  <c r="O15" i="99"/>
  <c r="N15" i="99"/>
  <c r="L15" i="99"/>
  <c r="H15" i="99"/>
  <c r="K15" i="99" s="1"/>
  <c r="H14" i="99"/>
  <c r="K14" i="99" s="1"/>
  <c r="E14" i="99"/>
  <c r="L14" i="99" s="1"/>
  <c r="A14" i="99"/>
  <c r="A15" i="99" s="1"/>
  <c r="A16" i="99" s="1"/>
  <c r="A17" i="99" s="1"/>
  <c r="A18" i="99" s="1"/>
  <c r="A20" i="99" s="1"/>
  <c r="A21" i="99" s="1"/>
  <c r="A22" i="99" s="1"/>
  <c r="A23" i="99" s="1"/>
  <c r="A24" i="99" s="1"/>
  <c r="A25" i="99" s="1"/>
  <c r="A27" i="99" s="1"/>
  <c r="A28" i="99" s="1"/>
  <c r="A29" i="99" s="1"/>
  <c r="A30" i="99" s="1"/>
  <c r="A31" i="99" s="1"/>
  <c r="A32" i="99" s="1"/>
  <c r="A34" i="99" s="1"/>
  <c r="A35" i="99" s="1"/>
  <c r="A36" i="99" s="1"/>
  <c r="A37" i="99" s="1"/>
  <c r="A38" i="99" s="1"/>
  <c r="A39" i="99" s="1"/>
  <c r="A42" i="99" s="1"/>
  <c r="A44" i="99" s="1"/>
  <c r="O13" i="99"/>
  <c r="N13" i="99"/>
  <c r="L13" i="99"/>
  <c r="H13" i="99"/>
  <c r="M13" i="99" s="1"/>
  <c r="M28" i="99" l="1"/>
  <c r="P28" i="99" s="1"/>
  <c r="A40" i="99"/>
  <c r="A45" i="99" s="1"/>
  <c r="A46" i="99" s="1"/>
  <c r="M16" i="99"/>
  <c r="P16" i="99" s="1"/>
  <c r="M29" i="99"/>
  <c r="P29" i="99" s="1"/>
  <c r="M25" i="99"/>
  <c r="P25" i="99" s="1"/>
  <c r="M22" i="99"/>
  <c r="P22" i="99" s="1"/>
  <c r="M17" i="99"/>
  <c r="P17" i="99" s="1"/>
  <c r="M30" i="99"/>
  <c r="P30" i="99" s="1"/>
  <c r="K31" i="99"/>
  <c r="P31" i="99"/>
  <c r="M32" i="99"/>
  <c r="P32" i="99" s="1"/>
  <c r="M23" i="99"/>
  <c r="P23" i="99" s="1"/>
  <c r="M27" i="99"/>
  <c r="P27" i="99" s="1"/>
  <c r="M24" i="99"/>
  <c r="P24" i="99" s="1"/>
  <c r="P20" i="99"/>
  <c r="O21" i="99"/>
  <c r="M21" i="99"/>
  <c r="K20" i="99"/>
  <c r="N21" i="99"/>
  <c r="M18" i="99"/>
  <c r="P18" i="99" s="1"/>
  <c r="P13" i="99"/>
  <c r="M15" i="99"/>
  <c r="P15" i="99" s="1"/>
  <c r="M14" i="99"/>
  <c r="K13" i="99"/>
  <c r="N14" i="99"/>
  <c r="O14" i="99"/>
  <c r="A48" i="99" l="1"/>
  <c r="A49" i="99" s="1"/>
  <c r="A50" i="99" s="1"/>
  <c r="A51" i="99" s="1"/>
  <c r="A52" i="99" s="1"/>
  <c r="A54" i="99" s="1"/>
  <c r="A55" i="99" s="1"/>
  <c r="A56" i="99" s="1"/>
  <c r="A57" i="99" s="1"/>
  <c r="A58" i="99" s="1"/>
  <c r="A59" i="99" s="1"/>
  <c r="A61" i="99" s="1"/>
  <c r="A62" i="99" s="1"/>
  <c r="P21" i="99"/>
  <c r="P14" i="99"/>
  <c r="H133" i="94"/>
  <c r="K133" i="94" s="1"/>
  <c r="O133" i="94"/>
  <c r="N133" i="94"/>
  <c r="L133" i="94"/>
  <c r="O132" i="94"/>
  <c r="N132" i="94"/>
  <c r="L132" i="94"/>
  <c r="H132" i="94"/>
  <c r="K132" i="94" s="1"/>
  <c r="O131" i="94"/>
  <c r="N131" i="94"/>
  <c r="L131" i="94"/>
  <c r="H131" i="94"/>
  <c r="K131" i="94" s="1"/>
  <c r="O130" i="94"/>
  <c r="N130" i="94"/>
  <c r="L130" i="94"/>
  <c r="H130" i="94"/>
  <c r="K130" i="94" s="1"/>
  <c r="O129" i="94"/>
  <c r="N129" i="94"/>
  <c r="L129" i="94"/>
  <c r="H129" i="94"/>
  <c r="K129" i="94" s="1"/>
  <c r="O128" i="94"/>
  <c r="N128" i="94"/>
  <c r="L128" i="94"/>
  <c r="H128" i="94"/>
  <c r="K128" i="94" s="1"/>
  <c r="O127" i="94"/>
  <c r="N127" i="94"/>
  <c r="L127" i="94"/>
  <c r="H127" i="94"/>
  <c r="K127" i="94" s="1"/>
  <c r="O126" i="94"/>
  <c r="N126" i="94"/>
  <c r="L126" i="94"/>
  <c r="H126" i="94"/>
  <c r="K126" i="94" s="1"/>
  <c r="O125" i="94"/>
  <c r="N125" i="94"/>
  <c r="L125" i="94"/>
  <c r="H125" i="94"/>
  <c r="K125" i="94" s="1"/>
  <c r="O124" i="94"/>
  <c r="N124" i="94"/>
  <c r="L124" i="94"/>
  <c r="H124" i="94"/>
  <c r="K124" i="94" s="1"/>
  <c r="O123" i="94"/>
  <c r="N123" i="94"/>
  <c r="L123" i="94"/>
  <c r="H123" i="94"/>
  <c r="K123" i="94" s="1"/>
  <c r="O122" i="94"/>
  <c r="N122" i="94"/>
  <c r="L122" i="94"/>
  <c r="H122" i="94"/>
  <c r="K122" i="94" s="1"/>
  <c r="O121" i="94"/>
  <c r="N121" i="94"/>
  <c r="L121" i="94"/>
  <c r="H121" i="94"/>
  <c r="K121" i="94" s="1"/>
  <c r="O120" i="94"/>
  <c r="N120" i="94"/>
  <c r="L120" i="94"/>
  <c r="H120" i="94"/>
  <c r="K120" i="94" s="1"/>
  <c r="O118" i="94"/>
  <c r="N118" i="94"/>
  <c r="L118" i="94"/>
  <c r="H118" i="94"/>
  <c r="K118" i="94" s="1"/>
  <c r="O117" i="94"/>
  <c r="N117" i="94"/>
  <c r="L117" i="94"/>
  <c r="H117" i="94"/>
  <c r="K117" i="94" s="1"/>
  <c r="O116" i="94"/>
  <c r="N116" i="94"/>
  <c r="L116" i="94"/>
  <c r="H116" i="94"/>
  <c r="K116" i="94" s="1"/>
  <c r="O115" i="94"/>
  <c r="N115" i="94"/>
  <c r="L115" i="94"/>
  <c r="H115" i="94"/>
  <c r="K115" i="94" s="1"/>
  <c r="O112" i="94"/>
  <c r="N112" i="94"/>
  <c r="L112" i="94"/>
  <c r="H112" i="94"/>
  <c r="K112" i="94" s="1"/>
  <c r="O111" i="94"/>
  <c r="N111" i="94"/>
  <c r="L111" i="94"/>
  <c r="H111" i="94"/>
  <c r="K111" i="94" s="1"/>
  <c r="O110" i="94"/>
  <c r="N110" i="94"/>
  <c r="L110" i="94"/>
  <c r="H110" i="94"/>
  <c r="K110" i="94" s="1"/>
  <c r="O109" i="94"/>
  <c r="N109" i="94"/>
  <c r="L109" i="94"/>
  <c r="H109" i="94"/>
  <c r="K109" i="94" s="1"/>
  <c r="O107" i="94"/>
  <c r="N107" i="94"/>
  <c r="L107" i="94"/>
  <c r="H107" i="94"/>
  <c r="K107" i="94" s="1"/>
  <c r="O106" i="94"/>
  <c r="N106" i="94"/>
  <c r="L106" i="94"/>
  <c r="H106" i="94"/>
  <c r="K106" i="94" s="1"/>
  <c r="O105" i="94"/>
  <c r="N105" i="94"/>
  <c r="L105" i="94"/>
  <c r="H105" i="94"/>
  <c r="K105" i="94" s="1"/>
  <c r="O104" i="94"/>
  <c r="N104" i="94"/>
  <c r="L104" i="94"/>
  <c r="H104" i="94"/>
  <c r="K104" i="94" s="1"/>
  <c r="O103" i="94"/>
  <c r="N103" i="94"/>
  <c r="L103" i="94"/>
  <c r="H103" i="94"/>
  <c r="K103" i="94" s="1"/>
  <c r="O102" i="94"/>
  <c r="N102" i="94"/>
  <c r="L102" i="94"/>
  <c r="H102" i="94"/>
  <c r="K102" i="94" s="1"/>
  <c r="O101" i="94"/>
  <c r="N101" i="94"/>
  <c r="L101" i="94"/>
  <c r="H101" i="94"/>
  <c r="K101" i="94" s="1"/>
  <c r="O100" i="94"/>
  <c r="N100" i="94"/>
  <c r="L100" i="94"/>
  <c r="H100" i="94"/>
  <c r="K100" i="94" s="1"/>
  <c r="O99" i="94"/>
  <c r="N99" i="94"/>
  <c r="L99" i="94"/>
  <c r="H99" i="94"/>
  <c r="K99" i="94" s="1"/>
  <c r="O98" i="94"/>
  <c r="N98" i="94"/>
  <c r="L98" i="94"/>
  <c r="H98" i="94"/>
  <c r="K98" i="94" s="1"/>
  <c r="O97" i="94"/>
  <c r="N97" i="94"/>
  <c r="L97" i="94"/>
  <c r="H97" i="94"/>
  <c r="K97" i="94" s="1"/>
  <c r="O96" i="94"/>
  <c r="N96" i="94"/>
  <c r="L96" i="94"/>
  <c r="H96" i="94"/>
  <c r="K96" i="94" s="1"/>
  <c r="O95" i="94"/>
  <c r="N95" i="94"/>
  <c r="L95" i="94"/>
  <c r="H95" i="94"/>
  <c r="K95" i="94" s="1"/>
  <c r="O94" i="94"/>
  <c r="N94" i="94"/>
  <c r="L94" i="94"/>
  <c r="H94" i="94"/>
  <c r="K94" i="94" s="1"/>
  <c r="O93" i="94"/>
  <c r="N93" i="94"/>
  <c r="L93" i="94"/>
  <c r="H93" i="94"/>
  <c r="K93" i="94" s="1"/>
  <c r="O92" i="94"/>
  <c r="N92" i="94"/>
  <c r="L92" i="94"/>
  <c r="H92" i="94"/>
  <c r="K92" i="94" s="1"/>
  <c r="O91" i="94"/>
  <c r="N91" i="94"/>
  <c r="L91" i="94"/>
  <c r="H91" i="94"/>
  <c r="K91" i="94" s="1"/>
  <c r="O90" i="94"/>
  <c r="N90" i="94"/>
  <c r="L90" i="94"/>
  <c r="H90" i="94"/>
  <c r="K90" i="94" s="1"/>
  <c r="O87" i="94"/>
  <c r="N87" i="94"/>
  <c r="L87" i="94"/>
  <c r="H87" i="94"/>
  <c r="K87" i="94" s="1"/>
  <c r="O86" i="94"/>
  <c r="N86" i="94"/>
  <c r="L86" i="94"/>
  <c r="H86" i="94"/>
  <c r="K86" i="94" s="1"/>
  <c r="O85" i="94"/>
  <c r="N85" i="94"/>
  <c r="L85" i="94"/>
  <c r="H85" i="94"/>
  <c r="K85" i="94" s="1"/>
  <c r="O84" i="94"/>
  <c r="N84" i="94"/>
  <c r="L84" i="94"/>
  <c r="H84" i="94"/>
  <c r="K84" i="94" s="1"/>
  <c r="O83" i="94"/>
  <c r="N83" i="94"/>
  <c r="L83" i="94"/>
  <c r="H83" i="94"/>
  <c r="K83" i="94" s="1"/>
  <c r="O82" i="94"/>
  <c r="N82" i="94"/>
  <c r="L82" i="94"/>
  <c r="H82" i="94"/>
  <c r="K82" i="94" s="1"/>
  <c r="O81" i="94"/>
  <c r="N81" i="94"/>
  <c r="L81" i="94"/>
  <c r="H81" i="94"/>
  <c r="K81" i="94" s="1"/>
  <c r="O80" i="94"/>
  <c r="N80" i="94"/>
  <c r="L80" i="94"/>
  <c r="H80" i="94"/>
  <c r="K80" i="94" s="1"/>
  <c r="O79" i="94"/>
  <c r="N79" i="94"/>
  <c r="L79" i="94"/>
  <c r="H79" i="94"/>
  <c r="K79" i="94" s="1"/>
  <c r="O78" i="94"/>
  <c r="N78" i="94"/>
  <c r="L78" i="94"/>
  <c r="H78" i="94"/>
  <c r="K78" i="94" s="1"/>
  <c r="O77" i="94"/>
  <c r="N77" i="94"/>
  <c r="L77" i="94"/>
  <c r="H77" i="94"/>
  <c r="K77" i="94" s="1"/>
  <c r="O76" i="94"/>
  <c r="N76" i="94"/>
  <c r="L76" i="94"/>
  <c r="H76" i="94"/>
  <c r="K76" i="94" s="1"/>
  <c r="O75" i="94"/>
  <c r="N75" i="94"/>
  <c r="L75" i="94"/>
  <c r="H75" i="94"/>
  <c r="K75" i="94" s="1"/>
  <c r="O74" i="94"/>
  <c r="N74" i="94"/>
  <c r="L74" i="94"/>
  <c r="H74" i="94"/>
  <c r="K74" i="94" s="1"/>
  <c r="O73" i="94"/>
  <c r="N73" i="94"/>
  <c r="L73" i="94"/>
  <c r="H73" i="94"/>
  <c r="K73" i="94" s="1"/>
  <c r="O72" i="94"/>
  <c r="N72" i="94"/>
  <c r="L72" i="94"/>
  <c r="H72" i="94"/>
  <c r="K72" i="94" s="1"/>
  <c r="O71" i="94"/>
  <c r="N71" i="94"/>
  <c r="L71" i="94"/>
  <c r="H71" i="94"/>
  <c r="K71" i="94" s="1"/>
  <c r="O70" i="94"/>
  <c r="N70" i="94"/>
  <c r="L70" i="94"/>
  <c r="H70" i="94"/>
  <c r="K70" i="94" s="1"/>
  <c r="O69" i="94"/>
  <c r="N69" i="94"/>
  <c r="L69" i="94"/>
  <c r="H69" i="94"/>
  <c r="K69" i="94" s="1"/>
  <c r="O68" i="94"/>
  <c r="N68" i="94"/>
  <c r="L68" i="94"/>
  <c r="H68" i="94"/>
  <c r="K68" i="94" s="1"/>
  <c r="O67" i="94"/>
  <c r="N67" i="94"/>
  <c r="L67" i="94"/>
  <c r="H67" i="94"/>
  <c r="K67" i="94" s="1"/>
  <c r="O66" i="94"/>
  <c r="N66" i="94"/>
  <c r="L66" i="94"/>
  <c r="H66" i="94"/>
  <c r="K66" i="94" s="1"/>
  <c r="O64" i="94"/>
  <c r="N64" i="94"/>
  <c r="L64" i="94"/>
  <c r="H64" i="94"/>
  <c r="K64" i="94" s="1"/>
  <c r="O63" i="94"/>
  <c r="N63" i="94"/>
  <c r="L63" i="94"/>
  <c r="H63" i="94"/>
  <c r="K63" i="94" s="1"/>
  <c r="O62" i="94"/>
  <c r="N62" i="94"/>
  <c r="L62" i="94"/>
  <c r="H62" i="94"/>
  <c r="K62" i="94" s="1"/>
  <c r="O61" i="94"/>
  <c r="N61" i="94"/>
  <c r="L61" i="94"/>
  <c r="H61" i="94"/>
  <c r="K61" i="94" s="1"/>
  <c r="O60" i="94"/>
  <c r="N60" i="94"/>
  <c r="L60" i="94"/>
  <c r="H60" i="94"/>
  <c r="K60" i="94" s="1"/>
  <c r="O59" i="94"/>
  <c r="N59" i="94"/>
  <c r="L59" i="94"/>
  <c r="H59" i="94"/>
  <c r="K59" i="94" s="1"/>
  <c r="O58" i="94"/>
  <c r="N58" i="94"/>
  <c r="L58" i="94"/>
  <c r="H58" i="94"/>
  <c r="K58" i="94" s="1"/>
  <c r="O56" i="94"/>
  <c r="N56" i="94"/>
  <c r="L56" i="94"/>
  <c r="H56" i="94"/>
  <c r="K56" i="94" s="1"/>
  <c r="O54" i="94"/>
  <c r="N54" i="94"/>
  <c r="L54" i="94"/>
  <c r="H54" i="94"/>
  <c r="K54" i="94" s="1"/>
  <c r="O53" i="94"/>
  <c r="N53" i="94"/>
  <c r="L53" i="94"/>
  <c r="H53" i="94"/>
  <c r="K53" i="94" s="1"/>
  <c r="O52" i="94"/>
  <c r="N52" i="94"/>
  <c r="L52" i="94"/>
  <c r="H52" i="94"/>
  <c r="K52" i="94" s="1"/>
  <c r="O51" i="94"/>
  <c r="N51" i="94"/>
  <c r="L51" i="94"/>
  <c r="H51" i="94"/>
  <c r="K51" i="94" s="1"/>
  <c r="O49" i="94"/>
  <c r="N49" i="94"/>
  <c r="L49" i="94"/>
  <c r="H49" i="94"/>
  <c r="O48" i="94"/>
  <c r="N48" i="94"/>
  <c r="L48" i="94"/>
  <c r="H48" i="94"/>
  <c r="K48" i="94" s="1"/>
  <c r="O45" i="94"/>
  <c r="N45" i="94"/>
  <c r="L45" i="94"/>
  <c r="H45" i="94"/>
  <c r="K45" i="94" s="1"/>
  <c r="O44" i="94"/>
  <c r="N44" i="94"/>
  <c r="L44" i="94"/>
  <c r="H44" i="94"/>
  <c r="K44" i="94" s="1"/>
  <c r="O43" i="94"/>
  <c r="N43" i="94"/>
  <c r="L43" i="94"/>
  <c r="H43" i="94"/>
  <c r="K43" i="94" s="1"/>
  <c r="O42" i="94"/>
  <c r="N42" i="94"/>
  <c r="L42" i="94"/>
  <c r="H42" i="94"/>
  <c r="K42" i="94" s="1"/>
  <c r="O41" i="94"/>
  <c r="N41" i="94"/>
  <c r="L41" i="94"/>
  <c r="H41" i="94"/>
  <c r="K41" i="94" s="1"/>
  <c r="O40" i="94"/>
  <c r="N40" i="94"/>
  <c r="L40" i="94"/>
  <c r="H40" i="94"/>
  <c r="K40" i="94" s="1"/>
  <c r="O38" i="94"/>
  <c r="N38" i="94"/>
  <c r="L38" i="94"/>
  <c r="H38" i="94"/>
  <c r="K38" i="94" s="1"/>
  <c r="O37" i="94"/>
  <c r="N37" i="94"/>
  <c r="L37" i="94"/>
  <c r="H37" i="94"/>
  <c r="K37" i="94" s="1"/>
  <c r="O34" i="94"/>
  <c r="N34" i="94"/>
  <c r="L34" i="94"/>
  <c r="H34" i="94"/>
  <c r="K34" i="94" s="1"/>
  <c r="O33" i="94"/>
  <c r="N33" i="94"/>
  <c r="L33" i="94"/>
  <c r="H33" i="94"/>
  <c r="K33" i="94" s="1"/>
  <c r="O31" i="94"/>
  <c r="N31" i="94"/>
  <c r="L31" i="94"/>
  <c r="H31" i="94"/>
  <c r="K31" i="94" s="1"/>
  <c r="O28" i="94"/>
  <c r="N28" i="94"/>
  <c r="L28" i="94"/>
  <c r="H28" i="94"/>
  <c r="K28" i="94" s="1"/>
  <c r="O25" i="94"/>
  <c r="N25" i="94"/>
  <c r="L25" i="94"/>
  <c r="H25" i="94"/>
  <c r="K25" i="94" s="1"/>
  <c r="O24" i="94"/>
  <c r="N24" i="94"/>
  <c r="L24" i="94"/>
  <c r="H24" i="94"/>
  <c r="K24" i="94" s="1"/>
  <c r="O23" i="94"/>
  <c r="N23" i="94"/>
  <c r="L23" i="94"/>
  <c r="H23" i="94"/>
  <c r="K23" i="94" s="1"/>
  <c r="O22" i="94"/>
  <c r="N22" i="94"/>
  <c r="L22" i="94"/>
  <c r="H22" i="94"/>
  <c r="K22" i="94" s="1"/>
  <c r="O35" i="97"/>
  <c r="N35" i="97"/>
  <c r="L35" i="97"/>
  <c r="H35" i="97"/>
  <c r="M35" i="97" s="1"/>
  <c r="O33" i="97"/>
  <c r="N33" i="97"/>
  <c r="L33" i="97"/>
  <c r="H33" i="97"/>
  <c r="K33" i="97" s="1"/>
  <c r="O32" i="97"/>
  <c r="N32" i="97"/>
  <c r="L32" i="97"/>
  <c r="H32" i="97"/>
  <c r="K32" i="97" s="1"/>
  <c r="O31" i="97"/>
  <c r="N31" i="97"/>
  <c r="L31" i="97"/>
  <c r="H31" i="97"/>
  <c r="K31" i="97" s="1"/>
  <c r="O29" i="97"/>
  <c r="N29" i="97"/>
  <c r="L29" i="97"/>
  <c r="H29" i="97"/>
  <c r="K29" i="97" s="1"/>
  <c r="O28" i="97"/>
  <c r="N28" i="97"/>
  <c r="L28" i="97"/>
  <c r="H28" i="97"/>
  <c r="K28" i="97" s="1"/>
  <c r="O26" i="97"/>
  <c r="N26" i="97"/>
  <c r="L26" i="97"/>
  <c r="H26" i="97"/>
  <c r="K26" i="97" s="1"/>
  <c r="O25" i="97"/>
  <c r="N25" i="97"/>
  <c r="L25" i="97"/>
  <c r="H25" i="97"/>
  <c r="K25" i="97" s="1"/>
  <c r="O23" i="97"/>
  <c r="N23" i="97"/>
  <c r="L23" i="97"/>
  <c r="H23" i="97"/>
  <c r="K23" i="97" s="1"/>
  <c r="O22" i="97"/>
  <c r="N22" i="97"/>
  <c r="L22" i="97"/>
  <c r="H22" i="97"/>
  <c r="K22" i="97" s="1"/>
  <c r="O21" i="97"/>
  <c r="N21" i="97"/>
  <c r="L21" i="97"/>
  <c r="H21" i="97"/>
  <c r="K21" i="97" s="1"/>
  <c r="O20" i="97"/>
  <c r="N20" i="97"/>
  <c r="L20" i="97"/>
  <c r="H20" i="97"/>
  <c r="K20" i="97" s="1"/>
  <c r="O18" i="97"/>
  <c r="N18" i="97"/>
  <c r="L18" i="97"/>
  <c r="H18" i="97"/>
  <c r="K18" i="97" s="1"/>
  <c r="O16" i="97"/>
  <c r="N16" i="97"/>
  <c r="L16" i="97"/>
  <c r="H16" i="97"/>
  <c r="K16" i="97" s="1"/>
  <c r="O15" i="97"/>
  <c r="N15" i="97"/>
  <c r="L15" i="97"/>
  <c r="H15" i="97"/>
  <c r="K15" i="97" s="1"/>
  <c r="O14" i="97"/>
  <c r="N14" i="97"/>
  <c r="L14" i="97"/>
  <c r="H14" i="97"/>
  <c r="K14" i="97" s="1"/>
  <c r="A14" i="97"/>
  <c r="A15" i="97" s="1"/>
  <c r="A16" i="97" s="1"/>
  <c r="A18" i="97" s="1"/>
  <c r="A20" i="97" s="1"/>
  <c r="A21" i="97" s="1"/>
  <c r="A22" i="97" s="1"/>
  <c r="A23" i="97" s="1"/>
  <c r="A25" i="97" s="1"/>
  <c r="A26" i="97" s="1"/>
  <c r="A28" i="97" s="1"/>
  <c r="A29" i="97" s="1"/>
  <c r="A31" i="97" s="1"/>
  <c r="A32" i="97" s="1"/>
  <c r="A33" i="97" s="1"/>
  <c r="A35" i="97" s="1"/>
  <c r="O13" i="97"/>
  <c r="N13" i="97"/>
  <c r="L13" i="97"/>
  <c r="H13" i="97"/>
  <c r="K13" i="97" s="1"/>
  <c r="O40" i="99"/>
  <c r="N40" i="99"/>
  <c r="L40" i="99"/>
  <c r="H40" i="99"/>
  <c r="K40" i="99" s="1"/>
  <c r="O39" i="99"/>
  <c r="N39" i="99"/>
  <c r="L39" i="99"/>
  <c r="H39" i="99"/>
  <c r="K39" i="99" s="1"/>
  <c r="O38" i="99"/>
  <c r="N38" i="99"/>
  <c r="L38" i="99"/>
  <c r="H38" i="99"/>
  <c r="M38" i="99" s="1"/>
  <c r="O17" i="98"/>
  <c r="N17" i="98"/>
  <c r="L17" i="98"/>
  <c r="H17" i="98"/>
  <c r="K17" i="98" s="1"/>
  <c r="O16" i="98"/>
  <c r="N16" i="98"/>
  <c r="L16" i="98"/>
  <c r="H16" i="98"/>
  <c r="K16" i="98" s="1"/>
  <c r="O15" i="98"/>
  <c r="N15" i="98"/>
  <c r="L15" i="98"/>
  <c r="H15" i="98"/>
  <c r="M15" i="98" s="1"/>
  <c r="O14" i="98"/>
  <c r="N14" i="98"/>
  <c r="L14" i="98"/>
  <c r="H14" i="98"/>
  <c r="M14" i="98" s="1"/>
  <c r="O13" i="98"/>
  <c r="N13" i="98"/>
  <c r="L13" i="98"/>
  <c r="H13" i="98"/>
  <c r="K13" i="98" s="1"/>
  <c r="O23" i="98"/>
  <c r="N23" i="98"/>
  <c r="L23" i="98"/>
  <c r="H23" i="98"/>
  <c r="K23" i="98" s="1"/>
  <c r="O21" i="98"/>
  <c r="N21" i="98"/>
  <c r="L21" i="98"/>
  <c r="H21" i="98"/>
  <c r="K21" i="98" s="1"/>
  <c r="O20" i="98"/>
  <c r="N20" i="98"/>
  <c r="L20" i="98"/>
  <c r="H20" i="98"/>
  <c r="K20" i="98" s="1"/>
  <c r="O19" i="98"/>
  <c r="N19" i="98"/>
  <c r="L19" i="98"/>
  <c r="H19" i="98"/>
  <c r="K19" i="98" s="1"/>
  <c r="O14" i="102"/>
  <c r="N14" i="102"/>
  <c r="L14" i="102"/>
  <c r="H14" i="102"/>
  <c r="K14" i="102" s="1"/>
  <c r="A14" i="102"/>
  <c r="A17" i="102" s="1"/>
  <c r="A21" i="102" s="1"/>
  <c r="A22" i="102" s="1"/>
  <c r="A23" i="102" s="1"/>
  <c r="A24" i="102" s="1"/>
  <c r="O13" i="102"/>
  <c r="N13" i="102"/>
  <c r="L13" i="102"/>
  <c r="H13" i="102"/>
  <c r="K13" i="102" s="1"/>
  <c r="O53" i="104"/>
  <c r="N53" i="104"/>
  <c r="L53" i="104"/>
  <c r="H53" i="104"/>
  <c r="M53" i="104" s="1"/>
  <c r="O52" i="104"/>
  <c r="N52" i="104"/>
  <c r="L52" i="104"/>
  <c r="H52" i="104"/>
  <c r="M52" i="104" s="1"/>
  <c r="O51" i="104"/>
  <c r="N51" i="104"/>
  <c r="L51" i="104"/>
  <c r="H51" i="104"/>
  <c r="M51" i="104" s="1"/>
  <c r="O47" i="104"/>
  <c r="N47" i="104"/>
  <c r="L47" i="104"/>
  <c r="H47" i="104"/>
  <c r="M47" i="104" s="1"/>
  <c r="O46" i="104"/>
  <c r="N46" i="104"/>
  <c r="L46" i="104"/>
  <c r="H46" i="104"/>
  <c r="M46" i="104" s="1"/>
  <c r="O45" i="104"/>
  <c r="N45" i="104"/>
  <c r="L45" i="104"/>
  <c r="H45" i="104"/>
  <c r="M45" i="104" s="1"/>
  <c r="O44" i="104"/>
  <c r="N44" i="104"/>
  <c r="L44" i="104"/>
  <c r="H44" i="104"/>
  <c r="M44" i="104" s="1"/>
  <c r="O43" i="104"/>
  <c r="N43" i="104"/>
  <c r="L43" i="104"/>
  <c r="M43" i="104"/>
  <c r="O40" i="104"/>
  <c r="N40" i="104"/>
  <c r="L40" i="104"/>
  <c r="H40" i="104"/>
  <c r="M40" i="104" s="1"/>
  <c r="O38" i="104"/>
  <c r="N38" i="104"/>
  <c r="L38" i="104"/>
  <c r="H38" i="104"/>
  <c r="M38" i="104" s="1"/>
  <c r="O37" i="104"/>
  <c r="N37" i="104"/>
  <c r="L37" i="104"/>
  <c r="H37" i="104"/>
  <c r="M37" i="104" s="1"/>
  <c r="O34" i="104"/>
  <c r="N34" i="104"/>
  <c r="L34" i="104"/>
  <c r="H34" i="104"/>
  <c r="M34" i="104" s="1"/>
  <c r="O33" i="104"/>
  <c r="N33" i="104"/>
  <c r="L33" i="104"/>
  <c r="H33" i="104"/>
  <c r="M33" i="104" s="1"/>
  <c r="O32" i="104"/>
  <c r="N32" i="104"/>
  <c r="L32" i="104"/>
  <c r="H32" i="104"/>
  <c r="M32" i="104" s="1"/>
  <c r="O29" i="104"/>
  <c r="N29" i="104"/>
  <c r="L29" i="104"/>
  <c r="H29" i="104"/>
  <c r="M29" i="104" s="1"/>
  <c r="O28" i="104"/>
  <c r="N28" i="104"/>
  <c r="L28" i="104"/>
  <c r="H28" i="104"/>
  <c r="M28" i="104" s="1"/>
  <c r="O23" i="104"/>
  <c r="N23" i="104"/>
  <c r="L23" i="104"/>
  <c r="H23" i="104"/>
  <c r="M23" i="104" s="1"/>
  <c r="O22" i="104"/>
  <c r="N22" i="104"/>
  <c r="L22" i="104"/>
  <c r="H22" i="104"/>
  <c r="M22" i="104" s="1"/>
  <c r="O21" i="104"/>
  <c r="N21" i="104"/>
  <c r="L21" i="104"/>
  <c r="H21" i="104"/>
  <c r="M21" i="104" s="1"/>
  <c r="O20" i="104"/>
  <c r="N20" i="104"/>
  <c r="L20" i="104"/>
  <c r="H20" i="104"/>
  <c r="M20" i="104" s="1"/>
  <c r="O19" i="104"/>
  <c r="N19" i="104"/>
  <c r="L19" i="104"/>
  <c r="H19" i="104"/>
  <c r="M19" i="104" s="1"/>
  <c r="A19" i="104"/>
  <c r="A20" i="104" s="1"/>
  <c r="A21" i="104" s="1"/>
  <c r="A22" i="104" s="1"/>
  <c r="A23" i="104" s="1"/>
  <c r="O13" i="104"/>
  <c r="N13" i="104"/>
  <c r="L13" i="104"/>
  <c r="H13" i="104"/>
  <c r="M13" i="104" s="1"/>
  <c r="O33" i="103"/>
  <c r="N33" i="103"/>
  <c r="L33" i="103"/>
  <c r="H33" i="103"/>
  <c r="K33" i="103" s="1"/>
  <c r="O32" i="103"/>
  <c r="N32" i="103"/>
  <c r="L32" i="103"/>
  <c r="H32" i="103"/>
  <c r="K32" i="103" s="1"/>
  <c r="O31" i="103"/>
  <c r="N31" i="103"/>
  <c r="L31" i="103"/>
  <c r="H31" i="103"/>
  <c r="K31" i="103" s="1"/>
  <c r="O29" i="103"/>
  <c r="N29" i="103"/>
  <c r="L29" i="103"/>
  <c r="H29" i="103"/>
  <c r="K29" i="103" s="1"/>
  <c r="O28" i="103"/>
  <c r="N28" i="103"/>
  <c r="L28" i="103"/>
  <c r="H28" i="103"/>
  <c r="K28" i="103" s="1"/>
  <c r="O27" i="103"/>
  <c r="N27" i="103"/>
  <c r="L27" i="103"/>
  <c r="H27" i="103"/>
  <c r="K27" i="103" s="1"/>
  <c r="O26" i="103"/>
  <c r="N26" i="103"/>
  <c r="L26" i="103"/>
  <c r="H26" i="103"/>
  <c r="K26" i="103" s="1"/>
  <c r="O25" i="103"/>
  <c r="N25" i="103"/>
  <c r="L25" i="103"/>
  <c r="H25" i="103"/>
  <c r="K25" i="103" s="1"/>
  <c r="O24" i="103"/>
  <c r="N24" i="103"/>
  <c r="L24" i="103"/>
  <c r="H24" i="103"/>
  <c r="K24" i="103" s="1"/>
  <c r="O23" i="103"/>
  <c r="N23" i="103"/>
  <c r="L23" i="103"/>
  <c r="H23" i="103"/>
  <c r="K23" i="103" s="1"/>
  <c r="O21" i="103"/>
  <c r="N21" i="103"/>
  <c r="L21" i="103"/>
  <c r="H21" i="103"/>
  <c r="K21" i="103" s="1"/>
  <c r="O20" i="103"/>
  <c r="N20" i="103"/>
  <c r="L20" i="103"/>
  <c r="H20" i="103"/>
  <c r="K20" i="103" s="1"/>
  <c r="O19" i="103"/>
  <c r="N19" i="103"/>
  <c r="L19" i="103"/>
  <c r="H19" i="103"/>
  <c r="K19" i="103" s="1"/>
  <c r="O18" i="103"/>
  <c r="N18" i="103"/>
  <c r="L18" i="103"/>
  <c r="H18" i="103"/>
  <c r="K18" i="103" s="1"/>
  <c r="A18" i="103"/>
  <c r="A19" i="103" s="1"/>
  <c r="O17" i="103"/>
  <c r="N17" i="103"/>
  <c r="L17" i="103"/>
  <c r="H17" i="103"/>
  <c r="K17" i="103" s="1"/>
  <c r="O24" i="102"/>
  <c r="N24" i="102"/>
  <c r="L24" i="102"/>
  <c r="H24" i="102"/>
  <c r="K24" i="102" s="1"/>
  <c r="O23" i="102"/>
  <c r="N23" i="102"/>
  <c r="L23" i="102"/>
  <c r="H23" i="102"/>
  <c r="K23" i="102" s="1"/>
  <c r="O22" i="102"/>
  <c r="N22" i="102"/>
  <c r="L22" i="102"/>
  <c r="H22" i="102"/>
  <c r="K22" i="102" s="1"/>
  <c r="O21" i="102"/>
  <c r="N21" i="102"/>
  <c r="L21" i="102"/>
  <c r="H21" i="102"/>
  <c r="K21" i="102" s="1"/>
  <c r="O17" i="102"/>
  <c r="N17" i="102"/>
  <c r="L17" i="102"/>
  <c r="K17" i="102"/>
  <c r="H13" i="101"/>
  <c r="M13" i="101" s="1"/>
  <c r="L13" i="101"/>
  <c r="N13" i="101"/>
  <c r="O13" i="101"/>
  <c r="A14" i="101"/>
  <c r="A15" i="101" s="1"/>
  <c r="A16" i="101" s="1"/>
  <c r="A17" i="101" s="1"/>
  <c r="A18" i="101" s="1"/>
  <c r="A19" i="101" s="1"/>
  <c r="A20" i="101" s="1"/>
  <c r="A21" i="101" s="1"/>
  <c r="A22" i="101" s="1"/>
  <c r="A23" i="101" s="1"/>
  <c r="A24" i="101" s="1"/>
  <c r="A25" i="101" s="1"/>
  <c r="A26" i="101" s="1"/>
  <c r="A27" i="101" s="1"/>
  <c r="A29" i="101" s="1"/>
  <c r="A30" i="101" s="1"/>
  <c r="A31" i="101" s="1"/>
  <c r="A33" i="101" s="1"/>
  <c r="A34" i="101" s="1"/>
  <c r="A35" i="101" s="1"/>
  <c r="H14" i="101"/>
  <c r="M14" i="101" s="1"/>
  <c r="L14" i="101"/>
  <c r="N14" i="101"/>
  <c r="O14" i="101"/>
  <c r="H15" i="101"/>
  <c r="M15" i="101" s="1"/>
  <c r="L15" i="101"/>
  <c r="N15" i="101"/>
  <c r="O15" i="101"/>
  <c r="H16" i="101"/>
  <c r="M16" i="101" s="1"/>
  <c r="L16" i="101"/>
  <c r="N16" i="101"/>
  <c r="O16" i="101"/>
  <c r="H17" i="101"/>
  <c r="M17" i="101" s="1"/>
  <c r="L17" i="101"/>
  <c r="N17" i="101"/>
  <c r="O17" i="101"/>
  <c r="K18" i="101"/>
  <c r="L18" i="101"/>
  <c r="M18" i="101"/>
  <c r="N18" i="101"/>
  <c r="O18" i="101"/>
  <c r="K19" i="101"/>
  <c r="L19" i="101"/>
  <c r="M19" i="101"/>
  <c r="N19" i="101"/>
  <c r="O19" i="101"/>
  <c r="K20" i="101"/>
  <c r="L20" i="101"/>
  <c r="M20" i="101"/>
  <c r="N20" i="101"/>
  <c r="O20" i="101"/>
  <c r="H21" i="101"/>
  <c r="K21" i="101" s="1"/>
  <c r="L21" i="101"/>
  <c r="N21" i="101"/>
  <c r="O21" i="101"/>
  <c r="H22" i="101"/>
  <c r="N22" i="101"/>
  <c r="O22" i="101"/>
  <c r="H23" i="101"/>
  <c r="K23" i="101" s="1"/>
  <c r="L23" i="101"/>
  <c r="N23" i="101"/>
  <c r="O23" i="101"/>
  <c r="H24" i="101"/>
  <c r="K24" i="101" s="1"/>
  <c r="L24" i="101"/>
  <c r="N24" i="101"/>
  <c r="O24" i="101"/>
  <c r="H25" i="101"/>
  <c r="K25" i="101" s="1"/>
  <c r="L25" i="101"/>
  <c r="N25" i="101"/>
  <c r="O25" i="101"/>
  <c r="H26" i="101"/>
  <c r="K26" i="101" s="1"/>
  <c r="L26" i="101"/>
  <c r="N26" i="101"/>
  <c r="O26" i="101"/>
  <c r="H27" i="101"/>
  <c r="K27" i="101" s="1"/>
  <c r="L27" i="101"/>
  <c r="N27" i="101"/>
  <c r="O27" i="101"/>
  <c r="K29" i="101"/>
  <c r="L29" i="101"/>
  <c r="M29" i="101"/>
  <c r="N29" i="101"/>
  <c r="O29" i="101"/>
  <c r="K30" i="101"/>
  <c r="L30" i="101"/>
  <c r="M30" i="101"/>
  <c r="N30" i="101"/>
  <c r="O30" i="101"/>
  <c r="K31" i="101"/>
  <c r="L31" i="101"/>
  <c r="M31" i="101"/>
  <c r="N31" i="101"/>
  <c r="O31" i="101"/>
  <c r="H33" i="101"/>
  <c r="K33" i="101" s="1"/>
  <c r="L33" i="101"/>
  <c r="N33" i="101"/>
  <c r="O33" i="101"/>
  <c r="O35" i="101"/>
  <c r="N35" i="101"/>
  <c r="L35" i="101"/>
  <c r="H35" i="101"/>
  <c r="M35" i="101" s="1"/>
  <c r="O34" i="101"/>
  <c r="N34" i="101"/>
  <c r="L34" i="101"/>
  <c r="H34" i="101"/>
  <c r="K34" i="101" s="1"/>
  <c r="M20" i="97" l="1"/>
  <c r="P20" i="97" s="1"/>
  <c r="O134" i="94"/>
  <c r="L134" i="94"/>
  <c r="N134" i="94"/>
  <c r="K33" i="104"/>
  <c r="P15" i="98"/>
  <c r="L24" i="98"/>
  <c r="M53" i="94"/>
  <c r="P53" i="94" s="1"/>
  <c r="M128" i="94"/>
  <c r="P128" i="94" s="1"/>
  <c r="M19" i="103"/>
  <c r="P19" i="103" s="1"/>
  <c r="N24" i="98"/>
  <c r="A20" i="103"/>
  <c r="A21" i="103" s="1"/>
  <c r="A23" i="103" s="1"/>
  <c r="A24" i="103" s="1"/>
  <c r="A25" i="103" s="1"/>
  <c r="A26" i="103" s="1"/>
  <c r="A27" i="103" s="1"/>
  <c r="A28" i="103" s="1"/>
  <c r="A29" i="103" s="1"/>
  <c r="A30" i="103" s="1"/>
  <c r="A31" i="103" s="1"/>
  <c r="A32" i="103" s="1"/>
  <c r="A33" i="103" s="1"/>
  <c r="O24" i="98"/>
  <c r="O36" i="97"/>
  <c r="M103" i="94"/>
  <c r="P103" i="94" s="1"/>
  <c r="K14" i="101"/>
  <c r="M70" i="94"/>
  <c r="P70" i="94" s="1"/>
  <c r="M104" i="94"/>
  <c r="P104" i="94" s="1"/>
  <c r="K21" i="104"/>
  <c r="M27" i="103"/>
  <c r="P27" i="103" s="1"/>
  <c r="K40" i="104"/>
  <c r="M13" i="98"/>
  <c r="P13" i="98" s="1"/>
  <c r="K15" i="98"/>
  <c r="A24" i="104"/>
  <c r="A28" i="104" s="1"/>
  <c r="A29" i="104" s="1"/>
  <c r="A32" i="104" s="1"/>
  <c r="A33" i="104" s="1"/>
  <c r="A34" i="104" s="1"/>
  <c r="A37" i="104" s="1"/>
  <c r="A38" i="104" s="1"/>
  <c r="P43" i="104"/>
  <c r="M28" i="103"/>
  <c r="P28" i="103" s="1"/>
  <c r="K52" i="104"/>
  <c r="L36" i="97"/>
  <c r="M72" i="94"/>
  <c r="P72" i="94" s="1"/>
  <c r="M120" i="94"/>
  <c r="P120" i="94" s="1"/>
  <c r="N36" i="97"/>
  <c r="M44" i="94"/>
  <c r="P44" i="94" s="1"/>
  <c r="M87" i="94"/>
  <c r="P87" i="94" s="1"/>
  <c r="M121" i="94"/>
  <c r="P121" i="94" s="1"/>
  <c r="P18" i="101"/>
  <c r="M34" i="101"/>
  <c r="P34" i="101" s="1"/>
  <c r="M25" i="101"/>
  <c r="P25" i="101" s="1"/>
  <c r="P31" i="101"/>
  <c r="M24" i="101"/>
  <c r="P24" i="101" s="1"/>
  <c r="M21" i="97"/>
  <c r="P21" i="97" s="1"/>
  <c r="P35" i="101"/>
  <c r="M21" i="98"/>
  <c r="P21" i="98" s="1"/>
  <c r="P38" i="99"/>
  <c r="K38" i="99"/>
  <c r="M28" i="94"/>
  <c r="P28" i="94" s="1"/>
  <c r="M79" i="94"/>
  <c r="P79" i="94" s="1"/>
  <c r="M95" i="94"/>
  <c r="P95" i="94" s="1"/>
  <c r="M111" i="94"/>
  <c r="P111" i="94" s="1"/>
  <c r="M43" i="94"/>
  <c r="P43" i="94" s="1"/>
  <c r="M62" i="94"/>
  <c r="P62" i="94" s="1"/>
  <c r="M80" i="94"/>
  <c r="P80" i="94" s="1"/>
  <c r="M96" i="94"/>
  <c r="P96" i="94" s="1"/>
  <c r="M112" i="94"/>
  <c r="P112" i="94" s="1"/>
  <c r="M129" i="94"/>
  <c r="P129" i="94" s="1"/>
  <c r="M24" i="94"/>
  <c r="P24" i="94" s="1"/>
  <c r="M31" i="94"/>
  <c r="P31" i="94" s="1"/>
  <c r="M75" i="94"/>
  <c r="P75" i="94" s="1"/>
  <c r="M83" i="94"/>
  <c r="P83" i="94" s="1"/>
  <c r="M91" i="94"/>
  <c r="P91" i="94" s="1"/>
  <c r="M99" i="94"/>
  <c r="P99" i="94" s="1"/>
  <c r="M107" i="94"/>
  <c r="P107" i="94" s="1"/>
  <c r="M115" i="94"/>
  <c r="P115" i="94" s="1"/>
  <c r="M124" i="94"/>
  <c r="P124" i="94" s="1"/>
  <c r="M132" i="94"/>
  <c r="P132" i="94" s="1"/>
  <c r="M22" i="94"/>
  <c r="M25" i="94"/>
  <c r="P25" i="94" s="1"/>
  <c r="M40" i="94"/>
  <c r="P40" i="94" s="1"/>
  <c r="M48" i="94"/>
  <c r="P48" i="94" s="1"/>
  <c r="M64" i="94"/>
  <c r="P64" i="94" s="1"/>
  <c r="M76" i="94"/>
  <c r="P76" i="94" s="1"/>
  <c r="M84" i="94"/>
  <c r="P84" i="94" s="1"/>
  <c r="M92" i="94"/>
  <c r="P92" i="94" s="1"/>
  <c r="M100" i="94"/>
  <c r="P100" i="94" s="1"/>
  <c r="M116" i="94"/>
  <c r="P116" i="94" s="1"/>
  <c r="M125" i="94"/>
  <c r="P125" i="94" s="1"/>
  <c r="M133" i="94"/>
  <c r="P133" i="94" s="1"/>
  <c r="M23" i="94"/>
  <c r="P23" i="94" s="1"/>
  <c r="M33" i="94"/>
  <c r="P33" i="94" s="1"/>
  <c r="M37" i="94"/>
  <c r="P37" i="94" s="1"/>
  <c r="M41" i="94"/>
  <c r="P41" i="94" s="1"/>
  <c r="M45" i="94"/>
  <c r="P45" i="94" s="1"/>
  <c r="M58" i="94"/>
  <c r="P58" i="94" s="1"/>
  <c r="M66" i="94"/>
  <c r="P66" i="94" s="1"/>
  <c r="M73" i="94"/>
  <c r="P73" i="94" s="1"/>
  <c r="M77" i="94"/>
  <c r="P77" i="94" s="1"/>
  <c r="M81" i="94"/>
  <c r="P81" i="94" s="1"/>
  <c r="M85" i="94"/>
  <c r="P85" i="94" s="1"/>
  <c r="M93" i="94"/>
  <c r="P93" i="94" s="1"/>
  <c r="M97" i="94"/>
  <c r="P97" i="94" s="1"/>
  <c r="M101" i="94"/>
  <c r="P101" i="94" s="1"/>
  <c r="M105" i="94"/>
  <c r="P105" i="94" s="1"/>
  <c r="M109" i="94"/>
  <c r="P109" i="94" s="1"/>
  <c r="M117" i="94"/>
  <c r="P117" i="94" s="1"/>
  <c r="M122" i="94"/>
  <c r="P122" i="94" s="1"/>
  <c r="M126" i="94"/>
  <c r="P126" i="94" s="1"/>
  <c r="M130" i="94"/>
  <c r="P130" i="94" s="1"/>
  <c r="M34" i="94"/>
  <c r="P34" i="94" s="1"/>
  <c r="M38" i="94"/>
  <c r="P38" i="94" s="1"/>
  <c r="M42" i="94"/>
  <c r="P42" i="94" s="1"/>
  <c r="M51" i="94"/>
  <c r="P51" i="94" s="1"/>
  <c r="M60" i="94"/>
  <c r="P60" i="94" s="1"/>
  <c r="M68" i="94"/>
  <c r="P68" i="94" s="1"/>
  <c r="M74" i="94"/>
  <c r="P74" i="94" s="1"/>
  <c r="M78" i="94"/>
  <c r="P78" i="94" s="1"/>
  <c r="M82" i="94"/>
  <c r="P82" i="94" s="1"/>
  <c r="M86" i="94"/>
  <c r="P86" i="94" s="1"/>
  <c r="M90" i="94"/>
  <c r="P90" i="94" s="1"/>
  <c r="M94" i="94"/>
  <c r="P94" i="94" s="1"/>
  <c r="M98" i="94"/>
  <c r="P98" i="94" s="1"/>
  <c r="M102" i="94"/>
  <c r="P102" i="94" s="1"/>
  <c r="M106" i="94"/>
  <c r="P106" i="94" s="1"/>
  <c r="M110" i="94"/>
  <c r="P110" i="94" s="1"/>
  <c r="M118" i="94"/>
  <c r="P118" i="94" s="1"/>
  <c r="M123" i="94"/>
  <c r="P123" i="94" s="1"/>
  <c r="M127" i="94"/>
  <c r="P127" i="94" s="1"/>
  <c r="M131" i="94"/>
  <c r="P131" i="94" s="1"/>
  <c r="M49" i="94"/>
  <c r="P49" i="94" s="1"/>
  <c r="K49" i="94"/>
  <c r="M52" i="94"/>
  <c r="P52" i="94" s="1"/>
  <c r="M54" i="94"/>
  <c r="P54" i="94" s="1"/>
  <c r="M56" i="94"/>
  <c r="P56" i="94" s="1"/>
  <c r="M59" i="94"/>
  <c r="P59" i="94" s="1"/>
  <c r="M61" i="94"/>
  <c r="P61" i="94" s="1"/>
  <c r="M63" i="94"/>
  <c r="P63" i="94" s="1"/>
  <c r="M67" i="94"/>
  <c r="P67" i="94" s="1"/>
  <c r="M69" i="94"/>
  <c r="P69" i="94" s="1"/>
  <c r="M71" i="94"/>
  <c r="P71" i="94" s="1"/>
  <c r="P35" i="97"/>
  <c r="M31" i="97"/>
  <c r="P31" i="97" s="1"/>
  <c r="M14" i="97"/>
  <c r="P14" i="97" s="1"/>
  <c r="M32" i="97"/>
  <c r="P32" i="97" s="1"/>
  <c r="K35" i="97"/>
  <c r="M25" i="97"/>
  <c r="P25" i="97" s="1"/>
  <c r="M15" i="97"/>
  <c r="P15" i="97" s="1"/>
  <c r="M26" i="97"/>
  <c r="P26" i="97" s="1"/>
  <c r="M13" i="97"/>
  <c r="M16" i="97"/>
  <c r="P16" i="97" s="1"/>
  <c r="M22" i="97"/>
  <c r="P22" i="97" s="1"/>
  <c r="M28" i="97"/>
  <c r="P28" i="97" s="1"/>
  <c r="M33" i="97"/>
  <c r="P33" i="97" s="1"/>
  <c r="M18" i="97"/>
  <c r="P18" i="97" s="1"/>
  <c r="M23" i="97"/>
  <c r="P23" i="97" s="1"/>
  <c r="M29" i="97"/>
  <c r="P29" i="97" s="1"/>
  <c r="M40" i="99"/>
  <c r="P40" i="99" s="1"/>
  <c r="M39" i="99"/>
  <c r="P39" i="99" s="1"/>
  <c r="M17" i="98"/>
  <c r="P17" i="98" s="1"/>
  <c r="M20" i="98"/>
  <c r="P20" i="98" s="1"/>
  <c r="P14" i="98"/>
  <c r="K14" i="98"/>
  <c r="M16" i="98"/>
  <c r="P16" i="98" s="1"/>
  <c r="M23" i="98"/>
  <c r="P23" i="98" s="1"/>
  <c r="M19" i="98"/>
  <c r="P19" i="98" s="1"/>
  <c r="M13" i="102"/>
  <c r="P13" i="102" s="1"/>
  <c r="M14" i="102"/>
  <c r="P14" i="102" s="1"/>
  <c r="M21" i="102"/>
  <c r="P21" i="102" s="1"/>
  <c r="M22" i="102"/>
  <c r="P22" i="102" s="1"/>
  <c r="M17" i="102"/>
  <c r="P17" i="102" s="1"/>
  <c r="M23" i="102"/>
  <c r="P23" i="102" s="1"/>
  <c r="M24" i="102"/>
  <c r="P24" i="102" s="1"/>
  <c r="P28" i="104"/>
  <c r="K43" i="104"/>
  <c r="K32" i="104"/>
  <c r="P33" i="104"/>
  <c r="K47" i="104"/>
  <c r="K23" i="104"/>
  <c r="P44" i="104"/>
  <c r="P34" i="104"/>
  <c r="P53" i="104"/>
  <c r="K19" i="104"/>
  <c r="K28" i="104"/>
  <c r="K34" i="104"/>
  <c r="P37" i="104"/>
  <c r="K45" i="104"/>
  <c r="P46" i="104"/>
  <c r="K53" i="104"/>
  <c r="K20" i="104"/>
  <c r="P21" i="104"/>
  <c r="K29" i="104"/>
  <c r="K38" i="104"/>
  <c r="P40" i="104"/>
  <c r="K46" i="104"/>
  <c r="P47" i="104"/>
  <c r="P20" i="104"/>
  <c r="P29" i="104"/>
  <c r="P13" i="104"/>
  <c r="P22" i="104"/>
  <c r="P51" i="104"/>
  <c r="K13" i="104"/>
  <c r="P19" i="104"/>
  <c r="K22" i="104"/>
  <c r="P23" i="104"/>
  <c r="P32" i="104"/>
  <c r="K37" i="104"/>
  <c r="P38" i="104"/>
  <c r="K44" i="104"/>
  <c r="P45" i="104"/>
  <c r="K51" i="104"/>
  <c r="P52" i="104"/>
  <c r="M17" i="103"/>
  <c r="P17" i="103" s="1"/>
  <c r="M23" i="103"/>
  <c r="P23" i="103" s="1"/>
  <c r="M32" i="103"/>
  <c r="P32" i="103" s="1"/>
  <c r="M24" i="103"/>
  <c r="P24" i="103" s="1"/>
  <c r="M33" i="103"/>
  <c r="P33" i="103" s="1"/>
  <c r="M20" i="103"/>
  <c r="P20" i="103" s="1"/>
  <c r="M25" i="103"/>
  <c r="P25" i="103" s="1"/>
  <c r="M29" i="103"/>
  <c r="P29" i="103" s="1"/>
  <c r="M18" i="103"/>
  <c r="P18" i="103" s="1"/>
  <c r="M21" i="103"/>
  <c r="P21" i="103" s="1"/>
  <c r="M26" i="103"/>
  <c r="P26" i="103" s="1"/>
  <c r="M31" i="103"/>
  <c r="P31" i="103" s="1"/>
  <c r="P14" i="101"/>
  <c r="P19" i="101"/>
  <c r="K16" i="101"/>
  <c r="K13" i="101"/>
  <c r="K35" i="101"/>
  <c r="M33" i="101"/>
  <c r="P33" i="101" s="1"/>
  <c r="P16" i="101"/>
  <c r="P29" i="101"/>
  <c r="M27" i="101"/>
  <c r="P27" i="101" s="1"/>
  <c r="M23" i="101"/>
  <c r="P23" i="101" s="1"/>
  <c r="P20" i="101"/>
  <c r="K17" i="101"/>
  <c r="K15" i="101"/>
  <c r="P30" i="101"/>
  <c r="M26" i="101"/>
  <c r="P26" i="101" s="1"/>
  <c r="P17" i="101"/>
  <c r="P15" i="101"/>
  <c r="P13" i="101"/>
  <c r="K22" i="101"/>
  <c r="M22" i="101"/>
  <c r="P22" i="101" s="1"/>
  <c r="L22" i="101"/>
  <c r="M21" i="101"/>
  <c r="P21" i="101" s="1"/>
  <c r="A14" i="106"/>
  <c r="A15" i="106" s="1"/>
  <c r="A16" i="106" s="1"/>
  <c r="A17" i="106" s="1"/>
  <c r="A18" i="106" s="1"/>
  <c r="A19" i="106" s="1"/>
  <c r="A20" i="106" s="1"/>
  <c r="A21" i="106" s="1"/>
  <c r="A22" i="106" s="1"/>
  <c r="A23" i="106" s="1"/>
  <c r="O21" i="106"/>
  <c r="N21" i="106"/>
  <c r="L21" i="106"/>
  <c r="H21" i="106"/>
  <c r="K21" i="106" s="1"/>
  <c r="O20" i="106"/>
  <c r="N20" i="106"/>
  <c r="L20" i="106"/>
  <c r="H20" i="106"/>
  <c r="M20" i="106" s="1"/>
  <c r="O19" i="106"/>
  <c r="N19" i="106"/>
  <c r="L19" i="106"/>
  <c r="H19" i="106"/>
  <c r="M19" i="106" s="1"/>
  <c r="O18" i="106"/>
  <c r="N18" i="106"/>
  <c r="L18" i="106"/>
  <c r="H18" i="106"/>
  <c r="K18" i="106" s="1"/>
  <c r="O17" i="106"/>
  <c r="N17" i="106"/>
  <c r="L17" i="106"/>
  <c r="H17" i="106"/>
  <c r="M17" i="106" s="1"/>
  <c r="O16" i="106"/>
  <c r="N16" i="106"/>
  <c r="L16" i="106"/>
  <c r="H16" i="106"/>
  <c r="M16" i="106" s="1"/>
  <c r="O15" i="106"/>
  <c r="N15" i="106"/>
  <c r="L15" i="106"/>
  <c r="H15" i="106"/>
  <c r="K15" i="106" s="1"/>
  <c r="O14" i="106"/>
  <c r="N14" i="106"/>
  <c r="L14" i="106"/>
  <c r="H14" i="106"/>
  <c r="M14" i="106" s="1"/>
  <c r="O13" i="106"/>
  <c r="N13" i="106"/>
  <c r="L13" i="106"/>
  <c r="H13" i="106"/>
  <c r="M13" i="106" s="1"/>
  <c r="M134" i="94" l="1"/>
  <c r="P22" i="94"/>
  <c r="P134" i="94" s="1"/>
  <c r="N32" i="106"/>
  <c r="F31" i="2" s="1"/>
  <c r="O32" i="106"/>
  <c r="G31" i="2" s="1"/>
  <c r="M24" i="98"/>
  <c r="A39" i="104"/>
  <c r="A40" i="104" s="1"/>
  <c r="A43" i="104" s="1"/>
  <c r="A44" i="104" s="1"/>
  <c r="A45" i="104" s="1"/>
  <c r="A46" i="104" s="1"/>
  <c r="A47" i="104" s="1"/>
  <c r="A51" i="104" s="1"/>
  <c r="A52" i="104" s="1"/>
  <c r="A53" i="104" s="1"/>
  <c r="L32" i="106"/>
  <c r="H31" i="2" s="1"/>
  <c r="P24" i="98"/>
  <c r="A24" i="106"/>
  <c r="A26" i="106" s="1"/>
  <c r="A27" i="106" s="1"/>
  <c r="A28" i="106" s="1"/>
  <c r="A29" i="106" s="1"/>
  <c r="A30" i="106" s="1"/>
  <c r="A31" i="106" s="1"/>
  <c r="A33" i="94"/>
  <c r="A34" i="94" s="1"/>
  <c r="M15" i="106"/>
  <c r="P13" i="97"/>
  <c r="P36" i="97" s="1"/>
  <c r="M36" i="97"/>
  <c r="M21" i="106"/>
  <c r="P21" i="106" s="1"/>
  <c r="P34" i="103"/>
  <c r="K16" i="106"/>
  <c r="K13" i="106"/>
  <c r="M18" i="106"/>
  <c r="P17" i="106"/>
  <c r="P20" i="106"/>
  <c r="P14" i="106"/>
  <c r="K20" i="106"/>
  <c r="K14" i="106"/>
  <c r="K17" i="106"/>
  <c r="P16" i="106"/>
  <c r="P15" i="106"/>
  <c r="P19" i="106"/>
  <c r="P13" i="106"/>
  <c r="K19" i="106"/>
  <c r="M32" i="106" l="1"/>
  <c r="E31" i="2" s="1"/>
  <c r="P18" i="106"/>
  <c r="P32" i="106" s="1"/>
  <c r="O6" i="106" s="1"/>
  <c r="A37" i="94"/>
  <c r="A38" i="94" s="1"/>
  <c r="A40" i="94" l="1"/>
  <c r="A41" i="94" s="1"/>
  <c r="A42" i="94" s="1"/>
  <c r="A43" i="94" s="1"/>
  <c r="A44" i="94" s="1"/>
  <c r="A45" i="94" s="1"/>
  <c r="D31" i="2"/>
  <c r="A48" i="94" l="1"/>
  <c r="A49" i="94" s="1"/>
  <c r="O26" i="105"/>
  <c r="N26" i="105"/>
  <c r="L26" i="105"/>
  <c r="H26" i="105"/>
  <c r="K26" i="105" s="1"/>
  <c r="O25" i="105"/>
  <c r="N25" i="105"/>
  <c r="L25" i="105"/>
  <c r="H25" i="105"/>
  <c r="K25" i="105" s="1"/>
  <c r="O24" i="105"/>
  <c r="N24" i="105"/>
  <c r="L24" i="105"/>
  <c r="H24" i="105"/>
  <c r="M24" i="105" s="1"/>
  <c r="O23" i="105"/>
  <c r="N23" i="105"/>
  <c r="L23" i="105"/>
  <c r="H23" i="105"/>
  <c r="M23" i="105" s="1"/>
  <c r="O22" i="105"/>
  <c r="N22" i="105"/>
  <c r="L22" i="105"/>
  <c r="H22" i="105"/>
  <c r="K22" i="105" s="1"/>
  <c r="O21" i="105"/>
  <c r="N21" i="105"/>
  <c r="L21" i="105"/>
  <c r="H21" i="105"/>
  <c r="K21" i="105" s="1"/>
  <c r="O20" i="105"/>
  <c r="N20" i="105"/>
  <c r="L20" i="105"/>
  <c r="H20" i="105"/>
  <c r="M20" i="105" s="1"/>
  <c r="O19" i="105"/>
  <c r="N19" i="105"/>
  <c r="L19" i="105"/>
  <c r="H19" i="105"/>
  <c r="M19" i="105" s="1"/>
  <c r="P20" i="105" l="1"/>
  <c r="M22" i="105"/>
  <c r="P22" i="105" s="1"/>
  <c r="P19" i="105"/>
  <c r="A51" i="94"/>
  <c r="A52" i="94" s="1"/>
  <c r="A53" i="94" s="1"/>
  <c r="A54" i="94" s="1"/>
  <c r="A56" i="94" s="1"/>
  <c r="P24" i="105"/>
  <c r="K24" i="105"/>
  <c r="M25" i="105"/>
  <c r="P25" i="105" s="1"/>
  <c r="K20" i="105"/>
  <c r="M21" i="105"/>
  <c r="P21" i="105" s="1"/>
  <c r="P23" i="105"/>
  <c r="M26" i="105"/>
  <c r="P26" i="105" s="1"/>
  <c r="K19" i="105"/>
  <c r="K23" i="105"/>
  <c r="O18" i="105"/>
  <c r="N18" i="105"/>
  <c r="L18" i="105"/>
  <c r="H18" i="105"/>
  <c r="K18" i="105" s="1"/>
  <c r="O17" i="105"/>
  <c r="N17" i="105"/>
  <c r="L17" i="105"/>
  <c r="H17" i="105"/>
  <c r="M17" i="105" s="1"/>
  <c r="O16" i="105"/>
  <c r="N16" i="105"/>
  <c r="L16" i="105"/>
  <c r="H16" i="105"/>
  <c r="K16" i="105" s="1"/>
  <c r="O15" i="105"/>
  <c r="N15" i="105"/>
  <c r="L15" i="105"/>
  <c r="H15" i="105"/>
  <c r="K15" i="105" s="1"/>
  <c r="O14" i="105"/>
  <c r="N14" i="105"/>
  <c r="L14" i="105"/>
  <c r="H14" i="105"/>
  <c r="M14" i="105" s="1"/>
  <c r="O13" i="105"/>
  <c r="N13" i="105"/>
  <c r="L13" i="105"/>
  <c r="H13" i="105"/>
  <c r="K13" i="105" s="1"/>
  <c r="O17" i="93"/>
  <c r="N17" i="93"/>
  <c r="L17" i="93"/>
  <c r="H17" i="93"/>
  <c r="K17" i="93" s="1"/>
  <c r="O16" i="93"/>
  <c r="N16" i="93"/>
  <c r="L16" i="93"/>
  <c r="H16" i="93"/>
  <c r="M16" i="93" s="1"/>
  <c r="O14" i="68"/>
  <c r="N14" i="68"/>
  <c r="L14" i="68"/>
  <c r="H14" i="68"/>
  <c r="K14" i="68" s="1"/>
  <c r="O13" i="68"/>
  <c r="N13" i="68"/>
  <c r="L13" i="68"/>
  <c r="H13" i="68"/>
  <c r="K13" i="68" s="1"/>
  <c r="M15" i="105" l="1"/>
  <c r="A59" i="94"/>
  <c r="A60" i="94" s="1"/>
  <c r="A61" i="94" s="1"/>
  <c r="A62" i="94" s="1"/>
  <c r="A63" i="94" s="1"/>
  <c r="A64" i="94" s="1"/>
  <c r="A66" i="94" s="1"/>
  <c r="A67" i="94" s="1"/>
  <c r="A68" i="94" s="1"/>
  <c r="A69" i="94" s="1"/>
  <c r="A70" i="94" s="1"/>
  <c r="A71" i="94" s="1"/>
  <c r="A72" i="94" s="1"/>
  <c r="A73" i="94" s="1"/>
  <c r="A74" i="94" s="1"/>
  <c r="A75" i="94" s="1"/>
  <c r="A76" i="94" s="1"/>
  <c r="A77" i="94" s="1"/>
  <c r="A78" i="94" s="1"/>
  <c r="A79" i="94" s="1"/>
  <c r="A80" i="94" s="1"/>
  <c r="A81" i="94" s="1"/>
  <c r="A82" i="94" s="1"/>
  <c r="A83" i="94" s="1"/>
  <c r="A84" i="94" s="1"/>
  <c r="A85" i="94" s="1"/>
  <c r="A86" i="94" s="1"/>
  <c r="A87" i="94" s="1"/>
  <c r="A90" i="94" s="1"/>
  <c r="A91" i="94" s="1"/>
  <c r="A92" i="94" s="1"/>
  <c r="A93" i="94" s="1"/>
  <c r="A94" i="94" s="1"/>
  <c r="A95" i="94" s="1"/>
  <c r="A96" i="94" s="1"/>
  <c r="A97" i="94" s="1"/>
  <c r="A98" i="94" s="1"/>
  <c r="A99" i="94" s="1"/>
  <c r="A100" i="94" s="1"/>
  <c r="A101" i="94" s="1"/>
  <c r="A102" i="94" s="1"/>
  <c r="A103" i="94" s="1"/>
  <c r="A104" i="94" s="1"/>
  <c r="A105" i="94" s="1"/>
  <c r="A106" i="94" s="1"/>
  <c r="A107" i="94" s="1"/>
  <c r="M18" i="105"/>
  <c r="P18" i="105" s="1"/>
  <c r="M13" i="105"/>
  <c r="P13" i="105" s="1"/>
  <c r="L27" i="105"/>
  <c r="H28" i="2" s="1"/>
  <c r="M16" i="105"/>
  <c r="P17" i="105"/>
  <c r="N27" i="105"/>
  <c r="F28" i="2" s="1"/>
  <c r="P14" i="105"/>
  <c r="O27" i="105"/>
  <c r="G28" i="2" s="1"/>
  <c r="K14" i="105"/>
  <c r="K17" i="105"/>
  <c r="P15" i="105"/>
  <c r="M17" i="93"/>
  <c r="P17" i="93" s="1"/>
  <c r="K16" i="93"/>
  <c r="P16" i="93"/>
  <c r="M13" i="68"/>
  <c r="P13" i="68" s="1"/>
  <c r="M14" i="68"/>
  <c r="P14" i="68" s="1"/>
  <c r="O22" i="96"/>
  <c r="N22" i="96"/>
  <c r="L22" i="96"/>
  <c r="H22" i="96"/>
  <c r="M22" i="96" s="1"/>
  <c r="O21" i="96"/>
  <c r="N21" i="96"/>
  <c r="L21" i="96"/>
  <c r="H21" i="96"/>
  <c r="M21" i="96" s="1"/>
  <c r="O20" i="96"/>
  <c r="N20" i="96"/>
  <c r="L20" i="96"/>
  <c r="H20" i="96"/>
  <c r="M20" i="96" s="1"/>
  <c r="O17" i="96"/>
  <c r="N17" i="96"/>
  <c r="L17" i="96"/>
  <c r="H17" i="96"/>
  <c r="M17" i="96" s="1"/>
  <c r="O15" i="96"/>
  <c r="N15" i="96"/>
  <c r="L15" i="96"/>
  <c r="H15" i="96"/>
  <c r="M15" i="96" s="1"/>
  <c r="O14" i="96"/>
  <c r="N14" i="96"/>
  <c r="L14" i="96"/>
  <c r="H14" i="96"/>
  <c r="K14" i="96" s="1"/>
  <c r="O13" i="96"/>
  <c r="N13" i="96"/>
  <c r="L13" i="96"/>
  <c r="H13" i="96"/>
  <c r="M13" i="96" s="1"/>
  <c r="O15" i="93"/>
  <c r="N15" i="93"/>
  <c r="L15" i="93"/>
  <c r="H15" i="93"/>
  <c r="M15" i="93" s="1"/>
  <c r="O14" i="93"/>
  <c r="N14" i="93"/>
  <c r="L14" i="93"/>
  <c r="H14" i="93"/>
  <c r="M14" i="93" s="1"/>
  <c r="O13" i="93"/>
  <c r="N13" i="93"/>
  <c r="L13" i="93"/>
  <c r="H13" i="93"/>
  <c r="K13" i="93" s="1"/>
  <c r="L34" i="103"/>
  <c r="H20" i="2" s="1"/>
  <c r="O25" i="102"/>
  <c r="G19" i="2" s="1"/>
  <c r="O36" i="101"/>
  <c r="G16" i="2" s="1"/>
  <c r="N36" i="101"/>
  <c r="F16" i="2" s="1"/>
  <c r="L36" i="101"/>
  <c r="H16" i="2" s="1"/>
  <c r="H17" i="2"/>
  <c r="M27" i="105" l="1"/>
  <c r="E28" i="2" s="1"/>
  <c r="A109" i="94"/>
  <c r="A110" i="94" s="1"/>
  <c r="A111" i="94" s="1"/>
  <c r="A112" i="94" s="1"/>
  <c r="G17" i="2"/>
  <c r="F17" i="2"/>
  <c r="P13" i="96"/>
  <c r="K17" i="96"/>
  <c r="K13" i="96"/>
  <c r="K20" i="96"/>
  <c r="M14" i="96"/>
  <c r="P14" i="96" s="1"/>
  <c r="K22" i="96"/>
  <c r="P15" i="96"/>
  <c r="P21" i="96"/>
  <c r="P22" i="96"/>
  <c r="P17" i="96"/>
  <c r="P20" i="96"/>
  <c r="O63" i="99"/>
  <c r="G18" i="2" s="1"/>
  <c r="L63" i="99"/>
  <c r="H18" i="2" s="1"/>
  <c r="N63" i="99"/>
  <c r="F18" i="2" s="1"/>
  <c r="H33" i="2"/>
  <c r="G33" i="2"/>
  <c r="F33" i="2"/>
  <c r="O54" i="104"/>
  <c r="G23" i="2" s="1"/>
  <c r="N54" i="104"/>
  <c r="F23" i="2" s="1"/>
  <c r="L54" i="104"/>
  <c r="H23" i="2" s="1"/>
  <c r="N34" i="103"/>
  <c r="F20" i="2" s="1"/>
  <c r="O6" i="103"/>
  <c r="N25" i="102"/>
  <c r="F19" i="2" s="1"/>
  <c r="L25" i="102"/>
  <c r="H19" i="2" s="1"/>
  <c r="M25" i="102"/>
  <c r="E19" i="2" s="1"/>
  <c r="M36" i="101"/>
  <c r="E16" i="2" s="1"/>
  <c r="P36" i="101"/>
  <c r="O6" i="101" s="1"/>
  <c r="P16" i="105"/>
  <c r="P27" i="105" s="1"/>
  <c r="O6" i="105" s="1"/>
  <c r="D28" i="2"/>
  <c r="M13" i="93"/>
  <c r="P13" i="93" s="1"/>
  <c r="P14" i="93"/>
  <c r="K15" i="93"/>
  <c r="P15" i="93"/>
  <c r="K15" i="96"/>
  <c r="K21" i="96"/>
  <c r="K14" i="93"/>
  <c r="M34" i="103"/>
  <c r="E20" i="2" s="1"/>
  <c r="O34" i="103"/>
  <c r="G20" i="2" s="1"/>
  <c r="H21" i="2"/>
  <c r="F21" i="2"/>
  <c r="G21" i="2"/>
  <c r="A115" i="94" l="1"/>
  <c r="A116" i="94" s="1"/>
  <c r="A117" i="94" s="1"/>
  <c r="A118" i="94" s="1"/>
  <c r="O6" i="100"/>
  <c r="E17" i="2"/>
  <c r="P63" i="99"/>
  <c r="O6" i="99" s="1"/>
  <c r="M63" i="99"/>
  <c r="E18" i="2" s="1"/>
  <c r="O6" i="97"/>
  <c r="E33" i="2"/>
  <c r="P25" i="102"/>
  <c r="O6" i="102" s="1"/>
  <c r="P54" i="104"/>
  <c r="O6" i="104" s="1"/>
  <c r="M54" i="104"/>
  <c r="E23" i="2" s="1"/>
  <c r="E21" i="2"/>
  <c r="O6" i="98"/>
  <c r="O23" i="96"/>
  <c r="G29" i="2" s="1"/>
  <c r="N23" i="96"/>
  <c r="F29" i="2" s="1"/>
  <c r="L23" i="96"/>
  <c r="H29" i="2" s="1"/>
  <c r="A119" i="94" l="1"/>
  <c r="A120" i="94" s="1"/>
  <c r="A121" i="94" s="1"/>
  <c r="A122" i="94" s="1"/>
  <c r="A123" i="94" s="1"/>
  <c r="A124" i="94" s="1"/>
  <c r="A125" i="94" s="1"/>
  <c r="A126" i="94" s="1"/>
  <c r="A127" i="94" s="1"/>
  <c r="A128" i="94" s="1"/>
  <c r="A129" i="94" s="1"/>
  <c r="A130" i="94" s="1"/>
  <c r="A131" i="94" s="1"/>
  <c r="A132" i="94" s="1"/>
  <c r="A133" i="94" s="1"/>
  <c r="P23" i="96"/>
  <c r="O6" i="96" s="1"/>
  <c r="M23" i="96"/>
  <c r="E29" i="2" s="1"/>
  <c r="G25" i="2" l="1"/>
  <c r="P18" i="93"/>
  <c r="O18" i="93"/>
  <c r="G26" i="2" s="1"/>
  <c r="H25" i="2" l="1"/>
  <c r="F25" i="2"/>
  <c r="L18" i="93"/>
  <c r="H26" i="2" s="1"/>
  <c r="N18" i="93"/>
  <c r="F26" i="2" s="1"/>
  <c r="O6" i="94" l="1"/>
  <c r="E25" i="2"/>
  <c r="M18" i="93"/>
  <c r="E26" i="2" s="1"/>
  <c r="O6" i="93"/>
  <c r="D23" i="2" l="1"/>
  <c r="D20" i="2" l="1"/>
  <c r="D21" i="2"/>
  <c r="D29" i="2" l="1"/>
  <c r="D19" i="2" l="1"/>
  <c r="D18" i="2" l="1"/>
  <c r="M15" i="68" l="1"/>
  <c r="E27" i="2" s="1"/>
  <c r="E34" i="2" s="1"/>
  <c r="N15" i="68"/>
  <c r="F27" i="2" s="1"/>
  <c r="F34" i="2" s="1"/>
  <c r="L15" i="68"/>
  <c r="H27" i="2" s="1"/>
  <c r="H34" i="2" s="1"/>
  <c r="O15" i="68"/>
  <c r="G27" i="2" s="1"/>
  <c r="G34" i="2" s="1"/>
  <c r="D27" i="2" l="1"/>
  <c r="P15" i="68"/>
  <c r="O6" i="68" s="1"/>
  <c r="D26" i="2" l="1"/>
  <c r="D25" i="2" l="1"/>
  <c r="F10" i="2"/>
  <c r="D17" i="2"/>
  <c r="D16" i="2" l="1"/>
  <c r="D33" i="2"/>
  <c r="D34" i="2" l="1"/>
  <c r="D38" i="2" l="1"/>
  <c r="C13" i="1" l="1"/>
  <c r="C14" i="1" s="1"/>
  <c r="F9" i="2"/>
  <c r="C16" i="1" l="1"/>
  <c r="C17" i="1" s="1"/>
</calcChain>
</file>

<file path=xl/sharedStrings.xml><?xml version="1.0" encoding="utf-8"?>
<sst xmlns="http://schemas.openxmlformats.org/spreadsheetml/2006/main" count="1517" uniqueCount="478">
  <si>
    <t>Nr.p.k.</t>
  </si>
  <si>
    <t>Objekta nosaukums</t>
  </si>
  <si>
    <t>Objekta izmaksas (euro)</t>
  </si>
  <si>
    <t>Kopā</t>
  </si>
  <si>
    <t>PVN ( 21% )</t>
  </si>
  <si>
    <t>Kopsavilkuma aprēķins</t>
  </si>
  <si>
    <t>Par kopējo summu, euro</t>
  </si>
  <si>
    <t>Kopējā darbietilpība, c/h</t>
  </si>
  <si>
    <t>Kods, tāmes Nr.</t>
  </si>
  <si>
    <t>Darba veids vai konstruktīvā elementa nosaukums</t>
  </si>
  <si>
    <t>Tāmes izmaksas (euro)</t>
  </si>
  <si>
    <t>Tai skaitā</t>
  </si>
  <si>
    <t>Darbietilpība (c/h)</t>
  </si>
  <si>
    <t>darba alga</t>
  </si>
  <si>
    <t>būvizstrādājumi</t>
  </si>
  <si>
    <t>mehānismi</t>
  </si>
  <si>
    <t>t.sk. darba aizsardzība</t>
  </si>
  <si>
    <t>Pavisam kopā</t>
  </si>
  <si>
    <t>Tāmes izmaksas</t>
  </si>
  <si>
    <t>euro</t>
  </si>
  <si>
    <t>Kods</t>
  </si>
  <si>
    <t>Būvdarbu nosaukums</t>
  </si>
  <si>
    <t>Mērvienība</t>
  </si>
  <si>
    <t>Daudzums</t>
  </si>
  <si>
    <t>Vienības izmaksas</t>
  </si>
  <si>
    <t>Kopā uz visu apjomu</t>
  </si>
  <si>
    <t>laika norma (c/h)</t>
  </si>
  <si>
    <t>darba samaksas likme (euro/h)</t>
  </si>
  <si>
    <t>kopā</t>
  </si>
  <si>
    <t>darbietilpība (c/h)</t>
  </si>
  <si>
    <t>summa</t>
  </si>
  <si>
    <t>Lc</t>
  </si>
  <si>
    <t>Iekšējie specializētie darbi</t>
  </si>
  <si>
    <t>Aiļu aizpildījumi</t>
  </si>
  <si>
    <t>Vispārējie būvdarbi</t>
  </si>
  <si>
    <t>Pavisam būvniecības izmaksas</t>
  </si>
  <si>
    <t>Būvlaukuma organizācija un uzturēšana</t>
  </si>
  <si>
    <t>Demontāžas darbi</t>
  </si>
  <si>
    <t>kpl</t>
  </si>
  <si>
    <t>Būvkonstrukcijas</t>
  </si>
  <si>
    <t>Apkures sistēma</t>
  </si>
  <si>
    <t>Būvniecības koptāme</t>
  </si>
  <si>
    <t>Teritorijas labiekārtošana</t>
  </si>
  <si>
    <t>Jumta konstrukcijas</t>
  </si>
  <si>
    <t>Sienu konstrukcijas</t>
  </si>
  <si>
    <t>Ārējie apdares darbi / fasāde</t>
  </si>
  <si>
    <t>Ārējie inženiertīkli</t>
  </si>
  <si>
    <t>Tiešās izmaksas kopā, t. sk. darba devēja sociālais nodoklis (23.59%)</t>
  </si>
  <si>
    <t>Elektrisko konvektoru apkures sistēma</t>
  </si>
  <si>
    <t>Esošo elektrisko konvektoru demontāža, utilizācija</t>
  </si>
  <si>
    <t>El.konvektora BETA15-BT-EP 1500W 389x1121mm IP21 vai EKVIVALENTS (pie sienas stiprināms elektriskais sildītājs-konvektors, ar jaudu līdz 1500W, 230V spriegums, ar elektronisku termostatu, kontaktdakšu; sildķermeņa garums- līdz 1200mm, augstums - līdz 400mm, platums - līdz 80mm) stiprināšana pie sienas, pievienošana el.tīklam, ENSTO</t>
  </si>
  <si>
    <t>Ventilācijas sistēma</t>
  </si>
  <si>
    <t>Iekšējie elektrotīkli</t>
  </si>
  <si>
    <t>Videonovērošanas sistēma</t>
  </si>
  <si>
    <t>Dabiskā ventilācijas sistēma</t>
  </si>
  <si>
    <t>Cauruma izveide norobežojošā konstrukcijā, apdare, restes 400x400mm, komplektā ar kasešu filtru G4 PLT XL 400x400x100 (mm) vai EKVIVALENTS (sienā ierīkojama pretlietus reste (komplektā ar elektroniski regulējamu vārstu) no nerūsējošā tērauda vai cinkotā skārda ar augstumu 400mm un platumu 400mm un kasešu tipa filtrs ar cinkotā skārda rāmīti ar b=100mm, efektivitātes klase G4, ar maināmu filtrējošo materiālu no stikla šķiedras, ar palielinātu filtrējošās virsmas laukumu) uzstādīšana</t>
  </si>
  <si>
    <t>Restes uzstādīšana. Nerūsējošā tērauda ventilācijas āra fasādes reste axb=1120x420 ar pretlietus žalūzijām, aizsargsietu pret grauzējiem, rāmi apdarei</t>
  </si>
  <si>
    <t>Restes uzstādīšana. Nerūsējošā tērauda ventilācijas āra fasādes reste axb=800x900 ar pretlietus žalūzijām, aizsargsietu pret grauzējiem, rāmi apdarei</t>
  </si>
  <si>
    <t>Restes uzstādīšana. Cinkota tērauda ventilācijas reste uzstādāma grīdas konstrukcijā, axb=1070x2200. Acu izmērs 34x38mm, nesošā sloksne - 35x5mm, ar vienmērīgi izkliedēto slodzi - vienādu ar vai ne mazāku par 950N/kv.m.</t>
  </si>
  <si>
    <t>Ūdensapgāde un kanalizācija, iekšējie tīkli</t>
  </si>
  <si>
    <t>Objekta nosaukums: 17.apakšstacijas Aviācijas ielā 1C ēkas atjaunošana / pārbūve un elektroiekārtu nomaiņa</t>
  </si>
  <si>
    <t>Būves nosaukums: 17.apakšstacijas Aviācijas ielā 1C ēkas atjaunošana / pārbūve un elektroiekārtu nomaiņa</t>
  </si>
  <si>
    <t>Objekta adrese: Aviācijas iela 1C, Rīga</t>
  </si>
  <si>
    <t xml:space="preserve">Esoša cauruļvada demontāža </t>
  </si>
  <si>
    <t>Pievienojums esošai sistēmai DN15xDN15</t>
  </si>
  <si>
    <t>gb</t>
  </si>
  <si>
    <t>m</t>
  </si>
  <si>
    <t>17.apakšstacijas Aviācijas ielā 1C ēkas atjaunošana / pārbūve un elektroiekārtu nomaiņa</t>
  </si>
  <si>
    <t>Spiedvada plastmasas PE100 caurule OD32 ar fasondaļām sausā gruntī; H līdz 2,5 m</t>
  </si>
  <si>
    <t>Ūdensvada ievads ēkā, tajā skaitā:
- siltumizolācijas ar foliju caurulei OD 32 L=3,6 m uzstādīšana;
- caurumu ēku pamatos urbšana
-ievada hermetizēšana</t>
  </si>
  <si>
    <t>Esošo sakaru un elektro kabeļu ievilkšana aizsargcaurulēs L-2,0m (EVOCAB SPLIT d110mm) to krustojumos ar projektēto cauruli</t>
  </si>
  <si>
    <t>Esoša ūdensvada atvienošana ar gaisa spraugu esošā ūdens mērītāju šahtā</t>
  </si>
  <si>
    <t>Bruģa seguma izjaukšana un atjaunošana</t>
  </si>
  <si>
    <t>Zālāja seguma izjaukšana un atjaunošana</t>
  </si>
  <si>
    <t>Asfalta seguma izjaukšana un atjaunošana</t>
  </si>
  <si>
    <t>Saimniecības ūdensvads Ū1</t>
  </si>
  <si>
    <t>m3</t>
  </si>
  <si>
    <t>viet.</t>
  </si>
  <si>
    <t>m2</t>
  </si>
  <si>
    <r>
      <t xml:space="preserve">Ūdens mērītāja aka D500; H=1,20 m rūpnieciski izgatavota no polietilēna ar siltinājumu, plastmasas vāku, ar ūdens skaitītaju Dn15 (daudzstrūklu tips), stiprinājumiem, ar noslēdzošo armatūru Dn15, gružu filtru Dn15 un tukšošanas krānu Dn15 </t>
    </r>
    <r>
      <rPr>
        <u/>
        <sz val="10"/>
        <rFont val="Times New Roman"/>
        <family val="1"/>
        <charset val="186"/>
      </rPr>
      <t>Skaitītāju piegādā un uzstāda SIA "Rīgas ūdens"</t>
    </r>
  </si>
  <si>
    <t>Saimniecības ūdensvads, ārējie tīkli</t>
  </si>
  <si>
    <t>Būvlaukuma organizācija</t>
  </si>
  <si>
    <t>Administratīvo / strādnieku sadzīves telpu konteinera 6x2.5m uzstādīšana, nomas maksa</t>
  </si>
  <si>
    <t>Inventāra noliktavas konteinera 6x2.5m uzstādīšana, nomas maksa</t>
  </si>
  <si>
    <t>Moduļu transporta izmaksas</t>
  </si>
  <si>
    <t>Būvgružu konteineri un to noma</t>
  </si>
  <si>
    <t>Sadzīves atkritumu konteiners un tā apkalpošana</t>
  </si>
  <si>
    <t>Būvobjekta izkārtnes izgatavošana un uzstādīšana</t>
  </si>
  <si>
    <t>Pagaidu ūdens pieslēguma vietas ierīkošana ar skaitītāju</t>
  </si>
  <si>
    <t>Pagaidu elektrokabelis un tā montāža</t>
  </si>
  <si>
    <t>Būvlaukuma uzturēšana</t>
  </si>
  <si>
    <t>Objekta apsardze</t>
  </si>
  <si>
    <t>obj</t>
  </si>
  <si>
    <t>Elektroenerģijas izmaksas</t>
  </si>
  <si>
    <t>Ūdens patēriņa izmaksas</t>
  </si>
  <si>
    <t>Būvlaukuma sakārtošana pēc darbu pabeigšanas</t>
  </si>
  <si>
    <t>Salaiduma vietas ar ceļu atjaunošana pēc būvdarbiem</t>
  </si>
  <si>
    <t>Objekta tīrīšana pēc būvdarbu pabeigšanas</t>
  </si>
  <si>
    <t>Teritorijas sakopšana pēc būvdarbu pabeigšanas</t>
  </si>
  <si>
    <t>Ārsienas</t>
  </si>
  <si>
    <t>Sa-1</t>
  </si>
  <si>
    <t>Esoša ārsiena ar siltinājumu 150mm un šķiedru cementa plākšņu apdari</t>
  </si>
  <si>
    <t>Esoša sienas apdare</t>
  </si>
  <si>
    <t>Esoša ēkas ārsiena</t>
  </si>
  <si>
    <t>Alumīnija tērauda karkasa montāža (alumīnija tērauda T-veida profils, RYTERNA System vai ekvivalents, solis-600mm, 120x50x1.8mm; alumīnija tērauda L/T veida kronšteins RYTERNA System, s=600mm vai ekvivalents, 180x40x3mm), ieskaitot RYTERNA System kukaiņu
sietu (mezgls 3) uc. palīgmateriālus</t>
  </si>
  <si>
    <t>Siltumizolācijas uzstādīšana (Paroc WAS 35, b=100mm, λu = 0.033 W/mK vai ekvivalents), stiprināšana ar dībeļiem PAROC XFM 005 vai ekvivalents solis-600mm, 185mm</t>
  </si>
  <si>
    <t>Siltumizolācijas uzstādīšana (Paroc WAS 35t, b=50mm, λu = 0.033 W/mK vai ekvivalents), stiprināšana ar dībeļiem PAROC XFM 005 vai ekvivalents solis-600mm, 225mm</t>
  </si>
  <si>
    <t>Logu, durvju un vārtu aiļu apdare</t>
  </si>
  <si>
    <t>Sastatnes</t>
  </si>
  <si>
    <t>Sastatņu montāža/noma/demontāža</t>
  </si>
  <si>
    <t>Sa-2</t>
  </si>
  <si>
    <t>Esoša ārsiena ar šķiedru cementa plākšņu apdari</t>
  </si>
  <si>
    <t>Alumīnija tērauda karkasa montāža (alumīnija tērauda H-veida profils RYTERNA System vai ekvivalents, solis-600mm, 200x50x3mm)</t>
  </si>
  <si>
    <t>Sa-3</t>
  </si>
  <si>
    <t xml:space="preserve">Jaunbūvējami ventilācijas izvadi ar masā tonētu apmetumu </t>
  </si>
  <si>
    <t>Sienu gruntēšana (pirmsapmetuma grunts Baumit UniPrimer vai ekvivalents)</t>
  </si>
  <si>
    <t>Sienu mūrēšana no keramzītbetona blokiem (3 Mpa), b=100mm</t>
  </si>
  <si>
    <t>Cokols</t>
  </si>
  <si>
    <t>Ca-1</t>
  </si>
  <si>
    <t>Grunts rakšana</t>
  </si>
  <si>
    <t>Grunts izvešana</t>
  </si>
  <si>
    <t>Esošs cokols ar siltinājumu 100mm un apmetuma apdari</t>
  </si>
  <si>
    <t>Esoša ārsiena</t>
  </si>
  <si>
    <t>Siltumizolācijas uzstādīšana (TENAPORS EXTRA, λu=0.034 W/mK vai ekvivalents 100mm) uz līmjavas kārtu (Baumit ProContact vai ekvivalents 10-20mm), stiprināšana ar dībeļiem Wkret-Met vai ekvivalents, solis-300mm 180mm</t>
  </si>
  <si>
    <t>Ca-2</t>
  </si>
  <si>
    <t xml:space="preserve">Esošs cokols ar siltinājumu 150mm </t>
  </si>
  <si>
    <t>Esoši ēkas pamati</t>
  </si>
  <si>
    <t>Siltumizolācijas uzstādīšana (TENAPORS EXTRA, λu=0.034 W/mK vai ekvivalents 150mm) uz līmjavas kārtu (Baumit ProContact vai ekvivalents 10-20mm), stiprināšana ar dībeļiem Wkret-Met vai ekvivalents, solis-300mm 225mm</t>
  </si>
  <si>
    <t>Ģeomembrānas Delta-PT uzstādīšana</t>
  </si>
  <si>
    <t>Si-1</t>
  </si>
  <si>
    <t>Esoša iekšsiena ar siltinājumu 150mm</t>
  </si>
  <si>
    <t>Esoša ēkas iekšsiena</t>
  </si>
  <si>
    <t>Sienu gruntēšana (virsmas saķeres grunts Baumit MultiPrimer vai ekvivalents)</t>
  </si>
  <si>
    <t>Siltumizolācijas uzstādīšana (siltumizolācija - Paroc Linio 10, λu=0.036 W/mK vai ekvivalents 150mm) uz līmjavas kārtu (Baumit ProContact vai ekvivalents 10-20mm), stiprināšana ar dībeļiem PAROC XFM 005, solis-600mm, 185mm</t>
  </si>
  <si>
    <t>J-1</t>
  </si>
  <si>
    <t>Esošs jumts ar siltinājumu 350mm</t>
  </si>
  <si>
    <t>Esošs jumta panelis</t>
  </si>
  <si>
    <t>Esošs bitumena jumta segums</t>
  </si>
  <si>
    <t>Jumta apakšklāja montāža, bitumena ruļļu materiāls UNIFLEKS EMP (vai ekvivalents)</t>
  </si>
  <si>
    <t>Jumta virsklāja montāža, bitumena ruļļu materiāls UNIFLEKS EKP 5.0 slate (vai ekvivalents)</t>
  </si>
  <si>
    <t>Jumta elementi</t>
  </si>
  <si>
    <t>Koka latas 150x50(h)mm montāža</t>
  </si>
  <si>
    <t>Noteklāseņa montāža</t>
  </si>
  <si>
    <t>Jumta apmales apdare, skārds, tonis - RAL 7043 (NCS S 7502-G)</t>
  </si>
  <si>
    <t>Jumta vēdināšanas deflektoru montāža, D=100mm, H=400m</t>
  </si>
  <si>
    <t>Sienu aizmūrējumi</t>
  </si>
  <si>
    <t>Sienu aizmūrēšana no keramzītbetona blokiem (3 Mpa), b=500mm</t>
  </si>
  <si>
    <t>Katru trešo mūra kārtu enkurot pie esošās sienas (2xB500B, d=6 mm, l=300 mm) Ø6B500B</t>
  </si>
  <si>
    <t>kg</t>
  </si>
  <si>
    <t>Durvis</t>
  </si>
  <si>
    <t>Durvis "Da-1" 1500x3100(h)mm - izgatavošana un montāža
Divviru sendvičtipa durvis piemērotas āra
ekspluatācijai
-Triecienizturīgas pret ārējo mehānisko iedarbību;
-Durvju noslēgšanai paredzēt aizbīdņus un aktīvai
vērtnei iestrādāt slēdzeni;
-Siltumvad. k. durvju bloka;
-Durvju biezums - &gt;40 mm;
-Durvīm jābūt cieši noslēdzošām, nedrīkst būt noslēgtu
durvju brīvkustība;
-Slieksnis: slotiņas;
-Blīvgumija: iestrādāta vērtnē;
-Tonis - RAL 7043;
-Furnitūra: atbilstoši prasībām; uzliekamās eņģes;
cilindra slēdzene; durvju stiprinājums vismaz 6
punktos;
-Durvju atvēršana &gt;90 grādu leņķī un fiksāciju atvērtā
stāvoklī;
-Durvis aprīkotas ar resti.</t>
  </si>
  <si>
    <t>Durvis "Di-1" 1500x2600(h)mm - izgatavošana un montāža
Divviru metāla ugunsdrošas durvis EI-30
-Triecienizturīgas pret mehānisko iedarbību;
-Durvju biezums - &gt;40 mm;
-Durvīm jābūt cieši noslēdzošām, nedrīkst būt noslēgtu
durvju brīvkustība;
-Slieksnis: slotiņas;
-Blīvgumija: iestrādāta vērtnē;
-Tonis - RAL 7043;
-Furnitūra: atbilstoši prasībām; uzliekamās eņģes;
cilindra slēdzene; durvju stiprinājums vismaz 6
punktos;
-Durvju atvēršana &gt;90 grādu leņķī un fiksāciju atvērtā
stāvoklī.</t>
  </si>
  <si>
    <t>Ārējo palodžu montāža (skārda palodze NCS S 7502-G)</t>
  </si>
  <si>
    <t>Logi</t>
  </si>
  <si>
    <t>Iekšējo palodžu montāža (laminēta koksk. plāksne, matēta, balta)</t>
  </si>
  <si>
    <t>Esošās taisngrieža telpas ventilācijas sistēmas demontāža, utilizācija, caurumu aizdare</t>
  </si>
  <si>
    <t>Tērauda kāpnes</t>
  </si>
  <si>
    <t>Sagatavošanas un demontāžas darbi</t>
  </si>
  <si>
    <t>Teritorijas nospraušana</t>
  </si>
  <si>
    <t>Segumu izbūve</t>
  </si>
  <si>
    <t>Gultnes izbūve pēc projektētajiem augstumiem</t>
  </si>
  <si>
    <t>Atjaunojamais asfalta segums</t>
  </si>
  <si>
    <t>Nolīdzināta esošā pamatne, blietēšana</t>
  </si>
  <si>
    <t>Atjaunojams zāliens</t>
  </si>
  <si>
    <t>Nolīdzināta esošā pamatne</t>
  </si>
  <si>
    <t>Ielas un ietves apmale</t>
  </si>
  <si>
    <t>Betona apmales 100.30.15 uzstādīšana uz betona pamata (nesaistītu minerālmateriālu maisījums, betons C30/37, apmale 100.30.15)</t>
  </si>
  <si>
    <t>Betona apmales 100.20.8 uzstādīšana uz betona pamata (nesaistītu minerālmateriālu maisījums, betons C30/37, apmale 100.20.8)</t>
  </si>
  <si>
    <t>Betona (ēkas) apmale</t>
  </si>
  <si>
    <t>Apmales betonēšana, betons С15, h=100-116 mm</t>
  </si>
  <si>
    <t>Teritorijas žogs</t>
  </si>
  <si>
    <t>Teritorijas žoga izbūve</t>
  </si>
  <si>
    <t xml:space="preserve">Elektroiekārtas </t>
  </si>
  <si>
    <t xml:space="preserve">Elektrosadalnes </t>
  </si>
  <si>
    <t xml:space="preserve">Līnijās: - Automātslēdži: </t>
  </si>
  <si>
    <t xml:space="preserve">Aparāti: </t>
  </si>
  <si>
    <t xml:space="preserve">Gaismas ķermeņi </t>
  </si>
  <si>
    <t xml:space="preserve">LED Gaismeklis, 230V </t>
  </si>
  <si>
    <t xml:space="preserve">Slēdži, rozetes, papildus materiāli </t>
  </si>
  <si>
    <t xml:space="preserve">Kabeļi </t>
  </si>
  <si>
    <t xml:space="preserve">Zibensaizsardzība ar zemējumietaisi </t>
  </si>
  <si>
    <t xml:space="preserve">Kabeļu plaukti </t>
  </si>
  <si>
    <t xml:space="preserve">Meka stiprinājuma elementi </t>
  </si>
  <si>
    <t xml:space="preserve">Obo Betterman  </t>
  </si>
  <si>
    <t xml:space="preserve">Citi izstrādājumi </t>
  </si>
  <si>
    <t xml:space="preserve">PE caurules halogēna nesaturoša </t>
  </si>
  <si>
    <t xml:space="preserve">Papildus ierīces standarta P/P komplektācijai </t>
  </si>
  <si>
    <t xml:space="preserve">Papildus ierīces esošai SS sadalnei </t>
  </si>
  <si>
    <t>Pamats PM1 (300x1500x300(h)mm) - 3gab.</t>
  </si>
  <si>
    <t>Sagataves kārtas betonēšana, betons C8/10</t>
  </si>
  <si>
    <t>Pamatu stiegrošana</t>
  </si>
  <si>
    <t>Pamats PM2 (300x1780x300(h)mm) - 2gab.</t>
  </si>
  <si>
    <t>Tērauda pārsedzes</t>
  </si>
  <si>
    <t>Tērauda pārsedzes aptīšana ar sietu</t>
  </si>
  <si>
    <t>Instalācijas materiāli</t>
  </si>
  <si>
    <t>Skapji</t>
  </si>
  <si>
    <t>Kabeļi</t>
  </si>
  <si>
    <t>Tērauda pakāpienu montāža, Frelok 300x1200mm</t>
  </si>
  <si>
    <t>Tērauda kāpņu konstrukcijas izgatavošana un montāža (-200x12 - 301.44kg, RHS 60x40x3 - 25.5kg, RHS 40x40x3 - 39.6kg, L40x3 - 4.356kg, L45x5 - 14.4kg, L200x150x12 - 33kg, t=12 - 60kg)</t>
  </si>
  <si>
    <t>Tērauda klāja montāža, Frelok 30x3, 510x1480</t>
  </si>
  <si>
    <t>Tērauda klāja montāža, Frelok 30x3, 300x1480</t>
  </si>
  <si>
    <t>Caurules</t>
  </si>
  <si>
    <t>Betona spilveni MB1</t>
  </si>
  <si>
    <t>Grīdas kanāli</t>
  </si>
  <si>
    <t>Kanālu stiegrošana</t>
  </si>
  <si>
    <t>Tērauda konstrukcijas izgatavošana un montāža (IPE 160 - 156.42kg, rievota tērauda loksne 5mm - 124.65kg, L60x40x5 - 112.8kg, -5x40 - 47.1kg, t=10mm - 55kg), ieskaitot ligzdu ierīkošanu mūra sienā, aizdare</t>
  </si>
  <si>
    <t>Atbalsta konstrukcija</t>
  </si>
  <si>
    <t>Atbalsta konstrukcijas stiegrošana</t>
  </si>
  <si>
    <t>Tērauda konstrukcijas izgatavošana un montāža (HEA220 - 1854.36kg, IPE160 - 80.58kg, rievota tērauda loksne 5mm - 112.185kg, 20x20 - 150.72kg, -10x60 - 62.172kg, t=10mm - 210kg), ieskaitot ligzdu ierīkošanu mūra sienā, aizdare</t>
  </si>
  <si>
    <t>Tērauda klāja montāža, Frelok 30x3</t>
  </si>
  <si>
    <t>Cauruļu izvietošana sienā (esošas caurules - atšurfrēt 3gb., Iemūrētas PE caurules d50, 2.6m augstumā no grīdas - 14gb., Caurule 0.3m no zemes līmeņa, d100 - 1gb. un citas, saskaņā ar projektu)</t>
  </si>
  <si>
    <t>Panduss PD-1 1800x4200mm, rūpnieciskais izstrādājums - izgatavošana un montāža</t>
  </si>
  <si>
    <t>Panduss PD-1 un kāpnes KP-3</t>
  </si>
  <si>
    <t>Panduss KP-3 2100x2300mm, rūpnieciskais izstrādājums - izgatavošana un montāža</t>
  </si>
  <si>
    <t>Starpsienu demontāža 150mm</t>
  </si>
  <si>
    <t>Starpsienu demontāža 420mm (durvju ailes izveidošana)</t>
  </si>
  <si>
    <t>Demontēt esošo grīdas segumu</t>
  </si>
  <si>
    <t>Grīdas demontāža (dziļumā- 0.7m)</t>
  </si>
  <si>
    <t>Ārsienu demontāža 380mm (durvju ailes izveidošana)</t>
  </si>
  <si>
    <t>Lietus ūdens noteksistēmas demontāža</t>
  </si>
  <si>
    <t>Skārda nosegdetaļu demontāža (jumts)</t>
  </si>
  <si>
    <t>Ventilācijas dūmeņu demontāža (jumts)</t>
  </si>
  <si>
    <t>Rampas jumtiņa demontāža 300mm</t>
  </si>
  <si>
    <t>Jumtiņa demontāža virs ārdurvīm 300mm</t>
  </si>
  <si>
    <t>Būvgružu savākšana, iekraušana, izvešana un utilizācija</t>
  </si>
  <si>
    <t>Rampas kāpņu demontāža h=800mm, ieskaitot kāpņu pamatu demontāžu</t>
  </si>
  <si>
    <t>Ieejas kāpņu demontāža h=400mm</t>
  </si>
  <si>
    <t>Ieejas kāpņu demontāža h=300mm</t>
  </si>
  <si>
    <t>Rampas konstrukcijas demontāža h=800mm, ieskaitot rampas restes un pamatu demontāžu</t>
  </si>
  <si>
    <t>Iekšējie apdares darbi</t>
  </si>
  <si>
    <t>Ventilācijas restes demontāža</t>
  </si>
  <si>
    <t>Lokālā tāme Nr. 15</t>
  </si>
  <si>
    <t>Lokālā tāme Nr. 14</t>
  </si>
  <si>
    <t>Lokālā tāme Nr. 13</t>
  </si>
  <si>
    <t>Lokālā tāme Nr. 12</t>
  </si>
  <si>
    <t>Lokālā tāme Nr. 11</t>
  </si>
  <si>
    <t>Lokālā tāme Nr. 10</t>
  </si>
  <si>
    <t>Lokālā tāme Nr. 8</t>
  </si>
  <si>
    <t>Lokālā tāme Nr. 9</t>
  </si>
  <si>
    <t>Lokālā tāme Nr. 7</t>
  </si>
  <si>
    <t>Lokālā tāme Nr. 6</t>
  </si>
  <si>
    <t>Lokālā tāme Nr. 5</t>
  </si>
  <si>
    <t>Lokālā tāme Nr. 4</t>
  </si>
  <si>
    <t>Lokālā tāme Nr. 3</t>
  </si>
  <si>
    <t>Lokālā tāme Nr. 2</t>
  </si>
  <si>
    <t>Lokālā tāme Nr. 1</t>
  </si>
  <si>
    <t>Sienas</t>
  </si>
  <si>
    <t>Sienu virsmas tīrīšana un sagatavošana</t>
  </si>
  <si>
    <t>Sienu gruntēšana, špaktelēšana un slīpēšana</t>
  </si>
  <si>
    <t>Grīdas</t>
  </si>
  <si>
    <t>Ēkas numura zīme - izgatavošana un uzstādīšana</t>
  </si>
  <si>
    <t>Šķērsojums ar esošiem tīkliem 9viet./kabeļiem 20viet.</t>
  </si>
  <si>
    <t>SAIMNIECĪBAS ŪDENSVADS Ū1 (zemes
gabalam 01000782300</t>
  </si>
  <si>
    <t>Spiedvada plastmasas PE100 caurule OD32 ar
fasondaļām sausā gruntī; H līdz 2,0 m, PE100, PN10</t>
  </si>
  <si>
    <t>Šķērsojums ar esošiem tīkliem</t>
  </si>
  <si>
    <t>Smilts pamatnes sagatavošana cauruļvadu iebūvei</t>
  </si>
  <si>
    <t>Cauruļvada apbēršana ar pievestu smilts</t>
  </si>
  <si>
    <t>Skārda pieslēguma montāža pie esošās mūra sienas, skārds, tonis - RAL 7043 (NCS S 7502-G)</t>
  </si>
  <si>
    <t>Pieslēguma konstrukcijas izbūve pie ventilācijas izvada</t>
  </si>
  <si>
    <t>Lietusūdens tekne d150mm, Ruukki skārds tonis - RAL7043 (NCS S 7502-G), uzstādīšana</t>
  </si>
  <si>
    <t>Lietusūdens noteka d150mm, Ruukki skārds tonis - RAL7043 (NCS S 7502-G), uzstādīšana</t>
  </si>
  <si>
    <t>Skārda nosegdetaļas 1600x1600mm montāža, virs ventilācijas izvada</t>
  </si>
  <si>
    <t>Lodveida ventilis 1/2", uzstādīšana</t>
  </si>
  <si>
    <t>Ūdens skaitītajs (daudzstrūklu tips) ar saskrūvēm DN15, uzstādīšana</t>
  </si>
  <si>
    <t>Gružu uztvērējs ar plombēšanas iespēju 1/2", uzstādīšana</t>
  </si>
  <si>
    <t>Trejgabals 1/2" / 1/2' ar tukšošanas krānu 1/2"  DN15, uzstādīšana</t>
  </si>
  <si>
    <t>Uzmavu pāreja PE/MET OD32x1" OD32x1", uzstādīšana</t>
  </si>
  <si>
    <t>Uzmavu pāreja PE/MET OD20x1/2" OD20x1/2", uzstādīšana</t>
  </si>
  <si>
    <t>PE vītņu līkums 90' 1", uzstādīšana</t>
  </si>
  <si>
    <t>Vītņu pāreja 1 x 1/2" 1 x 1/2", uzstādīšana</t>
  </si>
  <si>
    <t>Tērauda caurule ar stiprinājumiem DN15, uzstādīšana</t>
  </si>
  <si>
    <t>Cauruļvads Unipipe, daudzslāņu ar stiprinājumiem un veidgabaliem OD20, uzstādīšana</t>
  </si>
  <si>
    <t>Cauruļvada pretkondensāta izolācija 9 mm OD20, uzstādīšana</t>
  </si>
  <si>
    <t>PE noslēgtapa OD20, uzstādīšana</t>
  </si>
  <si>
    <t>Telekomunikāciju skapis, uzstādīšana</t>
  </si>
  <si>
    <t>Videoreģistrators DS-7608NI-K2/8P, uzstādīšana</t>
  </si>
  <si>
    <t>Disks 4Gb, uzstādīšana</t>
  </si>
  <si>
    <t>Kabelis CAT6, uzstādīšana</t>
  </si>
  <si>
    <t>Videonovērošanas kamera āra DS-2CD2T46G2-ISU/SL, uzstādīšana</t>
  </si>
  <si>
    <t>Videonovērošanas kamera iekšā DS-2CD2346G2-I, uzstādīšana</t>
  </si>
  <si>
    <t>Nesaistītu minerālmateriālu pamatu nesošās kārtas izbūve, h=150mm</t>
  </si>
  <si>
    <t>Karstā asfalta apakškārtas AC22base izbūve, h=60 mm</t>
  </si>
  <si>
    <t>Auglīgās augsnes kārtas izveidošana, h=10cm un zāliena sēšana</t>
  </si>
  <si>
    <t>Grunts blietēšana</t>
  </si>
  <si>
    <t>Blietētas šķembas fr. 20-40mm kārtas izbūve, h=100 mm</t>
  </si>
  <si>
    <t xml:space="preserve">     - 50A, 3f., "C" tipa, 6kA, S203-C50, uzstādīšana</t>
  </si>
  <si>
    <t xml:space="preserve">     - pārsprieguma novadītājs OVR T2 40 440 P, uzstādīšana</t>
  </si>
  <si>
    <t>Esoša sadalne, uzstādīšana</t>
  </si>
  <si>
    <t xml:space="preserve">     - 16A, 1f., "C" tipa, 6kA S201-C16, uzstādīšana</t>
  </si>
  <si>
    <t xml:space="preserve">     - 10A, 1f., "B" tipa, 6kA S201-B10, uzstādīšana</t>
  </si>
  <si>
    <t xml:space="preserve">     - sadales spailes EDB-407, uzstādīšana</t>
  </si>
  <si>
    <t xml:space="preserve">     - slēdzis OT63F3, uzstādīšana</t>
  </si>
  <si>
    <t xml:space="preserve">     - noplūdes strāvas automātiskais slēdzis F204”A”25A30mA, uzstādīšana</t>
  </si>
  <si>
    <t xml:space="preserve">     - rindspaile SZ-N, uzstādīšana</t>
  </si>
  <si>
    <t xml:space="preserve">     - Enerģijas skaitītājs OD4165, uzstādīšana</t>
  </si>
  <si>
    <t xml:space="preserve">     - fāzes kopne PS1/12, uzstādīšana</t>
  </si>
  <si>
    <t xml:space="preserve">   -36W, IP65, v/a, 1200mm Ledvance 1200, Damp-proof
+ 2xT8 LED 3100Lm, uzstādīšana</t>
  </si>
  <si>
    <t xml:space="preserve">   -36W, IP65, v/a, ar akum. 1h, 1200mm Ledvance 1200, Damp-proof + 2xT8 LED 3100Lm, uzstādīšana</t>
  </si>
  <si>
    <t>Slēdzis, 10A, 230V, IP44, vienpolu, 1-pogu, v/a, uzstādīšana</t>
  </si>
  <si>
    <t>Kontaktligzda  230V, 16A, IP20, v/a, uzstādīšana</t>
  </si>
  <si>
    <t>Kontaktligzda  230V, 16A, IP44, v/a, uzstādīšana</t>
  </si>
  <si>
    <t>Nozares kārba, uzstādīšana</t>
  </si>
  <si>
    <t>Spaile stienis/StZn30x3,5, uzstādīšana</t>
  </si>
  <si>
    <t>Spaile stieple-d8mm/ūdensrene, uzstādīšana</t>
  </si>
  <si>
    <t>Spaile stieple-d8mm/jumta parapets, uzstādīšana</t>
  </si>
  <si>
    <t>Spaile krusta d8/d8, uzstādīšana</t>
  </si>
  <si>
    <t>Spaile krusta 30x3,5/30x3,5, uzstādīšana</t>
  </si>
  <si>
    <t>Spaile uztvērējstienis/RD8, uzstādīšana</t>
  </si>
  <si>
    <t>Zemešanas stienis 1,5m d20, uzstādīšana</t>
  </si>
  <si>
    <t>Plakandzelzs StZn 30x3,5, uzstādīšana</t>
  </si>
  <si>
    <t>Stieple d10mm RD10-FT, uzstādīšana</t>
  </si>
  <si>
    <t>Stieple d8mm RD8-Alu, uzstādīšana</t>
  </si>
  <si>
    <t>Stieples d8 stiprinājums/distanceris pie sienas, uzstādīšana</t>
  </si>
  <si>
    <t>Kontūra StZn30x3,5 stiprinājums pie sienas, uzstādīšana</t>
  </si>
  <si>
    <t>Termisko deformāciju kompensators d8mm, uzstādīšana</t>
  </si>
  <si>
    <t>Spaile mērīšanas/savienošanas d8/d10, uzstādīšana</t>
  </si>
  <si>
    <t>Spice A-tipa Ø20mm, uzstādīšana</t>
  </si>
  <si>
    <t>Adapteris stieņa iesišanai d20, uzstādīšana</t>
  </si>
  <si>
    <t>Prekorozijas lente vai smēre, uzstādīšana</t>
  </si>
  <si>
    <t>Zibens uztvērējstienis 16/10 (M16) h=2m, uzstādīšana</t>
  </si>
  <si>
    <t>Betona pamatne uztvērējstienim  d445mm 12kg ar M16, uzstādīšana</t>
  </si>
  <si>
    <t>Betona pamatnes gumijota plāksne d445mm, uzstādīšana</t>
  </si>
  <si>
    <t>Stieples turētājs jumtā h=60mm, 1,2kg, uzstādīšana</t>
  </si>
  <si>
    <t>Zīme “Zemējums”, uzstādīšana</t>
  </si>
  <si>
    <t xml:space="preserve">     - Stiprinājuma sliede  CK, uzstādīšana</t>
  </si>
  <si>
    <t xml:space="preserve">     - Kabeļa skava  CCB-40, uzstādīšana</t>
  </si>
  <si>
    <t xml:space="preserve">     - Gala kronšteins AF, uzstādīšana</t>
  </si>
  <si>
    <t xml:space="preserve">     - Kabeļu plaukts 6000mm KS80-200 HDG, uzstādīšana</t>
  </si>
  <si>
    <t xml:space="preserve">     - Kabeļu plaukts 6000mm KS80-600 HDG, uzstādīšana</t>
  </si>
  <si>
    <t xml:space="preserve">     - Kabeļu plaukts, stūris 90gr. KS90-600 HDG, uzstādīšana</t>
  </si>
  <si>
    <t xml:space="preserve">     - Savienojums VFF HDG, uzstādīšana</t>
  </si>
  <si>
    <t xml:space="preserve">     - Savienojums NL, uzstādīšana</t>
  </si>
  <si>
    <t xml:space="preserve">     - Savienojums VKF 600 HDG, uzstādīšana</t>
  </si>
  <si>
    <t xml:space="preserve">     - Plaukta skava  KK, uzstādīšana</t>
  </si>
  <si>
    <t xml:space="preserve">     - Stiprinājuma sliede 1980mm FP, uzstādīšana</t>
  </si>
  <si>
    <t xml:space="preserve">     - Atbalsts HK13, uzstādīšana</t>
  </si>
  <si>
    <t xml:space="preserve">     - Atbalsts TPK600, uzstādīšana</t>
  </si>
  <si>
    <t xml:space="preserve">     - Skrūve RS 3, uzstādīšana</t>
  </si>
  <si>
    <t xml:space="preserve">     - Skrūve JM M10, uzstādīšana</t>
  </si>
  <si>
    <t xml:space="preserve">     - Skrūve MU M10, uzstādīšana</t>
  </si>
  <si>
    <t xml:space="preserve">     - Griestu kronšteins RTF 10, uzstādīšana</t>
  </si>
  <si>
    <t xml:space="preserve">     - Vitņstienis GT 10, uzstādīšana</t>
  </si>
  <si>
    <t xml:space="preserve">     - Kontrolvadības kabeļu trepe MRF 220 FT, uzstādīšana</t>
  </si>
  <si>
    <t xml:space="preserve">     - Kontrolvadības kabeļu trepes vāks DBKR 200 FS, uzstādīšana</t>
  </si>
  <si>
    <t xml:space="preserve">     - Pagrieziena elements LWVM 200 FT, uzstādīšana</t>
  </si>
  <si>
    <t xml:space="preserve">     - T-veida atzarojums  200 FT, uzstādīšana</t>
  </si>
  <si>
    <t xml:space="preserve">   - d20 gofrēta, uzstādīšana</t>
  </si>
  <si>
    <t>kabeļu kanāls ar stiprinājumiem, uzstādīšana</t>
  </si>
  <si>
    <t>PP caurule Evocab Split L=1m, d160, 750N, uzstādīšana</t>
  </si>
  <si>
    <t>Kabeļa kurpe (Cu50mm2; trafo sazemēšanai) LUG6-50/8LVTIN, uzstādīšana</t>
  </si>
  <si>
    <t>Kabeļa uzgalis (Cu4mm2; elementu sazemēšanai) T-4/6, uzstādīšana</t>
  </si>
  <si>
    <t>Vilces transformatora spaile (skat. EL-14), uzstādīšana</t>
  </si>
  <si>
    <t>Kabeļa pievienojuma kopne PSS85.5, uzstādīšana</t>
  </si>
  <si>
    <t>Kabeļa pievienojuma spaile KG43, uzstādīšana</t>
  </si>
  <si>
    <t>Kabeļa gala apdare (cimdiņš) SBO4.1, uzstādīšana</t>
  </si>
  <si>
    <t>Kabeļa gala apdare (ASB-10-3x70) GUST12/70-120/1200, uzstādīšana</t>
  </si>
  <si>
    <t>Savilces HAUPA, uzstādīšana</t>
  </si>
  <si>
    <t>WAGO spailes, uzstādīšana</t>
  </si>
  <si>
    <t>Ugunsizturīgs E60 hermētiķis, uzstādīšana</t>
  </si>
  <si>
    <t>Āķis (enkurs) sienā vilces transformatora ievilkšanai, uzstādīšana</t>
  </si>
  <si>
    <t>Signāllente 125mm, uzstādīšana</t>
  </si>
  <si>
    <t>Skrūves/stiprinājuma elementi, uzstādīšana</t>
  </si>
  <si>
    <t>Mobilais žogs 3,5 x 2m (metāla) un tā uzstādīšana, nomas maksa</t>
  </si>
  <si>
    <t>Drošības zīmju stends, izgatavošana un uzstādīšana</t>
  </si>
  <si>
    <t>Būvlaukuma apgaismojuma izbūve (prožektori / gaismekļi 11 gab.), GP-Flood-series-GP-2 (70e jauda) āra apgaismojums</t>
  </si>
  <si>
    <t>Skārda lāseņu demontāža</t>
  </si>
  <si>
    <t>Metāla ārdurvju demontāža</t>
  </si>
  <si>
    <t>Logu demontāža, ieskaitot palodzes</t>
  </si>
  <si>
    <t>Ķieģeļu joslu demontāža (fasāde, zem palodzēm, h=170mm)</t>
  </si>
  <si>
    <t>Tērauda konstrukcijas izgatavošana un montāža (UPN160 - 188kg, -6x60 - 6.7824kg, L70x6 - 34.452kg, - 6x60 - 8.9019kg)</t>
  </si>
  <si>
    <t>Tērauda pārsedzes apmešana/apbetonēšana ar cementa javu M100</t>
  </si>
  <si>
    <t>Montāžas cilpas sienās, d=20mm (M20 8.8 st.kl), uzstādīšana</t>
  </si>
  <si>
    <t>Sijas papildus balsts, mūris 250x250x540(h)mm, mūrēšana</t>
  </si>
  <si>
    <t>Pamatu aizbēršana ar pievestu smilts, blietēšana</t>
  </si>
  <si>
    <t>Pamatu aizbēršana ar eseošo grunti, blietēšana</t>
  </si>
  <si>
    <t>Sienas tīrīšana un hidroizolācijas ierīkošana (Baumit SockelSchutz Flexible vai ekvivalents) 2mm</t>
  </si>
  <si>
    <t>Dekoratīvā apmetuma uzklāšana (masā tonēts gatavais silikona apmetums Baumit SilikonTop frakcija K 2.0 vai ekvivalents) 2mm</t>
  </si>
  <si>
    <t>Siltumizolācijas montāža, Paroc ROS 30g, λu = 0.036 W/mK (vai ekvivalents) 180mm, stiprināšana ar dībeļiem Wkret-met LINO 225, solis-600mm (vai ekvivalents) 225mm</t>
  </si>
  <si>
    <t>Durvis "Da-3" 1940x3200(h)mm - izgatavošana un montāža
Divviru sendvičtipa durvis piemērotas āra
ekspluatācijai
-Triecienizturīgas pret ārējo mehānisko iedarbību;
-Siltumvad. k. durvju bloka;
-Durvju biezums - &gt;40 mm;
-Durvīm jābūt cieši noslēdzošām, nedrīkst būt noslēgtu
durvju brīvkustība;
-Slieksnis: slotiņas;
-Blīvgumija: iestrādāta vērtnē;
-Tonis - RAL 7043;
-Furnitūra: atbilstoši prasībām; uzliekamās eņģes;
cilindra slēdzene; durvju stiprinājums vismaz 6
punktos;
-Durvju atvēršana &gt;90 grādu leņķī un fiksāciju atvērtā
stāvoklī.</t>
  </si>
  <si>
    <t>Pārejas transformators (pirms iegādes precizēt iekārtas nepieciešamību saistībā ar cita projekta īstenošanu un iegādi saskaņot ar pasūtītāju) ar sadalni/korpusu 20kVA; 0.4/0.23; Yd0, uzstādīšana</t>
  </si>
  <si>
    <t>gab</t>
  </si>
  <si>
    <t>Pamatu aizbēršana ar eseošo grunti</t>
  </si>
  <si>
    <t>Vietu izveidošana betona spillveniem MB1</t>
  </si>
  <si>
    <t>Kabeļu gala apdare 10kV 70mm2, montāža</t>
  </si>
  <si>
    <t>Koka latojuma montāža, mezgls 3 (koka lata 75x200(h)mm un 75x100(h)mm, koka latojuma impregnēšana, apstrāde ar antipirēniem, Vormann leņķis 70x70x50x2.5, skrūves), platums ~1000mm</t>
  </si>
  <si>
    <t>Ieejas jumtiņa montāža, rūpnieciski ražots stikla jumts 2500x1500mm</t>
  </si>
  <si>
    <t>Ugunsdrošības stends, izgatavošana un uzstādīšana</t>
  </si>
  <si>
    <t>Esošā jumta seguma tīrīšana, būvgružu savākšana, iekraušana, izvešana un utilizācija</t>
  </si>
  <si>
    <t>Durvis "Da-2" 2240x3920(h)mm - izgatavošana un montāža
Trīsviru sendvičtipa durvis piemērotas āra
ekspluatācijai
-Triecienizturīgas pret ārējo mehānisko iedarbību;
-Durvju noslēgšanai paredzēt aizbīdņus un aktīvai
vērtnei iestrādāt slēdzeni;
-Siltumvad. k. durvju bloka;
-Durvju biezums - &gt;40 mm;
-Durvīm jābūt cieši noslēdzošām, nedrīkst būt noslēgtu
durvju brīvkustība;
-Slieksnis: slotiņas;
-Blīvgumija: iestrādāta vērtnē;
-Tonis - RAL 7043;
-Furnitūra: atbilstoši prasībām; uzliekamās eņģes;
cilindra slēdzene; durvju stiprinājums vismaz 6
punktos;
-Durvju atvēršana &gt;90 grādu leņķī un fiksāciju atvērtā
stāvoklī;
-Durvju vērtnēm jābūt nomaināmām.</t>
  </si>
  <si>
    <t>Durvis "Di-2" 1940x2950(h)mm - izgatavošana un montāža
Divviru sendvičtipa durvis
-Triecienizturīgas pret mehānisko iedarbību;
-Durvju biezums - &gt;40 mm;
-Durvīm jābūt cieši noslēdzošām, nedrīkst būt noslēgtu
durvju brīvkustība;
-Slieksnis: slotiņas;
-Blīvgumija: iestrādāta vērtnē;
-Tonis - RAL 7043;
-Furnitūra: atbilstoši prasībām; uzliekamās eņģes;
cilindra slēdzene; durvju stiprinājums vismaz 6
punktos;
-Durvju atvēršana &gt;90 grādu leņķī un fiksāciju atvērtā
stāvoklī.</t>
  </si>
  <si>
    <t>Grīdas virsmas sagatavošana un betona aizsargklājuma ieklāšana (Mapefloor finish 630, m2, blīvums 1,019 g/cm3, sausais atlikums 23%)</t>
  </si>
  <si>
    <t>Grīdas savienojuma līstes uzstādīšana</t>
  </si>
  <si>
    <t>Epoksīda pārklājuma ar pretslīdes pildījumu ieklāšana</t>
  </si>
  <si>
    <t>Sienu krāsošana, tonis - Bernstein 7, krēmkrāsa (Sakret 12 pusmatēta Ūdens dispersijas akrila krāsa iekšdarbiem Sakret 12, m2, sausais atlikums- 53%, izturība pret mitro berzi (ISO 1998/ EN 1330), blīvums 1,30-1,35 g/cm3 akrila krāsa )</t>
  </si>
  <si>
    <t>Griesti</t>
  </si>
  <si>
    <t>Betona griestu krāsošana tonis - NCS S 0300-N, ieskaitot virsmas tīrīšanu un sagatavošanu</t>
  </si>
  <si>
    <t>Zemsprieguma viendzīslas kabelis 300mm2 1x300 CHBU, montāža</t>
  </si>
  <si>
    <t>Vilces transformators 1500 kVA, uzstādīšana
(Būvizstrādājuma piegādi no Pasūtītāja noliktavas uz būvobjektu nodrošina Būvuzņēmējs)</t>
  </si>
  <si>
    <t>Pašpatēriņa transformators 10/0,4kV, uzstādīšana  
(Būvizstrādājuma piegādi no Pasūtītāja noliktavas uz būvobjektu nodrošina Būvuzņēmējs)</t>
  </si>
  <si>
    <t>Drošinātāja pamatne 10kV ar vidsprieguma drošinātāju, uzstādīšana (Būvizstrādājuma piegādi no Pasūtītāja noliktavas uz būvobjektu nodrošina Būvuzņēmējs)</t>
  </si>
  <si>
    <t>Apakšstacijas pašpatēriņa vajadzību sadale, uzstādīšana 
(Būvizstrādājuma piegādi no Pasūtītāja noliktavas uz būvobjektu nodrošina Būvuzņēmējs)</t>
  </si>
  <si>
    <t>Karstā asfalta dilumkārtas AC11surf izbūve, h=40 mm</t>
  </si>
  <si>
    <t>Pagaidu nožogojuma divviru vārti, b=3,00m un tā uzstādīšana, nomas maksa</t>
  </si>
  <si>
    <t>Mobilās BIO tualetes uzstādīšana, nomas maksa</t>
  </si>
  <si>
    <t>Pagaidu elektropieslēguma ierīkošana ar skaitītāju</t>
  </si>
  <si>
    <t>Citu elementu demontāža (jumta deflektori, fasāde - el.vadi, prožektori, videonovērošanas kameras, nr.zīmes uc.)</t>
  </si>
  <si>
    <t>Ieliekamā detaļa, (d12B500B - 3kg, t12mm - 40kg), izgatavošana un montāža</t>
  </si>
  <si>
    <t>Ieliekamā detaļa, (d12B500B - 10kg, t12mm - 110kg), izgatavošana un montāža</t>
  </si>
  <si>
    <t>Sienu armēšana ar stiklšķiedras sietu (siets Baumit StarTex 160 vai ekvivalents, armēšanas java Baumit ProContact vai ekvivalents) 4-6mm</t>
  </si>
  <si>
    <t>Dekoratīvā apmetuma uzklāšana (masā tonēts gatavais silikona apmetums Baumit SilikonTop frakcija K 1.5 vai ekvivalents) 1.5mm</t>
  </si>
  <si>
    <t>Siltumizolācijas montāža, Paroc ROS 30g, λu = 0.036 W/mK (vai ekvivalents) 150mm</t>
  </si>
  <si>
    <t>Siltumizolācijas montāža, Paroc ROB 80, λu = 0.038 W/mK (vai ekvivalents) 20mm stiprināšana ar dībeļiem Wkret-met LINO 425, solis-600mm (vai ekvivalents) 425mm</t>
  </si>
  <si>
    <t>Logs "L-2" 700x1200(h)mm - izgatavošana un montāža
-Rāmis - PVC profils;
-Tonis - RAL 7043 (NCS S 7502-G);
-Siltumvad. k. loga bloka kopējai konstrukcijai -
1.1W/(m²K);
-Skaņas izol. stikla pakete - 35dB/rāmis - 48dB;
-Logiem jābūt aprīkotiem ar visām blīvgumijām;
-Loga shēma dota skatā no ārpuses;
-ar 4 ventilācijas režīmiem: atvērts, pusatvērts, aizvērts,
mikroventilācijas režīms
Logu rāmjos iestrādāt pastāvīgās dabīgās gaisa
pieplūdes iekārtas dabīgās ventilācijas nodrošināšanai.</t>
  </si>
  <si>
    <t>Logs "L-1" 1500x1200(h)mm - izgatavošana un montāža
-Rāmis - PVC profils;
-Tonis - RAL 7043 (NCS S 7502-G);
-Siltumvad. k. loga bloka kopējai konstrukcijai -
1.1W/(m²K);
-Skaņas izol. stikla pakete - 35dB/rāmis - 48dB;
-Logiem jābūt aprīkotiem ar visām blīvgumijām;
-Loga shēma dota skatā no ārpuses;
-ar 4 ventilācijas režīmiem: atvērts, pusatvērts, aizvērts,
mikroventilācijas režīms
Logu rāmjos iestrādāt pastāvīgās dabīgās gaisa
pieplūdes iekārtas dabīgās ventilācijas nodrošināšanai.</t>
  </si>
  <si>
    <t>Logs "L-3" 1500x2200(h)mm - izgatavošana un montāža
-Rāmis - PVC profils;
-Tonis - RAL 7043 (NCS S 7502-G);
-Siltumvad. k. loga bloka kopējai konstrukcijai -
1.1W/(m²K);
-Skaņas izol. stikla pakete - 35dB/rāmis - 48dB;
-Logiem jābūt aprīkotiem ar visām blīvgumijām;
-Loga shēma dota skatā no ārpuses;
-ar 4 ventilācijas režīmiem: atvērts, pusatvērts, aizvērts,
mikroventilācijas režīms
Logu rāmjos iestrādāt pastāvīgās dabīgās gaisa
pieplūdes iekārtas dabīgās ventilācijas nodrošināšanai.</t>
  </si>
  <si>
    <t>Šķiedru cementa lokšņu montāža (Cembrit Patina Inline 9.5mm vai ekvivalents), starp plāksni un karkasu EPDM apakšklājs</t>
  </si>
  <si>
    <t>Vidsprieguma viendzīslas kabelis 70mm2 
1x70/16 NA2XS(F)2Y-12 (Būvizstrādājuma piegādi no Pasūtītāja noliktavas uz būvobjektu nodrošina Būvuzņēmējs), montāža</t>
  </si>
  <si>
    <t>Aukstais ūdensvads Ū1</t>
  </si>
  <si>
    <t>Asfaltbetona seguma, pamatnes un apmales demontāža, būvgružu savākšana un izvešana</t>
  </si>
  <si>
    <t>Ēkas betona apmales un pamatnes demontāža, būvgružu savākšana un izvešana</t>
  </si>
  <si>
    <t>Esoša žoga demontāža, būvgružu savākšana un izvešana</t>
  </si>
  <si>
    <t>Vilces transformatora 10kV/0.56kV demontāža un nogādāšana (t.sk. iekraušana un izkraušana) uz Pasūtītāja noliktavu</t>
  </si>
  <si>
    <t>Sausā tipa pašpatēriņa transformatora 10kV/0,4kV  demontāža un nogādāšana (t.sk. iekraušana un izkraušana) uz Pasūtītāja noliktavu</t>
  </si>
  <si>
    <t>Taisngrieža V-TPED tipa demontāža un nogādāšana (t.sk. iekraušana un izkraušana) uz Pasūtītāja noliktavu</t>
  </si>
  <si>
    <t>Katoda automāta VAB 43 demontāža un nogādāšana (t.sk. iekraušana un izkraušana) uz Pasūtītāja noliktavu</t>
  </si>
  <si>
    <t>10kV kabeļu demontāža un utilizācija</t>
  </si>
  <si>
    <t>0,6kV kabeļu demontāža un utilizācija</t>
  </si>
  <si>
    <t>0,4kV kabeļu demontāža un utilizācija</t>
  </si>
  <si>
    <t xml:space="preserve">Citas iekārtas un ietaises (atbilstoši BP risinājumiem), demontāža un utilizācija </t>
  </si>
  <si>
    <t>Pamatu betonēšana (betons C30/37,F100,W6), ieskaitot veidņu montāžu/demontāžu, noma vai izgatavošana, palīgmateriāli</t>
  </si>
  <si>
    <t>Spilvenu betonēšana (betons C30/37), ieskaitot veidņu montāžu/demontāžu, noma vai izgatavošana, palīgmateriāli</t>
  </si>
  <si>
    <t>Kanālu betonēšana (betons C25/30, XC2), ieskaitot veidņu montāžu/demontāžu, noma vai izgatavošana, palīgmateriāli</t>
  </si>
  <si>
    <t>Atbalsta konstrukcijas betonēšana (betons C25/30, XC2), ieskaitot veidņu montāžu/demontāžu, noma vai izgatavošana, palīgmateriāli</t>
  </si>
  <si>
    <t>Ligzdu un rievu izveidošana mūra sienā</t>
  </si>
  <si>
    <t>Nerūsējoša tērauda marga L=1050mm, izgatavošana un montāža (kāpnes KP1)</t>
  </si>
  <si>
    <t>Nerūsējoša tērauda marga L=750mm, izgatavošana un montāža (kāpnes KP2)</t>
  </si>
  <si>
    <t>Nerūsējoša tērauda marga L=2200mm, izgatavošana un montāža (kāpnes KP3)</t>
  </si>
  <si>
    <t>Mūra sienu armēšana ar stiklšķiedras sietu (siets Baumit StarTex 160 vai ekvivalents, armēšanas java Baumit ProContact vai ekvivalents) 4-6mm</t>
  </si>
  <si>
    <t>Kabelis 3x1.5 mm2 NYM-J, montāža</t>
  </si>
  <si>
    <t>Kabelis 3x2.5 mm2 NYM-J, montāža</t>
  </si>
  <si>
    <t>Kabelis 1x4 mm2 H04VK (PE), montāža</t>
  </si>
  <si>
    <t>Kabelis 1x25 mm2 H04VK (PE), montāža</t>
  </si>
  <si>
    <t>Kabelis 1x50 mm2 H07VK (PE), montāža</t>
  </si>
  <si>
    <t>Kabelis 4x16 mm2 AXMK, montāža</t>
  </si>
  <si>
    <t>Kabelis 4x25 mm2 AXPK, montāža</t>
  </si>
  <si>
    <t>Termonosēdināmais kabeļu caurulītes MWTM 50/16, uzstādīšana</t>
  </si>
  <si>
    <t>Montāžas izstrādājumi</t>
  </si>
  <si>
    <t>Pievienojums pie esošiem tīkliem ar sedlu tipa veidgabalu Dn150x1"ar pazemes tipa aizbīdni 1” komplektā ar pagarinātājkātu aizbīdnim ar peldoša tipa ielas kapi (40 tn) atbilst LVS EN-124:2002 ar iekšējo diametru ne mazāku par 160 mm ar SIA "Rīgas Ūdens" logo</t>
  </si>
  <si>
    <t>Pievienojums pie esošiem tīkliem ar sedlu tipa
veidgabalu Dn50x1"ar pazemes tipa aizbīdni 1”
komplektā ar pagarinātājkātu aizbīdnim ar
stacionāra tipa ielas kapi atbilst LVS EN-124:2002
ar iekšējo diametru ne mazāku par 160 mm ar SIA
"Rīgas Ūdens" logo</t>
  </si>
  <si>
    <t>Kabeļa kurpe 300mm2, uzstādīšana</t>
  </si>
  <si>
    <t>Taisngriezis 2000A un motorizētā atdalītāja ligzda, uzstādīšana (Būvizstrādājuma piegādi no Pasūtītāja noliktavas uz būvobjektu nodrošina Būvuzņēmējs)</t>
  </si>
  <si>
    <t xml:space="preserve">Pasūtījuma Nr. </t>
  </si>
  <si>
    <t>Tāme sastādīta:</t>
  </si>
  <si>
    <t xml:space="preserve">Sastādīja:                               </t>
  </si>
  <si>
    <t>Sertifikāta Nr.</t>
  </si>
  <si>
    <t xml:space="preserve">Tāme sastādīta </t>
  </si>
  <si>
    <t xml:space="preserve">Pārbaudīja:                           </t>
  </si>
  <si>
    <t xml:space="preserve">Sertifikāta Nr. </t>
  </si>
  <si>
    <t xml:space="preserve">Virsizdevumi </t>
  </si>
  <si>
    <t xml:space="preserve">Peļņa </t>
  </si>
  <si>
    <t>Tāme sastādīta 202__. gada tirgus cenās, pamatojoties uz DOP daļas rasējumiem.</t>
  </si>
  <si>
    <t>Tāme sastādīta 202__. gada tirgus cenās, pamatojoties uz AR daļas rasējumiem.</t>
  </si>
  <si>
    <t>Pasūtījuma Nr.</t>
  </si>
  <si>
    <t>Tāme sastādīta 202__. gada tirgus cenās, pamatojoties uz BK daļas rasējumiem.</t>
  </si>
  <si>
    <t>Tāme sastādīta 202__. gada tirgus cenās, pamatojoties uz EL daļas rasējumiem.</t>
  </si>
  <si>
    <t>Tāme sastādīta 202__. gada tirgus cenās, pamatojoties uz AVK-V daļas rasējumiem.</t>
  </si>
  <si>
    <t>Tāme sastādīta 202__. gada tirgus cenās, pamatojoties uz AVK-A daļas rasējumiem.</t>
  </si>
  <si>
    <t>Tāme sastādīta 202__. gada tirgus cenās, pamatojoties uz UK daļas rasējumiem.</t>
  </si>
  <si>
    <t>Tāme sastādīta 202__. gada tirgus cenās, pamatojoties uz ESS daļas rasējumiem.</t>
  </si>
  <si>
    <t>Tāme sastādīta 202__. gada tirgus cenās, pamatojoties uz UKT daļas rasējumiem.</t>
  </si>
  <si>
    <t>Tāme sastādīta 202__. gada tirgus cenās, pamatojoties uz GP, TS-L daļas rasējumiem.</t>
  </si>
  <si>
    <t>9*</t>
  </si>
  <si>
    <t>10*</t>
  </si>
  <si>
    <t>12*</t>
  </si>
  <si>
    <t>13*</t>
  </si>
  <si>
    <t>14*</t>
  </si>
  <si>
    <t>33*</t>
  </si>
  <si>
    <t>Pozīcijas, kurām klāt ir (*), materiālu iegādi veiks RP SIA "Rīgas satiksme" un izmaksas par attiecīgajiem materiāliem (būvizstrādājumiem) nav jānorāda. Visus palīgmateriālus, stiprinājumus, montāžas materiālus un tml., kas papildus var būt nepieciešami attiecīgās pozīcijas izpildei, nodrošina Būvuzņēmējs.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</si>
</sst>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charset val="186"/>
    </font>
    <font>
      <sz val="10"/>
      <name val="Arial"/>
      <family val="2"/>
      <charset val="186"/>
    </font>
    <font>
      <sz val="10"/>
      <name val="Helv"/>
    </font>
    <font>
      <sz val="10"/>
      <name val="Arial"/>
      <family val="2"/>
    </font>
    <font>
      <sz val="12"/>
      <name val="Courier"/>
      <family val="1"/>
      <charset val="186"/>
    </font>
    <font>
      <b/>
      <sz val="10"/>
      <name val="Times New Roman"/>
      <family val="1"/>
      <charset val="186"/>
    </font>
    <font>
      <sz val="10"/>
      <name val="Times New Roman"/>
      <family val="1"/>
      <charset val="186"/>
    </font>
    <font>
      <sz val="10"/>
      <color theme="1"/>
      <name val="Times New Roman"/>
      <family val="1"/>
      <charset val="186"/>
    </font>
    <font>
      <i/>
      <sz val="10"/>
      <name val="Times New Roman"/>
      <family val="1"/>
      <charset val="186"/>
    </font>
    <font>
      <u/>
      <sz val="10"/>
      <name val="Times New Roman"/>
      <family val="1"/>
      <charset val="186"/>
    </font>
    <font>
      <sz val="10"/>
      <color rgb="FFFF000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s>
  <cellStyleXfs count="9">
    <xf numFmtId="0" fontId="0" fillId="0" borderId="0"/>
    <xf numFmtId="0" fontId="2" fillId="0" borderId="0"/>
    <xf numFmtId="0" fontId="1" fillId="0" borderId="0"/>
    <xf numFmtId="0" fontId="2" fillId="0" borderId="0"/>
    <xf numFmtId="0" fontId="1" fillId="0" borderId="0"/>
    <xf numFmtId="0" fontId="3" fillId="0" borderId="0"/>
    <xf numFmtId="0" fontId="4" fillId="0" borderId="0"/>
    <xf numFmtId="0" fontId="1" fillId="0" borderId="0"/>
    <xf numFmtId="0" fontId="1" fillId="0" borderId="0"/>
  </cellStyleXfs>
  <cellXfs count="112">
    <xf numFmtId="0" fontId="0" fillId="0" borderId="0" xfId="0"/>
    <xf numFmtId="0" fontId="5" fillId="0" borderId="0" xfId="0" applyFont="1"/>
    <xf numFmtId="0" fontId="6" fillId="0" borderId="0" xfId="0" applyFont="1"/>
    <xf numFmtId="0" fontId="7" fillId="3" borderId="1" xfId="0" applyFont="1" applyFill="1" applyBorder="1" applyAlignment="1">
      <alignment horizontal="center" vertical="center"/>
    </xf>
    <xf numFmtId="4" fontId="6" fillId="0" borderId="1" xfId="0" applyNumberFormat="1" applyFont="1" applyBorder="1" applyAlignment="1">
      <alignment horizontal="center" vertical="center" wrapText="1"/>
    </xf>
    <xf numFmtId="0" fontId="7" fillId="3" borderId="4" xfId="0" applyFont="1" applyFill="1" applyBorder="1" applyAlignment="1">
      <alignment horizontal="center" vertical="center"/>
    </xf>
    <xf numFmtId="49" fontId="5" fillId="0" borderId="8" xfId="0" applyNumberFormat="1" applyFont="1" applyBorder="1" applyAlignment="1">
      <alignment horizontal="right" vertical="center"/>
    </xf>
    <xf numFmtId="4" fontId="5" fillId="0" borderId="1" xfId="0" applyNumberFormat="1" applyFont="1" applyBorder="1" applyAlignment="1">
      <alignment horizontal="center" vertical="center" wrapText="1"/>
    </xf>
    <xf numFmtId="49" fontId="6" fillId="0" borderId="8" xfId="0" applyNumberFormat="1" applyFont="1" applyBorder="1" applyAlignment="1">
      <alignment horizontal="right" vertical="center"/>
    </xf>
    <xf numFmtId="0" fontId="7" fillId="0" borderId="16" xfId="0" applyFont="1" applyBorder="1" applyAlignment="1">
      <alignment horizontal="center" vertical="center"/>
    </xf>
    <xf numFmtId="49" fontId="6" fillId="0" borderId="16" xfId="0" applyNumberFormat="1" applyFont="1" applyBorder="1" applyAlignment="1">
      <alignment horizontal="right" vertical="center"/>
    </xf>
    <xf numFmtId="4" fontId="6" fillId="0" borderId="16" xfId="0" applyNumberFormat="1" applyFont="1" applyBorder="1" applyAlignment="1">
      <alignment horizontal="center" vertical="center" wrapText="1"/>
    </xf>
    <xf numFmtId="0" fontId="5" fillId="0" borderId="0" xfId="0" applyFont="1" applyAlignment="1">
      <alignment horizontal="right"/>
    </xf>
    <xf numFmtId="0" fontId="7" fillId="3" borderId="15" xfId="0" applyFont="1" applyFill="1" applyBorder="1" applyAlignment="1">
      <alignment horizontal="center" vertical="center"/>
    </xf>
    <xf numFmtId="49" fontId="6" fillId="0" borderId="14" xfId="0" applyNumberFormat="1" applyFont="1" applyBorder="1" applyAlignment="1">
      <alignment horizontal="right" vertical="center"/>
    </xf>
    <xf numFmtId="4" fontId="6" fillId="0" borderId="6" xfId="0" applyNumberFormat="1" applyFont="1" applyBorder="1" applyAlignment="1">
      <alignment horizontal="center" vertical="center" wrapText="1"/>
    </xf>
    <xf numFmtId="4" fontId="5" fillId="0" borderId="0" xfId="0" applyNumberFormat="1" applyFont="1" applyAlignment="1">
      <alignment horizontal="center" vertical="center"/>
    </xf>
    <xf numFmtId="3" fontId="5" fillId="0" borderId="0" xfId="0" applyNumberFormat="1" applyFont="1" applyAlignment="1">
      <alignment horizontal="center" vertical="center"/>
    </xf>
    <xf numFmtId="0" fontId="5" fillId="0" borderId="0" xfId="0" applyFont="1" applyAlignment="1">
      <alignment horizontal="right" indent="1"/>
    </xf>
    <xf numFmtId="0" fontId="5" fillId="2" borderId="3" xfId="0" applyFont="1" applyFill="1" applyBorder="1" applyAlignment="1">
      <alignment horizontal="center" vertical="center" wrapText="1"/>
    </xf>
    <xf numFmtId="0" fontId="7" fillId="0" borderId="7" xfId="0" applyFont="1" applyBorder="1" applyAlignment="1">
      <alignment horizontal="center" vertical="center"/>
    </xf>
    <xf numFmtId="49" fontId="6" fillId="0" borderId="7" xfId="0" quotePrefix="1" applyNumberFormat="1" applyFont="1" applyBorder="1" applyAlignment="1">
      <alignment horizontal="center" vertical="center"/>
    </xf>
    <xf numFmtId="0" fontId="5" fillId="0" borderId="7" xfId="0" applyFont="1" applyBorder="1" applyAlignment="1">
      <alignment horizontal="center" vertical="center" wrapText="1"/>
    </xf>
    <xf numFmtId="4" fontId="6" fillId="0" borderId="7" xfId="0" applyNumberFormat="1" applyFont="1" applyBorder="1" applyAlignment="1">
      <alignment horizontal="center" vertical="center"/>
    </xf>
    <xf numFmtId="0" fontId="6" fillId="0" borderId="2" xfId="0" applyFont="1" applyBorder="1" applyAlignment="1">
      <alignment vertical="center" wrapText="1"/>
    </xf>
    <xf numFmtId="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11" xfId="1" applyFont="1" applyBorder="1" applyAlignment="1">
      <alignment horizontal="center"/>
    </xf>
    <xf numFmtId="49" fontId="6" fillId="0" borderId="12" xfId="1" applyNumberFormat="1" applyFont="1" applyBorder="1" applyAlignment="1">
      <alignment horizontal="center"/>
    </xf>
    <xf numFmtId="0" fontId="5" fillId="0" borderId="13" xfId="1" applyFont="1" applyBorder="1" applyAlignment="1">
      <alignment horizontal="right" indent="1"/>
    </xf>
    <xf numFmtId="4" fontId="5" fillId="0" borderId="9" xfId="1" applyNumberFormat="1" applyFont="1" applyBorder="1" applyAlignment="1">
      <alignment horizontal="center" vertical="center"/>
    </xf>
    <xf numFmtId="0" fontId="6" fillId="0" borderId="4" xfId="1" applyFont="1" applyBorder="1"/>
    <xf numFmtId="49" fontId="6" fillId="0" borderId="5" xfId="1" applyNumberFormat="1" applyFont="1" applyBorder="1"/>
    <xf numFmtId="0" fontId="6" fillId="0" borderId="8" xfId="1" applyFont="1" applyBorder="1" applyAlignment="1">
      <alignment horizontal="right" indent="1"/>
    </xf>
    <xf numFmtId="4" fontId="6" fillId="0" borderId="1" xfId="1" applyNumberFormat="1" applyFont="1" applyBorder="1" applyAlignment="1">
      <alignment horizontal="center" vertical="center"/>
    </xf>
    <xf numFmtId="4" fontId="8" fillId="0" borderId="1" xfId="1" applyNumberFormat="1" applyFont="1" applyBorder="1" applyAlignment="1">
      <alignment vertical="center"/>
    </xf>
    <xf numFmtId="4" fontId="8" fillId="0" borderId="1" xfId="1" applyNumberFormat="1" applyFont="1" applyBorder="1" applyAlignment="1">
      <alignment horizontal="center" vertical="center"/>
    </xf>
    <xf numFmtId="4" fontId="6" fillId="0" borderId="1" xfId="1" applyNumberFormat="1" applyFont="1" applyBorder="1" applyAlignment="1">
      <alignment vertical="center"/>
    </xf>
    <xf numFmtId="0" fontId="8" fillId="0" borderId="8" xfId="1" applyFont="1" applyBorder="1" applyAlignment="1">
      <alignment horizontal="right" indent="1"/>
    </xf>
    <xf numFmtId="0" fontId="5" fillId="0" borderId="8" xfId="1" applyFont="1" applyBorder="1" applyAlignment="1">
      <alignment horizontal="right" indent="1"/>
    </xf>
    <xf numFmtId="4" fontId="5" fillId="0" borderId="1" xfId="1" applyNumberFormat="1" applyFont="1" applyBorder="1" applyAlignment="1">
      <alignment horizontal="center" vertical="center"/>
    </xf>
    <xf numFmtId="0" fontId="5" fillId="2" borderId="1" xfId="0" applyFont="1" applyFill="1" applyBorder="1" applyAlignment="1">
      <alignment horizontal="center" vertical="center" textRotation="90"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0" borderId="5" xfId="4" applyFont="1" applyBorder="1" applyAlignment="1">
      <alignment horizontal="right" vertical="center"/>
    </xf>
    <xf numFmtId="0" fontId="6" fillId="0" borderId="5" xfId="4" applyFont="1" applyBorder="1" applyAlignment="1">
      <alignment horizontal="center" vertical="center" wrapText="1"/>
    </xf>
    <xf numFmtId="0" fontId="6" fillId="0" borderId="5" xfId="5" applyFont="1" applyBorder="1" applyAlignment="1">
      <alignment horizontal="left" vertical="center"/>
    </xf>
    <xf numFmtId="2" fontId="6" fillId="0" borderId="5" xfId="0" applyNumberFormat="1" applyFont="1" applyBorder="1" applyAlignment="1">
      <alignment horizontal="center" vertical="center"/>
    </xf>
    <xf numFmtId="0" fontId="5" fillId="0" borderId="8" xfId="4" applyFont="1" applyBorder="1" applyAlignment="1">
      <alignment horizontal="right" vertical="center" indent="2"/>
    </xf>
    <xf numFmtId="4" fontId="5" fillId="0" borderId="1" xfId="0" applyNumberFormat="1" applyFont="1" applyBorder="1" applyAlignment="1">
      <alignment horizontal="center" vertical="center"/>
    </xf>
    <xf numFmtId="2" fontId="6" fillId="0" borderId="2" xfId="0" applyNumberFormat="1" applyFont="1" applyFill="1" applyBorder="1" applyAlignment="1">
      <alignment horizontal="center" vertical="center"/>
    </xf>
    <xf numFmtId="0" fontId="6" fillId="0" borderId="2" xfId="2"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5" fillId="0" borderId="0" xfId="0" applyFont="1" applyFill="1"/>
    <xf numFmtId="0" fontId="6" fillId="0" borderId="2" xfId="0" quotePrefix="1" applyNumberFormat="1" applyFont="1" applyBorder="1" applyAlignment="1">
      <alignment horizontal="center" vertical="center"/>
    </xf>
    <xf numFmtId="0" fontId="6" fillId="0" borderId="2" xfId="3" quotePrefix="1" applyFont="1" applyFill="1" applyBorder="1" applyAlignment="1">
      <alignment horizontal="center" vertical="center"/>
    </xf>
    <xf numFmtId="0" fontId="5" fillId="0" borderId="0" xfId="0" applyFont="1" applyFill="1" applyAlignment="1"/>
    <xf numFmtId="49" fontId="6" fillId="0" borderId="1" xfId="0" applyNumberFormat="1" applyFont="1" applyBorder="1" applyAlignment="1">
      <alignment horizontal="left" vertical="center" wrapText="1" indent="1"/>
    </xf>
    <xf numFmtId="0" fontId="5" fillId="0" borderId="2" xfId="0" applyFont="1" applyFill="1" applyBorder="1" applyAlignment="1">
      <alignment vertical="center" wrapText="1"/>
    </xf>
    <xf numFmtId="0" fontId="8" fillId="0" borderId="2" xfId="0" applyFont="1" applyFill="1" applyBorder="1" applyAlignment="1">
      <alignment vertical="center" wrapText="1"/>
    </xf>
    <xf numFmtId="0" fontId="6" fillId="0" borderId="2" xfId="0" applyFont="1" applyFill="1" applyBorder="1" applyAlignment="1">
      <alignment vertical="center"/>
    </xf>
    <xf numFmtId="0" fontId="6" fillId="3" borderId="2" xfId="2" applyFont="1" applyFill="1" applyBorder="1" applyAlignment="1">
      <alignment horizontal="center" vertical="center"/>
    </xf>
    <xf numFmtId="0" fontId="6" fillId="0" borderId="2" xfId="3" applyFont="1" applyBorder="1" applyAlignment="1">
      <alignment horizontal="center" vertical="center"/>
    </xf>
    <xf numFmtId="2" fontId="6" fillId="0" borderId="2" xfId="0" applyNumberFormat="1" applyFont="1" applyBorder="1" applyAlignment="1">
      <alignment horizontal="center" vertical="center"/>
    </xf>
    <xf numFmtId="0" fontId="6" fillId="0" borderId="0" xfId="0" applyFont="1" applyFill="1"/>
    <xf numFmtId="0" fontId="6" fillId="0" borderId="2" xfId="0" quotePrefix="1" applyFont="1" applyFill="1" applyBorder="1" applyAlignment="1">
      <alignment vertical="center" wrapText="1"/>
    </xf>
    <xf numFmtId="0" fontId="6" fillId="0" borderId="2" xfId="0" quotePrefix="1" applyNumberFormat="1" applyFont="1" applyFill="1" applyBorder="1" applyAlignment="1">
      <alignment horizontal="center" vertical="center"/>
    </xf>
    <xf numFmtId="4" fontId="6" fillId="0" borderId="2"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6" fillId="0" borderId="10" xfId="0" quotePrefix="1" applyNumberFormat="1" applyFont="1" applyFill="1" applyBorder="1" applyAlignment="1">
      <alignment horizontal="center" vertical="center"/>
    </xf>
    <xf numFmtId="0" fontId="6" fillId="0" borderId="10" xfId="0" applyFont="1" applyFill="1" applyBorder="1" applyAlignment="1">
      <alignment vertical="center" wrapText="1"/>
    </xf>
    <xf numFmtId="4" fontId="6" fillId="0" borderId="10" xfId="0" applyNumberFormat="1" applyFont="1" applyFill="1" applyBorder="1" applyAlignment="1">
      <alignment horizontal="center" vertical="center"/>
    </xf>
    <xf numFmtId="2" fontId="6" fillId="0" borderId="0" xfId="0" applyNumberFormat="1" applyFont="1"/>
    <xf numFmtId="0" fontId="6" fillId="0" borderId="2" xfId="2" applyFont="1" applyBorder="1" applyAlignment="1">
      <alignment horizontal="center" vertical="center"/>
    </xf>
    <xf numFmtId="0" fontId="6" fillId="0" borderId="2" xfId="3" quotePrefix="1" applyFont="1" applyBorder="1" applyAlignment="1">
      <alignment horizontal="center" vertical="center"/>
    </xf>
    <xf numFmtId="0" fontId="6" fillId="0" borderId="2" xfId="0" applyFont="1" applyBorder="1" applyAlignment="1">
      <alignment vertical="center"/>
    </xf>
    <xf numFmtId="0" fontId="6" fillId="0" borderId="0" xfId="0" applyFont="1"/>
    <xf numFmtId="0" fontId="10" fillId="0" borderId="15" xfId="0" applyFont="1" applyBorder="1" applyAlignment="1">
      <alignment wrapText="1"/>
    </xf>
    <xf numFmtId="0" fontId="10" fillId="0" borderId="0" xfId="0" applyFont="1" applyAlignment="1">
      <alignment wrapText="1"/>
    </xf>
    <xf numFmtId="0" fontId="6" fillId="0" borderId="0" xfId="0" applyFont="1" applyAlignment="1"/>
    <xf numFmtId="0" fontId="1" fillId="0" borderId="0" xfId="0" applyFont="1"/>
    <xf numFmtId="0" fontId="6" fillId="0" borderId="0" xfId="0" applyFont="1" applyFill="1" applyAlignment="1">
      <alignment wrapText="1"/>
    </xf>
    <xf numFmtId="0" fontId="6" fillId="0" borderId="0" xfId="0" applyFont="1"/>
    <xf numFmtId="0" fontId="6" fillId="0" borderId="2" xfId="0" applyFont="1" applyFill="1" applyBorder="1" applyAlignment="1">
      <alignment horizontal="center" vertical="center"/>
    </xf>
    <xf numFmtId="0" fontId="6" fillId="0" borderId="2" xfId="3" quotePrefix="1" applyFont="1" applyFill="1" applyBorder="1" applyAlignment="1">
      <alignment horizontal="center" vertical="center"/>
    </xf>
    <xf numFmtId="4" fontId="5" fillId="0" borderId="1" xfId="0" applyNumberFormat="1" applyFont="1" applyBorder="1" applyAlignment="1">
      <alignment horizontal="center" vertical="center"/>
    </xf>
    <xf numFmtId="0" fontId="6" fillId="0" borderId="2" xfId="2" applyFont="1" applyFill="1" applyBorder="1" applyAlignment="1">
      <alignment horizontal="center" vertical="center"/>
    </xf>
    <xf numFmtId="0" fontId="6" fillId="0" borderId="2" xfId="0" applyFont="1" applyFill="1" applyBorder="1" applyAlignment="1">
      <alignment horizontal="center" vertical="center"/>
    </xf>
    <xf numFmtId="2" fontId="6" fillId="0" borderId="2" xfId="0" applyNumberFormat="1" applyFont="1" applyFill="1" applyBorder="1" applyAlignment="1">
      <alignment horizontal="center" vertical="center"/>
    </xf>
    <xf numFmtId="4" fontId="5" fillId="5" borderId="1" xfId="0" applyNumberFormat="1" applyFont="1" applyFill="1" applyBorder="1" applyAlignment="1">
      <alignment horizontal="center" vertical="center"/>
    </xf>
    <xf numFmtId="2" fontId="6" fillId="5" borderId="2" xfId="0" applyNumberFormat="1" applyFont="1" applyFill="1" applyBorder="1" applyAlignment="1">
      <alignment horizontal="center" vertical="center"/>
    </xf>
    <xf numFmtId="0" fontId="6" fillId="0" borderId="0" xfId="0" applyFont="1"/>
    <xf numFmtId="0" fontId="5" fillId="0" borderId="0" xfId="0" applyFont="1" applyAlignment="1">
      <alignment horizontal="right"/>
    </xf>
    <xf numFmtId="0" fontId="6" fillId="0" borderId="0" xfId="0" applyFont="1"/>
    <xf numFmtId="0" fontId="5" fillId="2" borderId="1" xfId="0" applyFont="1" applyFill="1" applyBorder="1" applyAlignment="1">
      <alignment horizontal="center" vertical="center" textRotation="90" wrapText="1"/>
    </xf>
    <xf numFmtId="2"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2" fontId="6" fillId="0" borderId="0" xfId="0" applyNumberFormat="1" applyFont="1"/>
    <xf numFmtId="0" fontId="6" fillId="4" borderId="2" xfId="2" applyFont="1" applyFill="1" applyBorder="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textRotation="90"/>
    </xf>
    <xf numFmtId="0" fontId="6" fillId="4" borderId="0" xfId="0" applyFont="1" applyFill="1" applyAlignment="1">
      <alignment horizontal="left" wrapText="1"/>
    </xf>
  </cellXfs>
  <cellStyles count="9">
    <cellStyle name="Normal" xfId="0" builtinId="0"/>
    <cellStyle name="Normal 2" xfId="8" xr:uid="{00000000-0005-0000-0000-000001000000}"/>
    <cellStyle name="Normal 6" xfId="6" xr:uid="{00000000-0005-0000-0000-000002000000}"/>
    <cellStyle name="Normal_Papilddarbu tame" xfId="4" xr:uid="{00000000-0005-0000-0000-000003000000}"/>
    <cellStyle name="Normal_Sheet1 2" xfId="3" xr:uid="{00000000-0005-0000-0000-000004000000}"/>
    <cellStyle name="Parastais 4" xfId="5" xr:uid="{00000000-0005-0000-0000-000005000000}"/>
    <cellStyle name="Parastais_Pērses iela, Baldone, Zvārdes, Mārupe" xfId="7" xr:uid="{00000000-0005-0000-0000-000006000000}"/>
    <cellStyle name="Style 1" xfId="1" xr:uid="{00000000-0005-0000-0000-000007000000}"/>
    <cellStyle name="Обычный_33. OZOLNIEKU NOVADA DOME_OZO SKOLA_TELPU, GAITENU, KAPNU TELPU REMONTS_TAME_VADIMS_2011_02_25_melnraksts" xfId="2" xr:uid="{00000000-0005-0000-0000-000008000000}"/>
  </cellStyles>
  <dxfs count="0"/>
  <tableStyles count="0" defaultTableStyle="TableStyleMedium2" defaultPivotStyle="PivotStyleLight16"/>
  <colors>
    <mruColors>
      <color rgb="FF0000FF"/>
      <color rgb="FF009900"/>
      <color rgb="FF66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3:C28"/>
  <sheetViews>
    <sheetView tabSelected="1" zoomScaleNormal="100" zoomScaleSheetLayoutView="100" workbookViewId="0">
      <selection activeCell="C21" sqref="C21"/>
    </sheetView>
  </sheetViews>
  <sheetFormatPr defaultColWidth="9.109375" defaultRowHeight="13.2" x14ac:dyDescent="0.25"/>
  <cols>
    <col min="1" max="1" width="7.44140625" style="2" customWidth="1"/>
    <col min="2" max="2" width="58.88671875" style="2" customWidth="1"/>
    <col min="3" max="3" width="36" style="2" customWidth="1"/>
    <col min="4" max="16384" width="9.109375" style="2"/>
  </cols>
  <sheetData>
    <row r="3" spans="1:3" x14ac:dyDescent="0.25">
      <c r="A3" s="102" t="s">
        <v>41</v>
      </c>
      <c r="B3" s="102"/>
      <c r="C3" s="102"/>
    </row>
    <row r="5" spans="1:3" x14ac:dyDescent="0.25">
      <c r="A5" s="59" t="s">
        <v>60</v>
      </c>
    </row>
    <row r="6" spans="1:3" x14ac:dyDescent="0.25">
      <c r="A6" s="56" t="s">
        <v>61</v>
      </c>
    </row>
    <row r="7" spans="1:3" x14ac:dyDescent="0.25">
      <c r="A7" s="56" t="s">
        <v>62</v>
      </c>
    </row>
    <row r="8" spans="1:3" x14ac:dyDescent="0.25">
      <c r="A8" s="56" t="s">
        <v>451</v>
      </c>
    </row>
    <row r="9" spans="1:3" x14ac:dyDescent="0.25">
      <c r="A9" s="1"/>
    </row>
    <row r="10" spans="1:3" x14ac:dyDescent="0.25">
      <c r="C10" s="95" t="s">
        <v>452</v>
      </c>
    </row>
    <row r="11" spans="1:3" ht="13.5" customHeight="1" x14ac:dyDescent="0.25">
      <c r="A11" s="103" t="s">
        <v>0</v>
      </c>
      <c r="B11" s="103" t="s">
        <v>1</v>
      </c>
      <c r="C11" s="104" t="s">
        <v>2</v>
      </c>
    </row>
    <row r="12" spans="1:3" ht="74.25" customHeight="1" x14ac:dyDescent="0.25">
      <c r="A12" s="103"/>
      <c r="B12" s="103"/>
      <c r="C12" s="104"/>
    </row>
    <row r="13" spans="1:3" ht="36" customHeight="1" x14ac:dyDescent="0.25">
      <c r="A13" s="3">
        <v>1</v>
      </c>
      <c r="B13" s="60" t="s">
        <v>67</v>
      </c>
      <c r="C13" s="4">
        <f>'Kopsavilkuma apr._1-15'!D38</f>
        <v>0</v>
      </c>
    </row>
    <row r="14" spans="1:3" x14ac:dyDescent="0.25">
      <c r="A14" s="5"/>
      <c r="B14" s="6" t="s">
        <v>3</v>
      </c>
      <c r="C14" s="7">
        <f>SUM(C13:C13)</f>
        <v>0</v>
      </c>
    </row>
    <row r="15" spans="1:3" x14ac:dyDescent="0.25">
      <c r="A15" s="13"/>
      <c r="B15" s="14"/>
      <c r="C15" s="15"/>
    </row>
    <row r="16" spans="1:3" x14ac:dyDescent="0.25">
      <c r="A16" s="5"/>
      <c r="B16" s="8" t="s">
        <v>4</v>
      </c>
      <c r="C16" s="4">
        <f>ROUND(C14*21%,2)</f>
        <v>0</v>
      </c>
    </row>
    <row r="17" spans="1:3" x14ac:dyDescent="0.25">
      <c r="A17" s="5"/>
      <c r="B17" s="6" t="s">
        <v>35</v>
      </c>
      <c r="C17" s="7">
        <f>C14+C16</f>
        <v>0</v>
      </c>
    </row>
    <row r="18" spans="1:3" x14ac:dyDescent="0.25">
      <c r="A18" s="9"/>
      <c r="B18" s="10"/>
      <c r="C18" s="11"/>
    </row>
    <row r="21" spans="1:3" x14ac:dyDescent="0.25">
      <c r="B21" s="96" t="s">
        <v>453</v>
      </c>
    </row>
    <row r="22" spans="1:3" x14ac:dyDescent="0.25">
      <c r="B22" s="96" t="s">
        <v>454</v>
      </c>
    </row>
    <row r="23" spans="1:3" x14ac:dyDescent="0.25">
      <c r="B23" s="96"/>
    </row>
    <row r="24" spans="1:3" x14ac:dyDescent="0.25">
      <c r="B24" s="96" t="s">
        <v>455</v>
      </c>
    </row>
    <row r="25" spans="1:3" x14ac:dyDescent="0.25">
      <c r="B25" s="96"/>
    </row>
    <row r="26" spans="1:3" x14ac:dyDescent="0.25">
      <c r="B26" s="96"/>
    </row>
    <row r="27" spans="1:3" x14ac:dyDescent="0.25">
      <c r="B27" s="96" t="s">
        <v>456</v>
      </c>
    </row>
    <row r="28" spans="1:3" x14ac:dyDescent="0.25">
      <c r="B28" s="96" t="s">
        <v>457</v>
      </c>
    </row>
  </sheetData>
  <mergeCells count="4">
    <mergeCell ref="A3:C3"/>
    <mergeCell ref="A11:A12"/>
    <mergeCell ref="B11:B12"/>
    <mergeCell ref="C11:C12"/>
  </mergeCells>
  <printOptions horizontalCentered="1"/>
  <pageMargins left="0.63" right="0.23622047244094491" top="0.78740157480314965" bottom="0.39370078740157483" header="0.19685039370078741" footer="0.19685039370078741"/>
  <pageSetup paperSize="9"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P65"/>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237</v>
      </c>
      <c r="B1" s="102"/>
      <c r="C1" s="102"/>
      <c r="D1" s="102"/>
      <c r="E1" s="102"/>
      <c r="F1" s="102"/>
      <c r="G1" s="102"/>
      <c r="H1" s="102"/>
      <c r="I1" s="102"/>
      <c r="J1" s="102"/>
      <c r="K1" s="102"/>
      <c r="L1" s="102"/>
      <c r="M1" s="102"/>
      <c r="N1" s="102"/>
      <c r="O1" s="102"/>
      <c r="P1" s="102"/>
    </row>
    <row r="2" spans="1:16" x14ac:dyDescent="0.25">
      <c r="A2" s="102" t="s">
        <v>45</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P54</f>
        <v>0</v>
      </c>
      <c r="P6" s="1" t="s">
        <v>19</v>
      </c>
    </row>
    <row r="7" spans="1:16" x14ac:dyDescent="0.25">
      <c r="A7" s="56" t="s">
        <v>451</v>
      </c>
    </row>
    <row r="8" spans="1:16" x14ac:dyDescent="0.25">
      <c r="A8" s="56" t="s">
        <v>461</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x14ac:dyDescent="0.25">
      <c r="A12" s="52"/>
      <c r="B12" s="53"/>
      <c r="C12" s="54" t="s">
        <v>108</v>
      </c>
      <c r="D12" s="58"/>
      <c r="E12" s="53"/>
      <c r="F12" s="51"/>
      <c r="G12" s="51"/>
      <c r="H12" s="51"/>
      <c r="I12" s="51"/>
      <c r="J12" s="51"/>
      <c r="K12" s="93"/>
      <c r="L12" s="51"/>
      <c r="M12" s="51"/>
      <c r="N12" s="51"/>
      <c r="O12" s="51"/>
      <c r="P12" s="93"/>
    </row>
    <row r="13" spans="1:16" x14ac:dyDescent="0.25">
      <c r="A13" s="52">
        <v>1</v>
      </c>
      <c r="B13" s="53" t="s">
        <v>31</v>
      </c>
      <c r="C13" s="55" t="s">
        <v>109</v>
      </c>
      <c r="D13" s="58" t="s">
        <v>78</v>
      </c>
      <c r="E13" s="53">
        <v>320</v>
      </c>
      <c r="F13" s="51"/>
      <c r="G13" s="51"/>
      <c r="H13" s="51">
        <f t="shared" ref="H13" si="0">ROUND(F13*G13,2)</f>
        <v>0</v>
      </c>
      <c r="I13" s="51"/>
      <c r="J13" s="51"/>
      <c r="K13" s="93">
        <f>ROUND(SUM(H13:J13),2)</f>
        <v>0</v>
      </c>
      <c r="L13" s="51">
        <f>ROUND(E13*F13,2)</f>
        <v>0</v>
      </c>
      <c r="M13" s="51">
        <f>ROUND(E13*H13,2)</f>
        <v>0</v>
      </c>
      <c r="N13" s="51">
        <f>ROUND(E13*I13,2)</f>
        <v>0</v>
      </c>
      <c r="O13" s="51">
        <f>ROUND(E13*J13,2)</f>
        <v>0</v>
      </c>
      <c r="P13" s="93">
        <f t="shared" ref="P13" si="1">ROUND(SUM(M13:O13),2)</f>
        <v>0</v>
      </c>
    </row>
    <row r="14" spans="1:16" x14ac:dyDescent="0.25">
      <c r="A14" s="52"/>
      <c r="B14" s="53"/>
      <c r="C14" s="54" t="s">
        <v>99</v>
      </c>
      <c r="D14" s="58"/>
      <c r="E14" s="53"/>
      <c r="F14" s="51"/>
      <c r="G14" s="51"/>
      <c r="H14" s="51"/>
      <c r="I14" s="51"/>
      <c r="J14" s="51"/>
      <c r="K14" s="93"/>
      <c r="L14" s="51"/>
      <c r="M14" s="51"/>
      <c r="N14" s="51"/>
      <c r="O14" s="51"/>
      <c r="P14" s="93"/>
    </row>
    <row r="15" spans="1:16" x14ac:dyDescent="0.25">
      <c r="A15" s="52"/>
      <c r="B15" s="53"/>
      <c r="C15" s="54" t="s">
        <v>100</v>
      </c>
      <c r="D15" s="58"/>
      <c r="E15" s="53"/>
      <c r="F15" s="51"/>
      <c r="G15" s="51"/>
      <c r="H15" s="51"/>
      <c r="I15" s="51"/>
      <c r="J15" s="51"/>
      <c r="K15" s="93"/>
      <c r="L15" s="51"/>
      <c r="M15" s="51"/>
      <c r="N15" s="51"/>
      <c r="O15" s="51"/>
      <c r="P15" s="93"/>
    </row>
    <row r="16" spans="1:16" ht="26.4" x14ac:dyDescent="0.25">
      <c r="A16" s="52"/>
      <c r="B16" s="53"/>
      <c r="C16" s="61" t="s">
        <v>101</v>
      </c>
      <c r="D16" s="58"/>
      <c r="E16" s="53"/>
      <c r="F16" s="51"/>
      <c r="G16" s="51"/>
      <c r="H16" s="51"/>
      <c r="I16" s="51"/>
      <c r="J16" s="51"/>
      <c r="K16" s="93"/>
      <c r="L16" s="51"/>
      <c r="M16" s="51"/>
      <c r="N16" s="51"/>
      <c r="O16" s="51"/>
      <c r="P16" s="93"/>
    </row>
    <row r="17" spans="1:16" x14ac:dyDescent="0.25">
      <c r="A17" s="52"/>
      <c r="B17" s="53"/>
      <c r="C17" s="62" t="s">
        <v>102</v>
      </c>
      <c r="D17" s="58"/>
      <c r="E17" s="53"/>
      <c r="F17" s="51"/>
      <c r="G17" s="51"/>
      <c r="H17" s="51"/>
      <c r="I17" s="51"/>
      <c r="J17" s="51"/>
      <c r="K17" s="93"/>
      <c r="L17" s="51"/>
      <c r="M17" s="51"/>
      <c r="N17" s="51"/>
      <c r="O17" s="51"/>
      <c r="P17" s="93"/>
    </row>
    <row r="18" spans="1:16" x14ac:dyDescent="0.25">
      <c r="A18" s="52"/>
      <c r="B18" s="53"/>
      <c r="C18" s="62" t="s">
        <v>103</v>
      </c>
      <c r="D18" s="58"/>
      <c r="E18" s="53"/>
      <c r="F18" s="51"/>
      <c r="G18" s="51"/>
      <c r="H18" s="51"/>
      <c r="I18" s="51"/>
      <c r="J18" s="51"/>
      <c r="K18" s="93"/>
      <c r="L18" s="51"/>
      <c r="M18" s="51"/>
      <c r="N18" s="51"/>
      <c r="O18" s="51"/>
      <c r="P18" s="93"/>
    </row>
    <row r="19" spans="1:16" ht="92.4" x14ac:dyDescent="0.25">
      <c r="A19" s="52">
        <f>A13+1</f>
        <v>2</v>
      </c>
      <c r="B19" s="53" t="s">
        <v>31</v>
      </c>
      <c r="C19" s="55" t="s">
        <v>104</v>
      </c>
      <c r="D19" s="58" t="s">
        <v>78</v>
      </c>
      <c r="E19" s="53">
        <v>171.4</v>
      </c>
      <c r="F19" s="51"/>
      <c r="G19" s="51"/>
      <c r="H19" s="51">
        <f t="shared" ref="H19:H23" si="2">ROUND(F19*G19,2)</f>
        <v>0</v>
      </c>
      <c r="I19" s="51"/>
      <c r="J19" s="51"/>
      <c r="K19" s="93">
        <f>ROUND(SUM(H19:J19),2)</f>
        <v>0</v>
      </c>
      <c r="L19" s="51">
        <f>ROUND(E19*F19,2)</f>
        <v>0</v>
      </c>
      <c r="M19" s="51">
        <f>ROUND(E19*H19,2)</f>
        <v>0</v>
      </c>
      <c r="N19" s="51">
        <f>ROUND(E19*I19,2)</f>
        <v>0</v>
      </c>
      <c r="O19" s="51">
        <f>ROUND(E19*J19,2)</f>
        <v>0</v>
      </c>
      <c r="P19" s="93">
        <f t="shared" ref="P19:P23" si="3">ROUND(SUM(M19:O19),2)</f>
        <v>0</v>
      </c>
    </row>
    <row r="20" spans="1:16" ht="52.8" x14ac:dyDescent="0.25">
      <c r="A20" s="52">
        <f>A19+1</f>
        <v>3</v>
      </c>
      <c r="B20" s="53" t="s">
        <v>31</v>
      </c>
      <c r="C20" s="55" t="s">
        <v>105</v>
      </c>
      <c r="D20" s="58" t="s">
        <v>78</v>
      </c>
      <c r="E20" s="53">
        <v>171.4</v>
      </c>
      <c r="F20" s="51"/>
      <c r="G20" s="51"/>
      <c r="H20" s="51">
        <f t="shared" si="2"/>
        <v>0</v>
      </c>
      <c r="I20" s="51"/>
      <c r="J20" s="51"/>
      <c r="K20" s="93">
        <f>ROUND(SUM(H20:J20),2)</f>
        <v>0</v>
      </c>
      <c r="L20" s="51">
        <f>ROUND(E20*F20,2)</f>
        <v>0</v>
      </c>
      <c r="M20" s="51">
        <f>ROUND(E20*H20,2)</f>
        <v>0</v>
      </c>
      <c r="N20" s="51">
        <f>ROUND(E20*I20,2)</f>
        <v>0</v>
      </c>
      <c r="O20" s="51">
        <f>ROUND(E20*J20,2)</f>
        <v>0</v>
      </c>
      <c r="P20" s="93">
        <f t="shared" si="3"/>
        <v>0</v>
      </c>
    </row>
    <row r="21" spans="1:16" ht="52.8" x14ac:dyDescent="0.25">
      <c r="A21" s="52">
        <f>A20+1</f>
        <v>4</v>
      </c>
      <c r="B21" s="53" t="s">
        <v>31</v>
      </c>
      <c r="C21" s="55" t="s">
        <v>106</v>
      </c>
      <c r="D21" s="58" t="s">
        <v>78</v>
      </c>
      <c r="E21" s="53">
        <v>171.4</v>
      </c>
      <c r="F21" s="51"/>
      <c r="G21" s="51"/>
      <c r="H21" s="51">
        <f t="shared" si="2"/>
        <v>0</v>
      </c>
      <c r="I21" s="51"/>
      <c r="J21" s="51"/>
      <c r="K21" s="93">
        <f>ROUND(SUM(H21:J21),2)</f>
        <v>0</v>
      </c>
      <c r="L21" s="51">
        <f>ROUND(E21*F21,2)</f>
        <v>0</v>
      </c>
      <c r="M21" s="51">
        <f>ROUND(E21*H21,2)</f>
        <v>0</v>
      </c>
      <c r="N21" s="51">
        <f>ROUND(E21*I21,2)</f>
        <v>0</v>
      </c>
      <c r="O21" s="51">
        <f>ROUND(E21*J21,2)</f>
        <v>0</v>
      </c>
      <c r="P21" s="93">
        <f t="shared" si="3"/>
        <v>0</v>
      </c>
    </row>
    <row r="22" spans="1:16" ht="39.6" x14ac:dyDescent="0.25">
      <c r="A22" s="52">
        <f>A21+1</f>
        <v>5</v>
      </c>
      <c r="B22" s="53" t="s">
        <v>31</v>
      </c>
      <c r="C22" s="55" t="s">
        <v>415</v>
      </c>
      <c r="D22" s="58" t="s">
        <v>78</v>
      </c>
      <c r="E22" s="53">
        <v>171.4</v>
      </c>
      <c r="F22" s="51"/>
      <c r="G22" s="51"/>
      <c r="H22" s="51">
        <f t="shared" si="2"/>
        <v>0</v>
      </c>
      <c r="I22" s="51"/>
      <c r="J22" s="51"/>
      <c r="K22" s="93">
        <f>ROUND(SUM(H22:J22),2)</f>
        <v>0</v>
      </c>
      <c r="L22" s="51">
        <f>ROUND(E22*F22,2)</f>
        <v>0</v>
      </c>
      <c r="M22" s="51">
        <f>ROUND(E22*H22,2)</f>
        <v>0</v>
      </c>
      <c r="N22" s="51">
        <f>ROUND(E22*I22,2)</f>
        <v>0</v>
      </c>
      <c r="O22" s="51">
        <f>ROUND(E22*J22,2)</f>
        <v>0</v>
      </c>
      <c r="P22" s="93">
        <f t="shared" si="3"/>
        <v>0</v>
      </c>
    </row>
    <row r="23" spans="1:16" x14ac:dyDescent="0.25">
      <c r="A23" s="52">
        <f>A22+1</f>
        <v>6</v>
      </c>
      <c r="B23" s="53" t="s">
        <v>31</v>
      </c>
      <c r="C23" s="55" t="s">
        <v>107</v>
      </c>
      <c r="D23" s="58" t="s">
        <v>66</v>
      </c>
      <c r="E23" s="53">
        <v>80.599999999999994</v>
      </c>
      <c r="F23" s="51"/>
      <c r="G23" s="51"/>
      <c r="H23" s="51">
        <f t="shared" si="2"/>
        <v>0</v>
      </c>
      <c r="I23" s="51"/>
      <c r="J23" s="51"/>
      <c r="K23" s="93">
        <f>ROUND(SUM(H23:J23),2)</f>
        <v>0</v>
      </c>
      <c r="L23" s="51">
        <f>ROUND(E23*F23,2)</f>
        <v>0</v>
      </c>
      <c r="M23" s="51">
        <f>ROUND(E23*H23,2)</f>
        <v>0</v>
      </c>
      <c r="N23" s="51">
        <f>ROUND(E23*I23,2)</f>
        <v>0</v>
      </c>
      <c r="O23" s="51">
        <f>ROUND(E23*J23,2)</f>
        <v>0</v>
      </c>
      <c r="P23" s="93">
        <f t="shared" si="3"/>
        <v>0</v>
      </c>
    </row>
    <row r="24" spans="1:16" x14ac:dyDescent="0.25">
      <c r="A24" s="52">
        <f>A23+1</f>
        <v>7</v>
      </c>
      <c r="B24" s="53" t="s">
        <v>31</v>
      </c>
      <c r="C24" s="55" t="s">
        <v>250</v>
      </c>
      <c r="D24" s="58" t="s">
        <v>65</v>
      </c>
      <c r="E24" s="53">
        <v>1</v>
      </c>
      <c r="F24" s="51"/>
      <c r="G24" s="51"/>
      <c r="H24" s="51">
        <f t="shared" ref="H24" si="4">ROUND(F24*G24,2)</f>
        <v>0</v>
      </c>
      <c r="I24" s="51"/>
      <c r="J24" s="51"/>
      <c r="K24" s="93">
        <f>ROUND(SUM(H24:J24),2)</f>
        <v>0</v>
      </c>
      <c r="L24" s="51">
        <f>ROUND(E24*F24,2)</f>
        <v>0</v>
      </c>
      <c r="M24" s="51">
        <f>ROUND(E24*H24,2)</f>
        <v>0</v>
      </c>
      <c r="N24" s="51">
        <f>ROUND(E24*I24,2)</f>
        <v>0</v>
      </c>
      <c r="O24" s="51">
        <f>ROUND(E24*J24,2)</f>
        <v>0</v>
      </c>
      <c r="P24" s="93">
        <f t="shared" ref="P24" si="5">ROUND(SUM(M24:O24),2)</f>
        <v>0</v>
      </c>
    </row>
    <row r="25" spans="1:16" x14ac:dyDescent="0.25">
      <c r="A25" s="52"/>
      <c r="B25" s="53"/>
      <c r="C25" s="54" t="s">
        <v>110</v>
      </c>
      <c r="D25" s="58"/>
      <c r="E25" s="53"/>
      <c r="F25" s="51"/>
      <c r="G25" s="51"/>
      <c r="H25" s="51"/>
      <c r="I25" s="51"/>
      <c r="J25" s="51"/>
      <c r="K25" s="93"/>
      <c r="L25" s="51"/>
      <c r="M25" s="51"/>
      <c r="N25" s="51"/>
      <c r="O25" s="51"/>
      <c r="P25" s="93"/>
    </row>
    <row r="26" spans="1:16" x14ac:dyDescent="0.25">
      <c r="A26" s="52"/>
      <c r="B26" s="53"/>
      <c r="C26" s="61" t="s">
        <v>111</v>
      </c>
      <c r="D26" s="58"/>
      <c r="E26" s="53"/>
      <c r="F26" s="51"/>
      <c r="G26" s="51"/>
      <c r="H26" s="51"/>
      <c r="I26" s="51"/>
      <c r="J26" s="51"/>
      <c r="K26" s="93"/>
      <c r="L26" s="51"/>
      <c r="M26" s="51"/>
      <c r="N26" s="51"/>
      <c r="O26" s="51"/>
      <c r="P26" s="93"/>
    </row>
    <row r="27" spans="1:16" x14ac:dyDescent="0.25">
      <c r="A27" s="52"/>
      <c r="B27" s="53"/>
      <c r="C27" s="62" t="s">
        <v>103</v>
      </c>
      <c r="D27" s="58"/>
      <c r="E27" s="53"/>
      <c r="F27" s="51"/>
      <c r="G27" s="51"/>
      <c r="H27" s="51"/>
      <c r="I27" s="51"/>
      <c r="J27" s="51"/>
      <c r="K27" s="93"/>
      <c r="L27" s="51"/>
      <c r="M27" s="51"/>
      <c r="N27" s="51"/>
      <c r="O27" s="51"/>
      <c r="P27" s="93"/>
    </row>
    <row r="28" spans="1:16" ht="39.6" x14ac:dyDescent="0.25">
      <c r="A28" s="52">
        <f>A24+1</f>
        <v>8</v>
      </c>
      <c r="B28" s="53" t="s">
        <v>31</v>
      </c>
      <c r="C28" s="55" t="s">
        <v>112</v>
      </c>
      <c r="D28" s="58" t="s">
        <v>78</v>
      </c>
      <c r="E28" s="53">
        <v>50.2</v>
      </c>
      <c r="F28" s="51"/>
      <c r="G28" s="51"/>
      <c r="H28" s="51">
        <f t="shared" ref="H28:H29" si="6">ROUND(F28*G28,2)</f>
        <v>0</v>
      </c>
      <c r="I28" s="51"/>
      <c r="J28" s="51"/>
      <c r="K28" s="93">
        <f>ROUND(SUM(H28:J28),2)</f>
        <v>0</v>
      </c>
      <c r="L28" s="51">
        <f>ROUND(E28*F28,2)</f>
        <v>0</v>
      </c>
      <c r="M28" s="51">
        <f>ROUND(E28*H28,2)</f>
        <v>0</v>
      </c>
      <c r="N28" s="51">
        <f>ROUND(E28*I28,2)</f>
        <v>0</v>
      </c>
      <c r="O28" s="51">
        <f>ROUND(E28*J28,2)</f>
        <v>0</v>
      </c>
      <c r="P28" s="93">
        <f t="shared" ref="P28:P29" si="7">ROUND(SUM(M28:O28),2)</f>
        <v>0</v>
      </c>
    </row>
    <row r="29" spans="1:16" ht="39.6" x14ac:dyDescent="0.25">
      <c r="A29" s="52">
        <f>A28+1</f>
        <v>9</v>
      </c>
      <c r="B29" s="53" t="s">
        <v>31</v>
      </c>
      <c r="C29" s="55" t="s">
        <v>415</v>
      </c>
      <c r="D29" s="58" t="s">
        <v>78</v>
      </c>
      <c r="E29" s="53">
        <v>50.2</v>
      </c>
      <c r="F29" s="51"/>
      <c r="G29" s="51"/>
      <c r="H29" s="51">
        <f t="shared" si="6"/>
        <v>0</v>
      </c>
      <c r="I29" s="51"/>
      <c r="J29" s="51"/>
      <c r="K29" s="93">
        <f>ROUND(SUM(H29:J29),2)</f>
        <v>0</v>
      </c>
      <c r="L29" s="51">
        <f>ROUND(E29*F29,2)</f>
        <v>0</v>
      </c>
      <c r="M29" s="51">
        <f>ROUND(E29*H29,2)</f>
        <v>0</v>
      </c>
      <c r="N29" s="51">
        <f>ROUND(E29*I29,2)</f>
        <v>0</v>
      </c>
      <c r="O29" s="51">
        <f>ROUND(E29*J29,2)</f>
        <v>0</v>
      </c>
      <c r="P29" s="93">
        <f t="shared" si="7"/>
        <v>0</v>
      </c>
    </row>
    <row r="30" spans="1:16" x14ac:dyDescent="0.25">
      <c r="A30" s="52"/>
      <c r="B30" s="53"/>
      <c r="C30" s="54" t="s">
        <v>113</v>
      </c>
      <c r="D30" s="58"/>
      <c r="E30" s="53"/>
      <c r="F30" s="51"/>
      <c r="G30" s="51"/>
      <c r="H30" s="51"/>
      <c r="I30" s="51"/>
      <c r="J30" s="51"/>
      <c r="K30" s="93"/>
      <c r="L30" s="51"/>
      <c r="M30" s="51"/>
      <c r="N30" s="51"/>
      <c r="O30" s="51"/>
      <c r="P30" s="93"/>
    </row>
    <row r="31" spans="1:16" ht="26.4" x14ac:dyDescent="0.25">
      <c r="A31" s="52"/>
      <c r="B31" s="53"/>
      <c r="C31" s="61" t="s">
        <v>114</v>
      </c>
      <c r="D31" s="58"/>
      <c r="E31" s="53"/>
      <c r="F31" s="51"/>
      <c r="G31" s="51"/>
      <c r="H31" s="51"/>
      <c r="I31" s="51"/>
      <c r="J31" s="51"/>
      <c r="K31" s="93"/>
      <c r="L31" s="51"/>
      <c r="M31" s="51"/>
      <c r="N31" s="51"/>
      <c r="O31" s="51"/>
      <c r="P31" s="93"/>
    </row>
    <row r="32" spans="1:16" ht="39.6" x14ac:dyDescent="0.25">
      <c r="A32" s="52">
        <f>A29+1</f>
        <v>10</v>
      </c>
      <c r="B32" s="53" t="s">
        <v>31</v>
      </c>
      <c r="C32" s="55" t="s">
        <v>437</v>
      </c>
      <c r="D32" s="58" t="s">
        <v>78</v>
      </c>
      <c r="E32" s="53">
        <v>18.5</v>
      </c>
      <c r="F32" s="51"/>
      <c r="G32" s="51"/>
      <c r="H32" s="51">
        <f t="shared" ref="H32:H34" si="8">ROUND(F32*G32,2)</f>
        <v>0</v>
      </c>
      <c r="I32" s="51"/>
      <c r="J32" s="51"/>
      <c r="K32" s="93">
        <f>ROUND(SUM(H32:J32),2)</f>
        <v>0</v>
      </c>
      <c r="L32" s="51">
        <f>ROUND(E32*F32,2)</f>
        <v>0</v>
      </c>
      <c r="M32" s="51">
        <f>ROUND(E32*H32,2)</f>
        <v>0</v>
      </c>
      <c r="N32" s="51">
        <f>ROUND(E32*I32,2)</f>
        <v>0</v>
      </c>
      <c r="O32" s="51">
        <f>ROUND(E32*J32,2)</f>
        <v>0</v>
      </c>
      <c r="P32" s="93">
        <f t="shared" ref="P32:P34" si="9">ROUND(SUM(M32:O32),2)</f>
        <v>0</v>
      </c>
    </row>
    <row r="33" spans="1:16" ht="26.4" x14ac:dyDescent="0.25">
      <c r="A33" s="52">
        <f>A32+1</f>
        <v>11</v>
      </c>
      <c r="B33" s="53" t="s">
        <v>31</v>
      </c>
      <c r="C33" s="55" t="s">
        <v>115</v>
      </c>
      <c r="D33" s="58" t="s">
        <v>78</v>
      </c>
      <c r="E33" s="53">
        <v>18.5</v>
      </c>
      <c r="F33" s="51"/>
      <c r="G33" s="51"/>
      <c r="H33" s="51">
        <f t="shared" si="8"/>
        <v>0</v>
      </c>
      <c r="I33" s="51"/>
      <c r="J33" s="51"/>
      <c r="K33" s="93">
        <f>ROUND(SUM(H33:J33),2)</f>
        <v>0</v>
      </c>
      <c r="L33" s="51">
        <f>ROUND(E33*F33,2)</f>
        <v>0</v>
      </c>
      <c r="M33" s="51">
        <f>ROUND(E33*H33,2)</f>
        <v>0</v>
      </c>
      <c r="N33" s="51">
        <f>ROUND(E33*I33,2)</f>
        <v>0</v>
      </c>
      <c r="O33" s="51">
        <f>ROUND(E33*J33,2)</f>
        <v>0</v>
      </c>
      <c r="P33" s="93">
        <f t="shared" si="9"/>
        <v>0</v>
      </c>
    </row>
    <row r="34" spans="1:16" ht="39.6" x14ac:dyDescent="0.25">
      <c r="A34" s="52">
        <f t="shared" ref="A34" si="10">A33+1</f>
        <v>12</v>
      </c>
      <c r="B34" s="53" t="s">
        <v>31</v>
      </c>
      <c r="C34" s="55" t="s">
        <v>376</v>
      </c>
      <c r="D34" s="58" t="s">
        <v>78</v>
      </c>
      <c r="E34" s="53">
        <v>18.5</v>
      </c>
      <c r="F34" s="51"/>
      <c r="G34" s="51"/>
      <c r="H34" s="51">
        <f t="shared" si="8"/>
        <v>0</v>
      </c>
      <c r="I34" s="51"/>
      <c r="J34" s="51"/>
      <c r="K34" s="93">
        <f>ROUND(SUM(H34:J34),2)</f>
        <v>0</v>
      </c>
      <c r="L34" s="51">
        <f>ROUND(E34*F34,2)</f>
        <v>0</v>
      </c>
      <c r="M34" s="51">
        <f>ROUND(E34*H34,2)</f>
        <v>0</v>
      </c>
      <c r="N34" s="51">
        <f>ROUND(E34*I34,2)</f>
        <v>0</v>
      </c>
      <c r="O34" s="51">
        <f>ROUND(E34*J34,2)</f>
        <v>0</v>
      </c>
      <c r="P34" s="93">
        <f t="shared" si="9"/>
        <v>0</v>
      </c>
    </row>
    <row r="35" spans="1:16" x14ac:dyDescent="0.25">
      <c r="A35" s="52"/>
      <c r="B35" s="53"/>
      <c r="C35" s="54" t="s">
        <v>117</v>
      </c>
      <c r="D35" s="58"/>
      <c r="E35" s="53"/>
      <c r="F35" s="51"/>
      <c r="G35" s="51"/>
      <c r="H35" s="51"/>
      <c r="I35" s="51"/>
      <c r="J35" s="51"/>
      <c r="K35" s="93"/>
      <c r="L35" s="51"/>
      <c r="M35" s="51"/>
      <c r="N35" s="51"/>
      <c r="O35" s="51"/>
      <c r="P35" s="93"/>
    </row>
    <row r="36" spans="1:16" x14ac:dyDescent="0.25">
      <c r="A36" s="52"/>
      <c r="B36" s="53"/>
      <c r="C36" s="54" t="s">
        <v>118</v>
      </c>
      <c r="D36" s="58"/>
      <c r="E36" s="53"/>
      <c r="F36" s="51"/>
      <c r="G36" s="51"/>
      <c r="H36" s="51"/>
      <c r="I36" s="51"/>
      <c r="J36" s="51"/>
      <c r="K36" s="93"/>
      <c r="L36" s="51"/>
      <c r="M36" s="51"/>
      <c r="N36" s="51"/>
      <c r="O36" s="51"/>
      <c r="P36" s="93"/>
    </row>
    <row r="37" spans="1:16" x14ac:dyDescent="0.25">
      <c r="A37" s="52">
        <f>A34+1</f>
        <v>13</v>
      </c>
      <c r="B37" s="53" t="s">
        <v>31</v>
      </c>
      <c r="C37" s="55" t="s">
        <v>119</v>
      </c>
      <c r="D37" s="58" t="s">
        <v>76</v>
      </c>
      <c r="E37" s="53">
        <v>106</v>
      </c>
      <c r="F37" s="51"/>
      <c r="G37" s="51"/>
      <c r="H37" s="51">
        <f t="shared" ref="H37:H40" si="11">ROUND(F37*G37,2)</f>
        <v>0</v>
      </c>
      <c r="I37" s="51"/>
      <c r="J37" s="51"/>
      <c r="K37" s="93">
        <f>ROUND(SUM(H37:J37),2)</f>
        <v>0</v>
      </c>
      <c r="L37" s="51">
        <f>ROUND(E37*F37,2)</f>
        <v>0</v>
      </c>
      <c r="M37" s="51">
        <f>ROUND(E37*H37,2)</f>
        <v>0</v>
      </c>
      <c r="N37" s="51">
        <f>ROUND(E37*I37,2)</f>
        <v>0</v>
      </c>
      <c r="O37" s="51">
        <f>ROUND(E37*J37,2)</f>
        <v>0</v>
      </c>
      <c r="P37" s="93">
        <f t="shared" ref="P37:P40" si="12">ROUND(SUM(M37:O37),2)</f>
        <v>0</v>
      </c>
    </row>
    <row r="38" spans="1:16" x14ac:dyDescent="0.25">
      <c r="A38" s="52">
        <f>A37+1</f>
        <v>14</v>
      </c>
      <c r="B38" s="53" t="s">
        <v>31</v>
      </c>
      <c r="C38" s="24" t="s">
        <v>374</v>
      </c>
      <c r="D38" s="58" t="s">
        <v>76</v>
      </c>
      <c r="E38" s="53">
        <v>82</v>
      </c>
      <c r="F38" s="51"/>
      <c r="G38" s="51"/>
      <c r="H38" s="51">
        <f t="shared" si="11"/>
        <v>0</v>
      </c>
      <c r="I38" s="51"/>
      <c r="J38" s="51"/>
      <c r="K38" s="93">
        <f>ROUND(SUM(H38:J38),2)</f>
        <v>0</v>
      </c>
      <c r="L38" s="51">
        <f>ROUND(E38*F38,2)</f>
        <v>0</v>
      </c>
      <c r="M38" s="51">
        <f>ROUND(E38*H38,2)</f>
        <v>0</v>
      </c>
      <c r="N38" s="51">
        <f>ROUND(E38*I38,2)</f>
        <v>0</v>
      </c>
      <c r="O38" s="51">
        <f>ROUND(E38*J38,2)</f>
        <v>0</v>
      </c>
      <c r="P38" s="93">
        <f t="shared" si="12"/>
        <v>0</v>
      </c>
    </row>
    <row r="39" spans="1:16" x14ac:dyDescent="0.25">
      <c r="A39" s="52">
        <f t="shared" ref="A39:A40" si="13">A38+1</f>
        <v>15</v>
      </c>
      <c r="B39" s="26" t="s">
        <v>31</v>
      </c>
      <c r="C39" s="24" t="s">
        <v>373</v>
      </c>
      <c r="D39" s="77" t="s">
        <v>76</v>
      </c>
      <c r="E39" s="26">
        <v>14</v>
      </c>
      <c r="F39" s="66"/>
      <c r="G39" s="66"/>
      <c r="H39" s="66">
        <f t="shared" si="11"/>
        <v>0</v>
      </c>
      <c r="I39" s="66"/>
      <c r="J39" s="66"/>
      <c r="K39" s="93">
        <f>ROUND(SUM(H39:J39),2)</f>
        <v>0</v>
      </c>
      <c r="L39" s="66">
        <f>ROUND(E39*F39,2)</f>
        <v>0</v>
      </c>
      <c r="M39" s="66">
        <f>ROUND(E39*H39,2)</f>
        <v>0</v>
      </c>
      <c r="N39" s="66">
        <f>ROUND(E39*I39,2)</f>
        <v>0</v>
      </c>
      <c r="O39" s="66">
        <f>ROUND(E39*J39,2)</f>
        <v>0</v>
      </c>
      <c r="P39" s="93">
        <f t="shared" si="12"/>
        <v>0</v>
      </c>
    </row>
    <row r="40" spans="1:16" x14ac:dyDescent="0.25">
      <c r="A40" s="52">
        <f t="shared" si="13"/>
        <v>16</v>
      </c>
      <c r="B40" s="53" t="s">
        <v>31</v>
      </c>
      <c r="C40" s="55" t="s">
        <v>120</v>
      </c>
      <c r="D40" s="58" t="s">
        <v>76</v>
      </c>
      <c r="E40" s="53">
        <v>24</v>
      </c>
      <c r="F40" s="51"/>
      <c r="G40" s="51"/>
      <c r="H40" s="51">
        <f t="shared" si="11"/>
        <v>0</v>
      </c>
      <c r="I40" s="51"/>
      <c r="J40" s="51"/>
      <c r="K40" s="93">
        <f>ROUND(SUM(H40:J40),2)</f>
        <v>0</v>
      </c>
      <c r="L40" s="51">
        <f>ROUND(E40*F40,2)</f>
        <v>0</v>
      </c>
      <c r="M40" s="51">
        <f>ROUND(E40*H40,2)</f>
        <v>0</v>
      </c>
      <c r="N40" s="51">
        <f>ROUND(E40*I40,2)</f>
        <v>0</v>
      </c>
      <c r="O40" s="51">
        <f>ROUND(E40*J40,2)</f>
        <v>0</v>
      </c>
      <c r="P40" s="93">
        <f t="shared" si="12"/>
        <v>0</v>
      </c>
    </row>
    <row r="41" spans="1:16" ht="26.4" x14ac:dyDescent="0.25">
      <c r="A41" s="52"/>
      <c r="B41" s="53"/>
      <c r="C41" s="61" t="s">
        <v>121</v>
      </c>
      <c r="D41" s="58"/>
      <c r="E41" s="53"/>
      <c r="F41" s="51"/>
      <c r="G41" s="51"/>
      <c r="H41" s="51"/>
      <c r="I41" s="51"/>
      <c r="J41" s="51"/>
      <c r="K41" s="93"/>
      <c r="L41" s="51"/>
      <c r="M41" s="51"/>
      <c r="N41" s="51"/>
      <c r="O41" s="51"/>
      <c r="P41" s="93"/>
    </row>
    <row r="42" spans="1:16" x14ac:dyDescent="0.25">
      <c r="A42" s="52"/>
      <c r="B42" s="53"/>
      <c r="C42" s="62" t="s">
        <v>122</v>
      </c>
      <c r="D42" s="58"/>
      <c r="E42" s="53"/>
      <c r="F42" s="51"/>
      <c r="G42" s="51"/>
      <c r="H42" s="51"/>
      <c r="I42" s="51"/>
      <c r="J42" s="51"/>
      <c r="K42" s="93"/>
      <c r="L42" s="51"/>
      <c r="M42" s="51"/>
      <c r="N42" s="51"/>
      <c r="O42" s="51"/>
      <c r="P42" s="93"/>
    </row>
    <row r="43" spans="1:16" ht="26.4" x14ac:dyDescent="0.25">
      <c r="A43" s="52">
        <f>A40+1</f>
        <v>17</v>
      </c>
      <c r="B43" s="53" t="s">
        <v>31</v>
      </c>
      <c r="C43" s="24" t="s">
        <v>375</v>
      </c>
      <c r="D43" s="58" t="s">
        <v>78</v>
      </c>
      <c r="E43" s="53">
        <v>19.399999999999999</v>
      </c>
      <c r="F43" s="66"/>
      <c r="G43" s="66"/>
      <c r="H43" s="66">
        <f t="shared" ref="H43" si="14">ROUND(F43*G43,2)</f>
        <v>0</v>
      </c>
      <c r="I43" s="66"/>
      <c r="J43" s="66"/>
      <c r="K43" s="93">
        <f>ROUND(SUM(H43:J43),2)</f>
        <v>0</v>
      </c>
      <c r="L43" s="51">
        <f>ROUND(E43*F43,2)</f>
        <v>0</v>
      </c>
      <c r="M43" s="51">
        <f>ROUND(E43*H43,2)</f>
        <v>0</v>
      </c>
      <c r="N43" s="51">
        <f>ROUND(E43*I43,2)</f>
        <v>0</v>
      </c>
      <c r="O43" s="51">
        <f>ROUND(E43*J43,2)</f>
        <v>0</v>
      </c>
      <c r="P43" s="93">
        <f t="shared" ref="P43:P47" si="15">ROUND(SUM(M43:O43),2)</f>
        <v>0</v>
      </c>
    </row>
    <row r="44" spans="1:16" ht="66" x14ac:dyDescent="0.25">
      <c r="A44" s="52">
        <f t="shared" ref="A44:A47" si="16">A43+1</f>
        <v>18</v>
      </c>
      <c r="B44" s="53" t="s">
        <v>31</v>
      </c>
      <c r="C44" s="55" t="s">
        <v>123</v>
      </c>
      <c r="D44" s="58" t="s">
        <v>78</v>
      </c>
      <c r="E44" s="53">
        <v>19.399999999999999</v>
      </c>
      <c r="F44" s="51"/>
      <c r="G44" s="51"/>
      <c r="H44" s="51">
        <f t="shared" ref="H44:H47" si="17">ROUND(F44*G44,2)</f>
        <v>0</v>
      </c>
      <c r="I44" s="51"/>
      <c r="J44" s="51"/>
      <c r="K44" s="93">
        <f>ROUND(SUM(H44:J44),2)</f>
        <v>0</v>
      </c>
      <c r="L44" s="51">
        <f>ROUND(E44*F44,2)</f>
        <v>0</v>
      </c>
      <c r="M44" s="51">
        <f>ROUND(E44*H44,2)</f>
        <v>0</v>
      </c>
      <c r="N44" s="51">
        <f>ROUND(E44*I44,2)</f>
        <v>0</v>
      </c>
      <c r="O44" s="51">
        <f>ROUND(E44*J44,2)</f>
        <v>0</v>
      </c>
      <c r="P44" s="93">
        <f t="shared" si="15"/>
        <v>0</v>
      </c>
    </row>
    <row r="45" spans="1:16" ht="39.6" x14ac:dyDescent="0.25">
      <c r="A45" s="52">
        <f t="shared" si="16"/>
        <v>19</v>
      </c>
      <c r="B45" s="53" t="s">
        <v>31</v>
      </c>
      <c r="C45" s="55" t="s">
        <v>408</v>
      </c>
      <c r="D45" s="58" t="s">
        <v>78</v>
      </c>
      <c r="E45" s="53">
        <v>19.399999999999999</v>
      </c>
      <c r="F45" s="51"/>
      <c r="G45" s="51"/>
      <c r="H45" s="51">
        <f t="shared" si="17"/>
        <v>0</v>
      </c>
      <c r="I45" s="51"/>
      <c r="J45" s="51"/>
      <c r="K45" s="93">
        <f>ROUND(SUM(H45:J45),2)</f>
        <v>0</v>
      </c>
      <c r="L45" s="51">
        <f>ROUND(E45*F45,2)</f>
        <v>0</v>
      </c>
      <c r="M45" s="51">
        <f>ROUND(E45*H45,2)</f>
        <v>0</v>
      </c>
      <c r="N45" s="51">
        <f>ROUND(E45*I45,2)</f>
        <v>0</v>
      </c>
      <c r="O45" s="51">
        <f>ROUND(E45*J45,2)</f>
        <v>0</v>
      </c>
      <c r="P45" s="93">
        <f t="shared" si="15"/>
        <v>0</v>
      </c>
    </row>
    <row r="46" spans="1:16" ht="26.4" x14ac:dyDescent="0.25">
      <c r="A46" s="52">
        <f t="shared" si="16"/>
        <v>20</v>
      </c>
      <c r="B46" s="53" t="s">
        <v>31</v>
      </c>
      <c r="C46" s="55" t="s">
        <v>115</v>
      </c>
      <c r="D46" s="58" t="s">
        <v>78</v>
      </c>
      <c r="E46" s="53">
        <v>19.399999999999999</v>
      </c>
      <c r="F46" s="51"/>
      <c r="G46" s="51"/>
      <c r="H46" s="51">
        <f t="shared" si="17"/>
        <v>0</v>
      </c>
      <c r="I46" s="51"/>
      <c r="J46" s="51"/>
      <c r="K46" s="93">
        <f>ROUND(SUM(H46:J46),2)</f>
        <v>0</v>
      </c>
      <c r="L46" s="51">
        <f>ROUND(E46*F46,2)</f>
        <v>0</v>
      </c>
      <c r="M46" s="51">
        <f>ROUND(E46*H46,2)</f>
        <v>0</v>
      </c>
      <c r="N46" s="51">
        <f>ROUND(E46*I46,2)</f>
        <v>0</v>
      </c>
      <c r="O46" s="51">
        <f>ROUND(E46*J46,2)</f>
        <v>0</v>
      </c>
      <c r="P46" s="93">
        <f t="shared" si="15"/>
        <v>0</v>
      </c>
    </row>
    <row r="47" spans="1:16" ht="39.6" x14ac:dyDescent="0.25">
      <c r="A47" s="52">
        <f t="shared" si="16"/>
        <v>21</v>
      </c>
      <c r="B47" s="53" t="s">
        <v>31</v>
      </c>
      <c r="C47" s="55" t="s">
        <v>376</v>
      </c>
      <c r="D47" s="58" t="s">
        <v>78</v>
      </c>
      <c r="E47" s="53">
        <v>19.399999999999999</v>
      </c>
      <c r="F47" s="51"/>
      <c r="G47" s="51"/>
      <c r="H47" s="51">
        <f t="shared" si="17"/>
        <v>0</v>
      </c>
      <c r="I47" s="51"/>
      <c r="J47" s="51"/>
      <c r="K47" s="93">
        <f>ROUND(SUM(H47:J47),2)</f>
        <v>0</v>
      </c>
      <c r="L47" s="51">
        <f>ROUND(E47*F47,2)</f>
        <v>0</v>
      </c>
      <c r="M47" s="51">
        <f>ROUND(E47*H47,2)</f>
        <v>0</v>
      </c>
      <c r="N47" s="51">
        <f>ROUND(E47*I47,2)</f>
        <v>0</v>
      </c>
      <c r="O47" s="51">
        <f>ROUND(E47*J47,2)</f>
        <v>0</v>
      </c>
      <c r="P47" s="93">
        <f t="shared" si="15"/>
        <v>0</v>
      </c>
    </row>
    <row r="48" spans="1:16" x14ac:dyDescent="0.25">
      <c r="A48" s="52"/>
      <c r="B48" s="53"/>
      <c r="C48" s="54" t="s">
        <v>124</v>
      </c>
      <c r="D48" s="58"/>
      <c r="E48" s="53"/>
      <c r="F48" s="51"/>
      <c r="G48" s="51"/>
      <c r="H48" s="51"/>
      <c r="I48" s="51"/>
      <c r="J48" s="51"/>
      <c r="K48" s="93"/>
      <c r="L48" s="51"/>
      <c r="M48" s="51"/>
      <c r="N48" s="51"/>
      <c r="O48" s="51"/>
      <c r="P48" s="93"/>
    </row>
    <row r="49" spans="1:16" x14ac:dyDescent="0.25">
      <c r="A49" s="52"/>
      <c r="B49" s="53"/>
      <c r="C49" s="61" t="s">
        <v>125</v>
      </c>
      <c r="D49" s="58"/>
      <c r="E49" s="53"/>
      <c r="F49" s="51"/>
      <c r="G49" s="51"/>
      <c r="H49" s="51"/>
      <c r="I49" s="51"/>
      <c r="J49" s="51"/>
      <c r="K49" s="93"/>
      <c r="L49" s="51"/>
      <c r="M49" s="51"/>
      <c r="N49" s="51"/>
      <c r="O49" s="51"/>
      <c r="P49" s="93"/>
    </row>
    <row r="50" spans="1:16" x14ac:dyDescent="0.25">
      <c r="A50" s="52"/>
      <c r="B50" s="53"/>
      <c r="C50" s="62" t="s">
        <v>126</v>
      </c>
      <c r="D50" s="58"/>
      <c r="E50" s="53"/>
      <c r="F50" s="51"/>
      <c r="G50" s="51"/>
      <c r="H50" s="51"/>
      <c r="I50" s="51"/>
      <c r="J50" s="51"/>
      <c r="K50" s="93"/>
      <c r="L50" s="51"/>
      <c r="M50" s="51"/>
      <c r="N50" s="51"/>
      <c r="O50" s="51"/>
      <c r="P50" s="93"/>
    </row>
    <row r="51" spans="1:16" ht="26.4" x14ac:dyDescent="0.25">
      <c r="A51" s="52">
        <f>A47+1</f>
        <v>22</v>
      </c>
      <c r="B51" s="53" t="s">
        <v>31</v>
      </c>
      <c r="C51" s="55" t="s">
        <v>375</v>
      </c>
      <c r="D51" s="58" t="s">
        <v>78</v>
      </c>
      <c r="E51" s="53">
        <v>137.5</v>
      </c>
      <c r="F51" s="51"/>
      <c r="G51" s="51"/>
      <c r="H51" s="51">
        <f t="shared" ref="H51:H53" si="18">ROUND(F51*G51,2)</f>
        <v>0</v>
      </c>
      <c r="I51" s="51"/>
      <c r="J51" s="51"/>
      <c r="K51" s="93">
        <f>ROUND(SUM(H51:J51),2)</f>
        <v>0</v>
      </c>
      <c r="L51" s="51">
        <f>ROUND(E51*F51,2)</f>
        <v>0</v>
      </c>
      <c r="M51" s="51">
        <f>ROUND(E51*H51,2)</f>
        <v>0</v>
      </c>
      <c r="N51" s="51">
        <f>ROUND(E51*I51,2)</f>
        <v>0</v>
      </c>
      <c r="O51" s="51">
        <f>ROUND(E51*J51,2)</f>
        <v>0</v>
      </c>
      <c r="P51" s="93">
        <f t="shared" ref="P51:P53" si="19">ROUND(SUM(M51:O51),2)</f>
        <v>0</v>
      </c>
    </row>
    <row r="52" spans="1:16" ht="66" x14ac:dyDescent="0.25">
      <c r="A52" s="52">
        <f t="shared" ref="A52:A53" si="20">A51+1</f>
        <v>23</v>
      </c>
      <c r="B52" s="53" t="s">
        <v>31</v>
      </c>
      <c r="C52" s="55" t="s">
        <v>127</v>
      </c>
      <c r="D52" s="58" t="s">
        <v>78</v>
      </c>
      <c r="E52" s="53">
        <v>64.599999999999994</v>
      </c>
      <c r="F52" s="51"/>
      <c r="G52" s="51"/>
      <c r="H52" s="51">
        <f t="shared" si="18"/>
        <v>0</v>
      </c>
      <c r="I52" s="51"/>
      <c r="J52" s="51"/>
      <c r="K52" s="93">
        <f>ROUND(SUM(H52:J52),2)</f>
        <v>0</v>
      </c>
      <c r="L52" s="51">
        <f>ROUND(E52*F52,2)</f>
        <v>0</v>
      </c>
      <c r="M52" s="51">
        <f>ROUND(E52*H52,2)</f>
        <v>0</v>
      </c>
      <c r="N52" s="51">
        <f>ROUND(E52*I52,2)</f>
        <v>0</v>
      </c>
      <c r="O52" s="51">
        <f>ROUND(E52*J52,2)</f>
        <v>0</v>
      </c>
      <c r="P52" s="93">
        <f t="shared" si="19"/>
        <v>0</v>
      </c>
    </row>
    <row r="53" spans="1:16" x14ac:dyDescent="0.25">
      <c r="A53" s="52">
        <f t="shared" si="20"/>
        <v>24</v>
      </c>
      <c r="B53" s="53" t="s">
        <v>31</v>
      </c>
      <c r="C53" s="55" t="s">
        <v>128</v>
      </c>
      <c r="D53" s="58" t="s">
        <v>78</v>
      </c>
      <c r="E53" s="53">
        <v>64.599999999999994</v>
      </c>
      <c r="F53" s="51"/>
      <c r="G53" s="51"/>
      <c r="H53" s="51">
        <f t="shared" si="18"/>
        <v>0</v>
      </c>
      <c r="I53" s="51"/>
      <c r="J53" s="51"/>
      <c r="K53" s="93">
        <f>ROUND(SUM(H53:J53),2)</f>
        <v>0</v>
      </c>
      <c r="L53" s="51">
        <f>ROUND(E53*F53,2)</f>
        <v>0</v>
      </c>
      <c r="M53" s="51">
        <f>ROUND(E53*H53,2)</f>
        <v>0</v>
      </c>
      <c r="N53" s="51">
        <f>ROUND(E53*I53,2)</f>
        <v>0</v>
      </c>
      <c r="O53" s="51">
        <f>ROUND(E53*J53,2)</f>
        <v>0</v>
      </c>
      <c r="P53" s="93">
        <f t="shared" si="19"/>
        <v>0</v>
      </c>
    </row>
    <row r="54" spans="1:16" ht="15.9" customHeight="1" x14ac:dyDescent="0.25">
      <c r="A54" s="43"/>
      <c r="B54" s="44"/>
      <c r="C54" s="45"/>
      <c r="D54" s="46"/>
      <c r="E54" s="47"/>
      <c r="F54" s="48"/>
      <c r="G54" s="48"/>
      <c r="H54" s="48"/>
      <c r="I54" s="48"/>
      <c r="J54" s="48"/>
      <c r="K54" s="49" t="s">
        <v>47</v>
      </c>
      <c r="L54" s="50">
        <f>SUBTOTAL(9,L12:L53)</f>
        <v>0</v>
      </c>
      <c r="M54" s="50">
        <f>SUBTOTAL(9,M12:M53)</f>
        <v>0</v>
      </c>
      <c r="N54" s="50">
        <f>SUBTOTAL(9,N12:N53)</f>
        <v>0</v>
      </c>
      <c r="O54" s="50">
        <f>SUBTOTAL(9,O12:O53)</f>
        <v>0</v>
      </c>
      <c r="P54" s="50">
        <f>SUBTOTAL(9,P12:P53)</f>
        <v>0</v>
      </c>
    </row>
    <row r="58" spans="1:16" x14ac:dyDescent="0.25">
      <c r="C58" s="2" t="str">
        <f>Būvniec.koptāme!B21</f>
        <v xml:space="preserve">Sastādīja:                               </v>
      </c>
    </row>
    <row r="59" spans="1:16" x14ac:dyDescent="0.25">
      <c r="C59" s="2" t="str">
        <f>Būvniec.koptāme!B22</f>
        <v>Sertifikāta Nr.</v>
      </c>
    </row>
    <row r="61" spans="1:16" x14ac:dyDescent="0.25">
      <c r="C61" s="2" t="str">
        <f>Būvniec.koptāme!B24</f>
        <v xml:space="preserve">Tāme sastādīta </v>
      </c>
    </row>
    <row r="64" spans="1:16" x14ac:dyDescent="0.25">
      <c r="C64" s="2" t="str">
        <f>Būvniec.koptāme!B27</f>
        <v xml:space="preserve">Pārbaudīja:                           </v>
      </c>
    </row>
    <row r="65" spans="3:3" x14ac:dyDescent="0.25">
      <c r="C65"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U145"/>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21" x14ac:dyDescent="0.25">
      <c r="A1" s="102" t="s">
        <v>238</v>
      </c>
      <c r="B1" s="102"/>
      <c r="C1" s="102"/>
      <c r="D1" s="102"/>
      <c r="E1" s="102"/>
      <c r="F1" s="102"/>
      <c r="G1" s="102"/>
      <c r="H1" s="102"/>
      <c r="I1" s="102"/>
      <c r="J1" s="102"/>
      <c r="K1" s="102"/>
      <c r="L1" s="102"/>
      <c r="M1" s="102"/>
      <c r="N1" s="102"/>
      <c r="O1" s="102"/>
      <c r="P1" s="102"/>
    </row>
    <row r="2" spans="1:21" x14ac:dyDescent="0.25">
      <c r="A2" s="102" t="s">
        <v>52</v>
      </c>
      <c r="B2" s="102"/>
      <c r="C2" s="102"/>
      <c r="D2" s="102"/>
      <c r="E2" s="102"/>
      <c r="F2" s="102"/>
      <c r="G2" s="102"/>
      <c r="H2" s="102"/>
      <c r="I2" s="102"/>
      <c r="J2" s="102"/>
      <c r="K2" s="102"/>
      <c r="L2" s="102"/>
      <c r="M2" s="102"/>
      <c r="N2" s="102"/>
      <c r="O2" s="102"/>
      <c r="P2" s="102"/>
    </row>
    <row r="4" spans="1:21" x14ac:dyDescent="0.25">
      <c r="A4" s="59" t="s">
        <v>60</v>
      </c>
    </row>
    <row r="5" spans="1:21" x14ac:dyDescent="0.25">
      <c r="A5" s="56" t="s">
        <v>61</v>
      </c>
    </row>
    <row r="6" spans="1:21" x14ac:dyDescent="0.25">
      <c r="A6" s="56" t="s">
        <v>62</v>
      </c>
      <c r="M6" s="1" t="s">
        <v>18</v>
      </c>
      <c r="O6" s="16">
        <f>P134</f>
        <v>0</v>
      </c>
      <c r="P6" s="1" t="s">
        <v>19</v>
      </c>
    </row>
    <row r="7" spans="1:21" x14ac:dyDescent="0.25">
      <c r="A7" s="56" t="s">
        <v>451</v>
      </c>
    </row>
    <row r="8" spans="1:21" x14ac:dyDescent="0.25">
      <c r="A8" s="56" t="s">
        <v>464</v>
      </c>
      <c r="M8" s="1" t="str">
        <f>Būvniec.koptāme!C10</f>
        <v>Tāme sastādīta:</v>
      </c>
    </row>
    <row r="10" spans="1:21"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21"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21" s="79" customFormat="1" x14ac:dyDescent="0.25">
      <c r="A12" s="52"/>
      <c r="B12" s="53"/>
      <c r="C12" s="54" t="s">
        <v>37</v>
      </c>
      <c r="D12" s="58"/>
      <c r="E12" s="53"/>
      <c r="F12" s="51"/>
      <c r="G12" s="51"/>
      <c r="H12" s="51"/>
      <c r="I12" s="51"/>
      <c r="J12" s="51"/>
      <c r="K12" s="93"/>
      <c r="L12" s="51"/>
      <c r="M12" s="51"/>
      <c r="N12" s="51"/>
      <c r="O12" s="51"/>
      <c r="P12" s="93"/>
    </row>
    <row r="13" spans="1:21" s="67" customFormat="1" ht="39.6" x14ac:dyDescent="0.25">
      <c r="A13" s="52">
        <v>1</v>
      </c>
      <c r="B13" s="53" t="s">
        <v>31</v>
      </c>
      <c r="C13" s="55" t="s">
        <v>421</v>
      </c>
      <c r="D13" s="58" t="s">
        <v>380</v>
      </c>
      <c r="E13" s="53">
        <v>3</v>
      </c>
      <c r="F13" s="91"/>
      <c r="G13" s="91"/>
      <c r="H13" s="91">
        <f t="shared" ref="H13:H20" si="0">ROUND(F13*G13,2)</f>
        <v>0</v>
      </c>
      <c r="I13" s="91"/>
      <c r="J13" s="91"/>
      <c r="K13" s="93">
        <f>ROUND(SUM(H13:J13),2)</f>
        <v>0</v>
      </c>
      <c r="L13" s="51">
        <f>ROUND(E13*F13,2)</f>
        <v>0</v>
      </c>
      <c r="M13" s="51">
        <f>ROUND(E13*H13,2)</f>
        <v>0</v>
      </c>
      <c r="N13" s="51">
        <f>ROUND(E13*I13,2)</f>
        <v>0</v>
      </c>
      <c r="O13" s="51">
        <f>ROUND(E13*J13,2)</f>
        <v>0</v>
      </c>
      <c r="P13" s="93">
        <f>ROUND(SUM(M13:O13),2)</f>
        <v>0</v>
      </c>
      <c r="Q13" s="85"/>
      <c r="R13" s="85"/>
      <c r="S13" s="85"/>
      <c r="T13" s="84"/>
      <c r="U13" s="84"/>
    </row>
    <row r="14" spans="1:21" s="79" customFormat="1" ht="39.6" x14ac:dyDescent="0.25">
      <c r="A14" s="52">
        <f>A13+1</f>
        <v>2</v>
      </c>
      <c r="B14" s="53" t="s">
        <v>31</v>
      </c>
      <c r="C14" s="55" t="s">
        <v>422</v>
      </c>
      <c r="D14" s="58" t="s">
        <v>380</v>
      </c>
      <c r="E14" s="53">
        <v>2</v>
      </c>
      <c r="F14" s="91"/>
      <c r="G14" s="91"/>
      <c r="H14" s="91">
        <f t="shared" si="0"/>
        <v>0</v>
      </c>
      <c r="I14" s="91"/>
      <c r="J14" s="91"/>
      <c r="K14" s="93">
        <f>ROUND(SUM(H14:J14),2)</f>
        <v>0</v>
      </c>
      <c r="L14" s="51">
        <f>ROUND(E14*F14,2)</f>
        <v>0</v>
      </c>
      <c r="M14" s="51">
        <f>ROUND(E14*H14,2)</f>
        <v>0</v>
      </c>
      <c r="N14" s="51">
        <f>ROUND(E14*I14,2)</f>
        <v>0</v>
      </c>
      <c r="O14" s="51">
        <f>ROUND(E14*J14,2)</f>
        <v>0</v>
      </c>
      <c r="P14" s="93">
        <f>ROUND(SUM(M14:O14),2)</f>
        <v>0</v>
      </c>
      <c r="Q14" s="85"/>
      <c r="R14" s="85"/>
      <c r="S14" s="85"/>
      <c r="T14" s="81"/>
      <c r="U14" s="81"/>
    </row>
    <row r="15" spans="1:21" s="79" customFormat="1" ht="26.4" x14ac:dyDescent="0.25">
      <c r="A15" s="52">
        <f>A14+1</f>
        <v>3</v>
      </c>
      <c r="B15" s="53" t="s">
        <v>31</v>
      </c>
      <c r="C15" s="55" t="s">
        <v>423</v>
      </c>
      <c r="D15" s="58" t="s">
        <v>380</v>
      </c>
      <c r="E15" s="53">
        <v>3</v>
      </c>
      <c r="F15" s="91"/>
      <c r="G15" s="91"/>
      <c r="H15" s="91">
        <f t="shared" si="0"/>
        <v>0</v>
      </c>
      <c r="I15" s="91"/>
      <c r="J15" s="91"/>
      <c r="K15" s="93">
        <f>ROUND(SUM(H15:J15),2)</f>
        <v>0</v>
      </c>
      <c r="L15" s="51">
        <f>ROUND(E15*F15,2)</f>
        <v>0</v>
      </c>
      <c r="M15" s="51">
        <f>ROUND(E15*H15,2)</f>
        <v>0</v>
      </c>
      <c r="N15" s="51">
        <f>ROUND(E15*I15,2)</f>
        <v>0</v>
      </c>
      <c r="O15" s="51">
        <f>ROUND(E15*J15,2)</f>
        <v>0</v>
      </c>
      <c r="P15" s="93">
        <f>ROUND(SUM(M15:O15),2)</f>
        <v>0</v>
      </c>
      <c r="Q15" s="85"/>
      <c r="R15" s="85"/>
      <c r="S15" s="85"/>
      <c r="T15" s="81"/>
      <c r="U15" s="81"/>
    </row>
    <row r="16" spans="1:21" s="79" customFormat="1" ht="26.4" x14ac:dyDescent="0.25">
      <c r="A16" s="52">
        <f t="shared" ref="A16:A20" si="1">A15+1</f>
        <v>4</v>
      </c>
      <c r="B16" s="53" t="s">
        <v>31</v>
      </c>
      <c r="C16" s="55" t="s">
        <v>424</v>
      </c>
      <c r="D16" s="58" t="s">
        <v>380</v>
      </c>
      <c r="E16" s="53">
        <v>3</v>
      </c>
      <c r="F16" s="91"/>
      <c r="G16" s="91"/>
      <c r="H16" s="91">
        <f t="shared" si="0"/>
        <v>0</v>
      </c>
      <c r="I16" s="91"/>
      <c r="J16" s="91"/>
      <c r="K16" s="93">
        <f>ROUND(SUM(H16:J16),2)</f>
        <v>0</v>
      </c>
      <c r="L16" s="51">
        <f>ROUND(E16*F16,2)</f>
        <v>0</v>
      </c>
      <c r="M16" s="51">
        <f>ROUND(E16*H16,2)</f>
        <v>0</v>
      </c>
      <c r="N16" s="51">
        <f>ROUND(E16*I16,2)</f>
        <v>0</v>
      </c>
      <c r="O16" s="51">
        <f>ROUND(E16*J16,2)</f>
        <v>0</v>
      </c>
      <c r="P16" s="93">
        <f>ROUND(SUM(M16:O16),2)</f>
        <v>0</v>
      </c>
      <c r="Q16" s="85"/>
      <c r="R16" s="85"/>
      <c r="S16" s="85"/>
    </row>
    <row r="17" spans="1:21" s="85" customFormat="1" x14ac:dyDescent="0.25">
      <c r="A17" s="89">
        <f t="shared" si="1"/>
        <v>5</v>
      </c>
      <c r="B17" s="90" t="s">
        <v>31</v>
      </c>
      <c r="C17" s="55" t="s">
        <v>425</v>
      </c>
      <c r="D17" s="87" t="s">
        <v>66</v>
      </c>
      <c r="E17" s="86">
        <v>69</v>
      </c>
      <c r="F17" s="91"/>
      <c r="G17" s="91"/>
      <c r="H17" s="91">
        <f t="shared" si="0"/>
        <v>0</v>
      </c>
      <c r="I17" s="91"/>
      <c r="J17" s="91"/>
      <c r="K17" s="93">
        <f>ROUND(SUM(H17:J17),2)</f>
        <v>0</v>
      </c>
      <c r="L17" s="91">
        <f>ROUND(E17*F17,2)</f>
        <v>0</v>
      </c>
      <c r="M17" s="91">
        <f>ROUND(E17*H17,2)</f>
        <v>0</v>
      </c>
      <c r="N17" s="91">
        <f>ROUND(E17*I17,2)</f>
        <v>0</v>
      </c>
      <c r="O17" s="91">
        <f>ROUND(E17*J17,2)</f>
        <v>0</v>
      </c>
      <c r="P17" s="93">
        <f>ROUND(SUM(M17:O17),2)</f>
        <v>0</v>
      </c>
    </row>
    <row r="18" spans="1:21" s="85" customFormat="1" x14ac:dyDescent="0.25">
      <c r="A18" s="89">
        <f t="shared" si="1"/>
        <v>6</v>
      </c>
      <c r="B18" s="90" t="s">
        <v>31</v>
      </c>
      <c r="C18" s="55" t="s">
        <v>426</v>
      </c>
      <c r="D18" s="87" t="s">
        <v>66</v>
      </c>
      <c r="E18" s="86">
        <v>388</v>
      </c>
      <c r="F18" s="91"/>
      <c r="G18" s="91"/>
      <c r="H18" s="91">
        <f t="shared" si="0"/>
        <v>0</v>
      </c>
      <c r="I18" s="91"/>
      <c r="J18" s="91"/>
      <c r="K18" s="93">
        <f>ROUND(SUM(H18:J18),2)</f>
        <v>0</v>
      </c>
      <c r="L18" s="91">
        <f>ROUND(E18*F18,2)</f>
        <v>0</v>
      </c>
      <c r="M18" s="91">
        <f>ROUND(E18*H18,2)</f>
        <v>0</v>
      </c>
      <c r="N18" s="91">
        <f>ROUND(E18*I18,2)</f>
        <v>0</v>
      </c>
      <c r="O18" s="91">
        <f>ROUND(E18*J18,2)</f>
        <v>0</v>
      </c>
      <c r="P18" s="93">
        <f>ROUND(SUM(M18:O18),2)</f>
        <v>0</v>
      </c>
    </row>
    <row r="19" spans="1:21" s="85" customFormat="1" x14ac:dyDescent="0.25">
      <c r="A19" s="89">
        <f t="shared" si="1"/>
        <v>7</v>
      </c>
      <c r="B19" s="90" t="s">
        <v>31</v>
      </c>
      <c r="C19" s="55" t="s">
        <v>427</v>
      </c>
      <c r="D19" s="87" t="s">
        <v>66</v>
      </c>
      <c r="E19" s="86">
        <v>200</v>
      </c>
      <c r="F19" s="91"/>
      <c r="G19" s="91"/>
      <c r="H19" s="91">
        <f t="shared" si="0"/>
        <v>0</v>
      </c>
      <c r="I19" s="91"/>
      <c r="J19" s="91"/>
      <c r="K19" s="93">
        <f>ROUND(SUM(H19:J19),2)</f>
        <v>0</v>
      </c>
      <c r="L19" s="91">
        <f>ROUND(E19*F19,2)</f>
        <v>0</v>
      </c>
      <c r="M19" s="91">
        <f>ROUND(E19*H19,2)</f>
        <v>0</v>
      </c>
      <c r="N19" s="91">
        <f>ROUND(E19*I19,2)</f>
        <v>0</v>
      </c>
      <c r="O19" s="91">
        <f>ROUND(E19*J19,2)</f>
        <v>0</v>
      </c>
      <c r="P19" s="93">
        <f>ROUND(SUM(M19:O19),2)</f>
        <v>0</v>
      </c>
    </row>
    <row r="20" spans="1:21" s="85" customFormat="1" ht="26.4" x14ac:dyDescent="0.25">
      <c r="A20" s="89">
        <f t="shared" si="1"/>
        <v>8</v>
      </c>
      <c r="B20" s="90" t="s">
        <v>31</v>
      </c>
      <c r="C20" s="55" t="s">
        <v>428</v>
      </c>
      <c r="D20" s="87" t="s">
        <v>38</v>
      </c>
      <c r="E20" s="86">
        <v>1</v>
      </c>
      <c r="F20" s="91"/>
      <c r="G20" s="91"/>
      <c r="H20" s="91">
        <f t="shared" si="0"/>
        <v>0</v>
      </c>
      <c r="I20" s="91"/>
      <c r="J20" s="91"/>
      <c r="K20" s="93">
        <f>ROUND(SUM(H20:J20),2)</f>
        <v>0</v>
      </c>
      <c r="L20" s="91">
        <f>ROUND(E20*F20,2)</f>
        <v>0</v>
      </c>
      <c r="M20" s="91">
        <f>ROUND(E20*H20,2)</f>
        <v>0</v>
      </c>
      <c r="N20" s="91">
        <f>ROUND(E20*I20,2)</f>
        <v>0</v>
      </c>
      <c r="O20" s="91">
        <f>ROUND(E20*J20,2)</f>
        <v>0</v>
      </c>
      <c r="P20" s="93">
        <f>ROUND(SUM(M20:O20),2)</f>
        <v>0</v>
      </c>
    </row>
    <row r="21" spans="1:21" x14ac:dyDescent="0.25">
      <c r="A21" s="89"/>
      <c r="B21" s="53"/>
      <c r="C21" s="54" t="s">
        <v>172</v>
      </c>
      <c r="D21" s="58"/>
      <c r="E21" s="53"/>
      <c r="F21" s="51"/>
      <c r="G21" s="51"/>
      <c r="H21" s="51"/>
      <c r="I21" s="51"/>
      <c r="J21" s="51"/>
      <c r="K21" s="93"/>
      <c r="L21" s="51"/>
      <c r="M21" s="51"/>
      <c r="N21" s="51"/>
      <c r="O21" s="51"/>
      <c r="P21" s="93"/>
      <c r="Q21" s="85"/>
      <c r="R21" s="85"/>
      <c r="S21" s="85"/>
    </row>
    <row r="22" spans="1:21" ht="39.6" x14ac:dyDescent="0.25">
      <c r="A22" s="101" t="s">
        <v>471</v>
      </c>
      <c r="B22" s="53" t="s">
        <v>31</v>
      </c>
      <c r="C22" s="55" t="s">
        <v>397</v>
      </c>
      <c r="D22" s="58" t="s">
        <v>65</v>
      </c>
      <c r="E22" s="53">
        <v>3</v>
      </c>
      <c r="F22" s="51"/>
      <c r="G22" s="51"/>
      <c r="H22" s="51">
        <f t="shared" ref="H22:H84" si="2">ROUND(F22*G22,2)</f>
        <v>0</v>
      </c>
      <c r="I22" s="51"/>
      <c r="J22" s="51"/>
      <c r="K22" s="93">
        <f>ROUND(SUM(H22:J22),2)</f>
        <v>0</v>
      </c>
      <c r="L22" s="51">
        <f>ROUND(E22*F22,2)</f>
        <v>0</v>
      </c>
      <c r="M22" s="51">
        <f>ROUND(E22*H22,2)</f>
        <v>0</v>
      </c>
      <c r="N22" s="51">
        <f>ROUND(E22*I22,2)</f>
        <v>0</v>
      </c>
      <c r="O22" s="51">
        <f>ROUND(E22*J22,2)</f>
        <v>0</v>
      </c>
      <c r="P22" s="93">
        <f>ROUND(SUM(M22:O22),2)</f>
        <v>0</v>
      </c>
      <c r="Q22" s="80"/>
      <c r="R22" s="81"/>
      <c r="S22" s="81"/>
      <c r="T22" s="81"/>
      <c r="U22" s="81"/>
    </row>
    <row r="23" spans="1:21" ht="39.6" customHeight="1" x14ac:dyDescent="0.25">
      <c r="A23" s="101" t="s">
        <v>472</v>
      </c>
      <c r="B23" s="53" t="s">
        <v>31</v>
      </c>
      <c r="C23" s="55" t="s">
        <v>398</v>
      </c>
      <c r="D23" s="58" t="s">
        <v>65</v>
      </c>
      <c r="E23" s="53">
        <v>2</v>
      </c>
      <c r="F23" s="51"/>
      <c r="G23" s="51"/>
      <c r="H23" s="51">
        <f t="shared" si="2"/>
        <v>0</v>
      </c>
      <c r="I23" s="51"/>
      <c r="J23" s="51"/>
      <c r="K23" s="93">
        <f>ROUND(SUM(H23:J23),2)</f>
        <v>0</v>
      </c>
      <c r="L23" s="51">
        <f>ROUND(E23*F23,2)</f>
        <v>0</v>
      </c>
      <c r="M23" s="51">
        <f>ROUND(E23*H23,2)</f>
        <v>0</v>
      </c>
      <c r="N23" s="51">
        <f>ROUND(E23*I23,2)</f>
        <v>0</v>
      </c>
      <c r="O23" s="51">
        <f>ROUND(E23*J23,2)</f>
        <v>0</v>
      </c>
      <c r="P23" s="93">
        <f>ROUND(SUM(M23:O23),2)</f>
        <v>0</v>
      </c>
      <c r="Q23" s="80"/>
      <c r="R23" s="81"/>
      <c r="S23" s="81"/>
      <c r="T23" s="81"/>
      <c r="U23" s="81"/>
    </row>
    <row r="24" spans="1:21" ht="52.8" x14ac:dyDescent="0.25">
      <c r="A24" s="52">
        <v>11</v>
      </c>
      <c r="B24" s="53" t="s">
        <v>31</v>
      </c>
      <c r="C24" s="55" t="s">
        <v>379</v>
      </c>
      <c r="D24" s="58" t="s">
        <v>38</v>
      </c>
      <c r="E24" s="53">
        <v>1</v>
      </c>
      <c r="F24" s="51"/>
      <c r="G24" s="51"/>
      <c r="H24" s="51">
        <f t="shared" si="2"/>
        <v>0</v>
      </c>
      <c r="I24" s="51"/>
      <c r="J24" s="51"/>
      <c r="K24" s="93">
        <f>ROUND(SUM(H24:J24),2)</f>
        <v>0</v>
      </c>
      <c r="L24" s="51">
        <f>ROUND(E24*F24,2)</f>
        <v>0</v>
      </c>
      <c r="M24" s="51">
        <f>ROUND(E24*H24,2)</f>
        <v>0</v>
      </c>
      <c r="N24" s="51">
        <f>ROUND(E24*I24,2)</f>
        <v>0</v>
      </c>
      <c r="O24" s="51">
        <f>ROUND(E24*J24,2)</f>
        <v>0</v>
      </c>
      <c r="P24" s="93">
        <f>ROUND(SUM(M24:O24),2)</f>
        <v>0</v>
      </c>
    </row>
    <row r="25" spans="1:21" ht="39.6" x14ac:dyDescent="0.25">
      <c r="A25" s="101" t="s">
        <v>473</v>
      </c>
      <c r="B25" s="53" t="s">
        <v>31</v>
      </c>
      <c r="C25" s="55" t="s">
        <v>450</v>
      </c>
      <c r="D25" s="58" t="s">
        <v>38</v>
      </c>
      <c r="E25" s="53">
        <v>3</v>
      </c>
      <c r="F25" s="51"/>
      <c r="G25" s="51"/>
      <c r="H25" s="51">
        <f t="shared" si="2"/>
        <v>0</v>
      </c>
      <c r="I25" s="51"/>
      <c r="J25" s="51"/>
      <c r="K25" s="93">
        <f>ROUND(SUM(H25:J25),2)</f>
        <v>0</v>
      </c>
      <c r="L25" s="51">
        <f>ROUND(E25*F25,2)</f>
        <v>0</v>
      </c>
      <c r="M25" s="51">
        <f>ROUND(E25*H25,2)</f>
        <v>0</v>
      </c>
      <c r="N25" s="51">
        <f>ROUND(E25*I25,2)</f>
        <v>0</v>
      </c>
      <c r="O25" s="51">
        <f>ROUND(E25*J25,2)</f>
        <v>0</v>
      </c>
      <c r="P25" s="93">
        <f>ROUND(SUM(M25:O25),2)</f>
        <v>0</v>
      </c>
    </row>
    <row r="26" spans="1:21" ht="39.6" x14ac:dyDescent="0.25">
      <c r="A26" s="101" t="s">
        <v>474</v>
      </c>
      <c r="B26" s="53" t="s">
        <v>31</v>
      </c>
      <c r="C26" s="55" t="s">
        <v>399</v>
      </c>
      <c r="D26" s="58" t="s">
        <v>380</v>
      </c>
      <c r="E26" s="53">
        <v>6</v>
      </c>
      <c r="F26" s="51"/>
      <c r="G26" s="51"/>
      <c r="H26" s="51">
        <f t="shared" ref="H26" si="3">ROUND(F26*G26,2)</f>
        <v>0</v>
      </c>
      <c r="I26" s="51"/>
      <c r="J26" s="51"/>
      <c r="K26" s="93">
        <f>ROUND(SUM(H26:J26),2)</f>
        <v>0</v>
      </c>
      <c r="L26" s="51">
        <f>ROUND(E26*F26,2)</f>
        <v>0</v>
      </c>
      <c r="M26" s="51">
        <f>ROUND(E26*H26,2)</f>
        <v>0</v>
      </c>
      <c r="N26" s="51">
        <f>ROUND(E26*I26,2)</f>
        <v>0</v>
      </c>
      <c r="O26" s="51">
        <f>ROUND(E26*J26,2)</f>
        <v>0</v>
      </c>
      <c r="P26" s="93">
        <f>ROUND(SUM(M26:O26),2)</f>
        <v>0</v>
      </c>
    </row>
    <row r="27" spans="1:21" x14ac:dyDescent="0.25">
      <c r="A27" s="52"/>
      <c r="B27" s="53"/>
      <c r="C27" s="54" t="s">
        <v>173</v>
      </c>
      <c r="D27" s="58"/>
      <c r="E27" s="53"/>
      <c r="F27" s="51"/>
      <c r="G27" s="51"/>
      <c r="H27" s="51"/>
      <c r="I27" s="51"/>
      <c r="J27" s="51"/>
      <c r="K27" s="93"/>
      <c r="L27" s="51"/>
      <c r="M27" s="51"/>
      <c r="N27" s="51"/>
      <c r="O27" s="51"/>
      <c r="P27" s="93"/>
    </row>
    <row r="28" spans="1:21" ht="39.6" x14ac:dyDescent="0.25">
      <c r="A28" s="101" t="s">
        <v>475</v>
      </c>
      <c r="B28" s="53" t="s">
        <v>31</v>
      </c>
      <c r="C28" s="55" t="s">
        <v>400</v>
      </c>
      <c r="D28" s="58" t="s">
        <v>380</v>
      </c>
      <c r="E28" s="53">
        <v>1</v>
      </c>
      <c r="F28" s="51"/>
      <c r="G28" s="51"/>
      <c r="H28" s="51">
        <f t="shared" si="2"/>
        <v>0</v>
      </c>
      <c r="I28" s="51"/>
      <c r="J28" s="51"/>
      <c r="K28" s="93">
        <f>ROUND(SUM(H28:J28),2)</f>
        <v>0</v>
      </c>
      <c r="L28" s="51">
        <f>ROUND(E28*F28,2)</f>
        <v>0</v>
      </c>
      <c r="M28" s="51">
        <f>ROUND(E28*H28,2)</f>
        <v>0</v>
      </c>
      <c r="N28" s="51">
        <f>ROUND(E28*I28,2)</f>
        <v>0</v>
      </c>
      <c r="O28" s="51">
        <f>ROUND(E28*J28,2)</f>
        <v>0</v>
      </c>
      <c r="P28" s="93">
        <f>ROUND(SUM(M28:O28),2)</f>
        <v>0</v>
      </c>
    </row>
    <row r="29" spans="1:21" x14ac:dyDescent="0.25">
      <c r="A29" s="52"/>
      <c r="B29" s="53"/>
      <c r="C29" s="62" t="s">
        <v>186</v>
      </c>
      <c r="D29" s="58"/>
      <c r="E29" s="53"/>
      <c r="F29" s="51"/>
      <c r="G29" s="51"/>
      <c r="H29" s="51"/>
      <c r="I29" s="51"/>
      <c r="J29" s="51"/>
      <c r="K29" s="93"/>
      <c r="L29" s="51"/>
      <c r="M29" s="51"/>
      <c r="N29" s="51"/>
      <c r="O29" s="51"/>
      <c r="P29" s="93"/>
    </row>
    <row r="30" spans="1:21" x14ac:dyDescent="0.25">
      <c r="A30" s="52"/>
      <c r="B30" s="53"/>
      <c r="C30" s="55" t="s">
        <v>174</v>
      </c>
      <c r="D30" s="58"/>
      <c r="E30" s="53"/>
      <c r="F30" s="51"/>
      <c r="G30" s="51"/>
      <c r="H30" s="51"/>
      <c r="I30" s="51"/>
      <c r="J30" s="51"/>
      <c r="K30" s="93"/>
      <c r="L30" s="51"/>
      <c r="M30" s="51"/>
      <c r="N30" s="51"/>
      <c r="O30" s="51"/>
      <c r="P30" s="93"/>
    </row>
    <row r="31" spans="1:21" x14ac:dyDescent="0.25">
      <c r="A31" s="52">
        <v>15</v>
      </c>
      <c r="B31" s="53" t="s">
        <v>31</v>
      </c>
      <c r="C31" s="55" t="s">
        <v>285</v>
      </c>
      <c r="D31" s="58" t="s">
        <v>65</v>
      </c>
      <c r="E31" s="53">
        <v>1</v>
      </c>
      <c r="F31" s="51"/>
      <c r="G31" s="51"/>
      <c r="H31" s="51">
        <f t="shared" si="2"/>
        <v>0</v>
      </c>
      <c r="I31" s="51"/>
      <c r="J31" s="51"/>
      <c r="K31" s="93">
        <f>ROUND(SUM(H31:J31),2)</f>
        <v>0</v>
      </c>
      <c r="L31" s="51">
        <f>ROUND(E31*F31,2)</f>
        <v>0</v>
      </c>
      <c r="M31" s="51">
        <f>ROUND(E31*H31,2)</f>
        <v>0</v>
      </c>
      <c r="N31" s="51">
        <f>ROUND(E31*I31,2)</f>
        <v>0</v>
      </c>
      <c r="O31" s="51">
        <f>ROUND(E31*J31,2)</f>
        <v>0</v>
      </c>
      <c r="P31" s="93">
        <f>ROUND(SUM(M31:O31),2)</f>
        <v>0</v>
      </c>
    </row>
    <row r="32" spans="1:21" x14ac:dyDescent="0.25">
      <c r="A32" s="52"/>
      <c r="B32" s="53"/>
      <c r="C32" s="55" t="s">
        <v>175</v>
      </c>
      <c r="D32" s="58"/>
      <c r="E32" s="53"/>
      <c r="F32" s="51"/>
      <c r="G32" s="51"/>
      <c r="H32" s="51"/>
      <c r="I32" s="51"/>
      <c r="J32" s="51"/>
      <c r="K32" s="93"/>
      <c r="L32" s="51"/>
      <c r="M32" s="51"/>
      <c r="N32" s="51"/>
      <c r="O32" s="51"/>
      <c r="P32" s="93"/>
    </row>
    <row r="33" spans="1:16" x14ac:dyDescent="0.25">
      <c r="A33" s="52">
        <f>A31+1</f>
        <v>16</v>
      </c>
      <c r="B33" s="53" t="s">
        <v>31</v>
      </c>
      <c r="C33" s="63" t="s">
        <v>286</v>
      </c>
      <c r="D33" s="58" t="s">
        <v>65</v>
      </c>
      <c r="E33" s="53">
        <v>3</v>
      </c>
      <c r="F33" s="51"/>
      <c r="G33" s="51"/>
      <c r="H33" s="51">
        <f t="shared" si="2"/>
        <v>0</v>
      </c>
      <c r="I33" s="51"/>
      <c r="J33" s="51"/>
      <c r="K33" s="93">
        <f>ROUND(SUM(H33:J33),2)</f>
        <v>0</v>
      </c>
      <c r="L33" s="51">
        <f>ROUND(E33*F33,2)</f>
        <v>0</v>
      </c>
      <c r="M33" s="51">
        <f>ROUND(E33*H33,2)</f>
        <v>0</v>
      </c>
      <c r="N33" s="51">
        <f>ROUND(E33*I33,2)</f>
        <v>0</v>
      </c>
      <c r="O33" s="51">
        <f>ROUND(E33*J33,2)</f>
        <v>0</v>
      </c>
      <c r="P33" s="93">
        <f>ROUND(SUM(M33:O33),2)</f>
        <v>0</v>
      </c>
    </row>
    <row r="34" spans="1:16" x14ac:dyDescent="0.25">
      <c r="A34" s="52">
        <f t="shared" ref="A34:A86" si="4">A33+1</f>
        <v>17</v>
      </c>
      <c r="B34" s="53" t="s">
        <v>31</v>
      </c>
      <c r="C34" s="55" t="s">
        <v>287</v>
      </c>
      <c r="D34" s="58" t="s">
        <v>38</v>
      </c>
      <c r="E34" s="53">
        <v>1</v>
      </c>
      <c r="F34" s="51"/>
      <c r="G34" s="51"/>
      <c r="H34" s="51">
        <f t="shared" si="2"/>
        <v>0</v>
      </c>
      <c r="I34" s="51"/>
      <c r="J34" s="51"/>
      <c r="K34" s="93">
        <f>ROUND(SUM(H34:J34),2)</f>
        <v>0</v>
      </c>
      <c r="L34" s="51">
        <f>ROUND(E34*F34,2)</f>
        <v>0</v>
      </c>
      <c r="M34" s="51">
        <f>ROUND(E34*H34,2)</f>
        <v>0</v>
      </c>
      <c r="N34" s="51">
        <f>ROUND(E34*I34,2)</f>
        <v>0</v>
      </c>
      <c r="O34" s="51">
        <f>ROUND(E34*J34,2)</f>
        <v>0</v>
      </c>
      <c r="P34" s="93">
        <f>ROUND(SUM(M34:O34),2)</f>
        <v>0</v>
      </c>
    </row>
    <row r="35" spans="1:16" x14ac:dyDescent="0.25">
      <c r="A35" s="52"/>
      <c r="B35" s="53"/>
      <c r="C35" s="62" t="s">
        <v>187</v>
      </c>
      <c r="D35" s="58"/>
      <c r="E35" s="53"/>
      <c r="F35" s="51"/>
      <c r="G35" s="51"/>
      <c r="H35" s="51"/>
      <c r="I35" s="51"/>
      <c r="J35" s="51"/>
      <c r="K35" s="93"/>
      <c r="L35" s="51"/>
      <c r="M35" s="51"/>
      <c r="N35" s="51"/>
      <c r="O35" s="51"/>
      <c r="P35" s="93"/>
    </row>
    <row r="36" spans="1:16" x14ac:dyDescent="0.25">
      <c r="A36" s="52"/>
      <c r="B36" s="53"/>
      <c r="C36" s="55" t="s">
        <v>174</v>
      </c>
      <c r="D36" s="58"/>
      <c r="E36" s="53"/>
      <c r="F36" s="51"/>
      <c r="G36" s="51"/>
      <c r="H36" s="51"/>
      <c r="I36" s="51"/>
      <c r="J36" s="51"/>
      <c r="K36" s="93"/>
      <c r="L36" s="51"/>
      <c r="M36" s="51"/>
      <c r="N36" s="51"/>
      <c r="O36" s="51"/>
      <c r="P36" s="93"/>
    </row>
    <row r="37" spans="1:16" x14ac:dyDescent="0.25">
      <c r="A37" s="52">
        <f>A34+1</f>
        <v>18</v>
      </c>
      <c r="B37" s="53" t="s">
        <v>31</v>
      </c>
      <c r="C37" s="55" t="s">
        <v>288</v>
      </c>
      <c r="D37" s="58" t="s">
        <v>65</v>
      </c>
      <c r="E37" s="53">
        <v>2</v>
      </c>
      <c r="F37" s="51"/>
      <c r="G37" s="51"/>
      <c r="H37" s="51">
        <f t="shared" si="2"/>
        <v>0</v>
      </c>
      <c r="I37" s="51"/>
      <c r="J37" s="51"/>
      <c r="K37" s="93">
        <f>ROUND(SUM(H37:J37),2)</f>
        <v>0</v>
      </c>
      <c r="L37" s="51">
        <f>ROUND(E37*F37,2)</f>
        <v>0</v>
      </c>
      <c r="M37" s="51">
        <f>ROUND(E37*H37,2)</f>
        <v>0</v>
      </c>
      <c r="N37" s="51">
        <f>ROUND(E37*I37,2)</f>
        <v>0</v>
      </c>
      <c r="O37" s="51">
        <f>ROUND(E37*J37,2)</f>
        <v>0</v>
      </c>
      <c r="P37" s="93">
        <f>ROUND(SUM(M37:O37),2)</f>
        <v>0</v>
      </c>
    </row>
    <row r="38" spans="1:16" x14ac:dyDescent="0.25">
      <c r="A38" s="52">
        <f t="shared" si="4"/>
        <v>19</v>
      </c>
      <c r="B38" s="53" t="s">
        <v>31</v>
      </c>
      <c r="C38" s="55" t="s">
        <v>289</v>
      </c>
      <c r="D38" s="58" t="s">
        <v>65</v>
      </c>
      <c r="E38" s="53">
        <v>7</v>
      </c>
      <c r="F38" s="51"/>
      <c r="G38" s="51"/>
      <c r="H38" s="51">
        <f t="shared" si="2"/>
        <v>0</v>
      </c>
      <c r="I38" s="51"/>
      <c r="J38" s="51"/>
      <c r="K38" s="93">
        <f>ROUND(SUM(H38:J38),2)</f>
        <v>0</v>
      </c>
      <c r="L38" s="51">
        <f>ROUND(E38*F38,2)</f>
        <v>0</v>
      </c>
      <c r="M38" s="51">
        <f>ROUND(E38*H38,2)</f>
        <v>0</v>
      </c>
      <c r="N38" s="51">
        <f>ROUND(E38*I38,2)</f>
        <v>0</v>
      </c>
      <c r="O38" s="51">
        <f>ROUND(E38*J38,2)</f>
        <v>0</v>
      </c>
      <c r="P38" s="93">
        <f>ROUND(SUM(M38:O38),2)</f>
        <v>0</v>
      </c>
    </row>
    <row r="39" spans="1:16" x14ac:dyDescent="0.25">
      <c r="A39" s="52"/>
      <c r="B39" s="53"/>
      <c r="C39" s="55" t="s">
        <v>175</v>
      </c>
      <c r="D39" s="58"/>
      <c r="E39" s="53"/>
      <c r="F39" s="51"/>
      <c r="G39" s="51"/>
      <c r="H39" s="51"/>
      <c r="I39" s="51"/>
      <c r="J39" s="51"/>
      <c r="K39" s="93"/>
      <c r="L39" s="51"/>
      <c r="M39" s="51"/>
      <c r="N39" s="51"/>
      <c r="O39" s="51"/>
      <c r="P39" s="93"/>
    </row>
    <row r="40" spans="1:16" x14ac:dyDescent="0.25">
      <c r="A40" s="52">
        <f>A38+1</f>
        <v>20</v>
      </c>
      <c r="B40" s="53" t="s">
        <v>31</v>
      </c>
      <c r="C40" s="55" t="s">
        <v>290</v>
      </c>
      <c r="D40" s="58" t="s">
        <v>65</v>
      </c>
      <c r="E40" s="53">
        <v>1</v>
      </c>
      <c r="F40" s="51"/>
      <c r="G40" s="51"/>
      <c r="H40" s="51">
        <f t="shared" si="2"/>
        <v>0</v>
      </c>
      <c r="I40" s="51"/>
      <c r="J40" s="51"/>
      <c r="K40" s="93">
        <f>ROUND(SUM(H40:J40),2)</f>
        <v>0</v>
      </c>
      <c r="L40" s="51">
        <f>ROUND(E40*F40,2)</f>
        <v>0</v>
      </c>
      <c r="M40" s="51">
        <f>ROUND(E40*H40,2)</f>
        <v>0</v>
      </c>
      <c r="N40" s="51">
        <f>ROUND(E40*I40,2)</f>
        <v>0</v>
      </c>
      <c r="O40" s="51">
        <f>ROUND(E40*J40,2)</f>
        <v>0</v>
      </c>
      <c r="P40" s="93">
        <f>ROUND(SUM(M40:O40),2)</f>
        <v>0</v>
      </c>
    </row>
    <row r="41" spans="1:16" x14ac:dyDescent="0.25">
      <c r="A41" s="52">
        <f t="shared" si="4"/>
        <v>21</v>
      </c>
      <c r="B41" s="53" t="s">
        <v>31</v>
      </c>
      <c r="C41" s="55" t="s">
        <v>291</v>
      </c>
      <c r="D41" s="58" t="s">
        <v>65</v>
      </c>
      <c r="E41" s="53">
        <v>1</v>
      </c>
      <c r="F41" s="51"/>
      <c r="G41" s="51"/>
      <c r="H41" s="51">
        <f t="shared" si="2"/>
        <v>0</v>
      </c>
      <c r="I41" s="51"/>
      <c r="J41" s="51"/>
      <c r="K41" s="93">
        <f>ROUND(SUM(H41:J41),2)</f>
        <v>0</v>
      </c>
      <c r="L41" s="51">
        <f>ROUND(E41*F41,2)</f>
        <v>0</v>
      </c>
      <c r="M41" s="51">
        <f>ROUND(E41*H41,2)</f>
        <v>0</v>
      </c>
      <c r="N41" s="51">
        <f>ROUND(E41*I41,2)</f>
        <v>0</v>
      </c>
      <c r="O41" s="51">
        <f>ROUND(E41*J41,2)</f>
        <v>0</v>
      </c>
      <c r="P41" s="93">
        <f>ROUND(SUM(M41:O41),2)</f>
        <v>0</v>
      </c>
    </row>
    <row r="42" spans="1:16" ht="26.4" x14ac:dyDescent="0.25">
      <c r="A42" s="52">
        <f t="shared" si="4"/>
        <v>22</v>
      </c>
      <c r="B42" s="53" t="s">
        <v>31</v>
      </c>
      <c r="C42" s="55" t="s">
        <v>292</v>
      </c>
      <c r="D42" s="58" t="s">
        <v>65</v>
      </c>
      <c r="E42" s="53">
        <v>1</v>
      </c>
      <c r="F42" s="51"/>
      <c r="G42" s="51"/>
      <c r="H42" s="51">
        <f t="shared" si="2"/>
        <v>0</v>
      </c>
      <c r="I42" s="51"/>
      <c r="J42" s="51"/>
      <c r="K42" s="93">
        <f>ROUND(SUM(H42:J42),2)</f>
        <v>0</v>
      </c>
      <c r="L42" s="51">
        <f>ROUND(E42*F42,2)</f>
        <v>0</v>
      </c>
      <c r="M42" s="51">
        <f>ROUND(E42*H42,2)</f>
        <v>0</v>
      </c>
      <c r="N42" s="51">
        <f>ROUND(E42*I42,2)</f>
        <v>0</v>
      </c>
      <c r="O42" s="51">
        <f>ROUND(E42*J42,2)</f>
        <v>0</v>
      </c>
      <c r="P42" s="93">
        <f>ROUND(SUM(M42:O42),2)</f>
        <v>0</v>
      </c>
    </row>
    <row r="43" spans="1:16" x14ac:dyDescent="0.25">
      <c r="A43" s="52">
        <f t="shared" si="4"/>
        <v>23</v>
      </c>
      <c r="B43" s="53" t="s">
        <v>31</v>
      </c>
      <c r="C43" s="55" t="s">
        <v>293</v>
      </c>
      <c r="D43" s="58" t="s">
        <v>65</v>
      </c>
      <c r="E43" s="53">
        <v>1</v>
      </c>
      <c r="F43" s="51"/>
      <c r="G43" s="51"/>
      <c r="H43" s="51">
        <f t="shared" si="2"/>
        <v>0</v>
      </c>
      <c r="I43" s="51"/>
      <c r="J43" s="51"/>
      <c r="K43" s="93">
        <f>ROUND(SUM(H43:J43),2)</f>
        <v>0</v>
      </c>
      <c r="L43" s="51">
        <f>ROUND(E43*F43,2)</f>
        <v>0</v>
      </c>
      <c r="M43" s="51">
        <f>ROUND(E43*H43,2)</f>
        <v>0</v>
      </c>
      <c r="N43" s="51">
        <f>ROUND(E43*I43,2)</f>
        <v>0</v>
      </c>
      <c r="O43" s="51">
        <f>ROUND(E43*J43,2)</f>
        <v>0</v>
      </c>
      <c r="P43" s="93">
        <f>ROUND(SUM(M43:O43),2)</f>
        <v>0</v>
      </c>
    </row>
    <row r="44" spans="1:16" x14ac:dyDescent="0.25">
      <c r="A44" s="52">
        <f t="shared" si="4"/>
        <v>24</v>
      </c>
      <c r="B44" s="53" t="s">
        <v>31</v>
      </c>
      <c r="C44" s="55" t="s">
        <v>294</v>
      </c>
      <c r="D44" s="58" t="s">
        <v>65</v>
      </c>
      <c r="E44" s="53">
        <v>1</v>
      </c>
      <c r="F44" s="51"/>
      <c r="G44" s="51"/>
      <c r="H44" s="51">
        <f t="shared" si="2"/>
        <v>0</v>
      </c>
      <c r="I44" s="51"/>
      <c r="J44" s="51"/>
      <c r="K44" s="93">
        <f>ROUND(SUM(H44:J44),2)</f>
        <v>0</v>
      </c>
      <c r="L44" s="51">
        <f>ROUND(E44*F44,2)</f>
        <v>0</v>
      </c>
      <c r="M44" s="51">
        <f>ROUND(E44*H44,2)</f>
        <v>0</v>
      </c>
      <c r="N44" s="51">
        <f>ROUND(E44*I44,2)</f>
        <v>0</v>
      </c>
      <c r="O44" s="51">
        <f>ROUND(E44*J44,2)</f>
        <v>0</v>
      </c>
      <c r="P44" s="93">
        <f>ROUND(SUM(M44:O44),2)</f>
        <v>0</v>
      </c>
    </row>
    <row r="45" spans="1:16" x14ac:dyDescent="0.25">
      <c r="A45" s="52">
        <f t="shared" si="4"/>
        <v>25</v>
      </c>
      <c r="B45" s="53" t="s">
        <v>31</v>
      </c>
      <c r="C45" s="55" t="s">
        <v>295</v>
      </c>
      <c r="D45" s="58" t="s">
        <v>65</v>
      </c>
      <c r="E45" s="53">
        <v>1</v>
      </c>
      <c r="F45" s="51"/>
      <c r="G45" s="51"/>
      <c r="H45" s="51">
        <f t="shared" si="2"/>
        <v>0</v>
      </c>
      <c r="I45" s="51"/>
      <c r="J45" s="51"/>
      <c r="K45" s="93">
        <f>ROUND(SUM(H45:J45),2)</f>
        <v>0</v>
      </c>
      <c r="L45" s="51">
        <f>ROUND(E45*F45,2)</f>
        <v>0</v>
      </c>
      <c r="M45" s="51">
        <f>ROUND(E45*H45,2)</f>
        <v>0</v>
      </c>
      <c r="N45" s="51">
        <f>ROUND(E45*I45,2)</f>
        <v>0</v>
      </c>
      <c r="O45" s="51">
        <f>ROUND(E45*J45,2)</f>
        <v>0</v>
      </c>
      <c r="P45" s="93">
        <f>ROUND(SUM(M45:O45),2)</f>
        <v>0</v>
      </c>
    </row>
    <row r="46" spans="1:16" x14ac:dyDescent="0.25">
      <c r="A46" s="52"/>
      <c r="B46" s="53"/>
      <c r="C46" s="54" t="s">
        <v>176</v>
      </c>
      <c r="D46" s="58"/>
      <c r="E46" s="53"/>
      <c r="F46" s="51"/>
      <c r="G46" s="51"/>
      <c r="H46" s="51"/>
      <c r="I46" s="51"/>
      <c r="J46" s="51"/>
      <c r="K46" s="93"/>
      <c r="L46" s="51"/>
      <c r="M46" s="51"/>
      <c r="N46" s="51"/>
      <c r="O46" s="51"/>
      <c r="P46" s="93"/>
    </row>
    <row r="47" spans="1:16" x14ac:dyDescent="0.25">
      <c r="A47" s="52"/>
      <c r="B47" s="53"/>
      <c r="C47" s="55" t="s">
        <v>177</v>
      </c>
      <c r="D47" s="58"/>
      <c r="E47" s="53"/>
      <c r="F47" s="51"/>
      <c r="G47" s="51"/>
      <c r="H47" s="51"/>
      <c r="I47" s="51"/>
      <c r="J47" s="51"/>
      <c r="K47" s="93"/>
      <c r="L47" s="51"/>
      <c r="M47" s="51"/>
      <c r="N47" s="51"/>
      <c r="O47" s="51"/>
      <c r="P47" s="93"/>
    </row>
    <row r="48" spans="1:16" ht="39.6" x14ac:dyDescent="0.25">
      <c r="A48" s="52">
        <f>A45+1</f>
        <v>26</v>
      </c>
      <c r="B48" s="53" t="s">
        <v>31</v>
      </c>
      <c r="C48" s="55" t="s">
        <v>296</v>
      </c>
      <c r="D48" s="58" t="s">
        <v>65</v>
      </c>
      <c r="E48" s="53">
        <v>6</v>
      </c>
      <c r="F48" s="51"/>
      <c r="G48" s="51"/>
      <c r="H48" s="51">
        <f t="shared" si="2"/>
        <v>0</v>
      </c>
      <c r="I48" s="51"/>
      <c r="J48" s="51"/>
      <c r="K48" s="93">
        <f>ROUND(SUM(H48:J48),2)</f>
        <v>0</v>
      </c>
      <c r="L48" s="51">
        <f>ROUND(E48*F48,2)</f>
        <v>0</v>
      </c>
      <c r="M48" s="51">
        <f>ROUND(E48*H48,2)</f>
        <v>0</v>
      </c>
      <c r="N48" s="51">
        <f>ROUND(E48*I48,2)</f>
        <v>0</v>
      </c>
      <c r="O48" s="51">
        <f>ROUND(E48*J48,2)</f>
        <v>0</v>
      </c>
      <c r="P48" s="93">
        <f>ROUND(SUM(M48:O48),2)</f>
        <v>0</v>
      </c>
    </row>
    <row r="49" spans="1:16" ht="26.4" x14ac:dyDescent="0.25">
      <c r="A49" s="52">
        <f t="shared" si="4"/>
        <v>27</v>
      </c>
      <c r="B49" s="53" t="s">
        <v>31</v>
      </c>
      <c r="C49" s="55" t="s">
        <v>297</v>
      </c>
      <c r="D49" s="58" t="s">
        <v>65</v>
      </c>
      <c r="E49" s="53">
        <v>2</v>
      </c>
      <c r="F49" s="51"/>
      <c r="G49" s="51"/>
      <c r="H49" s="51">
        <f t="shared" si="2"/>
        <v>0</v>
      </c>
      <c r="I49" s="51"/>
      <c r="J49" s="51"/>
      <c r="K49" s="93">
        <f>ROUND(SUM(H49:J49),2)</f>
        <v>0</v>
      </c>
      <c r="L49" s="51">
        <f>ROUND(E49*F49,2)</f>
        <v>0</v>
      </c>
      <c r="M49" s="51">
        <f>ROUND(E49*H49,2)</f>
        <v>0</v>
      </c>
      <c r="N49" s="51">
        <f>ROUND(E49*I49,2)</f>
        <v>0</v>
      </c>
      <c r="O49" s="51">
        <f>ROUND(E49*J49,2)</f>
        <v>0</v>
      </c>
      <c r="P49" s="93">
        <f>ROUND(SUM(M49:O49),2)</f>
        <v>0</v>
      </c>
    </row>
    <row r="50" spans="1:16" x14ac:dyDescent="0.25">
      <c r="A50" s="52"/>
      <c r="B50" s="53"/>
      <c r="C50" s="54" t="s">
        <v>178</v>
      </c>
      <c r="D50" s="58"/>
      <c r="E50" s="53"/>
      <c r="F50" s="51"/>
      <c r="G50" s="51"/>
      <c r="H50" s="51"/>
      <c r="I50" s="51"/>
      <c r="J50" s="51"/>
      <c r="K50" s="93"/>
      <c r="L50" s="51"/>
      <c r="M50" s="51"/>
      <c r="N50" s="51"/>
      <c r="O50" s="51"/>
      <c r="P50" s="93"/>
    </row>
    <row r="51" spans="1:16" x14ac:dyDescent="0.25">
      <c r="A51" s="52">
        <f>A49+1</f>
        <v>28</v>
      </c>
      <c r="B51" s="53" t="s">
        <v>31</v>
      </c>
      <c r="C51" s="63" t="s">
        <v>298</v>
      </c>
      <c r="D51" s="58" t="s">
        <v>65</v>
      </c>
      <c r="E51" s="53">
        <v>5</v>
      </c>
      <c r="F51" s="51"/>
      <c r="G51" s="51"/>
      <c r="H51" s="51">
        <f t="shared" si="2"/>
        <v>0</v>
      </c>
      <c r="I51" s="51"/>
      <c r="J51" s="51"/>
      <c r="K51" s="93">
        <f>ROUND(SUM(H51:J51),2)</f>
        <v>0</v>
      </c>
      <c r="L51" s="51">
        <f>ROUND(E51*F51,2)</f>
        <v>0</v>
      </c>
      <c r="M51" s="51">
        <f>ROUND(E51*H51,2)</f>
        <v>0</v>
      </c>
      <c r="N51" s="51">
        <f>ROUND(E51*I51,2)</f>
        <v>0</v>
      </c>
      <c r="O51" s="51">
        <f>ROUND(E51*J51,2)</f>
        <v>0</v>
      </c>
      <c r="P51" s="93">
        <f>ROUND(SUM(M51:O51),2)</f>
        <v>0</v>
      </c>
    </row>
    <row r="52" spans="1:16" x14ac:dyDescent="0.25">
      <c r="A52" s="52">
        <f t="shared" si="4"/>
        <v>29</v>
      </c>
      <c r="B52" s="53" t="s">
        <v>31</v>
      </c>
      <c r="C52" s="55" t="s">
        <v>299</v>
      </c>
      <c r="D52" s="58" t="s">
        <v>65</v>
      </c>
      <c r="E52" s="53">
        <v>7</v>
      </c>
      <c r="F52" s="51"/>
      <c r="G52" s="51"/>
      <c r="H52" s="51">
        <f t="shared" si="2"/>
        <v>0</v>
      </c>
      <c r="I52" s="51"/>
      <c r="J52" s="51"/>
      <c r="K52" s="93">
        <f>ROUND(SUM(H52:J52),2)</f>
        <v>0</v>
      </c>
      <c r="L52" s="51">
        <f>ROUND(E52*F52,2)</f>
        <v>0</v>
      </c>
      <c r="M52" s="51">
        <f>ROUND(E52*H52,2)</f>
        <v>0</v>
      </c>
      <c r="N52" s="51">
        <f>ROUND(E52*I52,2)</f>
        <v>0</v>
      </c>
      <c r="O52" s="51">
        <f>ROUND(E52*J52,2)</f>
        <v>0</v>
      </c>
      <c r="P52" s="93">
        <f>ROUND(SUM(M52:O52),2)</f>
        <v>0</v>
      </c>
    </row>
    <row r="53" spans="1:16" x14ac:dyDescent="0.25">
      <c r="A53" s="52">
        <f t="shared" si="4"/>
        <v>30</v>
      </c>
      <c r="B53" s="53" t="s">
        <v>31</v>
      </c>
      <c r="C53" s="55" t="s">
        <v>300</v>
      </c>
      <c r="D53" s="58" t="s">
        <v>65</v>
      </c>
      <c r="E53" s="53">
        <v>5</v>
      </c>
      <c r="F53" s="51"/>
      <c r="G53" s="51"/>
      <c r="H53" s="51">
        <f t="shared" si="2"/>
        <v>0</v>
      </c>
      <c r="I53" s="51"/>
      <c r="J53" s="51"/>
      <c r="K53" s="93">
        <f>ROUND(SUM(H53:J53),2)</f>
        <v>0</v>
      </c>
      <c r="L53" s="51">
        <f>ROUND(E53*F53,2)</f>
        <v>0</v>
      </c>
      <c r="M53" s="51">
        <f>ROUND(E53*H53,2)</f>
        <v>0</v>
      </c>
      <c r="N53" s="51">
        <f>ROUND(E53*I53,2)</f>
        <v>0</v>
      </c>
      <c r="O53" s="51">
        <f>ROUND(E53*J53,2)</f>
        <v>0</v>
      </c>
      <c r="P53" s="93">
        <f>ROUND(SUM(M53:O53),2)</f>
        <v>0</v>
      </c>
    </row>
    <row r="54" spans="1:16" x14ac:dyDescent="0.25">
      <c r="A54" s="52">
        <f t="shared" si="4"/>
        <v>31</v>
      </c>
      <c r="B54" s="53" t="s">
        <v>31</v>
      </c>
      <c r="C54" s="55" t="s">
        <v>301</v>
      </c>
      <c r="D54" s="58" t="s">
        <v>65</v>
      </c>
      <c r="E54" s="53">
        <v>17</v>
      </c>
      <c r="F54" s="51"/>
      <c r="G54" s="51"/>
      <c r="H54" s="51">
        <f t="shared" si="2"/>
        <v>0</v>
      </c>
      <c r="I54" s="51"/>
      <c r="J54" s="51"/>
      <c r="K54" s="93">
        <f>ROUND(SUM(H54:J54),2)</f>
        <v>0</v>
      </c>
      <c r="L54" s="51">
        <f>ROUND(E54*F54,2)</f>
        <v>0</v>
      </c>
      <c r="M54" s="51">
        <f>ROUND(E54*H54,2)</f>
        <v>0</v>
      </c>
      <c r="N54" s="51">
        <f>ROUND(E54*I54,2)</f>
        <v>0</v>
      </c>
      <c r="O54" s="51">
        <f>ROUND(E54*J54,2)</f>
        <v>0</v>
      </c>
      <c r="P54" s="93">
        <f>ROUND(SUM(M54:O54),2)</f>
        <v>0</v>
      </c>
    </row>
    <row r="55" spans="1:16" x14ac:dyDescent="0.25">
      <c r="A55" s="52"/>
      <c r="B55" s="53"/>
      <c r="C55" s="54" t="s">
        <v>179</v>
      </c>
      <c r="D55" s="58"/>
      <c r="E55" s="53"/>
      <c r="F55" s="51"/>
      <c r="G55" s="51"/>
      <c r="H55" s="51"/>
      <c r="I55" s="51"/>
      <c r="J55" s="51"/>
      <c r="K55" s="93"/>
      <c r="L55" s="51"/>
      <c r="M55" s="51"/>
      <c r="N55" s="51"/>
      <c r="O55" s="51"/>
      <c r="P55" s="93"/>
    </row>
    <row r="56" spans="1:16" ht="26.4" x14ac:dyDescent="0.25">
      <c r="A56" s="52">
        <f>A54+1</f>
        <v>32</v>
      </c>
      <c r="B56" s="53" t="s">
        <v>31</v>
      </c>
      <c r="C56" s="55" t="s">
        <v>396</v>
      </c>
      <c r="D56" s="58" t="s">
        <v>66</v>
      </c>
      <c r="E56" s="53">
        <v>792</v>
      </c>
      <c r="F56" s="51"/>
      <c r="G56" s="51"/>
      <c r="H56" s="51">
        <f t="shared" si="2"/>
        <v>0</v>
      </c>
      <c r="I56" s="51"/>
      <c r="J56" s="51"/>
      <c r="K56" s="93">
        <f>ROUND(SUM(H56:J56),2)</f>
        <v>0</v>
      </c>
      <c r="L56" s="51">
        <f>ROUND(E56*F56,2)</f>
        <v>0</v>
      </c>
      <c r="M56" s="51">
        <f>ROUND(E56*H56,2)</f>
        <v>0</v>
      </c>
      <c r="N56" s="51">
        <f>ROUND(E56*I56,2)</f>
        <v>0</v>
      </c>
      <c r="O56" s="51">
        <f>ROUND(E56*J56,2)</f>
        <v>0</v>
      </c>
      <c r="P56" s="93">
        <f>ROUND(SUM(M56:O56),2)</f>
        <v>0</v>
      </c>
    </row>
    <row r="57" spans="1:16" ht="52.8" x14ac:dyDescent="0.25">
      <c r="A57" s="101" t="s">
        <v>476</v>
      </c>
      <c r="B57" s="53" t="s">
        <v>31</v>
      </c>
      <c r="C57" s="55" t="s">
        <v>416</v>
      </c>
      <c r="D57" s="58" t="s">
        <v>66</v>
      </c>
      <c r="E57" s="53">
        <v>300</v>
      </c>
      <c r="F57" s="51"/>
      <c r="G57" s="51"/>
      <c r="H57" s="51">
        <f t="shared" si="2"/>
        <v>0</v>
      </c>
      <c r="I57" s="51"/>
      <c r="J57" s="51"/>
      <c r="K57" s="93">
        <f>ROUND(SUM(H57:J57),2)</f>
        <v>0</v>
      </c>
      <c r="L57" s="51">
        <f>ROUND(E57*F57,2)</f>
        <v>0</v>
      </c>
      <c r="M57" s="51">
        <f>ROUND(E57*H57,2)</f>
        <v>0</v>
      </c>
      <c r="N57" s="51">
        <f>ROUND(E57*I57,2)</f>
        <v>0</v>
      </c>
      <c r="O57" s="51">
        <f>ROUND(E57*J57,2)</f>
        <v>0</v>
      </c>
      <c r="P57" s="93">
        <f>ROUND(SUM(M57:O57),2)</f>
        <v>0</v>
      </c>
    </row>
    <row r="58" spans="1:16" x14ac:dyDescent="0.25">
      <c r="A58" s="52">
        <v>34</v>
      </c>
      <c r="B58" s="53" t="s">
        <v>31</v>
      </c>
      <c r="C58" s="55" t="s">
        <v>438</v>
      </c>
      <c r="D58" s="58" t="s">
        <v>66</v>
      </c>
      <c r="E58" s="53">
        <v>100</v>
      </c>
      <c r="F58" s="51"/>
      <c r="G58" s="51"/>
      <c r="H58" s="51">
        <f t="shared" si="2"/>
        <v>0</v>
      </c>
      <c r="I58" s="51"/>
      <c r="J58" s="51"/>
      <c r="K58" s="93">
        <f>ROUND(SUM(H58:J58),2)</f>
        <v>0</v>
      </c>
      <c r="L58" s="51">
        <f>ROUND(E58*F58,2)</f>
        <v>0</v>
      </c>
      <c r="M58" s="51">
        <f>ROUND(E58*H58,2)</f>
        <v>0</v>
      </c>
      <c r="N58" s="51">
        <f>ROUND(E58*I58,2)</f>
        <v>0</v>
      </c>
      <c r="O58" s="51">
        <f>ROUND(E58*J58,2)</f>
        <v>0</v>
      </c>
      <c r="P58" s="93">
        <f>ROUND(SUM(M58:O58),2)</f>
        <v>0</v>
      </c>
    </row>
    <row r="59" spans="1:16" x14ac:dyDescent="0.25">
      <c r="A59" s="52">
        <f t="shared" si="4"/>
        <v>35</v>
      </c>
      <c r="B59" s="53" t="s">
        <v>31</v>
      </c>
      <c r="C59" s="55" t="s">
        <v>439</v>
      </c>
      <c r="D59" s="58" t="s">
        <v>66</v>
      </c>
      <c r="E59" s="53">
        <v>250</v>
      </c>
      <c r="F59" s="51"/>
      <c r="G59" s="51"/>
      <c r="H59" s="51">
        <f t="shared" si="2"/>
        <v>0</v>
      </c>
      <c r="I59" s="51"/>
      <c r="J59" s="51"/>
      <c r="K59" s="93">
        <f>ROUND(SUM(H59:J59),2)</f>
        <v>0</v>
      </c>
      <c r="L59" s="51">
        <f>ROUND(E59*F59,2)</f>
        <v>0</v>
      </c>
      <c r="M59" s="51">
        <f>ROUND(E59*H59,2)</f>
        <v>0</v>
      </c>
      <c r="N59" s="51">
        <f>ROUND(E59*I59,2)</f>
        <v>0</v>
      </c>
      <c r="O59" s="51">
        <f>ROUND(E59*J59,2)</f>
        <v>0</v>
      </c>
      <c r="P59" s="93">
        <f>ROUND(SUM(M59:O59),2)</f>
        <v>0</v>
      </c>
    </row>
    <row r="60" spans="1:16" x14ac:dyDescent="0.25">
      <c r="A60" s="52">
        <f t="shared" si="4"/>
        <v>36</v>
      </c>
      <c r="B60" s="53" t="s">
        <v>31</v>
      </c>
      <c r="C60" s="55" t="s">
        <v>440</v>
      </c>
      <c r="D60" s="58" t="s">
        <v>66</v>
      </c>
      <c r="E60" s="53">
        <v>50</v>
      </c>
      <c r="F60" s="51"/>
      <c r="G60" s="51"/>
      <c r="H60" s="51">
        <f t="shared" si="2"/>
        <v>0</v>
      </c>
      <c r="I60" s="51"/>
      <c r="J60" s="51"/>
      <c r="K60" s="93">
        <f>ROUND(SUM(H60:J60),2)</f>
        <v>0</v>
      </c>
      <c r="L60" s="51">
        <f>ROUND(E60*F60,2)</f>
        <v>0</v>
      </c>
      <c r="M60" s="51">
        <f>ROUND(E60*H60,2)</f>
        <v>0</v>
      </c>
      <c r="N60" s="51">
        <f>ROUND(E60*I60,2)</f>
        <v>0</v>
      </c>
      <c r="O60" s="51">
        <f>ROUND(E60*J60,2)</f>
        <v>0</v>
      </c>
      <c r="P60" s="93">
        <f>ROUND(SUM(M60:O60),2)</f>
        <v>0</v>
      </c>
    </row>
    <row r="61" spans="1:16" x14ac:dyDescent="0.25">
      <c r="A61" s="52">
        <f t="shared" si="4"/>
        <v>37</v>
      </c>
      <c r="B61" s="53" t="s">
        <v>31</v>
      </c>
      <c r="C61" s="55" t="s">
        <v>441</v>
      </c>
      <c r="D61" s="58" t="s">
        <v>66</v>
      </c>
      <c r="E61" s="53">
        <v>10</v>
      </c>
      <c r="F61" s="51"/>
      <c r="G61" s="51"/>
      <c r="H61" s="51">
        <f t="shared" si="2"/>
        <v>0</v>
      </c>
      <c r="I61" s="51"/>
      <c r="J61" s="51"/>
      <c r="K61" s="93">
        <f>ROUND(SUM(H61:J61),2)</f>
        <v>0</v>
      </c>
      <c r="L61" s="51">
        <f>ROUND(E61*F61,2)</f>
        <v>0</v>
      </c>
      <c r="M61" s="51">
        <f>ROUND(E61*H61,2)</f>
        <v>0</v>
      </c>
      <c r="N61" s="51">
        <f>ROUND(E61*I61,2)</f>
        <v>0</v>
      </c>
      <c r="O61" s="51">
        <f>ROUND(E61*J61,2)</f>
        <v>0</v>
      </c>
      <c r="P61" s="93">
        <f>ROUND(SUM(M61:O61),2)</f>
        <v>0</v>
      </c>
    </row>
    <row r="62" spans="1:16" x14ac:dyDescent="0.25">
      <c r="A62" s="52">
        <f t="shared" si="4"/>
        <v>38</v>
      </c>
      <c r="B62" s="53" t="s">
        <v>31</v>
      </c>
      <c r="C62" s="55" t="s">
        <v>442</v>
      </c>
      <c r="D62" s="58" t="s">
        <v>66</v>
      </c>
      <c r="E62" s="53">
        <v>50</v>
      </c>
      <c r="F62" s="51"/>
      <c r="G62" s="51"/>
      <c r="H62" s="51">
        <f t="shared" si="2"/>
        <v>0</v>
      </c>
      <c r="I62" s="51"/>
      <c r="J62" s="51"/>
      <c r="K62" s="93">
        <f>ROUND(SUM(H62:J62),2)</f>
        <v>0</v>
      </c>
      <c r="L62" s="51">
        <f>ROUND(E62*F62,2)</f>
        <v>0</v>
      </c>
      <c r="M62" s="51">
        <f>ROUND(E62*H62,2)</f>
        <v>0</v>
      </c>
      <c r="N62" s="51">
        <f>ROUND(E62*I62,2)</f>
        <v>0</v>
      </c>
      <c r="O62" s="51">
        <f>ROUND(E62*J62,2)</f>
        <v>0</v>
      </c>
      <c r="P62" s="93">
        <f>ROUND(SUM(M62:O62),2)</f>
        <v>0</v>
      </c>
    </row>
    <row r="63" spans="1:16" x14ac:dyDescent="0.25">
      <c r="A63" s="52">
        <f t="shared" si="4"/>
        <v>39</v>
      </c>
      <c r="B63" s="53" t="s">
        <v>31</v>
      </c>
      <c r="C63" s="55" t="s">
        <v>443</v>
      </c>
      <c r="D63" s="58" t="s">
        <v>66</v>
      </c>
      <c r="E63" s="53">
        <v>10</v>
      </c>
      <c r="F63" s="51"/>
      <c r="G63" s="51"/>
      <c r="H63" s="51">
        <f t="shared" si="2"/>
        <v>0</v>
      </c>
      <c r="I63" s="51"/>
      <c r="J63" s="51"/>
      <c r="K63" s="93">
        <f>ROUND(SUM(H63:J63),2)</f>
        <v>0</v>
      </c>
      <c r="L63" s="51">
        <f>ROUND(E63*F63,2)</f>
        <v>0</v>
      </c>
      <c r="M63" s="51">
        <f>ROUND(E63*H63,2)</f>
        <v>0</v>
      </c>
      <c r="N63" s="51">
        <f>ROUND(E63*I63,2)</f>
        <v>0</v>
      </c>
      <c r="O63" s="51">
        <f>ROUND(E63*J63,2)</f>
        <v>0</v>
      </c>
      <c r="P63" s="93">
        <f>ROUND(SUM(M63:O63),2)</f>
        <v>0</v>
      </c>
    </row>
    <row r="64" spans="1:16" x14ac:dyDescent="0.25">
      <c r="A64" s="52">
        <f t="shared" si="4"/>
        <v>40</v>
      </c>
      <c r="B64" s="53" t="s">
        <v>31</v>
      </c>
      <c r="C64" s="55" t="s">
        <v>444</v>
      </c>
      <c r="D64" s="58" t="s">
        <v>66</v>
      </c>
      <c r="E64" s="53">
        <v>30</v>
      </c>
      <c r="F64" s="51"/>
      <c r="G64" s="51"/>
      <c r="H64" s="51">
        <f t="shared" si="2"/>
        <v>0</v>
      </c>
      <c r="I64" s="51"/>
      <c r="J64" s="51"/>
      <c r="K64" s="93">
        <f>ROUND(SUM(H64:J64),2)</f>
        <v>0</v>
      </c>
      <c r="L64" s="51">
        <f>ROUND(E64*F64,2)</f>
        <v>0</v>
      </c>
      <c r="M64" s="51">
        <f>ROUND(E64*H64,2)</f>
        <v>0</v>
      </c>
      <c r="N64" s="51">
        <f>ROUND(E64*I64,2)</f>
        <v>0</v>
      </c>
      <c r="O64" s="51">
        <f>ROUND(E64*J64,2)</f>
        <v>0</v>
      </c>
      <c r="P64" s="93">
        <f>ROUND(SUM(M64:O64),2)</f>
        <v>0</v>
      </c>
    </row>
    <row r="65" spans="1:16" x14ac:dyDescent="0.25">
      <c r="A65" s="52"/>
      <c r="B65" s="53"/>
      <c r="C65" s="54" t="s">
        <v>180</v>
      </c>
      <c r="D65" s="58"/>
      <c r="E65" s="53"/>
      <c r="F65" s="51"/>
      <c r="G65" s="51"/>
      <c r="H65" s="51"/>
      <c r="I65" s="51"/>
      <c r="J65" s="51"/>
      <c r="K65" s="93"/>
      <c r="L65" s="51"/>
      <c r="M65" s="51"/>
      <c r="N65" s="51"/>
      <c r="O65" s="51"/>
      <c r="P65" s="93"/>
    </row>
    <row r="66" spans="1:16" x14ac:dyDescent="0.25">
      <c r="A66" s="52">
        <f>A64+1</f>
        <v>41</v>
      </c>
      <c r="B66" s="53" t="s">
        <v>31</v>
      </c>
      <c r="C66" s="55" t="s">
        <v>302</v>
      </c>
      <c r="D66" s="58" t="s">
        <v>65</v>
      </c>
      <c r="E66" s="53">
        <v>5</v>
      </c>
      <c r="F66" s="51"/>
      <c r="G66" s="51"/>
      <c r="H66" s="51">
        <f t="shared" si="2"/>
        <v>0</v>
      </c>
      <c r="I66" s="51"/>
      <c r="J66" s="51"/>
      <c r="K66" s="93">
        <f>ROUND(SUM(H66:J66),2)</f>
        <v>0</v>
      </c>
      <c r="L66" s="51">
        <f>ROUND(E66*F66,2)</f>
        <v>0</v>
      </c>
      <c r="M66" s="51">
        <f>ROUND(E66*H66,2)</f>
        <v>0</v>
      </c>
      <c r="N66" s="51">
        <f>ROUND(E66*I66,2)</f>
        <v>0</v>
      </c>
      <c r="O66" s="51">
        <f>ROUND(E66*J66,2)</f>
        <v>0</v>
      </c>
      <c r="P66" s="93">
        <f>ROUND(SUM(M66:O66),2)</f>
        <v>0</v>
      </c>
    </row>
    <row r="67" spans="1:16" x14ac:dyDescent="0.25">
      <c r="A67" s="52">
        <f t="shared" si="4"/>
        <v>42</v>
      </c>
      <c r="B67" s="53" t="s">
        <v>31</v>
      </c>
      <c r="C67" s="55" t="s">
        <v>303</v>
      </c>
      <c r="D67" s="58" t="s">
        <v>65</v>
      </c>
      <c r="E67" s="53">
        <v>3</v>
      </c>
      <c r="F67" s="51"/>
      <c r="G67" s="51"/>
      <c r="H67" s="51">
        <f t="shared" si="2"/>
        <v>0</v>
      </c>
      <c r="I67" s="51"/>
      <c r="J67" s="51"/>
      <c r="K67" s="93">
        <f>ROUND(SUM(H67:J67),2)</f>
        <v>0</v>
      </c>
      <c r="L67" s="51">
        <f>ROUND(E67*F67,2)</f>
        <v>0</v>
      </c>
      <c r="M67" s="51">
        <f>ROUND(E67*H67,2)</f>
        <v>0</v>
      </c>
      <c r="N67" s="51">
        <f>ROUND(E67*I67,2)</f>
        <v>0</v>
      </c>
      <c r="O67" s="51">
        <f>ROUND(E67*J67,2)</f>
        <v>0</v>
      </c>
      <c r="P67" s="93">
        <f>ROUND(SUM(M67:O67),2)</f>
        <v>0</v>
      </c>
    </row>
    <row r="68" spans="1:16" x14ac:dyDescent="0.25">
      <c r="A68" s="52">
        <f t="shared" si="4"/>
        <v>43</v>
      </c>
      <c r="B68" s="53" t="s">
        <v>31</v>
      </c>
      <c r="C68" s="55" t="s">
        <v>304</v>
      </c>
      <c r="D68" s="58" t="s">
        <v>65</v>
      </c>
      <c r="E68" s="53">
        <v>3</v>
      </c>
      <c r="F68" s="51"/>
      <c r="G68" s="51"/>
      <c r="H68" s="51">
        <f t="shared" si="2"/>
        <v>0</v>
      </c>
      <c r="I68" s="51"/>
      <c r="J68" s="51"/>
      <c r="K68" s="93">
        <f>ROUND(SUM(H68:J68),2)</f>
        <v>0</v>
      </c>
      <c r="L68" s="51">
        <f>ROUND(E68*F68,2)</f>
        <v>0</v>
      </c>
      <c r="M68" s="51">
        <f>ROUND(E68*H68,2)</f>
        <v>0</v>
      </c>
      <c r="N68" s="51">
        <f>ROUND(E68*I68,2)</f>
        <v>0</v>
      </c>
      <c r="O68" s="51">
        <f>ROUND(E68*J68,2)</f>
        <v>0</v>
      </c>
      <c r="P68" s="93">
        <f>ROUND(SUM(M68:O68),2)</f>
        <v>0</v>
      </c>
    </row>
    <row r="69" spans="1:16" x14ac:dyDescent="0.25">
      <c r="A69" s="52">
        <f t="shared" si="4"/>
        <v>44</v>
      </c>
      <c r="B69" s="53" t="s">
        <v>31</v>
      </c>
      <c r="C69" s="55" t="s">
        <v>305</v>
      </c>
      <c r="D69" s="58" t="s">
        <v>65</v>
      </c>
      <c r="E69" s="53">
        <v>1</v>
      </c>
      <c r="F69" s="51"/>
      <c r="G69" s="51"/>
      <c r="H69" s="51">
        <f t="shared" si="2"/>
        <v>0</v>
      </c>
      <c r="I69" s="51"/>
      <c r="J69" s="51"/>
      <c r="K69" s="93">
        <f>ROUND(SUM(H69:J69),2)</f>
        <v>0</v>
      </c>
      <c r="L69" s="51">
        <f>ROUND(E69*F69,2)</f>
        <v>0</v>
      </c>
      <c r="M69" s="51">
        <f>ROUND(E69*H69,2)</f>
        <v>0</v>
      </c>
      <c r="N69" s="51">
        <f>ROUND(E69*I69,2)</f>
        <v>0</v>
      </c>
      <c r="O69" s="51">
        <f>ROUND(E69*J69,2)</f>
        <v>0</v>
      </c>
      <c r="P69" s="93">
        <f>ROUND(SUM(M69:O69),2)</f>
        <v>0</v>
      </c>
    </row>
    <row r="70" spans="1:16" x14ac:dyDescent="0.25">
      <c r="A70" s="52">
        <f t="shared" si="4"/>
        <v>45</v>
      </c>
      <c r="B70" s="53" t="s">
        <v>31</v>
      </c>
      <c r="C70" s="55" t="s">
        <v>306</v>
      </c>
      <c r="D70" s="58" t="s">
        <v>65</v>
      </c>
      <c r="E70" s="53">
        <v>6</v>
      </c>
      <c r="F70" s="51"/>
      <c r="G70" s="51"/>
      <c r="H70" s="51">
        <f t="shared" si="2"/>
        <v>0</v>
      </c>
      <c r="I70" s="51"/>
      <c r="J70" s="51"/>
      <c r="K70" s="93">
        <f>ROUND(SUM(H70:J70),2)</f>
        <v>0</v>
      </c>
      <c r="L70" s="51">
        <f>ROUND(E70*F70,2)</f>
        <v>0</v>
      </c>
      <c r="M70" s="51">
        <f>ROUND(E70*H70,2)</f>
        <v>0</v>
      </c>
      <c r="N70" s="51">
        <f>ROUND(E70*I70,2)</f>
        <v>0</v>
      </c>
      <c r="O70" s="51">
        <f>ROUND(E70*J70,2)</f>
        <v>0</v>
      </c>
      <c r="P70" s="93">
        <f>ROUND(SUM(M70:O70),2)</f>
        <v>0</v>
      </c>
    </row>
    <row r="71" spans="1:16" x14ac:dyDescent="0.25">
      <c r="A71" s="52">
        <f t="shared" si="4"/>
        <v>46</v>
      </c>
      <c r="B71" s="53" t="s">
        <v>31</v>
      </c>
      <c r="C71" s="55" t="s">
        <v>307</v>
      </c>
      <c r="D71" s="58" t="s">
        <v>65</v>
      </c>
      <c r="E71" s="53">
        <v>2</v>
      </c>
      <c r="F71" s="51"/>
      <c r="G71" s="51"/>
      <c r="H71" s="51">
        <f t="shared" si="2"/>
        <v>0</v>
      </c>
      <c r="I71" s="51"/>
      <c r="J71" s="51"/>
      <c r="K71" s="93">
        <f>ROUND(SUM(H71:J71),2)</f>
        <v>0</v>
      </c>
      <c r="L71" s="51">
        <f>ROUND(E71*F71,2)</f>
        <v>0</v>
      </c>
      <c r="M71" s="51">
        <f>ROUND(E71*H71,2)</f>
        <v>0</v>
      </c>
      <c r="N71" s="51">
        <f>ROUND(E71*I71,2)</f>
        <v>0</v>
      </c>
      <c r="O71" s="51">
        <f>ROUND(E71*J71,2)</f>
        <v>0</v>
      </c>
      <c r="P71" s="93">
        <f>ROUND(SUM(M71:O71),2)</f>
        <v>0</v>
      </c>
    </row>
    <row r="72" spans="1:16" x14ac:dyDescent="0.25">
      <c r="A72" s="52">
        <f t="shared" si="4"/>
        <v>47</v>
      </c>
      <c r="B72" s="53" t="s">
        <v>31</v>
      </c>
      <c r="C72" s="55" t="s">
        <v>308</v>
      </c>
      <c r="D72" s="58" t="s">
        <v>65</v>
      </c>
      <c r="E72" s="53">
        <v>10</v>
      </c>
      <c r="F72" s="51"/>
      <c r="G72" s="51"/>
      <c r="H72" s="51">
        <f t="shared" si="2"/>
        <v>0</v>
      </c>
      <c r="I72" s="51"/>
      <c r="J72" s="51"/>
      <c r="K72" s="93">
        <f>ROUND(SUM(H72:J72),2)</f>
        <v>0</v>
      </c>
      <c r="L72" s="51">
        <f>ROUND(E72*F72,2)</f>
        <v>0</v>
      </c>
      <c r="M72" s="51">
        <f>ROUND(E72*H72,2)</f>
        <v>0</v>
      </c>
      <c r="N72" s="51">
        <f>ROUND(E72*I72,2)</f>
        <v>0</v>
      </c>
      <c r="O72" s="51">
        <f>ROUND(E72*J72,2)</f>
        <v>0</v>
      </c>
      <c r="P72" s="93">
        <f>ROUND(SUM(M72:O72),2)</f>
        <v>0</v>
      </c>
    </row>
    <row r="73" spans="1:16" x14ac:dyDescent="0.25">
      <c r="A73" s="52">
        <f t="shared" si="4"/>
        <v>48</v>
      </c>
      <c r="B73" s="53" t="s">
        <v>31</v>
      </c>
      <c r="C73" s="55" t="s">
        <v>309</v>
      </c>
      <c r="D73" s="58" t="s">
        <v>66</v>
      </c>
      <c r="E73" s="53">
        <v>120</v>
      </c>
      <c r="F73" s="51"/>
      <c r="G73" s="51"/>
      <c r="H73" s="51">
        <f t="shared" si="2"/>
        <v>0</v>
      </c>
      <c r="I73" s="51"/>
      <c r="J73" s="51"/>
      <c r="K73" s="93">
        <f>ROUND(SUM(H73:J73),2)</f>
        <v>0</v>
      </c>
      <c r="L73" s="51">
        <f>ROUND(E73*F73,2)</f>
        <v>0</v>
      </c>
      <c r="M73" s="51">
        <f>ROUND(E73*H73,2)</f>
        <v>0</v>
      </c>
      <c r="N73" s="51">
        <f>ROUND(E73*I73,2)</f>
        <v>0</v>
      </c>
      <c r="O73" s="51">
        <f>ROUND(E73*J73,2)</f>
        <v>0</v>
      </c>
      <c r="P73" s="93">
        <f>ROUND(SUM(M73:O73),2)</f>
        <v>0</v>
      </c>
    </row>
    <row r="74" spans="1:16" x14ac:dyDescent="0.25">
      <c r="A74" s="52">
        <f t="shared" si="4"/>
        <v>49</v>
      </c>
      <c r="B74" s="53" t="s">
        <v>31</v>
      </c>
      <c r="C74" s="55" t="s">
        <v>310</v>
      </c>
      <c r="D74" s="58" t="s">
        <v>66</v>
      </c>
      <c r="E74" s="53">
        <v>15</v>
      </c>
      <c r="F74" s="51"/>
      <c r="G74" s="51"/>
      <c r="H74" s="51">
        <f t="shared" si="2"/>
        <v>0</v>
      </c>
      <c r="I74" s="51"/>
      <c r="J74" s="51"/>
      <c r="K74" s="93">
        <f>ROUND(SUM(H74:J74),2)</f>
        <v>0</v>
      </c>
      <c r="L74" s="51">
        <f>ROUND(E74*F74,2)</f>
        <v>0</v>
      </c>
      <c r="M74" s="51">
        <f>ROUND(E74*H74,2)</f>
        <v>0</v>
      </c>
      <c r="N74" s="51">
        <f>ROUND(E74*I74,2)</f>
        <v>0</v>
      </c>
      <c r="O74" s="51">
        <f>ROUND(E74*J74,2)</f>
        <v>0</v>
      </c>
      <c r="P74" s="93">
        <f>ROUND(SUM(M74:O74),2)</f>
        <v>0</v>
      </c>
    </row>
    <row r="75" spans="1:16" x14ac:dyDescent="0.25">
      <c r="A75" s="52">
        <f t="shared" si="4"/>
        <v>50</v>
      </c>
      <c r="B75" s="53" t="s">
        <v>31</v>
      </c>
      <c r="C75" s="55" t="s">
        <v>311</v>
      </c>
      <c r="D75" s="58" t="s">
        <v>66</v>
      </c>
      <c r="E75" s="53">
        <v>100</v>
      </c>
      <c r="F75" s="51"/>
      <c r="G75" s="51"/>
      <c r="H75" s="51">
        <f t="shared" si="2"/>
        <v>0</v>
      </c>
      <c r="I75" s="51"/>
      <c r="J75" s="51"/>
      <c r="K75" s="93">
        <f>ROUND(SUM(H75:J75),2)</f>
        <v>0</v>
      </c>
      <c r="L75" s="51">
        <f>ROUND(E75*F75,2)</f>
        <v>0</v>
      </c>
      <c r="M75" s="51">
        <f>ROUND(E75*H75,2)</f>
        <v>0</v>
      </c>
      <c r="N75" s="51">
        <f>ROUND(E75*I75,2)</f>
        <v>0</v>
      </c>
      <c r="O75" s="51">
        <f>ROUND(E75*J75,2)</f>
        <v>0</v>
      </c>
      <c r="P75" s="93">
        <f>ROUND(SUM(M75:O75),2)</f>
        <v>0</v>
      </c>
    </row>
    <row r="76" spans="1:16" x14ac:dyDescent="0.25">
      <c r="A76" s="52">
        <f t="shared" si="4"/>
        <v>51</v>
      </c>
      <c r="B76" s="53" t="s">
        <v>31</v>
      </c>
      <c r="C76" s="63" t="s">
        <v>312</v>
      </c>
      <c r="D76" s="58" t="s">
        <v>65</v>
      </c>
      <c r="E76" s="53">
        <v>20</v>
      </c>
      <c r="F76" s="51"/>
      <c r="G76" s="51"/>
      <c r="H76" s="51">
        <f t="shared" si="2"/>
        <v>0</v>
      </c>
      <c r="I76" s="51"/>
      <c r="J76" s="51"/>
      <c r="K76" s="93">
        <f>ROUND(SUM(H76:J76),2)</f>
        <v>0</v>
      </c>
      <c r="L76" s="51">
        <f>ROUND(E76*F76,2)</f>
        <v>0</v>
      </c>
      <c r="M76" s="51">
        <f>ROUND(E76*H76,2)</f>
        <v>0</v>
      </c>
      <c r="N76" s="51">
        <f>ROUND(E76*I76,2)</f>
        <v>0</v>
      </c>
      <c r="O76" s="51">
        <f>ROUND(E76*J76,2)</f>
        <v>0</v>
      </c>
      <c r="P76" s="93">
        <f>ROUND(SUM(M76:O76),2)</f>
        <v>0</v>
      </c>
    </row>
    <row r="77" spans="1:16" x14ac:dyDescent="0.25">
      <c r="A77" s="52">
        <f t="shared" si="4"/>
        <v>52</v>
      </c>
      <c r="B77" s="53" t="s">
        <v>31</v>
      </c>
      <c r="C77" s="55" t="s">
        <v>313</v>
      </c>
      <c r="D77" s="58" t="s">
        <v>65</v>
      </c>
      <c r="E77" s="53">
        <v>40</v>
      </c>
      <c r="F77" s="51"/>
      <c r="G77" s="51"/>
      <c r="H77" s="51">
        <f t="shared" si="2"/>
        <v>0</v>
      </c>
      <c r="I77" s="51"/>
      <c r="J77" s="51"/>
      <c r="K77" s="93">
        <f>ROUND(SUM(H77:J77),2)</f>
        <v>0</v>
      </c>
      <c r="L77" s="51">
        <f>ROUND(E77*F77,2)</f>
        <v>0</v>
      </c>
      <c r="M77" s="51">
        <f>ROUND(E77*H77,2)</f>
        <v>0</v>
      </c>
      <c r="N77" s="51">
        <f>ROUND(E77*I77,2)</f>
        <v>0</v>
      </c>
      <c r="O77" s="51">
        <f>ROUND(E77*J77,2)</f>
        <v>0</v>
      </c>
      <c r="P77" s="93">
        <f>ROUND(SUM(M77:O77),2)</f>
        <v>0</v>
      </c>
    </row>
    <row r="78" spans="1:16" x14ac:dyDescent="0.25">
      <c r="A78" s="52">
        <f t="shared" si="4"/>
        <v>53</v>
      </c>
      <c r="B78" s="53" t="s">
        <v>31</v>
      </c>
      <c r="C78" s="55" t="s">
        <v>314</v>
      </c>
      <c r="D78" s="58" t="s">
        <v>65</v>
      </c>
      <c r="E78" s="53">
        <v>1</v>
      </c>
      <c r="F78" s="51"/>
      <c r="G78" s="51"/>
      <c r="H78" s="51">
        <f t="shared" si="2"/>
        <v>0</v>
      </c>
      <c r="I78" s="51"/>
      <c r="J78" s="51"/>
      <c r="K78" s="93">
        <f>ROUND(SUM(H78:J78),2)</f>
        <v>0</v>
      </c>
      <c r="L78" s="51">
        <f>ROUND(E78*F78,2)</f>
        <v>0</v>
      </c>
      <c r="M78" s="51">
        <f>ROUND(E78*H78,2)</f>
        <v>0</v>
      </c>
      <c r="N78" s="51">
        <f>ROUND(E78*I78,2)</f>
        <v>0</v>
      </c>
      <c r="O78" s="51">
        <f>ROUND(E78*J78,2)</f>
        <v>0</v>
      </c>
      <c r="P78" s="93">
        <f>ROUND(SUM(M78:O78),2)</f>
        <v>0</v>
      </c>
    </row>
    <row r="79" spans="1:16" x14ac:dyDescent="0.25">
      <c r="A79" s="52">
        <f t="shared" si="4"/>
        <v>54</v>
      </c>
      <c r="B79" s="53" t="s">
        <v>31</v>
      </c>
      <c r="C79" s="55" t="s">
        <v>315</v>
      </c>
      <c r="D79" s="58" t="s">
        <v>65</v>
      </c>
      <c r="E79" s="53">
        <v>2</v>
      </c>
      <c r="F79" s="51"/>
      <c r="G79" s="51"/>
      <c r="H79" s="51">
        <f t="shared" si="2"/>
        <v>0</v>
      </c>
      <c r="I79" s="51"/>
      <c r="J79" s="51"/>
      <c r="K79" s="93">
        <f>ROUND(SUM(H79:J79),2)</f>
        <v>0</v>
      </c>
      <c r="L79" s="51">
        <f>ROUND(E79*F79,2)</f>
        <v>0</v>
      </c>
      <c r="M79" s="51">
        <f>ROUND(E79*H79,2)</f>
        <v>0</v>
      </c>
      <c r="N79" s="51">
        <f>ROUND(E79*I79,2)</f>
        <v>0</v>
      </c>
      <c r="O79" s="51">
        <f>ROUND(E79*J79,2)</f>
        <v>0</v>
      </c>
      <c r="P79" s="93">
        <f>ROUND(SUM(M79:O79),2)</f>
        <v>0</v>
      </c>
    </row>
    <row r="80" spans="1:16" x14ac:dyDescent="0.25">
      <c r="A80" s="52">
        <f t="shared" si="4"/>
        <v>55</v>
      </c>
      <c r="B80" s="53" t="s">
        <v>31</v>
      </c>
      <c r="C80" s="55" t="s">
        <v>316</v>
      </c>
      <c r="D80" s="58" t="s">
        <v>65</v>
      </c>
      <c r="E80" s="53">
        <v>5</v>
      </c>
      <c r="F80" s="51"/>
      <c r="G80" s="51"/>
      <c r="H80" s="51">
        <f t="shared" si="2"/>
        <v>0</v>
      </c>
      <c r="I80" s="51"/>
      <c r="J80" s="51"/>
      <c r="K80" s="93">
        <f>ROUND(SUM(H80:J80),2)</f>
        <v>0</v>
      </c>
      <c r="L80" s="51">
        <f>ROUND(E80*F80,2)</f>
        <v>0</v>
      </c>
      <c r="M80" s="51">
        <f>ROUND(E80*H80,2)</f>
        <v>0</v>
      </c>
      <c r="N80" s="51">
        <f>ROUND(E80*I80,2)</f>
        <v>0</v>
      </c>
      <c r="O80" s="51">
        <f>ROUND(E80*J80,2)</f>
        <v>0</v>
      </c>
      <c r="P80" s="93">
        <f>ROUND(SUM(M80:O80),2)</f>
        <v>0</v>
      </c>
    </row>
    <row r="81" spans="1:16" x14ac:dyDescent="0.25">
      <c r="A81" s="52">
        <f t="shared" si="4"/>
        <v>56</v>
      </c>
      <c r="B81" s="53" t="s">
        <v>31</v>
      </c>
      <c r="C81" s="55" t="s">
        <v>317</v>
      </c>
      <c r="D81" s="58" t="s">
        <v>65</v>
      </c>
      <c r="E81" s="53">
        <v>1</v>
      </c>
      <c r="F81" s="51"/>
      <c r="G81" s="51"/>
      <c r="H81" s="51">
        <f t="shared" si="2"/>
        <v>0</v>
      </c>
      <c r="I81" s="51"/>
      <c r="J81" s="51"/>
      <c r="K81" s="93">
        <f>ROUND(SUM(H81:J81),2)</f>
        <v>0</v>
      </c>
      <c r="L81" s="51">
        <f>ROUND(E81*F81,2)</f>
        <v>0</v>
      </c>
      <c r="M81" s="51">
        <f>ROUND(E81*H81,2)</f>
        <v>0</v>
      </c>
      <c r="N81" s="51">
        <f>ROUND(E81*I81,2)</f>
        <v>0</v>
      </c>
      <c r="O81" s="51">
        <f>ROUND(E81*J81,2)</f>
        <v>0</v>
      </c>
      <c r="P81" s="93">
        <f>ROUND(SUM(M81:O81),2)</f>
        <v>0</v>
      </c>
    </row>
    <row r="82" spans="1:16" x14ac:dyDescent="0.25">
      <c r="A82" s="52">
        <f t="shared" si="4"/>
        <v>57</v>
      </c>
      <c r="B82" s="53" t="s">
        <v>31</v>
      </c>
      <c r="C82" s="55" t="s">
        <v>318</v>
      </c>
      <c r="D82" s="58" t="s">
        <v>38</v>
      </c>
      <c r="E82" s="53">
        <v>1</v>
      </c>
      <c r="F82" s="51"/>
      <c r="G82" s="51"/>
      <c r="H82" s="51">
        <f t="shared" si="2"/>
        <v>0</v>
      </c>
      <c r="I82" s="51"/>
      <c r="J82" s="51"/>
      <c r="K82" s="93">
        <f>ROUND(SUM(H82:J82),2)</f>
        <v>0</v>
      </c>
      <c r="L82" s="51">
        <f>ROUND(E82*F82,2)</f>
        <v>0</v>
      </c>
      <c r="M82" s="51">
        <f>ROUND(E82*H82,2)</f>
        <v>0</v>
      </c>
      <c r="N82" s="51">
        <f>ROUND(E82*I82,2)</f>
        <v>0</v>
      </c>
      <c r="O82" s="51">
        <f>ROUND(E82*J82,2)</f>
        <v>0</v>
      </c>
      <c r="P82" s="93">
        <f>ROUND(SUM(M82:O82),2)</f>
        <v>0</v>
      </c>
    </row>
    <row r="83" spans="1:16" x14ac:dyDescent="0.25">
      <c r="A83" s="52">
        <f t="shared" si="4"/>
        <v>58</v>
      </c>
      <c r="B83" s="53" t="s">
        <v>31</v>
      </c>
      <c r="C83" s="55" t="s">
        <v>319</v>
      </c>
      <c r="D83" s="58" t="s">
        <v>65</v>
      </c>
      <c r="E83" s="53">
        <v>2</v>
      </c>
      <c r="F83" s="51"/>
      <c r="G83" s="51"/>
      <c r="H83" s="51">
        <f t="shared" si="2"/>
        <v>0</v>
      </c>
      <c r="I83" s="51"/>
      <c r="J83" s="51"/>
      <c r="K83" s="93">
        <f>ROUND(SUM(H83:J83),2)</f>
        <v>0</v>
      </c>
      <c r="L83" s="51">
        <f>ROUND(E83*F83,2)</f>
        <v>0</v>
      </c>
      <c r="M83" s="51">
        <f>ROUND(E83*H83,2)</f>
        <v>0</v>
      </c>
      <c r="N83" s="51">
        <f>ROUND(E83*I83,2)</f>
        <v>0</v>
      </c>
      <c r="O83" s="51">
        <f>ROUND(E83*J83,2)</f>
        <v>0</v>
      </c>
      <c r="P83" s="93">
        <f>ROUND(SUM(M83:O83),2)</f>
        <v>0</v>
      </c>
    </row>
    <row r="84" spans="1:16" ht="26.4" x14ac:dyDescent="0.25">
      <c r="A84" s="52">
        <f t="shared" si="4"/>
        <v>59</v>
      </c>
      <c r="B84" s="53" t="s">
        <v>31</v>
      </c>
      <c r="C84" s="55" t="s">
        <v>320</v>
      </c>
      <c r="D84" s="58" t="s">
        <v>65</v>
      </c>
      <c r="E84" s="53">
        <v>2</v>
      </c>
      <c r="F84" s="51"/>
      <c r="G84" s="51"/>
      <c r="H84" s="51">
        <f t="shared" si="2"/>
        <v>0</v>
      </c>
      <c r="I84" s="51"/>
      <c r="J84" s="51"/>
      <c r="K84" s="93">
        <f>ROUND(SUM(H84:J84),2)</f>
        <v>0</v>
      </c>
      <c r="L84" s="51">
        <f>ROUND(E84*F84,2)</f>
        <v>0</v>
      </c>
      <c r="M84" s="51">
        <f>ROUND(E84*H84,2)</f>
        <v>0</v>
      </c>
      <c r="N84" s="51">
        <f>ROUND(E84*I84,2)</f>
        <v>0</v>
      </c>
      <c r="O84" s="51">
        <f>ROUND(E84*J84,2)</f>
        <v>0</v>
      </c>
      <c r="P84" s="93">
        <f>ROUND(SUM(M84:O84),2)</f>
        <v>0</v>
      </c>
    </row>
    <row r="85" spans="1:16" x14ac:dyDescent="0.25">
      <c r="A85" s="52">
        <f t="shared" si="4"/>
        <v>60</v>
      </c>
      <c r="B85" s="53" t="s">
        <v>31</v>
      </c>
      <c r="C85" s="55" t="s">
        <v>321</v>
      </c>
      <c r="D85" s="58" t="s">
        <v>65</v>
      </c>
      <c r="E85" s="53">
        <v>2</v>
      </c>
      <c r="F85" s="51"/>
      <c r="G85" s="51"/>
      <c r="H85" s="51">
        <f t="shared" ref="H85:H132" si="5">ROUND(F85*G85,2)</f>
        <v>0</v>
      </c>
      <c r="I85" s="51"/>
      <c r="J85" s="51"/>
      <c r="K85" s="93">
        <f>ROUND(SUM(H85:J85),2)</f>
        <v>0</v>
      </c>
      <c r="L85" s="51">
        <f>ROUND(E85*F85,2)</f>
        <v>0</v>
      </c>
      <c r="M85" s="51">
        <f>ROUND(E85*H85,2)</f>
        <v>0</v>
      </c>
      <c r="N85" s="51">
        <f>ROUND(E85*I85,2)</f>
        <v>0</v>
      </c>
      <c r="O85" s="51">
        <f>ROUND(E85*J85,2)</f>
        <v>0</v>
      </c>
      <c r="P85" s="93">
        <f>ROUND(SUM(M85:O85),2)</f>
        <v>0</v>
      </c>
    </row>
    <row r="86" spans="1:16" x14ac:dyDescent="0.25">
      <c r="A86" s="52">
        <f t="shared" si="4"/>
        <v>61</v>
      </c>
      <c r="B86" s="53" t="s">
        <v>31</v>
      </c>
      <c r="C86" s="55" t="s">
        <v>322</v>
      </c>
      <c r="D86" s="58" t="s">
        <v>65</v>
      </c>
      <c r="E86" s="53">
        <v>140</v>
      </c>
      <c r="F86" s="51"/>
      <c r="G86" s="51"/>
      <c r="H86" s="51">
        <f t="shared" si="5"/>
        <v>0</v>
      </c>
      <c r="I86" s="51"/>
      <c r="J86" s="51"/>
      <c r="K86" s="93">
        <f>ROUND(SUM(H86:J86),2)</f>
        <v>0</v>
      </c>
      <c r="L86" s="51">
        <f>ROUND(E86*F86,2)</f>
        <v>0</v>
      </c>
      <c r="M86" s="51">
        <f>ROUND(E86*H86,2)</f>
        <v>0</v>
      </c>
      <c r="N86" s="51">
        <f>ROUND(E86*I86,2)</f>
        <v>0</v>
      </c>
      <c r="O86" s="51">
        <f>ROUND(E86*J86,2)</f>
        <v>0</v>
      </c>
      <c r="P86" s="93">
        <f>ROUND(SUM(M86:O86),2)</f>
        <v>0</v>
      </c>
    </row>
    <row r="87" spans="1:16" x14ac:dyDescent="0.25">
      <c r="A87" s="52">
        <f t="shared" ref="A87:A133" si="6">A86+1</f>
        <v>62</v>
      </c>
      <c r="B87" s="53" t="s">
        <v>31</v>
      </c>
      <c r="C87" s="55" t="s">
        <v>323</v>
      </c>
      <c r="D87" s="58" t="s">
        <v>65</v>
      </c>
      <c r="E87" s="53">
        <v>6</v>
      </c>
      <c r="F87" s="51"/>
      <c r="G87" s="51"/>
      <c r="H87" s="51">
        <f t="shared" si="5"/>
        <v>0</v>
      </c>
      <c r="I87" s="51"/>
      <c r="J87" s="51"/>
      <c r="K87" s="93">
        <f>ROUND(SUM(H87:J87),2)</f>
        <v>0</v>
      </c>
      <c r="L87" s="51">
        <f>ROUND(E87*F87,2)</f>
        <v>0</v>
      </c>
      <c r="M87" s="51">
        <f>ROUND(E87*H87,2)</f>
        <v>0</v>
      </c>
      <c r="N87" s="51">
        <f>ROUND(E87*I87,2)</f>
        <v>0</v>
      </c>
      <c r="O87" s="51">
        <f>ROUND(E87*J87,2)</f>
        <v>0</v>
      </c>
      <c r="P87" s="93">
        <f>ROUND(SUM(M87:O87),2)</f>
        <v>0</v>
      </c>
    </row>
    <row r="88" spans="1:16" x14ac:dyDescent="0.25">
      <c r="A88" s="52"/>
      <c r="B88" s="53"/>
      <c r="C88" s="54" t="s">
        <v>181</v>
      </c>
      <c r="D88" s="58"/>
      <c r="E88" s="53"/>
      <c r="F88" s="51"/>
      <c r="G88" s="51"/>
      <c r="H88" s="51"/>
      <c r="I88" s="51"/>
      <c r="J88" s="51"/>
      <c r="K88" s="93"/>
      <c r="L88" s="51"/>
      <c r="M88" s="51"/>
      <c r="N88" s="51"/>
      <c r="O88" s="51"/>
      <c r="P88" s="93"/>
    </row>
    <row r="89" spans="1:16" x14ac:dyDescent="0.25">
      <c r="A89" s="52"/>
      <c r="B89" s="53"/>
      <c r="C89" s="55" t="s">
        <v>182</v>
      </c>
      <c r="D89" s="58"/>
      <c r="E89" s="53"/>
      <c r="F89" s="51"/>
      <c r="G89" s="51"/>
      <c r="H89" s="51"/>
      <c r="I89" s="51"/>
      <c r="J89" s="51"/>
      <c r="K89" s="93"/>
      <c r="L89" s="51"/>
      <c r="M89" s="51"/>
      <c r="N89" s="51"/>
      <c r="O89" s="51"/>
      <c r="P89" s="93"/>
    </row>
    <row r="90" spans="1:16" x14ac:dyDescent="0.25">
      <c r="A90" s="52">
        <f>A87+1</f>
        <v>63</v>
      </c>
      <c r="B90" s="53" t="s">
        <v>31</v>
      </c>
      <c r="C90" s="55" t="s">
        <v>324</v>
      </c>
      <c r="D90" s="58" t="s">
        <v>65</v>
      </c>
      <c r="E90" s="53">
        <v>6</v>
      </c>
      <c r="F90" s="51"/>
      <c r="G90" s="51"/>
      <c r="H90" s="51">
        <f t="shared" si="5"/>
        <v>0</v>
      </c>
      <c r="I90" s="51"/>
      <c r="J90" s="51"/>
      <c r="K90" s="93">
        <f>ROUND(SUM(H90:J90),2)</f>
        <v>0</v>
      </c>
      <c r="L90" s="51">
        <f>ROUND(E90*F90,2)</f>
        <v>0</v>
      </c>
      <c r="M90" s="51">
        <f>ROUND(E90*H90,2)</f>
        <v>0</v>
      </c>
      <c r="N90" s="51">
        <f>ROUND(E90*I90,2)</f>
        <v>0</v>
      </c>
      <c r="O90" s="51">
        <f>ROUND(E90*J90,2)</f>
        <v>0</v>
      </c>
      <c r="P90" s="93">
        <f>ROUND(SUM(M90:O90),2)</f>
        <v>0</v>
      </c>
    </row>
    <row r="91" spans="1:16" x14ac:dyDescent="0.25">
      <c r="A91" s="52">
        <f t="shared" si="6"/>
        <v>64</v>
      </c>
      <c r="B91" s="53" t="s">
        <v>31</v>
      </c>
      <c r="C91" s="55" t="s">
        <v>325</v>
      </c>
      <c r="D91" s="58" t="s">
        <v>65</v>
      </c>
      <c r="E91" s="53">
        <v>18</v>
      </c>
      <c r="F91" s="51"/>
      <c r="G91" s="51"/>
      <c r="H91" s="51">
        <f t="shared" si="5"/>
        <v>0</v>
      </c>
      <c r="I91" s="51"/>
      <c r="J91" s="51"/>
      <c r="K91" s="93">
        <f>ROUND(SUM(H91:J91),2)</f>
        <v>0</v>
      </c>
      <c r="L91" s="51">
        <f>ROUND(E91*F91,2)</f>
        <v>0</v>
      </c>
      <c r="M91" s="51">
        <f>ROUND(E91*H91,2)</f>
        <v>0</v>
      </c>
      <c r="N91" s="51">
        <f>ROUND(E91*I91,2)</f>
        <v>0</v>
      </c>
      <c r="O91" s="51">
        <f>ROUND(E91*J91,2)</f>
        <v>0</v>
      </c>
      <c r="P91" s="93">
        <f>ROUND(SUM(M91:O91),2)</f>
        <v>0</v>
      </c>
    </row>
    <row r="92" spans="1:16" x14ac:dyDescent="0.25">
      <c r="A92" s="52">
        <f t="shared" si="6"/>
        <v>65</v>
      </c>
      <c r="B92" s="53" t="s">
        <v>31</v>
      </c>
      <c r="C92" s="55" t="s">
        <v>326</v>
      </c>
      <c r="D92" s="58" t="s">
        <v>65</v>
      </c>
      <c r="E92" s="53">
        <v>18</v>
      </c>
      <c r="F92" s="51"/>
      <c r="G92" s="51"/>
      <c r="H92" s="51">
        <f t="shared" si="5"/>
        <v>0</v>
      </c>
      <c r="I92" s="51"/>
      <c r="J92" s="51"/>
      <c r="K92" s="93">
        <f>ROUND(SUM(H92:J92),2)</f>
        <v>0</v>
      </c>
      <c r="L92" s="51">
        <f>ROUND(E92*F92,2)</f>
        <v>0</v>
      </c>
      <c r="M92" s="51">
        <f>ROUND(E92*H92,2)</f>
        <v>0</v>
      </c>
      <c r="N92" s="51">
        <f>ROUND(E92*I92,2)</f>
        <v>0</v>
      </c>
      <c r="O92" s="51">
        <f>ROUND(E92*J92,2)</f>
        <v>0</v>
      </c>
      <c r="P92" s="93">
        <f>ROUND(SUM(M92:O92),2)</f>
        <v>0</v>
      </c>
    </row>
    <row r="93" spans="1:16" x14ac:dyDescent="0.25">
      <c r="A93" s="52">
        <f t="shared" si="6"/>
        <v>66</v>
      </c>
      <c r="B93" s="53" t="s">
        <v>31</v>
      </c>
      <c r="C93" s="63" t="s">
        <v>327</v>
      </c>
      <c r="D93" s="58" t="s">
        <v>65</v>
      </c>
      <c r="E93" s="53">
        <v>5</v>
      </c>
      <c r="F93" s="51"/>
      <c r="G93" s="51"/>
      <c r="H93" s="51">
        <f t="shared" si="5"/>
        <v>0</v>
      </c>
      <c r="I93" s="51"/>
      <c r="J93" s="51"/>
      <c r="K93" s="93">
        <f>ROUND(SUM(H93:J93),2)</f>
        <v>0</v>
      </c>
      <c r="L93" s="51">
        <f>ROUND(E93*F93,2)</f>
        <v>0</v>
      </c>
      <c r="M93" s="51">
        <f>ROUND(E93*H93,2)</f>
        <v>0</v>
      </c>
      <c r="N93" s="51">
        <f>ROUND(E93*I93,2)</f>
        <v>0</v>
      </c>
      <c r="O93" s="51">
        <f>ROUND(E93*J93,2)</f>
        <v>0</v>
      </c>
      <c r="P93" s="93">
        <f>ROUND(SUM(M93:O93),2)</f>
        <v>0</v>
      </c>
    </row>
    <row r="94" spans="1:16" x14ac:dyDescent="0.25">
      <c r="A94" s="52">
        <f t="shared" si="6"/>
        <v>67</v>
      </c>
      <c r="B94" s="53" t="s">
        <v>31</v>
      </c>
      <c r="C94" s="63" t="s">
        <v>328</v>
      </c>
      <c r="D94" s="58" t="s">
        <v>65</v>
      </c>
      <c r="E94" s="53">
        <v>5</v>
      </c>
      <c r="F94" s="51"/>
      <c r="G94" s="51"/>
      <c r="H94" s="51">
        <f t="shared" si="5"/>
        <v>0</v>
      </c>
      <c r="I94" s="51"/>
      <c r="J94" s="51"/>
      <c r="K94" s="93">
        <f>ROUND(SUM(H94:J94),2)</f>
        <v>0</v>
      </c>
      <c r="L94" s="51">
        <f>ROUND(E94*F94,2)</f>
        <v>0</v>
      </c>
      <c r="M94" s="51">
        <f>ROUND(E94*H94,2)</f>
        <v>0</v>
      </c>
      <c r="N94" s="51">
        <f>ROUND(E94*I94,2)</f>
        <v>0</v>
      </c>
      <c r="O94" s="51">
        <f>ROUND(E94*J94,2)</f>
        <v>0</v>
      </c>
      <c r="P94" s="93">
        <f>ROUND(SUM(M94:O94),2)</f>
        <v>0</v>
      </c>
    </row>
    <row r="95" spans="1:16" ht="26.4" x14ac:dyDescent="0.25">
      <c r="A95" s="52">
        <f t="shared" si="6"/>
        <v>68</v>
      </c>
      <c r="B95" s="53" t="s">
        <v>31</v>
      </c>
      <c r="C95" s="55" t="s">
        <v>329</v>
      </c>
      <c r="D95" s="58" t="s">
        <v>65</v>
      </c>
      <c r="E95" s="53">
        <v>2</v>
      </c>
      <c r="F95" s="51"/>
      <c r="G95" s="51"/>
      <c r="H95" s="51">
        <f t="shared" si="5"/>
        <v>0</v>
      </c>
      <c r="I95" s="51"/>
      <c r="J95" s="51"/>
      <c r="K95" s="93">
        <f>ROUND(SUM(H95:J95),2)</f>
        <v>0</v>
      </c>
      <c r="L95" s="51">
        <f>ROUND(E95*F95,2)</f>
        <v>0</v>
      </c>
      <c r="M95" s="51">
        <f>ROUND(E95*H95,2)</f>
        <v>0</v>
      </c>
      <c r="N95" s="51">
        <f>ROUND(E95*I95,2)</f>
        <v>0</v>
      </c>
      <c r="O95" s="51">
        <f>ROUND(E95*J95,2)</f>
        <v>0</v>
      </c>
      <c r="P95" s="93">
        <f>ROUND(SUM(M95:O95),2)</f>
        <v>0</v>
      </c>
    </row>
    <row r="96" spans="1:16" x14ac:dyDescent="0.25">
      <c r="A96" s="52">
        <f t="shared" si="6"/>
        <v>69</v>
      </c>
      <c r="B96" s="53" t="s">
        <v>31</v>
      </c>
      <c r="C96" s="55" t="s">
        <v>330</v>
      </c>
      <c r="D96" s="58" t="s">
        <v>65</v>
      </c>
      <c r="E96" s="53">
        <v>4</v>
      </c>
      <c r="F96" s="51"/>
      <c r="G96" s="51"/>
      <c r="H96" s="51">
        <f t="shared" si="5"/>
        <v>0</v>
      </c>
      <c r="I96" s="51"/>
      <c r="J96" s="51"/>
      <c r="K96" s="93">
        <f>ROUND(SUM(H96:J96),2)</f>
        <v>0</v>
      </c>
      <c r="L96" s="51">
        <f>ROUND(E96*F96,2)</f>
        <v>0</v>
      </c>
      <c r="M96" s="51">
        <f>ROUND(E96*H96,2)</f>
        <v>0</v>
      </c>
      <c r="N96" s="51">
        <f>ROUND(E96*I96,2)</f>
        <v>0</v>
      </c>
      <c r="O96" s="51">
        <f>ROUND(E96*J96,2)</f>
        <v>0</v>
      </c>
      <c r="P96" s="93">
        <f>ROUND(SUM(M96:O96),2)</f>
        <v>0</v>
      </c>
    </row>
    <row r="97" spans="1:16" x14ac:dyDescent="0.25">
      <c r="A97" s="52">
        <f t="shared" si="6"/>
        <v>70</v>
      </c>
      <c r="B97" s="53" t="s">
        <v>31</v>
      </c>
      <c r="C97" s="55" t="s">
        <v>331</v>
      </c>
      <c r="D97" s="58" t="s">
        <v>65</v>
      </c>
      <c r="E97" s="53">
        <v>18</v>
      </c>
      <c r="F97" s="51"/>
      <c r="G97" s="51"/>
      <c r="H97" s="51">
        <f t="shared" si="5"/>
        <v>0</v>
      </c>
      <c r="I97" s="51"/>
      <c r="J97" s="51"/>
      <c r="K97" s="93">
        <f>ROUND(SUM(H97:J97),2)</f>
        <v>0</v>
      </c>
      <c r="L97" s="51">
        <f>ROUND(E97*F97,2)</f>
        <v>0</v>
      </c>
      <c r="M97" s="51">
        <f>ROUND(E97*H97,2)</f>
        <v>0</v>
      </c>
      <c r="N97" s="51">
        <f>ROUND(E97*I97,2)</f>
        <v>0</v>
      </c>
      <c r="O97" s="51">
        <f>ROUND(E97*J97,2)</f>
        <v>0</v>
      </c>
      <c r="P97" s="93">
        <f>ROUND(SUM(M97:O97),2)</f>
        <v>0</v>
      </c>
    </row>
    <row r="98" spans="1:16" x14ac:dyDescent="0.25">
      <c r="A98" s="52">
        <f t="shared" si="6"/>
        <v>71</v>
      </c>
      <c r="B98" s="53" t="s">
        <v>31</v>
      </c>
      <c r="C98" s="55" t="s">
        <v>332</v>
      </c>
      <c r="D98" s="58" t="s">
        <v>65</v>
      </c>
      <c r="E98" s="53">
        <v>12</v>
      </c>
      <c r="F98" s="51"/>
      <c r="G98" s="51"/>
      <c r="H98" s="51">
        <f t="shared" si="5"/>
        <v>0</v>
      </c>
      <c r="I98" s="51"/>
      <c r="J98" s="51"/>
      <c r="K98" s="93">
        <f>ROUND(SUM(H98:J98),2)</f>
        <v>0</v>
      </c>
      <c r="L98" s="51">
        <f>ROUND(E98*F98,2)</f>
        <v>0</v>
      </c>
      <c r="M98" s="51">
        <f>ROUND(E98*H98,2)</f>
        <v>0</v>
      </c>
      <c r="N98" s="51">
        <f>ROUND(E98*I98,2)</f>
        <v>0</v>
      </c>
      <c r="O98" s="51">
        <f>ROUND(E98*J98,2)</f>
        <v>0</v>
      </c>
      <c r="P98" s="93">
        <f>ROUND(SUM(M98:O98),2)</f>
        <v>0</v>
      </c>
    </row>
    <row r="99" spans="1:16" x14ac:dyDescent="0.25">
      <c r="A99" s="52">
        <f t="shared" si="6"/>
        <v>72</v>
      </c>
      <c r="B99" s="53" t="s">
        <v>31</v>
      </c>
      <c r="C99" s="55" t="s">
        <v>333</v>
      </c>
      <c r="D99" s="58" t="s">
        <v>65</v>
      </c>
      <c r="E99" s="53">
        <v>40</v>
      </c>
      <c r="F99" s="51"/>
      <c r="G99" s="51"/>
      <c r="H99" s="51">
        <f t="shared" si="5"/>
        <v>0</v>
      </c>
      <c r="I99" s="51"/>
      <c r="J99" s="51"/>
      <c r="K99" s="93">
        <f>ROUND(SUM(H99:J99),2)</f>
        <v>0</v>
      </c>
      <c r="L99" s="51">
        <f>ROUND(E99*F99,2)</f>
        <v>0</v>
      </c>
      <c r="M99" s="51">
        <f>ROUND(E99*H99,2)</f>
        <v>0</v>
      </c>
      <c r="N99" s="51">
        <f>ROUND(E99*I99,2)</f>
        <v>0</v>
      </c>
      <c r="O99" s="51">
        <f>ROUND(E99*J99,2)</f>
        <v>0</v>
      </c>
      <c r="P99" s="93">
        <f>ROUND(SUM(M99:O99),2)</f>
        <v>0</v>
      </c>
    </row>
    <row r="100" spans="1:16" x14ac:dyDescent="0.25">
      <c r="A100" s="52">
        <f t="shared" si="6"/>
        <v>73</v>
      </c>
      <c r="B100" s="53" t="s">
        <v>31</v>
      </c>
      <c r="C100" s="55" t="s">
        <v>334</v>
      </c>
      <c r="D100" s="58" t="s">
        <v>65</v>
      </c>
      <c r="E100" s="53">
        <v>2</v>
      </c>
      <c r="F100" s="51"/>
      <c r="G100" s="51"/>
      <c r="H100" s="51">
        <f t="shared" si="5"/>
        <v>0</v>
      </c>
      <c r="I100" s="51"/>
      <c r="J100" s="51"/>
      <c r="K100" s="93">
        <f>ROUND(SUM(H100:J100),2)</f>
        <v>0</v>
      </c>
      <c r="L100" s="51">
        <f>ROUND(E100*F100,2)</f>
        <v>0</v>
      </c>
      <c r="M100" s="51">
        <f>ROUND(E100*H100,2)</f>
        <v>0</v>
      </c>
      <c r="N100" s="51">
        <f>ROUND(E100*I100,2)</f>
        <v>0</v>
      </c>
      <c r="O100" s="51">
        <f>ROUND(E100*J100,2)</f>
        <v>0</v>
      </c>
      <c r="P100" s="93">
        <f>ROUND(SUM(M100:O100),2)</f>
        <v>0</v>
      </c>
    </row>
    <row r="101" spans="1:16" x14ac:dyDescent="0.25">
      <c r="A101" s="52">
        <f t="shared" si="6"/>
        <v>74</v>
      </c>
      <c r="B101" s="53" t="s">
        <v>31</v>
      </c>
      <c r="C101" s="55" t="s">
        <v>335</v>
      </c>
      <c r="D101" s="58" t="s">
        <v>65</v>
      </c>
      <c r="E101" s="53">
        <v>8</v>
      </c>
      <c r="F101" s="51"/>
      <c r="G101" s="51"/>
      <c r="H101" s="51">
        <f t="shared" si="5"/>
        <v>0</v>
      </c>
      <c r="I101" s="51"/>
      <c r="J101" s="51"/>
      <c r="K101" s="93">
        <f>ROUND(SUM(H101:J101),2)</f>
        <v>0</v>
      </c>
      <c r="L101" s="51">
        <f>ROUND(E101*F101,2)</f>
        <v>0</v>
      </c>
      <c r="M101" s="51">
        <f>ROUND(E101*H101,2)</f>
        <v>0</v>
      </c>
      <c r="N101" s="51">
        <f>ROUND(E101*I101,2)</f>
        <v>0</v>
      </c>
      <c r="O101" s="51">
        <f>ROUND(E101*J101,2)</f>
        <v>0</v>
      </c>
      <c r="P101" s="93">
        <f>ROUND(SUM(M101:O101),2)</f>
        <v>0</v>
      </c>
    </row>
    <row r="102" spans="1:16" x14ac:dyDescent="0.25">
      <c r="A102" s="52">
        <f t="shared" si="6"/>
        <v>75</v>
      </c>
      <c r="B102" s="53" t="s">
        <v>31</v>
      </c>
      <c r="C102" s="55" t="s">
        <v>336</v>
      </c>
      <c r="D102" s="58" t="s">
        <v>65</v>
      </c>
      <c r="E102" s="53">
        <v>3</v>
      </c>
      <c r="F102" s="51"/>
      <c r="G102" s="51"/>
      <c r="H102" s="51">
        <f t="shared" si="5"/>
        <v>0</v>
      </c>
      <c r="I102" s="51"/>
      <c r="J102" s="51"/>
      <c r="K102" s="93">
        <f>ROUND(SUM(H102:J102),2)</f>
        <v>0</v>
      </c>
      <c r="L102" s="51">
        <f>ROUND(E102*F102,2)</f>
        <v>0</v>
      </c>
      <c r="M102" s="51">
        <f>ROUND(E102*H102,2)</f>
        <v>0</v>
      </c>
      <c r="N102" s="51">
        <f>ROUND(E102*I102,2)</f>
        <v>0</v>
      </c>
      <c r="O102" s="51">
        <f>ROUND(E102*J102,2)</f>
        <v>0</v>
      </c>
      <c r="P102" s="93">
        <f>ROUND(SUM(M102:O102),2)</f>
        <v>0</v>
      </c>
    </row>
    <row r="103" spans="1:16" x14ac:dyDescent="0.25">
      <c r="A103" s="52">
        <f t="shared" si="6"/>
        <v>76</v>
      </c>
      <c r="B103" s="53" t="s">
        <v>31</v>
      </c>
      <c r="C103" s="55" t="s">
        <v>337</v>
      </c>
      <c r="D103" s="58" t="s">
        <v>65</v>
      </c>
      <c r="E103" s="53">
        <v>8</v>
      </c>
      <c r="F103" s="51"/>
      <c r="G103" s="51"/>
      <c r="H103" s="51">
        <f t="shared" si="5"/>
        <v>0</v>
      </c>
      <c r="I103" s="51"/>
      <c r="J103" s="51"/>
      <c r="K103" s="93">
        <f>ROUND(SUM(H103:J103),2)</f>
        <v>0</v>
      </c>
      <c r="L103" s="51">
        <f>ROUND(E103*F103,2)</f>
        <v>0</v>
      </c>
      <c r="M103" s="51">
        <f>ROUND(E103*H103,2)</f>
        <v>0</v>
      </c>
      <c r="N103" s="51">
        <f>ROUND(E103*I103,2)</f>
        <v>0</v>
      </c>
      <c r="O103" s="51">
        <f>ROUND(E103*J103,2)</f>
        <v>0</v>
      </c>
      <c r="P103" s="93">
        <f>ROUND(SUM(M103:O103),2)</f>
        <v>0</v>
      </c>
    </row>
    <row r="104" spans="1:16" x14ac:dyDescent="0.25">
      <c r="A104" s="52">
        <f t="shared" si="6"/>
        <v>77</v>
      </c>
      <c r="B104" s="53" t="s">
        <v>31</v>
      </c>
      <c r="C104" s="55" t="s">
        <v>338</v>
      </c>
      <c r="D104" s="58" t="s">
        <v>65</v>
      </c>
      <c r="E104" s="53">
        <v>6</v>
      </c>
      <c r="F104" s="51"/>
      <c r="G104" s="51"/>
      <c r="H104" s="51">
        <f t="shared" si="5"/>
        <v>0</v>
      </c>
      <c r="I104" s="51"/>
      <c r="J104" s="51"/>
      <c r="K104" s="93">
        <f>ROUND(SUM(H104:J104),2)</f>
        <v>0</v>
      </c>
      <c r="L104" s="51">
        <f>ROUND(E104*F104,2)</f>
        <v>0</v>
      </c>
      <c r="M104" s="51">
        <f>ROUND(E104*H104,2)</f>
        <v>0</v>
      </c>
      <c r="N104" s="51">
        <f>ROUND(E104*I104,2)</f>
        <v>0</v>
      </c>
      <c r="O104" s="51">
        <f>ROUND(E104*J104,2)</f>
        <v>0</v>
      </c>
      <c r="P104" s="93">
        <f>ROUND(SUM(M104:O104),2)</f>
        <v>0</v>
      </c>
    </row>
    <row r="105" spans="1:16" x14ac:dyDescent="0.25">
      <c r="A105" s="52">
        <f t="shared" si="6"/>
        <v>78</v>
      </c>
      <c r="B105" s="53" t="s">
        <v>31</v>
      </c>
      <c r="C105" s="55" t="s">
        <v>339</v>
      </c>
      <c r="D105" s="58" t="s">
        <v>65</v>
      </c>
      <c r="E105" s="53">
        <v>12</v>
      </c>
      <c r="F105" s="51"/>
      <c r="G105" s="51"/>
      <c r="H105" s="51">
        <f t="shared" si="5"/>
        <v>0</v>
      </c>
      <c r="I105" s="51"/>
      <c r="J105" s="51"/>
      <c r="K105" s="93">
        <f>ROUND(SUM(H105:J105),2)</f>
        <v>0</v>
      </c>
      <c r="L105" s="51">
        <f>ROUND(E105*F105,2)</f>
        <v>0</v>
      </c>
      <c r="M105" s="51">
        <f>ROUND(E105*H105,2)</f>
        <v>0</v>
      </c>
      <c r="N105" s="51">
        <f>ROUND(E105*I105,2)</f>
        <v>0</v>
      </c>
      <c r="O105" s="51">
        <f>ROUND(E105*J105,2)</f>
        <v>0</v>
      </c>
      <c r="P105" s="93">
        <f>ROUND(SUM(M105:O105),2)</f>
        <v>0</v>
      </c>
    </row>
    <row r="106" spans="1:16" x14ac:dyDescent="0.25">
      <c r="A106" s="52">
        <f t="shared" si="6"/>
        <v>79</v>
      </c>
      <c r="B106" s="53" t="s">
        <v>31</v>
      </c>
      <c r="C106" s="55" t="s">
        <v>340</v>
      </c>
      <c r="D106" s="58" t="s">
        <v>65</v>
      </c>
      <c r="E106" s="53">
        <v>6</v>
      </c>
      <c r="F106" s="51"/>
      <c r="G106" s="51"/>
      <c r="H106" s="51">
        <f t="shared" si="5"/>
        <v>0</v>
      </c>
      <c r="I106" s="51"/>
      <c r="J106" s="51"/>
      <c r="K106" s="93">
        <f>ROUND(SUM(H106:J106),2)</f>
        <v>0</v>
      </c>
      <c r="L106" s="51">
        <f>ROUND(E106*F106,2)</f>
        <v>0</v>
      </c>
      <c r="M106" s="51">
        <f>ROUND(E106*H106,2)</f>
        <v>0</v>
      </c>
      <c r="N106" s="51">
        <f>ROUND(E106*I106,2)</f>
        <v>0</v>
      </c>
      <c r="O106" s="51">
        <f>ROUND(E106*J106,2)</f>
        <v>0</v>
      </c>
      <c r="P106" s="93">
        <f>ROUND(SUM(M106:O106),2)</f>
        <v>0</v>
      </c>
    </row>
    <row r="107" spans="1:16" x14ac:dyDescent="0.25">
      <c r="A107" s="52">
        <f t="shared" si="6"/>
        <v>80</v>
      </c>
      <c r="B107" s="53" t="s">
        <v>31</v>
      </c>
      <c r="C107" s="55" t="s">
        <v>341</v>
      </c>
      <c r="D107" s="58" t="s">
        <v>65</v>
      </c>
      <c r="E107" s="53">
        <v>6</v>
      </c>
      <c r="F107" s="51"/>
      <c r="G107" s="51"/>
      <c r="H107" s="51">
        <f t="shared" si="5"/>
        <v>0</v>
      </c>
      <c r="I107" s="51"/>
      <c r="J107" s="51"/>
      <c r="K107" s="93">
        <f>ROUND(SUM(H107:J107),2)</f>
        <v>0</v>
      </c>
      <c r="L107" s="51">
        <f>ROUND(E107*F107,2)</f>
        <v>0</v>
      </c>
      <c r="M107" s="51">
        <f>ROUND(E107*H107,2)</f>
        <v>0</v>
      </c>
      <c r="N107" s="51">
        <f>ROUND(E107*I107,2)</f>
        <v>0</v>
      </c>
      <c r="O107" s="51">
        <f>ROUND(E107*J107,2)</f>
        <v>0</v>
      </c>
      <c r="P107" s="93">
        <f>ROUND(SUM(M107:O107),2)</f>
        <v>0</v>
      </c>
    </row>
    <row r="108" spans="1:16" x14ac:dyDescent="0.25">
      <c r="A108" s="52"/>
      <c r="B108" s="53"/>
      <c r="C108" s="55" t="s">
        <v>183</v>
      </c>
      <c r="D108" s="58"/>
      <c r="E108" s="53"/>
      <c r="F108" s="51"/>
      <c r="G108" s="51"/>
      <c r="H108" s="51"/>
      <c r="I108" s="51"/>
      <c r="J108" s="51"/>
      <c r="K108" s="93"/>
      <c r="L108" s="51"/>
      <c r="M108" s="51"/>
      <c r="N108" s="51"/>
      <c r="O108" s="51"/>
      <c r="P108" s="93"/>
    </row>
    <row r="109" spans="1:16" x14ac:dyDescent="0.25">
      <c r="A109" s="52">
        <f>A107+1</f>
        <v>81</v>
      </c>
      <c r="B109" s="53" t="s">
        <v>31</v>
      </c>
      <c r="C109" s="63" t="s">
        <v>342</v>
      </c>
      <c r="D109" s="58" t="s">
        <v>66</v>
      </c>
      <c r="E109" s="53">
        <v>30</v>
      </c>
      <c r="F109" s="51"/>
      <c r="G109" s="51"/>
      <c r="H109" s="51">
        <f t="shared" si="5"/>
        <v>0</v>
      </c>
      <c r="I109" s="51"/>
      <c r="J109" s="51"/>
      <c r="K109" s="93">
        <f>ROUND(SUM(H109:J109),2)</f>
        <v>0</v>
      </c>
      <c r="L109" s="51">
        <f>ROUND(E109*F109,2)</f>
        <v>0</v>
      </c>
      <c r="M109" s="51">
        <f>ROUND(E109*H109,2)</f>
        <v>0</v>
      </c>
      <c r="N109" s="51">
        <f>ROUND(E109*I109,2)</f>
        <v>0</v>
      </c>
      <c r="O109" s="51">
        <f>ROUND(E109*J109,2)</f>
        <v>0</v>
      </c>
      <c r="P109" s="93">
        <f>ROUND(SUM(M109:O109),2)</f>
        <v>0</v>
      </c>
    </row>
    <row r="110" spans="1:16" ht="26.4" x14ac:dyDescent="0.25">
      <c r="A110" s="52">
        <f t="shared" si="6"/>
        <v>82</v>
      </c>
      <c r="B110" s="53" t="s">
        <v>31</v>
      </c>
      <c r="C110" s="55" t="s">
        <v>343</v>
      </c>
      <c r="D110" s="58" t="s">
        <v>66</v>
      </c>
      <c r="E110" s="53">
        <v>30</v>
      </c>
      <c r="F110" s="51"/>
      <c r="G110" s="51"/>
      <c r="H110" s="51">
        <f t="shared" si="5"/>
        <v>0</v>
      </c>
      <c r="I110" s="51"/>
      <c r="J110" s="51"/>
      <c r="K110" s="93">
        <f>ROUND(SUM(H110:J110),2)</f>
        <v>0</v>
      </c>
      <c r="L110" s="51">
        <f>ROUND(E110*F110,2)</f>
        <v>0</v>
      </c>
      <c r="M110" s="51">
        <f>ROUND(E110*H110,2)</f>
        <v>0</v>
      </c>
      <c r="N110" s="51">
        <f>ROUND(E110*I110,2)</f>
        <v>0</v>
      </c>
      <c r="O110" s="51">
        <f>ROUND(E110*J110,2)</f>
        <v>0</v>
      </c>
      <c r="P110" s="93">
        <f>ROUND(SUM(M110:O110),2)</f>
        <v>0</v>
      </c>
    </row>
    <row r="111" spans="1:16" x14ac:dyDescent="0.25">
      <c r="A111" s="52">
        <f t="shared" si="6"/>
        <v>83</v>
      </c>
      <c r="B111" s="53" t="s">
        <v>31</v>
      </c>
      <c r="C111" s="55" t="s">
        <v>344</v>
      </c>
      <c r="D111" s="58" t="s">
        <v>65</v>
      </c>
      <c r="E111" s="53">
        <v>10</v>
      </c>
      <c r="F111" s="51"/>
      <c r="G111" s="51"/>
      <c r="H111" s="51">
        <f t="shared" si="5"/>
        <v>0</v>
      </c>
      <c r="I111" s="51"/>
      <c r="J111" s="51"/>
      <c r="K111" s="93">
        <f>ROUND(SUM(H111:J111),2)</f>
        <v>0</v>
      </c>
      <c r="L111" s="51">
        <f>ROUND(E111*F111,2)</f>
        <v>0</v>
      </c>
      <c r="M111" s="51">
        <f>ROUND(E111*H111,2)</f>
        <v>0</v>
      </c>
      <c r="N111" s="51">
        <f>ROUND(E111*I111,2)</f>
        <v>0</v>
      </c>
      <c r="O111" s="51">
        <f>ROUND(E111*J111,2)</f>
        <v>0</v>
      </c>
      <c r="P111" s="93">
        <f>ROUND(SUM(M111:O111),2)</f>
        <v>0</v>
      </c>
    </row>
    <row r="112" spans="1:16" x14ac:dyDescent="0.25">
      <c r="A112" s="52">
        <f t="shared" si="6"/>
        <v>84</v>
      </c>
      <c r="B112" s="53" t="s">
        <v>31</v>
      </c>
      <c r="C112" s="55" t="s">
        <v>345</v>
      </c>
      <c r="D112" s="58" t="s">
        <v>65</v>
      </c>
      <c r="E112" s="53">
        <v>3</v>
      </c>
      <c r="F112" s="51"/>
      <c r="G112" s="51"/>
      <c r="H112" s="51">
        <f t="shared" si="5"/>
        <v>0</v>
      </c>
      <c r="I112" s="51"/>
      <c r="J112" s="51"/>
      <c r="K112" s="93">
        <f>ROUND(SUM(H112:J112),2)</f>
        <v>0</v>
      </c>
      <c r="L112" s="51">
        <f>ROUND(E112*F112,2)</f>
        <v>0</v>
      </c>
      <c r="M112" s="51">
        <f>ROUND(E112*H112,2)</f>
        <v>0</v>
      </c>
      <c r="N112" s="51">
        <f>ROUND(E112*I112,2)</f>
        <v>0</v>
      </c>
      <c r="O112" s="51">
        <f>ROUND(E112*J112,2)</f>
        <v>0</v>
      </c>
      <c r="P112" s="93">
        <f>ROUND(SUM(M112:O112),2)</f>
        <v>0</v>
      </c>
    </row>
    <row r="113" spans="1:16" x14ac:dyDescent="0.25">
      <c r="A113" s="52"/>
      <c r="B113" s="53"/>
      <c r="C113" s="54" t="s">
        <v>184</v>
      </c>
      <c r="D113" s="58"/>
      <c r="E113" s="53"/>
      <c r="F113" s="51"/>
      <c r="G113" s="51"/>
      <c r="H113" s="51"/>
      <c r="I113" s="51"/>
      <c r="J113" s="51"/>
      <c r="K113" s="93"/>
      <c r="L113" s="51"/>
      <c r="M113" s="51"/>
      <c r="N113" s="51"/>
      <c r="O113" s="51"/>
      <c r="P113" s="93"/>
    </row>
    <row r="114" spans="1:16" x14ac:dyDescent="0.25">
      <c r="A114" s="52"/>
      <c r="B114" s="53"/>
      <c r="C114" s="55" t="s">
        <v>185</v>
      </c>
      <c r="D114" s="58"/>
      <c r="E114" s="53"/>
      <c r="F114" s="51"/>
      <c r="G114" s="51"/>
      <c r="H114" s="51"/>
      <c r="I114" s="51"/>
      <c r="J114" s="51"/>
      <c r="K114" s="93"/>
      <c r="L114" s="51"/>
      <c r="M114" s="51"/>
      <c r="N114" s="51"/>
      <c r="O114" s="51"/>
      <c r="P114" s="93"/>
    </row>
    <row r="115" spans="1:16" x14ac:dyDescent="0.25">
      <c r="A115" s="52">
        <f>A112+1</f>
        <v>85</v>
      </c>
      <c r="B115" s="53" t="s">
        <v>31</v>
      </c>
      <c r="C115" s="55" t="s">
        <v>346</v>
      </c>
      <c r="D115" s="58" t="s">
        <v>66</v>
      </c>
      <c r="E115" s="53">
        <v>300</v>
      </c>
      <c r="F115" s="51"/>
      <c r="G115" s="51"/>
      <c r="H115" s="51">
        <f t="shared" si="5"/>
        <v>0</v>
      </c>
      <c r="I115" s="51"/>
      <c r="J115" s="51"/>
      <c r="K115" s="93">
        <f>ROUND(SUM(H115:J115),2)</f>
        <v>0</v>
      </c>
      <c r="L115" s="51">
        <f>ROUND(E115*F115,2)</f>
        <v>0</v>
      </c>
      <c r="M115" s="51">
        <f>ROUND(E115*H115,2)</f>
        <v>0</v>
      </c>
      <c r="N115" s="51">
        <f>ROUND(E115*I115,2)</f>
        <v>0</v>
      </c>
      <c r="O115" s="51">
        <f>ROUND(E115*J115,2)</f>
        <v>0</v>
      </c>
      <c r="P115" s="93">
        <f>ROUND(SUM(M115:O115),2)</f>
        <v>0</v>
      </c>
    </row>
    <row r="116" spans="1:16" x14ac:dyDescent="0.25">
      <c r="A116" s="52">
        <f t="shared" si="6"/>
        <v>86</v>
      </c>
      <c r="B116" s="53" t="s">
        <v>31</v>
      </c>
      <c r="C116" s="55" t="s">
        <v>347</v>
      </c>
      <c r="D116" s="58" t="s">
        <v>66</v>
      </c>
      <c r="E116" s="53">
        <v>20</v>
      </c>
      <c r="F116" s="51"/>
      <c r="G116" s="51"/>
      <c r="H116" s="51">
        <f t="shared" si="5"/>
        <v>0</v>
      </c>
      <c r="I116" s="51"/>
      <c r="J116" s="51"/>
      <c r="K116" s="93">
        <f>ROUND(SUM(H116:J116),2)</f>
        <v>0</v>
      </c>
      <c r="L116" s="51">
        <f>ROUND(E116*F116,2)</f>
        <v>0</v>
      </c>
      <c r="M116" s="51">
        <f>ROUND(E116*H116,2)</f>
        <v>0</v>
      </c>
      <c r="N116" s="51">
        <f>ROUND(E116*I116,2)</f>
        <v>0</v>
      </c>
      <c r="O116" s="51">
        <f>ROUND(E116*J116,2)</f>
        <v>0</v>
      </c>
      <c r="P116" s="93">
        <f>ROUND(SUM(M116:O116),2)</f>
        <v>0</v>
      </c>
    </row>
    <row r="117" spans="1:16" x14ac:dyDescent="0.25">
      <c r="A117" s="52">
        <f t="shared" si="6"/>
        <v>87</v>
      </c>
      <c r="B117" s="53" t="s">
        <v>31</v>
      </c>
      <c r="C117" s="55" t="s">
        <v>348</v>
      </c>
      <c r="D117" s="58" t="s">
        <v>65</v>
      </c>
      <c r="E117" s="53">
        <v>78</v>
      </c>
      <c r="F117" s="51"/>
      <c r="G117" s="51"/>
      <c r="H117" s="51">
        <f t="shared" si="5"/>
        <v>0</v>
      </c>
      <c r="I117" s="51"/>
      <c r="J117" s="51"/>
      <c r="K117" s="93">
        <f>ROUND(SUM(H117:J117),2)</f>
        <v>0</v>
      </c>
      <c r="L117" s="51">
        <f>ROUND(E117*F117,2)</f>
        <v>0</v>
      </c>
      <c r="M117" s="51">
        <f>ROUND(E117*H117,2)</f>
        <v>0</v>
      </c>
      <c r="N117" s="51">
        <f>ROUND(E117*I117,2)</f>
        <v>0</v>
      </c>
      <c r="O117" s="51">
        <f>ROUND(E117*J117,2)</f>
        <v>0</v>
      </c>
      <c r="P117" s="93">
        <f>ROUND(SUM(M117:O117),2)</f>
        <v>0</v>
      </c>
    </row>
    <row r="118" spans="1:16" x14ac:dyDescent="0.25">
      <c r="A118" s="52">
        <f t="shared" si="6"/>
        <v>88</v>
      </c>
      <c r="B118" s="53" t="s">
        <v>31</v>
      </c>
      <c r="C118" s="55" t="s">
        <v>449</v>
      </c>
      <c r="D118" s="58" t="s">
        <v>65</v>
      </c>
      <c r="E118" s="53">
        <v>120</v>
      </c>
      <c r="F118" s="51"/>
      <c r="G118" s="51"/>
      <c r="H118" s="51">
        <f t="shared" si="5"/>
        <v>0</v>
      </c>
      <c r="I118" s="51"/>
      <c r="J118" s="51"/>
      <c r="K118" s="93">
        <f>ROUND(SUM(H118:J118),2)</f>
        <v>0</v>
      </c>
      <c r="L118" s="51">
        <f>ROUND(E118*F118,2)</f>
        <v>0</v>
      </c>
      <c r="M118" s="51">
        <f>ROUND(E118*H118,2)</f>
        <v>0</v>
      </c>
      <c r="N118" s="51">
        <f>ROUND(E118*I118,2)</f>
        <v>0</v>
      </c>
      <c r="O118" s="51">
        <f>ROUND(E118*J118,2)</f>
        <v>0</v>
      </c>
      <c r="P118" s="93">
        <f>ROUND(SUM(M118:O118),2)</f>
        <v>0</v>
      </c>
    </row>
    <row r="119" spans="1:16" x14ac:dyDescent="0.25">
      <c r="A119" s="52">
        <f t="shared" si="6"/>
        <v>89</v>
      </c>
      <c r="B119" s="53" t="s">
        <v>31</v>
      </c>
      <c r="C119" s="55" t="s">
        <v>383</v>
      </c>
      <c r="D119" s="58" t="s">
        <v>65</v>
      </c>
      <c r="E119" s="53">
        <v>30</v>
      </c>
      <c r="F119" s="51"/>
      <c r="G119" s="51"/>
      <c r="H119" s="51">
        <f t="shared" si="5"/>
        <v>0</v>
      </c>
      <c r="I119" s="51"/>
      <c r="J119" s="51"/>
      <c r="K119" s="93">
        <f>ROUND(SUM(H119:J119),2)</f>
        <v>0</v>
      </c>
      <c r="L119" s="51">
        <f>ROUND(E119*F119,2)</f>
        <v>0</v>
      </c>
      <c r="M119" s="51">
        <f>ROUND(E119*H119,2)</f>
        <v>0</v>
      </c>
      <c r="N119" s="51">
        <f>ROUND(E119*I119,2)</f>
        <v>0</v>
      </c>
      <c r="O119" s="51">
        <f>ROUND(E119*J119,2)</f>
        <v>0</v>
      </c>
      <c r="P119" s="93">
        <f>ROUND(SUM(M119:O119),2)</f>
        <v>0</v>
      </c>
    </row>
    <row r="120" spans="1:16" ht="26.4" x14ac:dyDescent="0.25">
      <c r="A120" s="52">
        <f t="shared" si="6"/>
        <v>90</v>
      </c>
      <c r="B120" s="53" t="s">
        <v>31</v>
      </c>
      <c r="C120" s="55" t="s">
        <v>349</v>
      </c>
      <c r="D120" s="58" t="s">
        <v>65</v>
      </c>
      <c r="E120" s="53">
        <v>12</v>
      </c>
      <c r="F120" s="51"/>
      <c r="G120" s="51"/>
      <c r="H120" s="51">
        <f t="shared" si="5"/>
        <v>0</v>
      </c>
      <c r="I120" s="51"/>
      <c r="J120" s="51"/>
      <c r="K120" s="93">
        <f>ROUND(SUM(H120:J120),2)</f>
        <v>0</v>
      </c>
      <c r="L120" s="51">
        <f>ROUND(E120*F120,2)</f>
        <v>0</v>
      </c>
      <c r="M120" s="51">
        <f>ROUND(E120*H120,2)</f>
        <v>0</v>
      </c>
      <c r="N120" s="51">
        <f>ROUND(E120*I120,2)</f>
        <v>0</v>
      </c>
      <c r="O120" s="51">
        <f>ROUND(E120*J120,2)</f>
        <v>0</v>
      </c>
      <c r="P120" s="93">
        <f>ROUND(SUM(M120:O120),2)</f>
        <v>0</v>
      </c>
    </row>
    <row r="121" spans="1:16" ht="26.4" x14ac:dyDescent="0.25">
      <c r="A121" s="52">
        <f t="shared" si="6"/>
        <v>91</v>
      </c>
      <c r="B121" s="53" t="s">
        <v>31</v>
      </c>
      <c r="C121" s="55" t="s">
        <v>350</v>
      </c>
      <c r="D121" s="58" t="s">
        <v>65</v>
      </c>
      <c r="E121" s="53">
        <v>50</v>
      </c>
      <c r="F121" s="51"/>
      <c r="G121" s="51"/>
      <c r="H121" s="51">
        <f t="shared" si="5"/>
        <v>0</v>
      </c>
      <c r="I121" s="51"/>
      <c r="J121" s="51"/>
      <c r="K121" s="93">
        <f>ROUND(SUM(H121:J121),2)</f>
        <v>0</v>
      </c>
      <c r="L121" s="51">
        <f>ROUND(E121*F121,2)</f>
        <v>0</v>
      </c>
      <c r="M121" s="51">
        <f>ROUND(E121*H121,2)</f>
        <v>0</v>
      </c>
      <c r="N121" s="51">
        <f>ROUND(E121*I121,2)</f>
        <v>0</v>
      </c>
      <c r="O121" s="51">
        <f>ROUND(E121*J121,2)</f>
        <v>0</v>
      </c>
      <c r="P121" s="93">
        <f>ROUND(SUM(M121:O121),2)</f>
        <v>0</v>
      </c>
    </row>
    <row r="122" spans="1:16" x14ac:dyDescent="0.25">
      <c r="A122" s="52">
        <f t="shared" si="6"/>
        <v>92</v>
      </c>
      <c r="B122" s="53" t="s">
        <v>31</v>
      </c>
      <c r="C122" s="55" t="s">
        <v>351</v>
      </c>
      <c r="D122" s="58" t="s">
        <v>65</v>
      </c>
      <c r="E122" s="53">
        <v>18</v>
      </c>
      <c r="F122" s="51"/>
      <c r="G122" s="51"/>
      <c r="H122" s="51">
        <f t="shared" si="5"/>
        <v>0</v>
      </c>
      <c r="I122" s="51"/>
      <c r="J122" s="51"/>
      <c r="K122" s="93">
        <f>ROUND(SUM(H122:J122),2)</f>
        <v>0</v>
      </c>
      <c r="L122" s="51">
        <f>ROUND(E122*F122,2)</f>
        <v>0</v>
      </c>
      <c r="M122" s="51">
        <f>ROUND(E122*H122,2)</f>
        <v>0</v>
      </c>
      <c r="N122" s="51">
        <f>ROUND(E122*I122,2)</f>
        <v>0</v>
      </c>
      <c r="O122" s="51">
        <f>ROUND(E122*J122,2)</f>
        <v>0</v>
      </c>
      <c r="P122" s="93">
        <f>ROUND(SUM(M122:O122),2)</f>
        <v>0</v>
      </c>
    </row>
    <row r="123" spans="1:16" x14ac:dyDescent="0.25">
      <c r="A123" s="52">
        <f t="shared" si="6"/>
        <v>93</v>
      </c>
      <c r="B123" s="53" t="s">
        <v>31</v>
      </c>
      <c r="C123" s="55" t="s">
        <v>352</v>
      </c>
      <c r="D123" s="58" t="s">
        <v>65</v>
      </c>
      <c r="E123" s="53">
        <v>9</v>
      </c>
      <c r="F123" s="51"/>
      <c r="G123" s="51"/>
      <c r="H123" s="51">
        <f t="shared" si="5"/>
        <v>0</v>
      </c>
      <c r="I123" s="51"/>
      <c r="J123" s="51"/>
      <c r="K123" s="93">
        <f>ROUND(SUM(H123:J123),2)</f>
        <v>0</v>
      </c>
      <c r="L123" s="51">
        <f>ROUND(E123*F123,2)</f>
        <v>0</v>
      </c>
      <c r="M123" s="51">
        <f>ROUND(E123*H123,2)</f>
        <v>0</v>
      </c>
      <c r="N123" s="51">
        <f>ROUND(E123*I123,2)</f>
        <v>0</v>
      </c>
      <c r="O123" s="51">
        <f>ROUND(E123*J123,2)</f>
        <v>0</v>
      </c>
      <c r="P123" s="93">
        <f>ROUND(SUM(M123:O123),2)</f>
        <v>0</v>
      </c>
    </row>
    <row r="124" spans="1:16" x14ac:dyDescent="0.25">
      <c r="A124" s="52">
        <f t="shared" si="6"/>
        <v>94</v>
      </c>
      <c r="B124" s="53" t="s">
        <v>31</v>
      </c>
      <c r="C124" s="55" t="s">
        <v>353</v>
      </c>
      <c r="D124" s="58" t="s">
        <v>65</v>
      </c>
      <c r="E124" s="53">
        <v>9</v>
      </c>
      <c r="F124" s="51"/>
      <c r="G124" s="51"/>
      <c r="H124" s="51">
        <f t="shared" si="5"/>
        <v>0</v>
      </c>
      <c r="I124" s="51"/>
      <c r="J124" s="51"/>
      <c r="K124" s="93">
        <f>ROUND(SUM(H124:J124),2)</f>
        <v>0</v>
      </c>
      <c r="L124" s="51">
        <f>ROUND(E124*F124,2)</f>
        <v>0</v>
      </c>
      <c r="M124" s="51">
        <f>ROUND(E124*H124,2)</f>
        <v>0</v>
      </c>
      <c r="N124" s="51">
        <f>ROUND(E124*I124,2)</f>
        <v>0</v>
      </c>
      <c r="O124" s="51">
        <f>ROUND(E124*J124,2)</f>
        <v>0</v>
      </c>
      <c r="P124" s="93">
        <f>ROUND(SUM(M124:O124),2)</f>
        <v>0</v>
      </c>
    </row>
    <row r="125" spans="1:16" x14ac:dyDescent="0.25">
      <c r="A125" s="52">
        <f t="shared" si="6"/>
        <v>95</v>
      </c>
      <c r="B125" s="53" t="s">
        <v>31</v>
      </c>
      <c r="C125" s="55" t="s">
        <v>354</v>
      </c>
      <c r="D125" s="58" t="s">
        <v>65</v>
      </c>
      <c r="E125" s="53">
        <v>6</v>
      </c>
      <c r="F125" s="51"/>
      <c r="G125" s="51"/>
      <c r="H125" s="51">
        <f t="shared" si="5"/>
        <v>0</v>
      </c>
      <c r="I125" s="51"/>
      <c r="J125" s="51"/>
      <c r="K125" s="93">
        <f>ROUND(SUM(H125:J125),2)</f>
        <v>0</v>
      </c>
      <c r="L125" s="51">
        <f>ROUND(E125*F125,2)</f>
        <v>0</v>
      </c>
      <c r="M125" s="51">
        <f>ROUND(E125*H125,2)</f>
        <v>0</v>
      </c>
      <c r="N125" s="51">
        <f>ROUND(E125*I125,2)</f>
        <v>0</v>
      </c>
      <c r="O125" s="51">
        <f>ROUND(E125*J125,2)</f>
        <v>0</v>
      </c>
      <c r="P125" s="93">
        <f>ROUND(SUM(M125:O125),2)</f>
        <v>0</v>
      </c>
    </row>
    <row r="126" spans="1:16" ht="26.4" x14ac:dyDescent="0.25">
      <c r="A126" s="52">
        <f t="shared" si="6"/>
        <v>96</v>
      </c>
      <c r="B126" s="53" t="s">
        <v>31</v>
      </c>
      <c r="C126" s="55" t="s">
        <v>355</v>
      </c>
      <c r="D126" s="58" t="s">
        <v>38</v>
      </c>
      <c r="E126" s="53">
        <v>3</v>
      </c>
      <c r="F126" s="51"/>
      <c r="G126" s="51"/>
      <c r="H126" s="51">
        <f t="shared" si="5"/>
        <v>0</v>
      </c>
      <c r="I126" s="51"/>
      <c r="J126" s="51"/>
      <c r="K126" s="93">
        <f>ROUND(SUM(H126:J126),2)</f>
        <v>0</v>
      </c>
      <c r="L126" s="51">
        <f>ROUND(E126*F126,2)</f>
        <v>0</v>
      </c>
      <c r="M126" s="51">
        <f>ROUND(E126*H126,2)</f>
        <v>0</v>
      </c>
      <c r="N126" s="51">
        <f>ROUND(E126*I126,2)</f>
        <v>0</v>
      </c>
      <c r="O126" s="51">
        <f>ROUND(E126*J126,2)</f>
        <v>0</v>
      </c>
      <c r="P126" s="93">
        <f>ROUND(SUM(M126:O126),2)</f>
        <v>0</v>
      </c>
    </row>
    <row r="127" spans="1:16" ht="26.4" x14ac:dyDescent="0.25">
      <c r="A127" s="52">
        <f t="shared" si="6"/>
        <v>97</v>
      </c>
      <c r="B127" s="53" t="s">
        <v>31</v>
      </c>
      <c r="C127" s="55" t="s">
        <v>445</v>
      </c>
      <c r="D127" s="58" t="s">
        <v>66</v>
      </c>
      <c r="E127" s="53">
        <v>24</v>
      </c>
      <c r="F127" s="51"/>
      <c r="G127" s="51"/>
      <c r="H127" s="51">
        <f t="shared" si="5"/>
        <v>0</v>
      </c>
      <c r="I127" s="51"/>
      <c r="J127" s="51"/>
      <c r="K127" s="93">
        <f>ROUND(SUM(H127:J127),2)</f>
        <v>0</v>
      </c>
      <c r="L127" s="51">
        <f>ROUND(E127*F127,2)</f>
        <v>0</v>
      </c>
      <c r="M127" s="51">
        <f>ROUND(E127*H127,2)</f>
        <v>0</v>
      </c>
      <c r="N127" s="51">
        <f>ROUND(E127*I127,2)</f>
        <v>0</v>
      </c>
      <c r="O127" s="51">
        <f>ROUND(E127*J127,2)</f>
        <v>0</v>
      </c>
      <c r="P127" s="93">
        <f>ROUND(SUM(M127:O127),2)</f>
        <v>0</v>
      </c>
    </row>
    <row r="128" spans="1:16" x14ac:dyDescent="0.25">
      <c r="A128" s="52">
        <f t="shared" si="6"/>
        <v>98</v>
      </c>
      <c r="B128" s="53" t="s">
        <v>31</v>
      </c>
      <c r="C128" s="55" t="s">
        <v>356</v>
      </c>
      <c r="D128" s="58" t="s">
        <v>38</v>
      </c>
      <c r="E128" s="53">
        <v>1</v>
      </c>
      <c r="F128" s="51"/>
      <c r="G128" s="51"/>
      <c r="H128" s="51">
        <f t="shared" si="5"/>
        <v>0</v>
      </c>
      <c r="I128" s="51"/>
      <c r="J128" s="51"/>
      <c r="K128" s="93">
        <f>ROUND(SUM(H128:J128),2)</f>
        <v>0</v>
      </c>
      <c r="L128" s="51">
        <f>ROUND(E128*F128,2)</f>
        <v>0</v>
      </c>
      <c r="M128" s="51">
        <f>ROUND(E128*H128,2)</f>
        <v>0</v>
      </c>
      <c r="N128" s="51">
        <f>ROUND(E128*I128,2)</f>
        <v>0</v>
      </c>
      <c r="O128" s="51">
        <f>ROUND(E128*J128,2)</f>
        <v>0</v>
      </c>
      <c r="P128" s="93">
        <f>ROUND(SUM(M128:O128),2)</f>
        <v>0</v>
      </c>
    </row>
    <row r="129" spans="1:16" x14ac:dyDescent="0.25">
      <c r="A129" s="52">
        <f t="shared" si="6"/>
        <v>99</v>
      </c>
      <c r="B129" s="53" t="s">
        <v>31</v>
      </c>
      <c r="C129" s="55" t="s">
        <v>357</v>
      </c>
      <c r="D129" s="58" t="s">
        <v>38</v>
      </c>
      <c r="E129" s="53">
        <v>1</v>
      </c>
      <c r="F129" s="51"/>
      <c r="G129" s="51"/>
      <c r="H129" s="51">
        <f t="shared" si="5"/>
        <v>0</v>
      </c>
      <c r="I129" s="51"/>
      <c r="J129" s="51"/>
      <c r="K129" s="93">
        <f>ROUND(SUM(H129:J129),2)</f>
        <v>0</v>
      </c>
      <c r="L129" s="51">
        <f>ROUND(E129*F129,2)</f>
        <v>0</v>
      </c>
      <c r="M129" s="51">
        <f>ROUND(E129*H129,2)</f>
        <v>0</v>
      </c>
      <c r="N129" s="51">
        <f>ROUND(E129*I129,2)</f>
        <v>0</v>
      </c>
      <c r="O129" s="51">
        <f>ROUND(E129*J129,2)</f>
        <v>0</v>
      </c>
      <c r="P129" s="93">
        <f>ROUND(SUM(M129:O129),2)</f>
        <v>0</v>
      </c>
    </row>
    <row r="130" spans="1:16" x14ac:dyDescent="0.25">
      <c r="A130" s="52">
        <f t="shared" si="6"/>
        <v>100</v>
      </c>
      <c r="B130" s="53" t="s">
        <v>31</v>
      </c>
      <c r="C130" s="55" t="s">
        <v>358</v>
      </c>
      <c r="D130" s="58" t="s">
        <v>38</v>
      </c>
      <c r="E130" s="53">
        <v>1</v>
      </c>
      <c r="F130" s="51"/>
      <c r="G130" s="51"/>
      <c r="H130" s="51">
        <f t="shared" si="5"/>
        <v>0</v>
      </c>
      <c r="I130" s="51"/>
      <c r="J130" s="51"/>
      <c r="K130" s="93">
        <f>ROUND(SUM(H130:J130),2)</f>
        <v>0</v>
      </c>
      <c r="L130" s="51">
        <f>ROUND(E130*F130,2)</f>
        <v>0</v>
      </c>
      <c r="M130" s="51">
        <f>ROUND(E130*H130,2)</f>
        <v>0</v>
      </c>
      <c r="N130" s="51">
        <f>ROUND(E130*I130,2)</f>
        <v>0</v>
      </c>
      <c r="O130" s="51">
        <f>ROUND(E130*J130,2)</f>
        <v>0</v>
      </c>
      <c r="P130" s="93">
        <f>ROUND(SUM(M130:O130),2)</f>
        <v>0</v>
      </c>
    </row>
    <row r="131" spans="1:16" ht="26.4" x14ac:dyDescent="0.25">
      <c r="A131" s="52">
        <f t="shared" si="6"/>
        <v>101</v>
      </c>
      <c r="B131" s="53" t="s">
        <v>31</v>
      </c>
      <c r="C131" s="55" t="s">
        <v>359</v>
      </c>
      <c r="D131" s="58" t="s">
        <v>38</v>
      </c>
      <c r="E131" s="53">
        <v>3</v>
      </c>
      <c r="F131" s="51"/>
      <c r="G131" s="51"/>
      <c r="H131" s="51">
        <f t="shared" si="5"/>
        <v>0</v>
      </c>
      <c r="I131" s="51"/>
      <c r="J131" s="51"/>
      <c r="K131" s="93">
        <f>ROUND(SUM(H131:J131),2)</f>
        <v>0</v>
      </c>
      <c r="L131" s="51">
        <f>ROUND(E131*F131,2)</f>
        <v>0</v>
      </c>
      <c r="M131" s="51">
        <f>ROUND(E131*H131,2)</f>
        <v>0</v>
      </c>
      <c r="N131" s="51">
        <f>ROUND(E131*I131,2)</f>
        <v>0</v>
      </c>
      <c r="O131" s="51">
        <f>ROUND(E131*J131,2)</f>
        <v>0</v>
      </c>
      <c r="P131" s="93">
        <f>ROUND(SUM(M131:O131),2)</f>
        <v>0</v>
      </c>
    </row>
    <row r="132" spans="1:16" x14ac:dyDescent="0.25">
      <c r="A132" s="52">
        <f t="shared" si="6"/>
        <v>102</v>
      </c>
      <c r="B132" s="53" t="s">
        <v>31</v>
      </c>
      <c r="C132" s="55" t="s">
        <v>360</v>
      </c>
      <c r="D132" s="58" t="s">
        <v>66</v>
      </c>
      <c r="E132" s="53">
        <v>100</v>
      </c>
      <c r="F132" s="51"/>
      <c r="G132" s="51"/>
      <c r="H132" s="51">
        <f t="shared" si="5"/>
        <v>0</v>
      </c>
      <c r="I132" s="51"/>
      <c r="J132" s="51"/>
      <c r="K132" s="93">
        <f>ROUND(SUM(H132:J132),2)</f>
        <v>0</v>
      </c>
      <c r="L132" s="51">
        <f>ROUND(E132*F132,2)</f>
        <v>0</v>
      </c>
      <c r="M132" s="51">
        <f>ROUND(E132*H132,2)</f>
        <v>0</v>
      </c>
      <c r="N132" s="51">
        <f>ROUND(E132*I132,2)</f>
        <v>0</v>
      </c>
      <c r="O132" s="51">
        <f>ROUND(E132*J132,2)</f>
        <v>0</v>
      </c>
      <c r="P132" s="93">
        <f>ROUND(SUM(M132:O132),2)</f>
        <v>0</v>
      </c>
    </row>
    <row r="133" spans="1:16" x14ac:dyDescent="0.25">
      <c r="A133" s="52">
        <f t="shared" si="6"/>
        <v>103</v>
      </c>
      <c r="B133" s="53" t="s">
        <v>31</v>
      </c>
      <c r="C133" s="55" t="s">
        <v>361</v>
      </c>
      <c r="D133" s="58" t="s">
        <v>38</v>
      </c>
      <c r="E133" s="53">
        <v>1</v>
      </c>
      <c r="F133" s="51"/>
      <c r="G133" s="51"/>
      <c r="H133" s="51">
        <f>ROUND(F133*G133,2)</f>
        <v>0</v>
      </c>
      <c r="I133" s="51"/>
      <c r="J133" s="51"/>
      <c r="K133" s="93">
        <f>ROUND(SUM(H133:J133),2)</f>
        <v>0</v>
      </c>
      <c r="L133" s="51">
        <f>ROUND(E133*F133,2)</f>
        <v>0</v>
      </c>
      <c r="M133" s="51">
        <f>ROUND(E133*H133,2)</f>
        <v>0</v>
      </c>
      <c r="N133" s="51">
        <f>ROUND(E133*I133,2)</f>
        <v>0</v>
      </c>
      <c r="O133" s="51">
        <f>ROUND(E133*J133,2)</f>
        <v>0</v>
      </c>
      <c r="P133" s="93">
        <f>ROUND(SUM(M133:O133),2)</f>
        <v>0</v>
      </c>
    </row>
    <row r="134" spans="1:16" ht="15.9" customHeight="1" x14ac:dyDescent="0.25">
      <c r="A134" s="43"/>
      <c r="B134" s="44"/>
      <c r="C134" s="45"/>
      <c r="D134" s="46"/>
      <c r="E134" s="47"/>
      <c r="F134" s="48"/>
      <c r="G134" s="48"/>
      <c r="H134" s="48"/>
      <c r="I134" s="48"/>
      <c r="J134" s="48"/>
      <c r="K134" s="49" t="s">
        <v>47</v>
      </c>
      <c r="L134" s="50">
        <f>SUBTOTAL(9,L13:L133)</f>
        <v>0</v>
      </c>
      <c r="M134" s="88">
        <f t="shared" ref="M134:P134" si="7">SUBTOTAL(9,M13:M133)</f>
        <v>0</v>
      </c>
      <c r="N134" s="88">
        <f t="shared" si="7"/>
        <v>0</v>
      </c>
      <c r="O134" s="88">
        <f t="shared" si="7"/>
        <v>0</v>
      </c>
      <c r="P134" s="92">
        <f t="shared" si="7"/>
        <v>0</v>
      </c>
    </row>
    <row r="136" spans="1:16" ht="27" customHeight="1" x14ac:dyDescent="0.25">
      <c r="A136" s="111" t="s">
        <v>477</v>
      </c>
      <c r="B136" s="111"/>
      <c r="C136" s="111"/>
      <c r="D136" s="111"/>
      <c r="E136" s="111"/>
      <c r="F136" s="111"/>
      <c r="G136" s="111"/>
      <c r="H136" s="111"/>
      <c r="I136" s="111"/>
      <c r="J136" s="111"/>
      <c r="K136" s="111"/>
      <c r="L136" s="111"/>
      <c r="M136" s="111"/>
      <c r="N136" s="111"/>
      <c r="O136" s="111"/>
      <c r="P136" s="111"/>
    </row>
    <row r="138" spans="1:16" x14ac:dyDescent="0.25">
      <c r="C138" s="2" t="str">
        <f>Būvniec.koptāme!B21</f>
        <v xml:space="preserve">Sastādīja:                               </v>
      </c>
    </row>
    <row r="139" spans="1:16" x14ac:dyDescent="0.25">
      <c r="C139" s="2" t="str">
        <f>Būvniec.koptāme!B22</f>
        <v>Sertifikāta Nr.</v>
      </c>
    </row>
    <row r="141" spans="1:16" x14ac:dyDescent="0.25">
      <c r="C141" s="2" t="str">
        <f>Būvniec.koptāme!B24</f>
        <v xml:space="preserve">Tāme sastādīta </v>
      </c>
    </row>
    <row r="144" spans="1:16" x14ac:dyDescent="0.25">
      <c r="C144" s="2" t="str">
        <f>Būvniec.koptāme!B27</f>
        <v xml:space="preserve">Pārbaudīja:                           </v>
      </c>
    </row>
    <row r="145" spans="3:3" x14ac:dyDescent="0.25">
      <c r="C145" s="2" t="str">
        <f>Būvniec.koptāme!B28</f>
        <v xml:space="preserve">Sertifikāta Nr. </v>
      </c>
    </row>
  </sheetData>
  <mergeCells count="10">
    <mergeCell ref="A136:P136"/>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P29"/>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236</v>
      </c>
      <c r="B1" s="102"/>
      <c r="C1" s="102"/>
      <c r="D1" s="102"/>
      <c r="E1" s="102"/>
      <c r="F1" s="102"/>
      <c r="G1" s="102"/>
      <c r="H1" s="102"/>
      <c r="I1" s="102"/>
      <c r="J1" s="102"/>
      <c r="K1" s="102"/>
      <c r="L1" s="102"/>
      <c r="M1" s="102"/>
      <c r="N1" s="102"/>
      <c r="O1" s="102"/>
      <c r="P1" s="102"/>
    </row>
    <row r="2" spans="1:16" x14ac:dyDescent="0.25">
      <c r="A2" s="102" t="s">
        <v>51</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P18</f>
        <v>0</v>
      </c>
      <c r="P6" s="1" t="s">
        <v>19</v>
      </c>
    </row>
    <row r="7" spans="1:16" x14ac:dyDescent="0.25">
      <c r="A7" s="56" t="s">
        <v>451</v>
      </c>
    </row>
    <row r="8" spans="1:16" x14ac:dyDescent="0.25">
      <c r="A8" s="56" t="s">
        <v>465</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x14ac:dyDescent="0.25">
      <c r="A12" s="52"/>
      <c r="B12" s="53"/>
      <c r="C12" s="54" t="s">
        <v>54</v>
      </c>
      <c r="D12" s="58"/>
      <c r="E12" s="53"/>
      <c r="F12" s="51"/>
      <c r="G12" s="51"/>
      <c r="H12" s="51"/>
      <c r="I12" s="51"/>
      <c r="J12" s="51"/>
      <c r="K12" s="93"/>
      <c r="L12" s="51"/>
      <c r="M12" s="51"/>
      <c r="N12" s="51"/>
      <c r="O12" s="51"/>
      <c r="P12" s="93"/>
    </row>
    <row r="13" spans="1:16" ht="26.4" x14ac:dyDescent="0.25">
      <c r="A13" s="52">
        <v>1</v>
      </c>
      <c r="B13" s="53" t="s">
        <v>31</v>
      </c>
      <c r="C13" s="55" t="s">
        <v>155</v>
      </c>
      <c r="D13" s="58" t="s">
        <v>38</v>
      </c>
      <c r="E13" s="53">
        <v>1</v>
      </c>
      <c r="F13" s="51"/>
      <c r="G13" s="51"/>
      <c r="H13" s="51">
        <f t="shared" ref="H13:H15" si="0">ROUND(F13*G13,2)</f>
        <v>0</v>
      </c>
      <c r="I13" s="51"/>
      <c r="J13" s="51"/>
      <c r="K13" s="93">
        <f>ROUND(SUM(H13:J13),2)</f>
        <v>0</v>
      </c>
      <c r="L13" s="51">
        <f>ROUND(E13*F13,2)</f>
        <v>0</v>
      </c>
      <c r="M13" s="51">
        <f>ROUND(E13*H13,2)</f>
        <v>0</v>
      </c>
      <c r="N13" s="51">
        <f>ROUND(E13*I13,2)</f>
        <v>0</v>
      </c>
      <c r="O13" s="51">
        <f>ROUND(E13*J13,2)</f>
        <v>0</v>
      </c>
      <c r="P13" s="93">
        <f t="shared" ref="P13:P15" si="1">ROUND(SUM(M13:O13),2)</f>
        <v>0</v>
      </c>
    </row>
    <row r="14" spans="1:16" ht="132" x14ac:dyDescent="0.25">
      <c r="A14" s="52">
        <v>2</v>
      </c>
      <c r="B14" s="53" t="s">
        <v>31</v>
      </c>
      <c r="C14" s="55" t="s">
        <v>55</v>
      </c>
      <c r="D14" s="58" t="s">
        <v>38</v>
      </c>
      <c r="E14" s="53">
        <v>2</v>
      </c>
      <c r="F14" s="51"/>
      <c r="G14" s="51"/>
      <c r="H14" s="51">
        <f t="shared" si="0"/>
        <v>0</v>
      </c>
      <c r="I14" s="51"/>
      <c r="J14" s="51"/>
      <c r="K14" s="93">
        <f>ROUND(SUM(H14:J14),2)</f>
        <v>0</v>
      </c>
      <c r="L14" s="51">
        <f>ROUND(E14*F14,2)</f>
        <v>0</v>
      </c>
      <c r="M14" s="51">
        <f>ROUND(E14*H14,2)</f>
        <v>0</v>
      </c>
      <c r="N14" s="51">
        <f>ROUND(E14*I14,2)</f>
        <v>0</v>
      </c>
      <c r="O14" s="51">
        <f>ROUND(E14*J14,2)</f>
        <v>0</v>
      </c>
      <c r="P14" s="93">
        <f t="shared" si="1"/>
        <v>0</v>
      </c>
    </row>
    <row r="15" spans="1:16" ht="39.6" x14ac:dyDescent="0.25">
      <c r="A15" s="52">
        <v>3</v>
      </c>
      <c r="B15" s="53" t="s">
        <v>31</v>
      </c>
      <c r="C15" s="55" t="s">
        <v>56</v>
      </c>
      <c r="D15" s="58" t="s">
        <v>38</v>
      </c>
      <c r="E15" s="53">
        <v>6</v>
      </c>
      <c r="F15" s="51"/>
      <c r="G15" s="51"/>
      <c r="H15" s="51">
        <f t="shared" si="0"/>
        <v>0</v>
      </c>
      <c r="I15" s="51"/>
      <c r="J15" s="51"/>
      <c r="K15" s="93">
        <f>ROUND(SUM(H15:J15),2)</f>
        <v>0</v>
      </c>
      <c r="L15" s="51">
        <f>ROUND(E15*F15,2)</f>
        <v>0</v>
      </c>
      <c r="M15" s="51">
        <f>ROUND(E15*H15,2)</f>
        <v>0</v>
      </c>
      <c r="N15" s="51">
        <f>ROUND(E15*I15,2)</f>
        <v>0</v>
      </c>
      <c r="O15" s="51">
        <f>ROUND(E15*J15,2)</f>
        <v>0</v>
      </c>
      <c r="P15" s="93">
        <f t="shared" si="1"/>
        <v>0</v>
      </c>
    </row>
    <row r="16" spans="1:16" ht="39.6" x14ac:dyDescent="0.25">
      <c r="A16" s="52">
        <v>4</v>
      </c>
      <c r="B16" s="53" t="s">
        <v>31</v>
      </c>
      <c r="C16" s="55" t="s">
        <v>57</v>
      </c>
      <c r="D16" s="58" t="s">
        <v>38</v>
      </c>
      <c r="E16" s="53">
        <v>9</v>
      </c>
      <c r="F16" s="51"/>
      <c r="G16" s="51"/>
      <c r="H16" s="51">
        <f t="shared" ref="H16:H17" si="2">ROUND(F16*G16,2)</f>
        <v>0</v>
      </c>
      <c r="I16" s="51"/>
      <c r="J16" s="51"/>
      <c r="K16" s="93">
        <f>ROUND(SUM(H16:J16),2)</f>
        <v>0</v>
      </c>
      <c r="L16" s="51">
        <f>ROUND(E16*F16,2)</f>
        <v>0</v>
      </c>
      <c r="M16" s="51">
        <f>ROUND(E16*H16,2)</f>
        <v>0</v>
      </c>
      <c r="N16" s="51">
        <f>ROUND(E16*I16,2)</f>
        <v>0</v>
      </c>
      <c r="O16" s="51">
        <f>ROUND(E16*J16,2)</f>
        <v>0</v>
      </c>
      <c r="P16" s="93">
        <f t="shared" ref="P16:P17" si="3">ROUND(SUM(M16:O16),2)</f>
        <v>0</v>
      </c>
    </row>
    <row r="17" spans="1:16" ht="66" x14ac:dyDescent="0.25">
      <c r="A17" s="52">
        <v>5</v>
      </c>
      <c r="B17" s="53" t="s">
        <v>31</v>
      </c>
      <c r="C17" s="55" t="s">
        <v>58</v>
      </c>
      <c r="D17" s="58" t="s">
        <v>38</v>
      </c>
      <c r="E17" s="53">
        <v>3</v>
      </c>
      <c r="F17" s="51"/>
      <c r="G17" s="51"/>
      <c r="H17" s="51">
        <f t="shared" si="2"/>
        <v>0</v>
      </c>
      <c r="I17" s="51"/>
      <c r="J17" s="51"/>
      <c r="K17" s="93">
        <f>ROUND(SUM(H17:J17),2)</f>
        <v>0</v>
      </c>
      <c r="L17" s="51">
        <f>ROUND(E17*F17,2)</f>
        <v>0</v>
      </c>
      <c r="M17" s="51">
        <f>ROUND(E17*H17,2)</f>
        <v>0</v>
      </c>
      <c r="N17" s="51">
        <f>ROUND(E17*I17,2)</f>
        <v>0</v>
      </c>
      <c r="O17" s="51">
        <f>ROUND(E17*J17,2)</f>
        <v>0</v>
      </c>
      <c r="P17" s="93">
        <f t="shared" si="3"/>
        <v>0</v>
      </c>
    </row>
    <row r="18" spans="1:16" ht="15.9" customHeight="1" x14ac:dyDescent="0.25">
      <c r="A18" s="43"/>
      <c r="B18" s="44"/>
      <c r="C18" s="45"/>
      <c r="D18" s="46"/>
      <c r="E18" s="47"/>
      <c r="F18" s="48"/>
      <c r="G18" s="48"/>
      <c r="H18" s="48"/>
      <c r="I18" s="48"/>
      <c r="J18" s="48"/>
      <c r="K18" s="49" t="s">
        <v>47</v>
      </c>
      <c r="L18" s="50">
        <f>SUBTOTAL(9,L12:L17)</f>
        <v>0</v>
      </c>
      <c r="M18" s="50">
        <f>SUBTOTAL(9,M12:M17)</f>
        <v>0</v>
      </c>
      <c r="N18" s="50">
        <f>SUBTOTAL(9,N12:N17)</f>
        <v>0</v>
      </c>
      <c r="O18" s="50">
        <f>SUBTOTAL(9,O12:O17)</f>
        <v>0</v>
      </c>
      <c r="P18" s="92">
        <f>SUBTOTAL(9,P12:P17)</f>
        <v>0</v>
      </c>
    </row>
    <row r="22" spans="1:16" x14ac:dyDescent="0.25">
      <c r="C22" s="2" t="str">
        <f>Būvniec.koptāme!B21</f>
        <v xml:space="preserve">Sastādīja:                               </v>
      </c>
    </row>
    <row r="23" spans="1:16" x14ac:dyDescent="0.25">
      <c r="C23" s="2" t="str">
        <f>Būvniec.koptāme!B22</f>
        <v>Sertifikāta Nr.</v>
      </c>
    </row>
    <row r="25" spans="1:16" x14ac:dyDescent="0.25">
      <c r="C25" s="2" t="str">
        <f>Būvniec.koptāme!B24</f>
        <v xml:space="preserve">Tāme sastādīta </v>
      </c>
    </row>
    <row r="28" spans="1:16" x14ac:dyDescent="0.25">
      <c r="C28" s="2" t="str">
        <f>Būvniec.koptāme!B27</f>
        <v xml:space="preserve">Pārbaudīja:                           </v>
      </c>
    </row>
    <row r="29" spans="1:16" x14ac:dyDescent="0.25">
      <c r="C29"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P26"/>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235</v>
      </c>
      <c r="B1" s="102"/>
      <c r="C1" s="102"/>
      <c r="D1" s="102"/>
      <c r="E1" s="102"/>
      <c r="F1" s="102"/>
      <c r="G1" s="102"/>
      <c r="H1" s="102"/>
      <c r="I1" s="102"/>
      <c r="J1" s="102"/>
      <c r="K1" s="102"/>
      <c r="L1" s="102"/>
      <c r="M1" s="102"/>
      <c r="N1" s="102"/>
      <c r="O1" s="102"/>
      <c r="P1" s="102"/>
    </row>
    <row r="2" spans="1:16" x14ac:dyDescent="0.25">
      <c r="A2" s="102" t="s">
        <v>40</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P15</f>
        <v>0</v>
      </c>
      <c r="P6" s="1" t="s">
        <v>19</v>
      </c>
    </row>
    <row r="7" spans="1:16" x14ac:dyDescent="0.25">
      <c r="A7" s="56" t="s">
        <v>451</v>
      </c>
    </row>
    <row r="8" spans="1:16" x14ac:dyDescent="0.25">
      <c r="A8" s="56" t="s">
        <v>466</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x14ac:dyDescent="0.25">
      <c r="A12" s="52"/>
      <c r="B12" s="53"/>
      <c r="C12" s="54" t="s">
        <v>48</v>
      </c>
      <c r="D12" s="58"/>
      <c r="E12" s="53"/>
      <c r="F12" s="51"/>
      <c r="G12" s="51"/>
      <c r="H12" s="51"/>
      <c r="I12" s="51"/>
      <c r="J12" s="51"/>
      <c r="K12" s="93"/>
      <c r="L12" s="51"/>
      <c r="M12" s="51"/>
      <c r="N12" s="51"/>
      <c r="O12" s="51"/>
      <c r="P12" s="93"/>
    </row>
    <row r="13" spans="1:16" x14ac:dyDescent="0.25">
      <c r="A13" s="52">
        <v>1</v>
      </c>
      <c r="B13" s="53" t="s">
        <v>31</v>
      </c>
      <c r="C13" s="55" t="s">
        <v>49</v>
      </c>
      <c r="D13" s="58" t="s">
        <v>38</v>
      </c>
      <c r="E13" s="53">
        <v>7</v>
      </c>
      <c r="F13" s="51"/>
      <c r="G13" s="51"/>
      <c r="H13" s="51">
        <f t="shared" ref="H13:H14" si="0">ROUND(F13*G13,2)</f>
        <v>0</v>
      </c>
      <c r="I13" s="51"/>
      <c r="J13" s="51"/>
      <c r="K13" s="93">
        <f>ROUND(SUM(H13:J13),2)</f>
        <v>0</v>
      </c>
      <c r="L13" s="51">
        <f>ROUND(E13*F13,2)</f>
        <v>0</v>
      </c>
      <c r="M13" s="51">
        <f>ROUND(E13*H13,2)</f>
        <v>0</v>
      </c>
      <c r="N13" s="51">
        <f>ROUND(E13*I13,2)</f>
        <v>0</v>
      </c>
      <c r="O13" s="51">
        <f>ROUND(E13*J13,2)</f>
        <v>0</v>
      </c>
      <c r="P13" s="93">
        <f t="shared" ref="P13:P14" si="1">ROUND(SUM(M13:O13),2)</f>
        <v>0</v>
      </c>
    </row>
    <row r="14" spans="1:16" ht="92.4" x14ac:dyDescent="0.25">
      <c r="A14" s="52">
        <v>2</v>
      </c>
      <c r="B14" s="53" t="s">
        <v>31</v>
      </c>
      <c r="C14" s="55" t="s">
        <v>50</v>
      </c>
      <c r="D14" s="58" t="s">
        <v>38</v>
      </c>
      <c r="E14" s="53">
        <v>5</v>
      </c>
      <c r="F14" s="51"/>
      <c r="G14" s="51"/>
      <c r="H14" s="51">
        <f t="shared" si="0"/>
        <v>0</v>
      </c>
      <c r="I14" s="51"/>
      <c r="J14" s="51"/>
      <c r="K14" s="93">
        <f>ROUND(SUM(H14:J14),2)</f>
        <v>0</v>
      </c>
      <c r="L14" s="51">
        <f>ROUND(E14*F14,2)</f>
        <v>0</v>
      </c>
      <c r="M14" s="51">
        <f>ROUND(E14*H14,2)</f>
        <v>0</v>
      </c>
      <c r="N14" s="51">
        <f>ROUND(E14*I14,2)</f>
        <v>0</v>
      </c>
      <c r="O14" s="51">
        <f>ROUND(E14*J14,2)</f>
        <v>0</v>
      </c>
      <c r="P14" s="93">
        <f t="shared" si="1"/>
        <v>0</v>
      </c>
    </row>
    <row r="15" spans="1:16" ht="15.9" customHeight="1" x14ac:dyDescent="0.25">
      <c r="A15" s="43"/>
      <c r="B15" s="44"/>
      <c r="C15" s="45"/>
      <c r="D15" s="46"/>
      <c r="E15" s="47"/>
      <c r="F15" s="48"/>
      <c r="G15" s="48"/>
      <c r="H15" s="48"/>
      <c r="I15" s="48"/>
      <c r="J15" s="48"/>
      <c r="K15" s="49" t="s">
        <v>47</v>
      </c>
      <c r="L15" s="50">
        <f>SUBTOTAL(9,L12:L14)</f>
        <v>0</v>
      </c>
      <c r="M15" s="50">
        <f>SUBTOTAL(9,M12:M14)</f>
        <v>0</v>
      </c>
      <c r="N15" s="50">
        <f>SUBTOTAL(9,N12:N14)</f>
        <v>0</v>
      </c>
      <c r="O15" s="50">
        <f>SUBTOTAL(9,O12:O14)</f>
        <v>0</v>
      </c>
      <c r="P15" s="92">
        <f>SUBTOTAL(9,P12:P14)</f>
        <v>0</v>
      </c>
    </row>
    <row r="19" spans="3:3" x14ac:dyDescent="0.25">
      <c r="C19" s="2" t="str">
        <f>Būvniec.koptāme!B21</f>
        <v xml:space="preserve">Sastādīja:                               </v>
      </c>
    </row>
    <row r="20" spans="3:3" x14ac:dyDescent="0.25">
      <c r="C20" s="2" t="str">
        <f>Būvniec.koptāme!B22</f>
        <v>Sertifikāta Nr.</v>
      </c>
    </row>
    <row r="22" spans="3:3" x14ac:dyDescent="0.25">
      <c r="C22" s="2" t="str">
        <f>Būvniec.koptāme!B24</f>
        <v xml:space="preserve">Tāme sastādīta </v>
      </c>
    </row>
    <row r="25" spans="3:3" x14ac:dyDescent="0.25">
      <c r="C25" s="2" t="str">
        <f>Būvniec.koptāme!B27</f>
        <v xml:space="preserve">Pārbaudīja:                           </v>
      </c>
    </row>
    <row r="26" spans="3:3" x14ac:dyDescent="0.25">
      <c r="C26"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P38"/>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234</v>
      </c>
      <c r="B1" s="102"/>
      <c r="C1" s="102"/>
      <c r="D1" s="102"/>
      <c r="E1" s="102"/>
      <c r="F1" s="102"/>
      <c r="G1" s="102"/>
      <c r="H1" s="102"/>
      <c r="I1" s="102"/>
      <c r="J1" s="102"/>
      <c r="K1" s="102"/>
      <c r="L1" s="102"/>
      <c r="M1" s="102"/>
      <c r="N1" s="102"/>
      <c r="O1" s="102"/>
      <c r="P1" s="102"/>
    </row>
    <row r="2" spans="1:16" x14ac:dyDescent="0.25">
      <c r="A2" s="102" t="s">
        <v>59</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P27</f>
        <v>0</v>
      </c>
      <c r="P6" s="1" t="s">
        <v>19</v>
      </c>
    </row>
    <row r="7" spans="1:16" x14ac:dyDescent="0.25">
      <c r="A7" s="56" t="s">
        <v>451</v>
      </c>
    </row>
    <row r="8" spans="1:16" x14ac:dyDescent="0.25">
      <c r="A8" s="56" t="s">
        <v>467</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x14ac:dyDescent="0.25">
      <c r="A12" s="52"/>
      <c r="B12" s="53"/>
      <c r="C12" s="54" t="s">
        <v>417</v>
      </c>
      <c r="D12" s="58"/>
      <c r="E12" s="53"/>
      <c r="F12" s="51"/>
      <c r="G12" s="51"/>
      <c r="H12" s="51"/>
      <c r="I12" s="51"/>
      <c r="J12" s="51"/>
      <c r="K12" s="93"/>
      <c r="L12" s="51"/>
      <c r="M12" s="51"/>
      <c r="N12" s="51"/>
      <c r="O12" s="51"/>
      <c r="P12" s="93"/>
    </row>
    <row r="13" spans="1:16" x14ac:dyDescent="0.25">
      <c r="A13" s="52">
        <v>1</v>
      </c>
      <c r="B13" s="53" t="s">
        <v>31</v>
      </c>
      <c r="C13" s="55" t="s">
        <v>262</v>
      </c>
      <c r="D13" s="58" t="s">
        <v>65</v>
      </c>
      <c r="E13" s="53">
        <v>2</v>
      </c>
      <c r="F13" s="51"/>
      <c r="G13" s="51"/>
      <c r="H13" s="51">
        <f t="shared" ref="H13:H18" si="0">ROUND(F13*G13,2)</f>
        <v>0</v>
      </c>
      <c r="I13" s="51"/>
      <c r="J13" s="51"/>
      <c r="K13" s="93">
        <f>ROUND(SUM(H13:J13),2)</f>
        <v>0</v>
      </c>
      <c r="L13" s="51">
        <f>ROUND(E13*F13,2)</f>
        <v>0</v>
      </c>
      <c r="M13" s="51">
        <f>ROUND(E13*H13,2)</f>
        <v>0</v>
      </c>
      <c r="N13" s="51">
        <f>ROUND(E13*I13,2)</f>
        <v>0</v>
      </c>
      <c r="O13" s="51">
        <f>ROUND(E13*J13,2)</f>
        <v>0</v>
      </c>
      <c r="P13" s="93">
        <f t="shared" ref="P13:P18" si="1">ROUND(SUM(M13:O13),2)</f>
        <v>0</v>
      </c>
    </row>
    <row r="14" spans="1:16" ht="26.4" x14ac:dyDescent="0.25">
      <c r="A14" s="52">
        <v>2</v>
      </c>
      <c r="B14" s="53" t="s">
        <v>31</v>
      </c>
      <c r="C14" s="55" t="s">
        <v>263</v>
      </c>
      <c r="D14" s="58" t="s">
        <v>65</v>
      </c>
      <c r="E14" s="53">
        <v>1</v>
      </c>
      <c r="F14" s="51"/>
      <c r="G14" s="51"/>
      <c r="H14" s="51">
        <f t="shared" si="0"/>
        <v>0</v>
      </c>
      <c r="I14" s="51"/>
      <c r="J14" s="51"/>
      <c r="K14" s="93">
        <f>ROUND(SUM(H14:J14),2)</f>
        <v>0</v>
      </c>
      <c r="L14" s="51">
        <f>ROUND(E14*F14,2)</f>
        <v>0</v>
      </c>
      <c r="M14" s="51">
        <f>ROUND(E14*H14,2)</f>
        <v>0</v>
      </c>
      <c r="N14" s="51">
        <f>ROUND(E14*I14,2)</f>
        <v>0</v>
      </c>
      <c r="O14" s="51">
        <f>ROUND(E14*J14,2)</f>
        <v>0</v>
      </c>
      <c r="P14" s="93">
        <f t="shared" si="1"/>
        <v>0</v>
      </c>
    </row>
    <row r="15" spans="1:16" x14ac:dyDescent="0.25">
      <c r="A15" s="52">
        <v>3</v>
      </c>
      <c r="B15" s="53" t="s">
        <v>31</v>
      </c>
      <c r="C15" s="55" t="s">
        <v>264</v>
      </c>
      <c r="D15" s="58" t="s">
        <v>65</v>
      </c>
      <c r="E15" s="53">
        <v>1</v>
      </c>
      <c r="F15" s="51"/>
      <c r="G15" s="51"/>
      <c r="H15" s="51">
        <f t="shared" si="0"/>
        <v>0</v>
      </c>
      <c r="I15" s="51"/>
      <c r="J15" s="51"/>
      <c r="K15" s="93">
        <f>ROUND(SUM(H15:J15),2)</f>
        <v>0</v>
      </c>
      <c r="L15" s="51">
        <f>ROUND(E15*F15,2)</f>
        <v>0</v>
      </c>
      <c r="M15" s="51">
        <f>ROUND(E15*H15,2)</f>
        <v>0</v>
      </c>
      <c r="N15" s="51">
        <f>ROUND(E15*I15,2)</f>
        <v>0</v>
      </c>
      <c r="O15" s="51">
        <f>ROUND(E15*J15,2)</f>
        <v>0</v>
      </c>
      <c r="P15" s="93">
        <f t="shared" si="1"/>
        <v>0</v>
      </c>
    </row>
    <row r="16" spans="1:16" ht="26.4" x14ac:dyDescent="0.25">
      <c r="A16" s="52">
        <v>4</v>
      </c>
      <c r="B16" s="53" t="s">
        <v>31</v>
      </c>
      <c r="C16" s="55" t="s">
        <v>265</v>
      </c>
      <c r="D16" s="58" t="s">
        <v>38</v>
      </c>
      <c r="E16" s="53">
        <v>1</v>
      </c>
      <c r="F16" s="51"/>
      <c r="G16" s="51"/>
      <c r="H16" s="51">
        <f t="shared" si="0"/>
        <v>0</v>
      </c>
      <c r="I16" s="51"/>
      <c r="J16" s="51"/>
      <c r="K16" s="93">
        <f>ROUND(SUM(H16:J16),2)</f>
        <v>0</v>
      </c>
      <c r="L16" s="51">
        <f>ROUND(E16*F16,2)</f>
        <v>0</v>
      </c>
      <c r="M16" s="51">
        <f>ROUND(E16*H16,2)</f>
        <v>0</v>
      </c>
      <c r="N16" s="51">
        <f>ROUND(E16*I16,2)</f>
        <v>0</v>
      </c>
      <c r="O16" s="51">
        <f>ROUND(E16*J16,2)</f>
        <v>0</v>
      </c>
      <c r="P16" s="93">
        <f t="shared" si="1"/>
        <v>0</v>
      </c>
    </row>
    <row r="17" spans="1:16" x14ac:dyDescent="0.25">
      <c r="A17" s="52">
        <v>5</v>
      </c>
      <c r="B17" s="53" t="s">
        <v>31</v>
      </c>
      <c r="C17" s="55" t="s">
        <v>266</v>
      </c>
      <c r="D17" s="58" t="s">
        <v>65</v>
      </c>
      <c r="E17" s="53">
        <v>1</v>
      </c>
      <c r="F17" s="51"/>
      <c r="G17" s="51"/>
      <c r="H17" s="51">
        <f t="shared" si="0"/>
        <v>0</v>
      </c>
      <c r="I17" s="51"/>
      <c r="J17" s="51"/>
      <c r="K17" s="93">
        <f>ROUND(SUM(H17:J17),2)</f>
        <v>0</v>
      </c>
      <c r="L17" s="51">
        <f>ROUND(E17*F17,2)</f>
        <v>0</v>
      </c>
      <c r="M17" s="51">
        <f>ROUND(E17*H17,2)</f>
        <v>0</v>
      </c>
      <c r="N17" s="51">
        <f>ROUND(E17*I17,2)</f>
        <v>0</v>
      </c>
      <c r="O17" s="51">
        <f>ROUND(E17*J17,2)</f>
        <v>0</v>
      </c>
      <c r="P17" s="93">
        <f t="shared" si="1"/>
        <v>0</v>
      </c>
    </row>
    <row r="18" spans="1:16" x14ac:dyDescent="0.25">
      <c r="A18" s="52">
        <v>6</v>
      </c>
      <c r="B18" s="53" t="s">
        <v>31</v>
      </c>
      <c r="C18" s="63" t="s">
        <v>267</v>
      </c>
      <c r="D18" s="58" t="s">
        <v>65</v>
      </c>
      <c r="E18" s="53">
        <v>1</v>
      </c>
      <c r="F18" s="51"/>
      <c r="G18" s="51"/>
      <c r="H18" s="51">
        <f t="shared" si="0"/>
        <v>0</v>
      </c>
      <c r="I18" s="51"/>
      <c r="J18" s="51"/>
      <c r="K18" s="93">
        <f>ROUND(SUM(H18:J18),2)</f>
        <v>0</v>
      </c>
      <c r="L18" s="51">
        <f>ROUND(E18*F18,2)</f>
        <v>0</v>
      </c>
      <c r="M18" s="51">
        <f>ROUND(E18*H18,2)</f>
        <v>0</v>
      </c>
      <c r="N18" s="51">
        <f>ROUND(E18*I18,2)</f>
        <v>0</v>
      </c>
      <c r="O18" s="51">
        <f>ROUND(E18*J18,2)</f>
        <v>0</v>
      </c>
      <c r="P18" s="93">
        <f t="shared" si="1"/>
        <v>0</v>
      </c>
    </row>
    <row r="19" spans="1:16" x14ac:dyDescent="0.25">
      <c r="A19" s="52">
        <v>7</v>
      </c>
      <c r="B19" s="53" t="s">
        <v>31</v>
      </c>
      <c r="C19" s="55" t="s">
        <v>268</v>
      </c>
      <c r="D19" s="58" t="s">
        <v>65</v>
      </c>
      <c r="E19" s="53">
        <v>1</v>
      </c>
      <c r="F19" s="51"/>
      <c r="G19" s="51"/>
      <c r="H19" s="51">
        <f t="shared" ref="H19:H26" si="2">ROUND(F19*G19,2)</f>
        <v>0</v>
      </c>
      <c r="I19" s="51"/>
      <c r="J19" s="51"/>
      <c r="K19" s="93">
        <f>ROUND(SUM(H19:J19),2)</f>
        <v>0</v>
      </c>
      <c r="L19" s="51">
        <f>ROUND(E19*F19,2)</f>
        <v>0</v>
      </c>
      <c r="M19" s="51">
        <f>ROUND(E19*H19,2)</f>
        <v>0</v>
      </c>
      <c r="N19" s="51">
        <f>ROUND(E19*I19,2)</f>
        <v>0</v>
      </c>
      <c r="O19" s="51">
        <f>ROUND(E19*J19,2)</f>
        <v>0</v>
      </c>
      <c r="P19" s="93">
        <f t="shared" ref="P19:P26" si="3">ROUND(SUM(M19:O19),2)</f>
        <v>0</v>
      </c>
    </row>
    <row r="20" spans="1:16" x14ac:dyDescent="0.25">
      <c r="A20" s="52">
        <v>8</v>
      </c>
      <c r="B20" s="53" t="s">
        <v>31</v>
      </c>
      <c r="C20" s="55" t="s">
        <v>269</v>
      </c>
      <c r="D20" s="58" t="s">
        <v>65</v>
      </c>
      <c r="E20" s="53">
        <v>1</v>
      </c>
      <c r="F20" s="51"/>
      <c r="G20" s="51"/>
      <c r="H20" s="51">
        <f t="shared" si="2"/>
        <v>0</v>
      </c>
      <c r="I20" s="51"/>
      <c r="J20" s="51"/>
      <c r="K20" s="93">
        <f>ROUND(SUM(H20:J20),2)</f>
        <v>0</v>
      </c>
      <c r="L20" s="51">
        <f>ROUND(E20*F20,2)</f>
        <v>0</v>
      </c>
      <c r="M20" s="51">
        <f>ROUND(E20*H20,2)</f>
        <v>0</v>
      </c>
      <c r="N20" s="51">
        <f>ROUND(E20*I20,2)</f>
        <v>0</v>
      </c>
      <c r="O20" s="51">
        <f>ROUND(E20*J20,2)</f>
        <v>0</v>
      </c>
      <c r="P20" s="93">
        <f t="shared" si="3"/>
        <v>0</v>
      </c>
    </row>
    <row r="21" spans="1:16" x14ac:dyDescent="0.25">
      <c r="A21" s="52">
        <v>9</v>
      </c>
      <c r="B21" s="53" t="s">
        <v>31</v>
      </c>
      <c r="C21" s="55" t="s">
        <v>270</v>
      </c>
      <c r="D21" s="58" t="s">
        <v>66</v>
      </c>
      <c r="E21" s="53">
        <v>1</v>
      </c>
      <c r="F21" s="51"/>
      <c r="G21" s="51"/>
      <c r="H21" s="51">
        <f t="shared" si="2"/>
        <v>0</v>
      </c>
      <c r="I21" s="51"/>
      <c r="J21" s="51"/>
      <c r="K21" s="93">
        <f>ROUND(SUM(H21:J21),2)</f>
        <v>0</v>
      </c>
      <c r="L21" s="51">
        <f>ROUND(E21*F21,2)</f>
        <v>0</v>
      </c>
      <c r="M21" s="51">
        <f>ROUND(E21*H21,2)</f>
        <v>0</v>
      </c>
      <c r="N21" s="51">
        <f>ROUND(E21*I21,2)</f>
        <v>0</v>
      </c>
      <c r="O21" s="51">
        <f>ROUND(E21*J21,2)</f>
        <v>0</v>
      </c>
      <c r="P21" s="93">
        <f t="shared" si="3"/>
        <v>0</v>
      </c>
    </row>
    <row r="22" spans="1:16" ht="26.4" x14ac:dyDescent="0.25">
      <c r="A22" s="52">
        <v>10</v>
      </c>
      <c r="B22" s="53" t="s">
        <v>31</v>
      </c>
      <c r="C22" s="55" t="s">
        <v>271</v>
      </c>
      <c r="D22" s="58" t="s">
        <v>66</v>
      </c>
      <c r="E22" s="53">
        <v>2</v>
      </c>
      <c r="F22" s="51"/>
      <c r="G22" s="51"/>
      <c r="H22" s="51">
        <f t="shared" si="2"/>
        <v>0</v>
      </c>
      <c r="I22" s="51"/>
      <c r="J22" s="51"/>
      <c r="K22" s="93">
        <f>ROUND(SUM(H22:J22),2)</f>
        <v>0</v>
      </c>
      <c r="L22" s="51">
        <f>ROUND(E22*F22,2)</f>
        <v>0</v>
      </c>
      <c r="M22" s="51">
        <f>ROUND(E22*H22,2)</f>
        <v>0</v>
      </c>
      <c r="N22" s="51">
        <f>ROUND(E22*I22,2)</f>
        <v>0</v>
      </c>
      <c r="O22" s="51">
        <f>ROUND(E22*J22,2)</f>
        <v>0</v>
      </c>
      <c r="P22" s="93">
        <f t="shared" si="3"/>
        <v>0</v>
      </c>
    </row>
    <row r="23" spans="1:16" ht="26.4" x14ac:dyDescent="0.25">
      <c r="A23" s="52">
        <v>11</v>
      </c>
      <c r="B23" s="53" t="s">
        <v>31</v>
      </c>
      <c r="C23" s="55" t="s">
        <v>272</v>
      </c>
      <c r="D23" s="58" t="s">
        <v>66</v>
      </c>
      <c r="E23" s="53">
        <v>2</v>
      </c>
      <c r="F23" s="51"/>
      <c r="G23" s="51"/>
      <c r="H23" s="51">
        <f t="shared" si="2"/>
        <v>0</v>
      </c>
      <c r="I23" s="51"/>
      <c r="J23" s="51"/>
      <c r="K23" s="93">
        <f>ROUND(SUM(H23:J23),2)</f>
        <v>0</v>
      </c>
      <c r="L23" s="51">
        <f>ROUND(E23*F23,2)</f>
        <v>0</v>
      </c>
      <c r="M23" s="51">
        <f>ROUND(E23*H23,2)</f>
        <v>0</v>
      </c>
      <c r="N23" s="51">
        <f>ROUND(E23*I23,2)</f>
        <v>0</v>
      </c>
      <c r="O23" s="51">
        <f>ROUND(E23*J23,2)</f>
        <v>0</v>
      </c>
      <c r="P23" s="93">
        <f t="shared" si="3"/>
        <v>0</v>
      </c>
    </row>
    <row r="24" spans="1:16" x14ac:dyDescent="0.25">
      <c r="A24" s="52">
        <v>12</v>
      </c>
      <c r="B24" s="53" t="s">
        <v>31</v>
      </c>
      <c r="C24" s="55" t="s">
        <v>63</v>
      </c>
      <c r="D24" s="58" t="s">
        <v>66</v>
      </c>
      <c r="E24" s="53">
        <v>14</v>
      </c>
      <c r="F24" s="51"/>
      <c r="G24" s="51"/>
      <c r="H24" s="51">
        <f t="shared" si="2"/>
        <v>0</v>
      </c>
      <c r="I24" s="51"/>
      <c r="J24" s="51"/>
      <c r="K24" s="93">
        <f>ROUND(SUM(H24:J24),2)</f>
        <v>0</v>
      </c>
      <c r="L24" s="51">
        <f>ROUND(E24*F24,2)</f>
        <v>0</v>
      </c>
      <c r="M24" s="51">
        <f>ROUND(E24*H24,2)</f>
        <v>0</v>
      </c>
      <c r="N24" s="51">
        <f>ROUND(E24*I24,2)</f>
        <v>0</v>
      </c>
      <c r="O24" s="51">
        <f>ROUND(E24*J24,2)</f>
        <v>0</v>
      </c>
      <c r="P24" s="93">
        <f t="shared" si="3"/>
        <v>0</v>
      </c>
    </row>
    <row r="25" spans="1:16" x14ac:dyDescent="0.25">
      <c r="A25" s="52">
        <v>13</v>
      </c>
      <c r="B25" s="53" t="s">
        <v>31</v>
      </c>
      <c r="C25" s="55" t="s">
        <v>273</v>
      </c>
      <c r="D25" s="58" t="s">
        <v>66</v>
      </c>
      <c r="E25" s="53">
        <v>2</v>
      </c>
      <c r="F25" s="51"/>
      <c r="G25" s="51"/>
      <c r="H25" s="51">
        <f t="shared" si="2"/>
        <v>0</v>
      </c>
      <c r="I25" s="51"/>
      <c r="J25" s="51"/>
      <c r="K25" s="93">
        <f>ROUND(SUM(H25:J25),2)</f>
        <v>0</v>
      </c>
      <c r="L25" s="51">
        <f>ROUND(E25*F25,2)</f>
        <v>0</v>
      </c>
      <c r="M25" s="51">
        <f>ROUND(E25*H25,2)</f>
        <v>0</v>
      </c>
      <c r="N25" s="51">
        <f>ROUND(E25*I25,2)</f>
        <v>0</v>
      </c>
      <c r="O25" s="51">
        <f>ROUND(E25*J25,2)</f>
        <v>0</v>
      </c>
      <c r="P25" s="93">
        <f t="shared" si="3"/>
        <v>0</v>
      </c>
    </row>
    <row r="26" spans="1:16" x14ac:dyDescent="0.25">
      <c r="A26" s="52">
        <v>14</v>
      </c>
      <c r="B26" s="53" t="s">
        <v>31</v>
      </c>
      <c r="C26" s="55" t="s">
        <v>64</v>
      </c>
      <c r="D26" s="58" t="s">
        <v>38</v>
      </c>
      <c r="E26" s="53">
        <v>1</v>
      </c>
      <c r="F26" s="51"/>
      <c r="G26" s="51"/>
      <c r="H26" s="51">
        <f t="shared" si="2"/>
        <v>0</v>
      </c>
      <c r="I26" s="51"/>
      <c r="J26" s="51"/>
      <c r="K26" s="93">
        <f>ROUND(SUM(H26:J26),2)</f>
        <v>0</v>
      </c>
      <c r="L26" s="51">
        <f>ROUND(E26*F26,2)</f>
        <v>0</v>
      </c>
      <c r="M26" s="51">
        <f>ROUND(E26*H26,2)</f>
        <v>0</v>
      </c>
      <c r="N26" s="51">
        <f>ROUND(E26*I26,2)</f>
        <v>0</v>
      </c>
      <c r="O26" s="51">
        <f>ROUND(E26*J26,2)</f>
        <v>0</v>
      </c>
      <c r="P26" s="93">
        <f t="shared" si="3"/>
        <v>0</v>
      </c>
    </row>
    <row r="27" spans="1:16" ht="15.9" customHeight="1" x14ac:dyDescent="0.25">
      <c r="A27" s="43"/>
      <c r="B27" s="44"/>
      <c r="C27" s="45"/>
      <c r="D27" s="46"/>
      <c r="E27" s="47"/>
      <c r="F27" s="48"/>
      <c r="G27" s="48"/>
      <c r="H27" s="48"/>
      <c r="I27" s="48"/>
      <c r="J27" s="48"/>
      <c r="K27" s="49" t="s">
        <v>47</v>
      </c>
      <c r="L27" s="50">
        <f>SUBTOTAL(9,L12:L26)</f>
        <v>0</v>
      </c>
      <c r="M27" s="50">
        <f>SUBTOTAL(9,M12:M26)</f>
        <v>0</v>
      </c>
      <c r="N27" s="50">
        <f>SUBTOTAL(9,N12:N26)</f>
        <v>0</v>
      </c>
      <c r="O27" s="50">
        <f>SUBTOTAL(9,O12:O26)</f>
        <v>0</v>
      </c>
      <c r="P27" s="92">
        <f>SUBTOTAL(9,P12:P26)</f>
        <v>0</v>
      </c>
    </row>
    <row r="31" spans="1:16" x14ac:dyDescent="0.25">
      <c r="C31" s="2" t="str">
        <f>Būvniec.koptāme!B21</f>
        <v xml:space="preserve">Sastādīja:                               </v>
      </c>
    </row>
    <row r="32" spans="1:16" x14ac:dyDescent="0.25">
      <c r="C32" s="2" t="str">
        <f>Būvniec.koptāme!B22</f>
        <v>Sertifikāta Nr.</v>
      </c>
    </row>
    <row r="34" spans="3:3" x14ac:dyDescent="0.25">
      <c r="C34" s="2" t="str">
        <f>Būvniec.koptāme!B24</f>
        <v xml:space="preserve">Tāme sastādīta </v>
      </c>
    </row>
    <row r="37" spans="3:3" x14ac:dyDescent="0.25">
      <c r="C37" s="2" t="str">
        <f>Būvniec.koptāme!B27</f>
        <v xml:space="preserve">Pārbaudīja:                           </v>
      </c>
    </row>
    <row r="38" spans="3:3" x14ac:dyDescent="0.25">
      <c r="C38"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P34"/>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233</v>
      </c>
      <c r="B1" s="102"/>
      <c r="C1" s="102"/>
      <c r="D1" s="102"/>
      <c r="E1" s="102"/>
      <c r="F1" s="102"/>
      <c r="G1" s="102"/>
      <c r="H1" s="102"/>
      <c r="I1" s="102"/>
      <c r="J1" s="102"/>
      <c r="K1" s="102"/>
      <c r="L1" s="102"/>
      <c r="M1" s="102"/>
      <c r="N1" s="102"/>
      <c r="O1" s="102"/>
      <c r="P1" s="102"/>
    </row>
    <row r="2" spans="1:16" x14ac:dyDescent="0.25">
      <c r="A2" s="102" t="s">
        <v>53</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P23</f>
        <v>0</v>
      </c>
      <c r="P6" s="1" t="s">
        <v>19</v>
      </c>
    </row>
    <row r="7" spans="1:16" x14ac:dyDescent="0.25">
      <c r="A7" s="56" t="s">
        <v>451</v>
      </c>
    </row>
    <row r="8" spans="1:16" x14ac:dyDescent="0.25">
      <c r="A8" s="56" t="s">
        <v>468</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x14ac:dyDescent="0.25">
      <c r="A12" s="52"/>
      <c r="B12" s="53"/>
      <c r="C12" s="54" t="s">
        <v>195</v>
      </c>
      <c r="D12" s="58"/>
      <c r="E12" s="53"/>
      <c r="F12" s="51"/>
      <c r="G12" s="51"/>
      <c r="H12" s="51"/>
      <c r="I12" s="51"/>
      <c r="J12" s="51"/>
      <c r="K12" s="93"/>
      <c r="L12" s="51"/>
      <c r="M12" s="51"/>
      <c r="N12" s="51"/>
      <c r="O12" s="51"/>
      <c r="P12" s="93"/>
    </row>
    <row r="13" spans="1:16" x14ac:dyDescent="0.25">
      <c r="A13" s="52">
        <v>1</v>
      </c>
      <c r="B13" s="53" t="s">
        <v>31</v>
      </c>
      <c r="C13" s="55" t="s">
        <v>274</v>
      </c>
      <c r="D13" s="58" t="s">
        <v>65</v>
      </c>
      <c r="E13" s="53">
        <v>1</v>
      </c>
      <c r="F13" s="51"/>
      <c r="G13" s="51"/>
      <c r="H13" s="51">
        <f t="shared" ref="H13:H22" si="0">ROUND(F13*G13,2)</f>
        <v>0</v>
      </c>
      <c r="I13" s="51"/>
      <c r="J13" s="51"/>
      <c r="K13" s="93">
        <f>ROUND(SUM(H13:J13),2)</f>
        <v>0</v>
      </c>
      <c r="L13" s="51">
        <f>ROUND(E13*F13,2)</f>
        <v>0</v>
      </c>
      <c r="M13" s="51">
        <f>ROUND(E13*H13,2)</f>
        <v>0</v>
      </c>
      <c r="N13" s="51">
        <f>ROUND(E13*I13,2)</f>
        <v>0</v>
      </c>
      <c r="O13" s="51">
        <f>ROUND(E13*J13,2)</f>
        <v>0</v>
      </c>
      <c r="P13" s="93">
        <f t="shared" ref="P13:P22" si="1">ROUND(SUM(M13:O13),2)</f>
        <v>0</v>
      </c>
    </row>
    <row r="14" spans="1:16" x14ac:dyDescent="0.25">
      <c r="A14" s="52">
        <f>A13+1</f>
        <v>2</v>
      </c>
      <c r="B14" s="53" t="s">
        <v>31</v>
      </c>
      <c r="C14" s="55" t="s">
        <v>275</v>
      </c>
      <c r="D14" s="58" t="s">
        <v>65</v>
      </c>
      <c r="E14" s="53">
        <v>1</v>
      </c>
      <c r="F14" s="51"/>
      <c r="G14" s="51"/>
      <c r="H14" s="51">
        <f t="shared" si="0"/>
        <v>0</v>
      </c>
      <c r="I14" s="51"/>
      <c r="J14" s="51"/>
      <c r="K14" s="93">
        <f>ROUND(SUM(H14:J14),2)</f>
        <v>0</v>
      </c>
      <c r="L14" s="51">
        <f>ROUND(E14*F14,2)</f>
        <v>0</v>
      </c>
      <c r="M14" s="51">
        <f>ROUND(E14*H14,2)</f>
        <v>0</v>
      </c>
      <c r="N14" s="51">
        <f>ROUND(E14*I14,2)</f>
        <v>0</v>
      </c>
      <c r="O14" s="51">
        <f>ROUND(E14*J14,2)</f>
        <v>0</v>
      </c>
      <c r="P14" s="93">
        <f t="shared" si="1"/>
        <v>0</v>
      </c>
    </row>
    <row r="15" spans="1:16" x14ac:dyDescent="0.25">
      <c r="A15" s="52">
        <f t="shared" ref="A15:A22" si="2">A14+1</f>
        <v>3</v>
      </c>
      <c r="B15" s="53" t="s">
        <v>31</v>
      </c>
      <c r="C15" s="55" t="s">
        <v>276</v>
      </c>
      <c r="D15" s="58" t="s">
        <v>65</v>
      </c>
      <c r="E15" s="53">
        <v>1</v>
      </c>
      <c r="F15" s="51"/>
      <c r="G15" s="51"/>
      <c r="H15" s="51">
        <f t="shared" si="0"/>
        <v>0</v>
      </c>
      <c r="I15" s="51"/>
      <c r="J15" s="51"/>
      <c r="K15" s="93">
        <f>ROUND(SUM(H15:J15),2)</f>
        <v>0</v>
      </c>
      <c r="L15" s="51">
        <f>ROUND(E15*F15,2)</f>
        <v>0</v>
      </c>
      <c r="M15" s="51">
        <f>ROUND(E15*H15,2)</f>
        <v>0</v>
      </c>
      <c r="N15" s="51">
        <f>ROUND(E15*I15,2)</f>
        <v>0</v>
      </c>
      <c r="O15" s="51">
        <f>ROUND(E15*J15,2)</f>
        <v>0</v>
      </c>
      <c r="P15" s="93">
        <f t="shared" si="1"/>
        <v>0</v>
      </c>
    </row>
    <row r="16" spans="1:16" x14ac:dyDescent="0.25">
      <c r="A16" s="52"/>
      <c r="B16" s="53"/>
      <c r="C16" s="54" t="s">
        <v>196</v>
      </c>
      <c r="D16" s="58"/>
      <c r="E16" s="53"/>
      <c r="F16" s="51"/>
      <c r="G16" s="51"/>
      <c r="H16" s="51"/>
      <c r="I16" s="51"/>
      <c r="J16" s="51"/>
      <c r="K16" s="93"/>
      <c r="L16" s="51"/>
      <c r="M16" s="51"/>
      <c r="N16" s="51"/>
      <c r="O16" s="51"/>
      <c r="P16" s="93"/>
    </row>
    <row r="17" spans="1:16" x14ac:dyDescent="0.25">
      <c r="A17" s="52">
        <f>A15+1</f>
        <v>4</v>
      </c>
      <c r="B17" s="53" t="s">
        <v>31</v>
      </c>
      <c r="C17" s="55" t="s">
        <v>277</v>
      </c>
      <c r="D17" s="58" t="s">
        <v>66</v>
      </c>
      <c r="E17" s="53">
        <v>700</v>
      </c>
      <c r="F17" s="51"/>
      <c r="G17" s="51"/>
      <c r="H17" s="51">
        <f t="shared" si="0"/>
        <v>0</v>
      </c>
      <c r="I17" s="51"/>
      <c r="J17" s="51"/>
      <c r="K17" s="93">
        <f>ROUND(SUM(H17:J17),2)</f>
        <v>0</v>
      </c>
      <c r="L17" s="51">
        <f>ROUND(E17*F17,2)</f>
        <v>0</v>
      </c>
      <c r="M17" s="51">
        <f>ROUND(E17*H17,2)</f>
        <v>0</v>
      </c>
      <c r="N17" s="51">
        <f>ROUND(E17*I17,2)</f>
        <v>0</v>
      </c>
      <c r="O17" s="51">
        <f>ROUND(E17*J17,2)</f>
        <v>0</v>
      </c>
      <c r="P17" s="93">
        <f t="shared" si="1"/>
        <v>0</v>
      </c>
    </row>
    <row r="18" spans="1:16" x14ac:dyDescent="0.25">
      <c r="A18" s="52">
        <f t="shared" si="2"/>
        <v>5</v>
      </c>
      <c r="B18" s="53" t="s">
        <v>31</v>
      </c>
      <c r="C18" s="55" t="s">
        <v>446</v>
      </c>
      <c r="D18" s="58" t="s">
        <v>38</v>
      </c>
      <c r="E18" s="53">
        <v>1</v>
      </c>
      <c r="F18" s="51"/>
      <c r="G18" s="51"/>
      <c r="H18" s="51">
        <f t="shared" ref="H18" si="3">ROUND(F18*G18,2)</f>
        <v>0</v>
      </c>
      <c r="I18" s="51"/>
      <c r="J18" s="51"/>
      <c r="K18" s="93">
        <f>ROUND(SUM(H18:J18),2)</f>
        <v>0</v>
      </c>
      <c r="L18" s="51">
        <f>ROUND(E18*F18,2)</f>
        <v>0</v>
      </c>
      <c r="M18" s="51">
        <f>ROUND(E18*H18,2)</f>
        <v>0</v>
      </c>
      <c r="N18" s="51">
        <f>ROUND(E18*I18,2)</f>
        <v>0</v>
      </c>
      <c r="O18" s="51">
        <f>ROUND(E18*J18,2)</f>
        <v>0</v>
      </c>
      <c r="P18" s="93">
        <f t="shared" ref="P18" si="4">ROUND(SUM(M18:O18),2)</f>
        <v>0</v>
      </c>
    </row>
    <row r="19" spans="1:16" x14ac:dyDescent="0.25">
      <c r="A19" s="52"/>
      <c r="B19" s="53"/>
      <c r="C19" s="54" t="s">
        <v>194</v>
      </c>
      <c r="D19" s="58"/>
      <c r="E19" s="53"/>
      <c r="F19" s="51"/>
      <c r="G19" s="51"/>
      <c r="H19" s="51"/>
      <c r="I19" s="51"/>
      <c r="J19" s="51"/>
      <c r="K19" s="93"/>
      <c r="L19" s="51"/>
      <c r="M19" s="51"/>
      <c r="N19" s="51"/>
      <c r="O19" s="51"/>
      <c r="P19" s="93"/>
    </row>
    <row r="20" spans="1:16" ht="26.4" x14ac:dyDescent="0.25">
      <c r="A20" s="52">
        <f>A18+1</f>
        <v>6</v>
      </c>
      <c r="B20" s="53" t="s">
        <v>31</v>
      </c>
      <c r="C20" s="55" t="s">
        <v>278</v>
      </c>
      <c r="D20" s="58" t="s">
        <v>65</v>
      </c>
      <c r="E20" s="53">
        <v>4</v>
      </c>
      <c r="F20" s="51"/>
      <c r="G20" s="51"/>
      <c r="H20" s="51">
        <f t="shared" si="0"/>
        <v>0</v>
      </c>
      <c r="I20" s="51"/>
      <c r="J20" s="51"/>
      <c r="K20" s="93">
        <f>ROUND(SUM(H20:J20),2)</f>
        <v>0</v>
      </c>
      <c r="L20" s="51">
        <f>ROUND(E20*F20,2)</f>
        <v>0</v>
      </c>
      <c r="M20" s="51">
        <f>ROUND(E20*H20,2)</f>
        <v>0</v>
      </c>
      <c r="N20" s="51">
        <f>ROUND(E20*I20,2)</f>
        <v>0</v>
      </c>
      <c r="O20" s="51">
        <f>ROUND(E20*J20,2)</f>
        <v>0</v>
      </c>
      <c r="P20" s="93">
        <f t="shared" si="1"/>
        <v>0</v>
      </c>
    </row>
    <row r="21" spans="1:16" ht="26.4" x14ac:dyDescent="0.25">
      <c r="A21" s="52">
        <f t="shared" si="2"/>
        <v>7</v>
      </c>
      <c r="B21" s="53" t="s">
        <v>31</v>
      </c>
      <c r="C21" s="55" t="s">
        <v>279</v>
      </c>
      <c r="D21" s="58" t="s">
        <v>65</v>
      </c>
      <c r="E21" s="53">
        <v>4</v>
      </c>
      <c r="F21" s="51"/>
      <c r="G21" s="51"/>
      <c r="H21" s="51">
        <f t="shared" si="0"/>
        <v>0</v>
      </c>
      <c r="I21" s="51"/>
      <c r="J21" s="51"/>
      <c r="K21" s="93">
        <f>ROUND(SUM(H21:J21),2)</f>
        <v>0</v>
      </c>
      <c r="L21" s="51">
        <f>ROUND(E21*F21,2)</f>
        <v>0</v>
      </c>
      <c r="M21" s="51">
        <f>ROUND(E21*H21,2)</f>
        <v>0</v>
      </c>
      <c r="N21" s="51">
        <f>ROUND(E21*I21,2)</f>
        <v>0</v>
      </c>
      <c r="O21" s="51">
        <f>ROUND(E21*J21,2)</f>
        <v>0</v>
      </c>
      <c r="P21" s="93">
        <f t="shared" si="1"/>
        <v>0</v>
      </c>
    </row>
    <row r="22" spans="1:16" x14ac:dyDescent="0.25">
      <c r="A22" s="52">
        <f t="shared" si="2"/>
        <v>8</v>
      </c>
      <c r="B22" s="53" t="s">
        <v>31</v>
      </c>
      <c r="C22" s="55" t="s">
        <v>446</v>
      </c>
      <c r="D22" s="58" t="s">
        <v>38</v>
      </c>
      <c r="E22" s="53">
        <v>1</v>
      </c>
      <c r="F22" s="51"/>
      <c r="G22" s="51"/>
      <c r="H22" s="51">
        <f t="shared" si="0"/>
        <v>0</v>
      </c>
      <c r="I22" s="51"/>
      <c r="J22" s="51"/>
      <c r="K22" s="93">
        <f>ROUND(SUM(H22:J22),2)</f>
        <v>0</v>
      </c>
      <c r="L22" s="51">
        <f>ROUND(E22*F22,2)</f>
        <v>0</v>
      </c>
      <c r="M22" s="51">
        <f>ROUND(E22*H22,2)</f>
        <v>0</v>
      </c>
      <c r="N22" s="51">
        <f>ROUND(E22*I22,2)</f>
        <v>0</v>
      </c>
      <c r="O22" s="51">
        <f>ROUND(E22*J22,2)</f>
        <v>0</v>
      </c>
      <c r="P22" s="93">
        <f t="shared" si="1"/>
        <v>0</v>
      </c>
    </row>
    <row r="23" spans="1:16" ht="15.9" customHeight="1" x14ac:dyDescent="0.25">
      <c r="A23" s="43"/>
      <c r="B23" s="44"/>
      <c r="C23" s="45"/>
      <c r="D23" s="46"/>
      <c r="E23" s="47"/>
      <c r="F23" s="48"/>
      <c r="G23" s="48"/>
      <c r="H23" s="48"/>
      <c r="I23" s="48"/>
      <c r="J23" s="48"/>
      <c r="K23" s="49" t="s">
        <v>47</v>
      </c>
      <c r="L23" s="50">
        <f>SUBTOTAL(9,L12:L22)</f>
        <v>0</v>
      </c>
      <c r="M23" s="50">
        <f>SUBTOTAL(9,M12:M22)</f>
        <v>0</v>
      </c>
      <c r="N23" s="50">
        <f>SUBTOTAL(9,N12:N22)</f>
        <v>0</v>
      </c>
      <c r="O23" s="50">
        <f>SUBTOTAL(9,O12:O22)</f>
        <v>0</v>
      </c>
      <c r="P23" s="92">
        <f>SUBTOTAL(9,P12:P22)</f>
        <v>0</v>
      </c>
    </row>
    <row r="27" spans="1:16" x14ac:dyDescent="0.25">
      <c r="C27" s="2" t="str">
        <f>Būvniec.koptāme!B21</f>
        <v xml:space="preserve">Sastādīja:                               </v>
      </c>
    </row>
    <row r="28" spans="1:16" x14ac:dyDescent="0.25">
      <c r="C28" s="2" t="str">
        <f>Būvniec.koptāme!B22</f>
        <v>Sertifikāta Nr.</v>
      </c>
    </row>
    <row r="30" spans="1:16" x14ac:dyDescent="0.25">
      <c r="C30" s="2" t="str">
        <f>Būvniec.koptāme!B24</f>
        <v xml:space="preserve">Tāme sastādīta </v>
      </c>
    </row>
    <row r="33" spans="3:3" x14ac:dyDescent="0.25">
      <c r="C33" s="2" t="str">
        <f>Būvniec.koptāme!B27</f>
        <v xml:space="preserve">Pārbaudīja:                           </v>
      </c>
    </row>
    <row r="34" spans="3:3" x14ac:dyDescent="0.25">
      <c r="C34"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P43"/>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232</v>
      </c>
      <c r="B1" s="102"/>
      <c r="C1" s="102"/>
      <c r="D1" s="102"/>
      <c r="E1" s="102"/>
      <c r="F1" s="102"/>
      <c r="G1" s="102"/>
      <c r="H1" s="102"/>
      <c r="I1" s="102"/>
      <c r="J1" s="102"/>
      <c r="K1" s="102"/>
      <c r="L1" s="102"/>
      <c r="M1" s="102"/>
      <c r="N1" s="102"/>
      <c r="O1" s="102"/>
      <c r="P1" s="102"/>
    </row>
    <row r="2" spans="1:16" x14ac:dyDescent="0.25">
      <c r="A2" s="102" t="s">
        <v>80</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P32</f>
        <v>0</v>
      </c>
      <c r="P6" s="1" t="s">
        <v>19</v>
      </c>
    </row>
    <row r="7" spans="1:16" x14ac:dyDescent="0.25">
      <c r="A7" s="56" t="s">
        <v>451</v>
      </c>
    </row>
    <row r="8" spans="1:16" x14ac:dyDescent="0.25">
      <c r="A8" s="56" t="s">
        <v>469</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x14ac:dyDescent="0.25">
      <c r="A12" s="52"/>
      <c r="B12" s="53"/>
      <c r="C12" s="54" t="s">
        <v>75</v>
      </c>
      <c r="D12" s="58"/>
      <c r="E12" s="53"/>
      <c r="F12" s="51"/>
      <c r="G12" s="51"/>
      <c r="H12" s="51"/>
      <c r="I12" s="51"/>
      <c r="J12" s="51"/>
      <c r="K12" s="93"/>
      <c r="L12" s="51"/>
      <c r="M12" s="51"/>
      <c r="N12" s="51"/>
      <c r="O12" s="51"/>
      <c r="P12" s="93"/>
    </row>
    <row r="13" spans="1:16" ht="79.2" x14ac:dyDescent="0.25">
      <c r="A13" s="52">
        <v>1</v>
      </c>
      <c r="B13" s="53" t="s">
        <v>31</v>
      </c>
      <c r="C13" s="55" t="s">
        <v>447</v>
      </c>
      <c r="D13" s="58" t="s">
        <v>38</v>
      </c>
      <c r="E13" s="53">
        <v>1</v>
      </c>
      <c r="F13" s="51"/>
      <c r="G13" s="51"/>
      <c r="H13" s="51">
        <f t="shared" ref="H13:H21" si="0">ROUND(F13*G13,2)</f>
        <v>0</v>
      </c>
      <c r="I13" s="51"/>
      <c r="J13" s="51"/>
      <c r="K13" s="93">
        <f>ROUND(SUM(H13:J13),2)</f>
        <v>0</v>
      </c>
      <c r="L13" s="51">
        <f>ROUND(E13*F13,2)</f>
        <v>0</v>
      </c>
      <c r="M13" s="51">
        <f>ROUND(E13*H13,2)</f>
        <v>0</v>
      </c>
      <c r="N13" s="51">
        <f>ROUND(E13*I13,2)</f>
        <v>0</v>
      </c>
      <c r="O13" s="51">
        <f>ROUND(E13*J13,2)</f>
        <v>0</v>
      </c>
      <c r="P13" s="93">
        <f>ROUND(SUM(M13:O13),2)</f>
        <v>0</v>
      </c>
    </row>
    <row r="14" spans="1:16" ht="26.4" x14ac:dyDescent="0.25">
      <c r="A14" s="52">
        <f>A13+1</f>
        <v>2</v>
      </c>
      <c r="B14" s="53" t="s">
        <v>31</v>
      </c>
      <c r="C14" s="55" t="s">
        <v>68</v>
      </c>
      <c r="D14" s="58" t="s">
        <v>66</v>
      </c>
      <c r="E14" s="53">
        <v>93</v>
      </c>
      <c r="F14" s="51"/>
      <c r="G14" s="51"/>
      <c r="H14" s="51">
        <f t="shared" si="0"/>
        <v>0</v>
      </c>
      <c r="I14" s="51"/>
      <c r="J14" s="51"/>
      <c r="K14" s="93">
        <f>ROUND(SUM(H14:J14),2)</f>
        <v>0</v>
      </c>
      <c r="L14" s="51">
        <f>ROUND(E14*F14,2)</f>
        <v>0</v>
      </c>
      <c r="M14" s="51">
        <f>ROUND(E14*H14,2)</f>
        <v>0</v>
      </c>
      <c r="N14" s="51">
        <f>ROUND(E14*I14,2)</f>
        <v>0</v>
      </c>
      <c r="O14" s="51">
        <f>ROUND(E14*J14,2)</f>
        <v>0</v>
      </c>
      <c r="P14" s="93">
        <f>ROUND(SUM(M14:O14),2)</f>
        <v>0</v>
      </c>
    </row>
    <row r="15" spans="1:16" ht="79.2" x14ac:dyDescent="0.25">
      <c r="A15" s="52">
        <f t="shared" ref="A15:A24" si="1">A14+1</f>
        <v>3</v>
      </c>
      <c r="B15" s="53" t="s">
        <v>31</v>
      </c>
      <c r="C15" s="55" t="s">
        <v>79</v>
      </c>
      <c r="D15" s="58" t="s">
        <v>38</v>
      </c>
      <c r="E15" s="53">
        <v>1</v>
      </c>
      <c r="F15" s="51"/>
      <c r="G15" s="51"/>
      <c r="H15" s="51">
        <f t="shared" si="0"/>
        <v>0</v>
      </c>
      <c r="I15" s="51"/>
      <c r="J15" s="51"/>
      <c r="K15" s="93">
        <f>ROUND(SUM(H15:J15),2)</f>
        <v>0</v>
      </c>
      <c r="L15" s="51">
        <f>ROUND(E15*F15,2)</f>
        <v>0</v>
      </c>
      <c r="M15" s="51">
        <f>ROUND(E15*H15,2)</f>
        <v>0</v>
      </c>
      <c r="N15" s="51">
        <f>ROUND(E15*I15,2)</f>
        <v>0</v>
      </c>
      <c r="O15" s="51">
        <f>ROUND(E15*J15,2)</f>
        <v>0</v>
      </c>
      <c r="P15" s="93">
        <f>ROUND(SUM(M15:O15),2)</f>
        <v>0</v>
      </c>
    </row>
    <row r="16" spans="1:16" ht="66" x14ac:dyDescent="0.25">
      <c r="A16" s="52">
        <f t="shared" si="1"/>
        <v>4</v>
      </c>
      <c r="B16" s="53" t="s">
        <v>31</v>
      </c>
      <c r="C16" s="55" t="s">
        <v>69</v>
      </c>
      <c r="D16" s="58" t="s">
        <v>38</v>
      </c>
      <c r="E16" s="53">
        <v>1</v>
      </c>
      <c r="F16" s="51"/>
      <c r="G16" s="51"/>
      <c r="H16" s="51">
        <f t="shared" si="0"/>
        <v>0</v>
      </c>
      <c r="I16" s="51"/>
      <c r="J16" s="51"/>
      <c r="K16" s="93">
        <f>ROUND(SUM(H16:J16),2)</f>
        <v>0</v>
      </c>
      <c r="L16" s="51">
        <f>ROUND(E16*F16,2)</f>
        <v>0</v>
      </c>
      <c r="M16" s="51">
        <f>ROUND(E16*H16,2)</f>
        <v>0</v>
      </c>
      <c r="N16" s="51">
        <f>ROUND(E16*I16,2)</f>
        <v>0</v>
      </c>
      <c r="O16" s="51">
        <f>ROUND(E16*J16,2)</f>
        <v>0</v>
      </c>
      <c r="P16" s="93">
        <f>ROUND(SUM(M16:O16),2)</f>
        <v>0</v>
      </c>
    </row>
    <row r="17" spans="1:16" x14ac:dyDescent="0.25">
      <c r="A17" s="52">
        <f t="shared" si="1"/>
        <v>5</v>
      </c>
      <c r="B17" s="53" t="s">
        <v>31</v>
      </c>
      <c r="C17" s="63" t="s">
        <v>255</v>
      </c>
      <c r="D17" s="58" t="s">
        <v>76</v>
      </c>
      <c r="E17" s="53">
        <v>9</v>
      </c>
      <c r="F17" s="51"/>
      <c r="G17" s="51"/>
      <c r="H17" s="51">
        <f t="shared" si="0"/>
        <v>0</v>
      </c>
      <c r="I17" s="51"/>
      <c r="J17" s="51"/>
      <c r="K17" s="93">
        <f>ROUND(SUM(H17:J17),2)</f>
        <v>0</v>
      </c>
      <c r="L17" s="51">
        <f>ROUND(E17*F17,2)</f>
        <v>0</v>
      </c>
      <c r="M17" s="51">
        <f>ROUND(E17*H17,2)</f>
        <v>0</v>
      </c>
      <c r="N17" s="51">
        <f>ROUND(E17*I17,2)</f>
        <v>0</v>
      </c>
      <c r="O17" s="51">
        <f>ROUND(E17*J17,2)</f>
        <v>0</v>
      </c>
      <c r="P17" s="93">
        <f>ROUND(SUM(M17:O17),2)</f>
        <v>0</v>
      </c>
    </row>
    <row r="18" spans="1:16" x14ac:dyDescent="0.25">
      <c r="A18" s="52">
        <f t="shared" si="1"/>
        <v>6</v>
      </c>
      <c r="B18" s="53" t="s">
        <v>31</v>
      </c>
      <c r="C18" s="55" t="s">
        <v>256</v>
      </c>
      <c r="D18" s="58" t="s">
        <v>76</v>
      </c>
      <c r="E18" s="53">
        <v>28</v>
      </c>
      <c r="F18" s="51"/>
      <c r="G18" s="51"/>
      <c r="H18" s="51">
        <f t="shared" si="0"/>
        <v>0</v>
      </c>
      <c r="I18" s="51"/>
      <c r="J18" s="51"/>
      <c r="K18" s="93">
        <f>ROUND(SUM(H18:J18),2)</f>
        <v>0</v>
      </c>
      <c r="L18" s="51">
        <f>ROUND(E18*F18,2)</f>
        <v>0</v>
      </c>
      <c r="M18" s="51">
        <f>ROUND(E18*H18,2)</f>
        <v>0</v>
      </c>
      <c r="N18" s="51">
        <f>ROUND(E18*I18,2)</f>
        <v>0</v>
      </c>
      <c r="O18" s="51">
        <f>ROUND(E18*J18,2)</f>
        <v>0</v>
      </c>
      <c r="P18" s="93">
        <f>ROUND(SUM(M18:O18),2)</f>
        <v>0</v>
      </c>
    </row>
    <row r="19" spans="1:16" x14ac:dyDescent="0.25">
      <c r="A19" s="52">
        <f t="shared" si="1"/>
        <v>7</v>
      </c>
      <c r="B19" s="53" t="s">
        <v>31</v>
      </c>
      <c r="C19" s="55" t="s">
        <v>251</v>
      </c>
      <c r="D19" s="58" t="s">
        <v>77</v>
      </c>
      <c r="E19" s="53">
        <v>29</v>
      </c>
      <c r="F19" s="51"/>
      <c r="G19" s="51"/>
      <c r="H19" s="51">
        <f t="shared" si="0"/>
        <v>0</v>
      </c>
      <c r="I19" s="51"/>
      <c r="J19" s="51"/>
      <c r="K19" s="93">
        <f>ROUND(SUM(H19:J19),2)</f>
        <v>0</v>
      </c>
      <c r="L19" s="51">
        <f>ROUND(E19*F19,2)</f>
        <v>0</v>
      </c>
      <c r="M19" s="51">
        <f>ROUND(E19*H19,2)</f>
        <v>0</v>
      </c>
      <c r="N19" s="51">
        <f>ROUND(E19*I19,2)</f>
        <v>0</v>
      </c>
      <c r="O19" s="51">
        <f>ROUND(E19*J19,2)</f>
        <v>0</v>
      </c>
      <c r="P19" s="93">
        <f>ROUND(SUM(M19:O19),2)</f>
        <v>0</v>
      </c>
    </row>
    <row r="20" spans="1:16" ht="39.6" x14ac:dyDescent="0.25">
      <c r="A20" s="52">
        <f t="shared" si="1"/>
        <v>8</v>
      </c>
      <c r="B20" s="53" t="s">
        <v>31</v>
      </c>
      <c r="C20" s="55" t="s">
        <v>70</v>
      </c>
      <c r="D20" s="58" t="s">
        <v>77</v>
      </c>
      <c r="E20" s="53">
        <v>18</v>
      </c>
      <c r="F20" s="51"/>
      <c r="G20" s="51"/>
      <c r="H20" s="51">
        <f t="shared" si="0"/>
        <v>0</v>
      </c>
      <c r="I20" s="51"/>
      <c r="J20" s="51"/>
      <c r="K20" s="93">
        <f>ROUND(SUM(H20:J20),2)</f>
        <v>0</v>
      </c>
      <c r="L20" s="51">
        <f>ROUND(E20*F20,2)</f>
        <v>0</v>
      </c>
      <c r="M20" s="51">
        <f>ROUND(E20*H20,2)</f>
        <v>0</v>
      </c>
      <c r="N20" s="51">
        <f>ROUND(E20*I20,2)</f>
        <v>0</v>
      </c>
      <c r="O20" s="51">
        <f>ROUND(E20*J20,2)</f>
        <v>0</v>
      </c>
      <c r="P20" s="93">
        <f>ROUND(SUM(M20:O20),2)</f>
        <v>0</v>
      </c>
    </row>
    <row r="21" spans="1:16" ht="26.4" x14ac:dyDescent="0.25">
      <c r="A21" s="52">
        <f t="shared" si="1"/>
        <v>9</v>
      </c>
      <c r="B21" s="53" t="s">
        <v>31</v>
      </c>
      <c r="C21" s="55" t="s">
        <v>71</v>
      </c>
      <c r="D21" s="58" t="s">
        <v>77</v>
      </c>
      <c r="E21" s="53">
        <v>1</v>
      </c>
      <c r="F21" s="51"/>
      <c r="G21" s="51"/>
      <c r="H21" s="51">
        <f t="shared" si="0"/>
        <v>0</v>
      </c>
      <c r="I21" s="51"/>
      <c r="J21" s="51"/>
      <c r="K21" s="93">
        <f>ROUND(SUM(H21:J21),2)</f>
        <v>0</v>
      </c>
      <c r="L21" s="51">
        <f>ROUND(E21*F21,2)</f>
        <v>0</v>
      </c>
      <c r="M21" s="51">
        <f>ROUND(E21*H21,2)</f>
        <v>0</v>
      </c>
      <c r="N21" s="51">
        <f>ROUND(E21*I21,2)</f>
        <v>0</v>
      </c>
      <c r="O21" s="51">
        <f>ROUND(E21*J21,2)</f>
        <v>0</v>
      </c>
      <c r="P21" s="93">
        <f>ROUND(SUM(M21:O21),2)</f>
        <v>0</v>
      </c>
    </row>
    <row r="22" spans="1:16" x14ac:dyDescent="0.25">
      <c r="A22" s="52">
        <f t="shared" si="1"/>
        <v>10</v>
      </c>
      <c r="B22" s="53" t="s">
        <v>31</v>
      </c>
      <c r="C22" s="55" t="s">
        <v>72</v>
      </c>
      <c r="D22" s="58" t="s">
        <v>78</v>
      </c>
      <c r="E22" s="53">
        <v>42</v>
      </c>
      <c r="F22" s="51"/>
      <c r="G22" s="51"/>
      <c r="H22" s="51">
        <f t="shared" ref="H22:H24" si="2">ROUND(F22*G22,2)</f>
        <v>0</v>
      </c>
      <c r="I22" s="51"/>
      <c r="J22" s="51"/>
      <c r="K22" s="93">
        <f>ROUND(SUM(H22:J22),2)</f>
        <v>0</v>
      </c>
      <c r="L22" s="51">
        <f>ROUND(E22*F22,2)</f>
        <v>0</v>
      </c>
      <c r="M22" s="51">
        <f>ROUND(E22*H22,2)</f>
        <v>0</v>
      </c>
      <c r="N22" s="51">
        <f>ROUND(E22*I22,2)</f>
        <v>0</v>
      </c>
      <c r="O22" s="51">
        <f>ROUND(E22*J22,2)</f>
        <v>0</v>
      </c>
      <c r="P22" s="93">
        <f>ROUND(SUM(M22:O22),2)</f>
        <v>0</v>
      </c>
    </row>
    <row r="23" spans="1:16" x14ac:dyDescent="0.25">
      <c r="A23" s="52">
        <f t="shared" si="1"/>
        <v>11</v>
      </c>
      <c r="B23" s="53" t="s">
        <v>31</v>
      </c>
      <c r="C23" s="55" t="s">
        <v>73</v>
      </c>
      <c r="D23" s="58" t="s">
        <v>78</v>
      </c>
      <c r="E23" s="53">
        <v>14</v>
      </c>
      <c r="F23" s="51"/>
      <c r="G23" s="51"/>
      <c r="H23" s="51">
        <f t="shared" si="2"/>
        <v>0</v>
      </c>
      <c r="I23" s="51"/>
      <c r="J23" s="51"/>
      <c r="K23" s="93">
        <f>ROUND(SUM(H23:J23),2)</f>
        <v>0</v>
      </c>
      <c r="L23" s="51">
        <f>ROUND(E23*F23,2)</f>
        <v>0</v>
      </c>
      <c r="M23" s="51">
        <f>ROUND(E23*H23,2)</f>
        <v>0</v>
      </c>
      <c r="N23" s="51">
        <f>ROUND(E23*I23,2)</f>
        <v>0</v>
      </c>
      <c r="O23" s="51">
        <f>ROUND(E23*J23,2)</f>
        <v>0</v>
      </c>
      <c r="P23" s="93">
        <f>ROUND(SUM(M23:O23),2)</f>
        <v>0</v>
      </c>
    </row>
    <row r="24" spans="1:16" x14ac:dyDescent="0.25">
      <c r="A24" s="52">
        <f t="shared" si="1"/>
        <v>12</v>
      </c>
      <c r="B24" s="53" t="s">
        <v>31</v>
      </c>
      <c r="C24" s="55" t="s">
        <v>74</v>
      </c>
      <c r="D24" s="58" t="s">
        <v>78</v>
      </c>
      <c r="E24" s="53">
        <v>121</v>
      </c>
      <c r="F24" s="51"/>
      <c r="G24" s="51"/>
      <c r="H24" s="51">
        <f t="shared" si="2"/>
        <v>0</v>
      </c>
      <c r="I24" s="51"/>
      <c r="J24" s="51"/>
      <c r="K24" s="93">
        <f>ROUND(SUM(H24:J24),2)</f>
        <v>0</v>
      </c>
      <c r="L24" s="51">
        <f>ROUND(E24*F24,2)</f>
        <v>0</v>
      </c>
      <c r="M24" s="51">
        <f>ROUND(E24*H24,2)</f>
        <v>0</v>
      </c>
      <c r="N24" s="51">
        <f>ROUND(E24*I24,2)</f>
        <v>0</v>
      </c>
      <c r="O24" s="51">
        <f>ROUND(E24*J24,2)</f>
        <v>0</v>
      </c>
      <c r="P24" s="93">
        <f>ROUND(SUM(M24:O24),2)</f>
        <v>0</v>
      </c>
    </row>
    <row r="25" spans="1:16" ht="26.4" x14ac:dyDescent="0.25">
      <c r="A25" s="52"/>
      <c r="B25" s="53"/>
      <c r="C25" s="54" t="s">
        <v>252</v>
      </c>
      <c r="D25" s="58"/>
      <c r="E25" s="53"/>
      <c r="F25" s="51"/>
      <c r="G25" s="51"/>
      <c r="H25" s="51"/>
      <c r="I25" s="51"/>
      <c r="J25" s="51"/>
      <c r="K25" s="93"/>
      <c r="L25" s="51"/>
      <c r="M25" s="51"/>
      <c r="N25" s="51"/>
      <c r="O25" s="51"/>
      <c r="P25" s="93"/>
    </row>
    <row r="26" spans="1:16" ht="79.2" x14ac:dyDescent="0.25">
      <c r="A26" s="52">
        <f>A24+1</f>
        <v>13</v>
      </c>
      <c r="B26" s="53" t="s">
        <v>31</v>
      </c>
      <c r="C26" s="55" t="s">
        <v>448</v>
      </c>
      <c r="D26" s="58" t="s">
        <v>38</v>
      </c>
      <c r="E26" s="53">
        <v>1</v>
      </c>
      <c r="F26" s="51"/>
      <c r="G26" s="51"/>
      <c r="H26" s="51">
        <f t="shared" ref="H26:H31" si="3">ROUND(F26*G26,2)</f>
        <v>0</v>
      </c>
      <c r="I26" s="51"/>
      <c r="J26" s="51"/>
      <c r="K26" s="93">
        <f>ROUND(SUM(H26:J26),2)</f>
        <v>0</v>
      </c>
      <c r="L26" s="51">
        <f>ROUND(E26*F26,2)</f>
        <v>0</v>
      </c>
      <c r="M26" s="51">
        <f>ROUND(E26*H26,2)</f>
        <v>0</v>
      </c>
      <c r="N26" s="51">
        <f>ROUND(E26*I26,2)</f>
        <v>0</v>
      </c>
      <c r="O26" s="51">
        <f>ROUND(E26*J26,2)</f>
        <v>0</v>
      </c>
      <c r="P26" s="93">
        <f>ROUND(SUM(M26:O26),2)</f>
        <v>0</v>
      </c>
    </row>
    <row r="27" spans="1:16" ht="26.4" x14ac:dyDescent="0.25">
      <c r="A27" s="52">
        <f>A26+1</f>
        <v>14</v>
      </c>
      <c r="B27" s="53" t="s">
        <v>31</v>
      </c>
      <c r="C27" s="55" t="s">
        <v>253</v>
      </c>
      <c r="D27" s="58" t="s">
        <v>66</v>
      </c>
      <c r="E27" s="53">
        <v>7</v>
      </c>
      <c r="F27" s="51"/>
      <c r="G27" s="51"/>
      <c r="H27" s="51">
        <f t="shared" si="3"/>
        <v>0</v>
      </c>
      <c r="I27" s="51"/>
      <c r="J27" s="51"/>
      <c r="K27" s="93">
        <f>ROUND(SUM(H27:J27),2)</f>
        <v>0</v>
      </c>
      <c r="L27" s="51">
        <f>ROUND(E27*F27,2)</f>
        <v>0</v>
      </c>
      <c r="M27" s="51">
        <f>ROUND(E27*H27,2)</f>
        <v>0</v>
      </c>
      <c r="N27" s="51">
        <f>ROUND(E27*I27,2)</f>
        <v>0</v>
      </c>
      <c r="O27" s="51">
        <f>ROUND(E27*J27,2)</f>
        <v>0</v>
      </c>
      <c r="P27" s="93">
        <f>ROUND(SUM(M27:O27),2)</f>
        <v>0</v>
      </c>
    </row>
    <row r="28" spans="1:16" x14ac:dyDescent="0.25">
      <c r="A28" s="52">
        <f>A27+1</f>
        <v>15</v>
      </c>
      <c r="B28" s="53" t="s">
        <v>31</v>
      </c>
      <c r="C28" s="63" t="s">
        <v>255</v>
      </c>
      <c r="D28" s="58" t="s">
        <v>76</v>
      </c>
      <c r="E28" s="53">
        <v>1</v>
      </c>
      <c r="F28" s="51"/>
      <c r="G28" s="51"/>
      <c r="H28" s="51">
        <f t="shared" si="3"/>
        <v>0</v>
      </c>
      <c r="I28" s="51"/>
      <c r="J28" s="51"/>
      <c r="K28" s="93">
        <f>ROUND(SUM(H28:J28),2)</f>
        <v>0</v>
      </c>
      <c r="L28" s="51">
        <f>ROUND(E28*F28,2)</f>
        <v>0</v>
      </c>
      <c r="M28" s="51">
        <f>ROUND(E28*H28,2)</f>
        <v>0</v>
      </c>
      <c r="N28" s="51">
        <f>ROUND(E28*I28,2)</f>
        <v>0</v>
      </c>
      <c r="O28" s="51">
        <f>ROUND(E28*J28,2)</f>
        <v>0</v>
      </c>
      <c r="P28" s="93">
        <f>ROUND(SUM(M28:O28),2)</f>
        <v>0</v>
      </c>
    </row>
    <row r="29" spans="1:16" x14ac:dyDescent="0.25">
      <c r="A29" s="52">
        <f>A28+1</f>
        <v>16</v>
      </c>
      <c r="B29" s="53" t="s">
        <v>31</v>
      </c>
      <c r="C29" s="55" t="s">
        <v>256</v>
      </c>
      <c r="D29" s="58" t="s">
        <v>76</v>
      </c>
      <c r="E29" s="53">
        <v>2</v>
      </c>
      <c r="F29" s="51"/>
      <c r="G29" s="51"/>
      <c r="H29" s="51">
        <f t="shared" si="3"/>
        <v>0</v>
      </c>
      <c r="I29" s="51"/>
      <c r="J29" s="51"/>
      <c r="K29" s="93">
        <f>ROUND(SUM(H29:J29),2)</f>
        <v>0</v>
      </c>
      <c r="L29" s="51">
        <f>ROUND(E29*F29,2)</f>
        <v>0</v>
      </c>
      <c r="M29" s="51">
        <f>ROUND(E29*H29,2)</f>
        <v>0</v>
      </c>
      <c r="N29" s="51">
        <f>ROUND(E29*I29,2)</f>
        <v>0</v>
      </c>
      <c r="O29" s="51">
        <f>ROUND(E29*J29,2)</f>
        <v>0</v>
      </c>
      <c r="P29" s="93">
        <f>ROUND(SUM(M29:O29),2)</f>
        <v>0</v>
      </c>
    </row>
    <row r="30" spans="1:16" x14ac:dyDescent="0.25">
      <c r="A30" s="52">
        <f>A29+1</f>
        <v>17</v>
      </c>
      <c r="B30" s="53" t="s">
        <v>31</v>
      </c>
      <c r="C30" s="55" t="s">
        <v>254</v>
      </c>
      <c r="D30" s="58" t="s">
        <v>77</v>
      </c>
      <c r="E30" s="53">
        <v>2</v>
      </c>
      <c r="F30" s="51"/>
      <c r="G30" s="51"/>
      <c r="H30" s="51">
        <f t="shared" si="3"/>
        <v>0</v>
      </c>
      <c r="I30" s="51"/>
      <c r="J30" s="51"/>
      <c r="K30" s="93">
        <f>ROUND(SUM(H30:J30),2)</f>
        <v>0</v>
      </c>
      <c r="L30" s="51">
        <f>ROUND(E30*F30,2)</f>
        <v>0</v>
      </c>
      <c r="M30" s="51">
        <f>ROUND(E30*H30,2)</f>
        <v>0</v>
      </c>
      <c r="N30" s="51">
        <f>ROUND(E30*I30,2)</f>
        <v>0</v>
      </c>
      <c r="O30" s="51">
        <f>ROUND(E30*J30,2)</f>
        <v>0</v>
      </c>
      <c r="P30" s="93">
        <f>ROUND(SUM(M30:O30),2)</f>
        <v>0</v>
      </c>
    </row>
    <row r="31" spans="1:16" x14ac:dyDescent="0.25">
      <c r="A31" s="52">
        <f>A30+1</f>
        <v>18</v>
      </c>
      <c r="B31" s="53" t="s">
        <v>31</v>
      </c>
      <c r="C31" s="55" t="s">
        <v>73</v>
      </c>
      <c r="D31" s="58" t="s">
        <v>78</v>
      </c>
      <c r="E31" s="53">
        <v>14</v>
      </c>
      <c r="F31" s="51"/>
      <c r="G31" s="51"/>
      <c r="H31" s="51">
        <f t="shared" si="3"/>
        <v>0</v>
      </c>
      <c r="I31" s="51"/>
      <c r="J31" s="51"/>
      <c r="K31" s="93">
        <f>ROUND(SUM(H31:J31),2)</f>
        <v>0</v>
      </c>
      <c r="L31" s="51">
        <f>ROUND(E31*F31,2)</f>
        <v>0</v>
      </c>
      <c r="M31" s="51">
        <f>ROUND(E31*H31,2)</f>
        <v>0</v>
      </c>
      <c r="N31" s="51">
        <f>ROUND(E31*I31,2)</f>
        <v>0</v>
      </c>
      <c r="O31" s="51">
        <f>ROUND(E31*J31,2)</f>
        <v>0</v>
      </c>
      <c r="P31" s="93">
        <f>ROUND(SUM(M31:O31),2)</f>
        <v>0</v>
      </c>
    </row>
    <row r="32" spans="1:16" ht="15.9" customHeight="1" x14ac:dyDescent="0.25">
      <c r="A32" s="43"/>
      <c r="B32" s="44"/>
      <c r="C32" s="45"/>
      <c r="D32" s="46"/>
      <c r="E32" s="47"/>
      <c r="F32" s="48"/>
      <c r="G32" s="48"/>
      <c r="H32" s="48"/>
      <c r="I32" s="48"/>
      <c r="J32" s="48"/>
      <c r="K32" s="49" t="s">
        <v>47</v>
      </c>
      <c r="L32" s="50">
        <f>SUBTOTAL(9,L12:L31)</f>
        <v>0</v>
      </c>
      <c r="M32" s="50">
        <f t="shared" ref="M32:P32" si="4">SUBTOTAL(9,M12:M31)</f>
        <v>0</v>
      </c>
      <c r="N32" s="50">
        <f t="shared" si="4"/>
        <v>0</v>
      </c>
      <c r="O32" s="50">
        <f t="shared" si="4"/>
        <v>0</v>
      </c>
      <c r="P32" s="92">
        <f t="shared" si="4"/>
        <v>0</v>
      </c>
    </row>
    <row r="36" spans="3:3" x14ac:dyDescent="0.25">
      <c r="C36" s="2" t="str">
        <f>Būvniec.koptāme!B21</f>
        <v xml:space="preserve">Sastādīja:                               </v>
      </c>
    </row>
    <row r="37" spans="3:3" x14ac:dyDescent="0.25">
      <c r="C37" s="2" t="str">
        <f>Būvniec.koptāme!B22</f>
        <v>Sertifikāta Nr.</v>
      </c>
    </row>
    <row r="39" spans="3:3" x14ac:dyDescent="0.25">
      <c r="C39" s="2" t="str">
        <f>Būvniec.koptāme!B24</f>
        <v xml:space="preserve">Tāme sastādīta </v>
      </c>
    </row>
    <row r="42" spans="3:3" x14ac:dyDescent="0.25">
      <c r="C42" s="2" t="str">
        <f>Būvniec.koptāme!B27</f>
        <v xml:space="preserve">Pārbaudīja:                           </v>
      </c>
    </row>
    <row r="43" spans="3:3" x14ac:dyDescent="0.25">
      <c r="C43"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Q47"/>
  <sheetViews>
    <sheetView topLeftCell="A16" zoomScale="90" zoomScaleNormal="90" zoomScaleSheetLayoutView="100" workbookViewId="0">
      <selection activeCell="S11" sqref="S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231</v>
      </c>
      <c r="B1" s="102"/>
      <c r="C1" s="102"/>
      <c r="D1" s="102"/>
      <c r="E1" s="102"/>
      <c r="F1" s="102"/>
      <c r="G1" s="102"/>
      <c r="H1" s="102"/>
      <c r="I1" s="102"/>
      <c r="J1" s="102"/>
      <c r="K1" s="102"/>
      <c r="L1" s="102"/>
      <c r="M1" s="102"/>
      <c r="N1" s="102"/>
      <c r="O1" s="102"/>
      <c r="P1" s="102"/>
    </row>
    <row r="2" spans="1:16" x14ac:dyDescent="0.25">
      <c r="A2" s="102" t="s">
        <v>42</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P36</f>
        <v>0</v>
      </c>
      <c r="P6" s="1" t="s">
        <v>19</v>
      </c>
    </row>
    <row r="7" spans="1:16" x14ac:dyDescent="0.25">
      <c r="A7" s="56" t="s">
        <v>451</v>
      </c>
    </row>
    <row r="8" spans="1:16" x14ac:dyDescent="0.25">
      <c r="A8" s="56" t="s">
        <v>470</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x14ac:dyDescent="0.25">
      <c r="A12" s="52"/>
      <c r="B12" s="53"/>
      <c r="C12" s="54" t="s">
        <v>157</v>
      </c>
      <c r="D12" s="58"/>
      <c r="E12" s="53"/>
      <c r="F12" s="51"/>
      <c r="G12" s="51"/>
      <c r="H12" s="51"/>
      <c r="I12" s="51"/>
      <c r="J12" s="51"/>
      <c r="K12" s="93"/>
      <c r="L12" s="51"/>
      <c r="M12" s="51"/>
      <c r="N12" s="51"/>
      <c r="O12" s="51"/>
      <c r="P12" s="93"/>
    </row>
    <row r="13" spans="1:16" s="67" customFormat="1" x14ac:dyDescent="0.25">
      <c r="A13" s="52">
        <v>1</v>
      </c>
      <c r="B13" s="53" t="s">
        <v>31</v>
      </c>
      <c r="C13" s="55" t="s">
        <v>158</v>
      </c>
      <c r="D13" s="58" t="s">
        <v>38</v>
      </c>
      <c r="E13" s="53">
        <v>1</v>
      </c>
      <c r="F13" s="51"/>
      <c r="G13" s="51"/>
      <c r="H13" s="51">
        <f t="shared" ref="H13:H35" si="0">ROUND(F13*G13,2)</f>
        <v>0</v>
      </c>
      <c r="I13" s="51"/>
      <c r="J13" s="51"/>
      <c r="K13" s="93">
        <f>ROUND(SUM(H13:J13),2)</f>
        <v>0</v>
      </c>
      <c r="L13" s="51">
        <f>ROUND(E13*F13,2)</f>
        <v>0</v>
      </c>
      <c r="M13" s="51">
        <f>ROUND(E13*H13,2)</f>
        <v>0</v>
      </c>
      <c r="N13" s="51">
        <f>ROUND(E13*I13,2)</f>
        <v>0</v>
      </c>
      <c r="O13" s="51">
        <f>ROUND(E13*J13,2)</f>
        <v>0</v>
      </c>
      <c r="P13" s="93">
        <f>ROUND(SUM(M13:O13),2)</f>
        <v>0</v>
      </c>
    </row>
    <row r="14" spans="1:16" s="67" customFormat="1" ht="26.4" x14ac:dyDescent="0.25">
      <c r="A14" s="52">
        <f>A13+1</f>
        <v>2</v>
      </c>
      <c r="B14" s="53" t="s">
        <v>31</v>
      </c>
      <c r="C14" s="55" t="s">
        <v>418</v>
      </c>
      <c r="D14" s="58" t="s">
        <v>78</v>
      </c>
      <c r="E14" s="53">
        <v>422</v>
      </c>
      <c r="F14" s="51"/>
      <c r="G14" s="51"/>
      <c r="H14" s="51">
        <f t="shared" si="0"/>
        <v>0</v>
      </c>
      <c r="I14" s="51"/>
      <c r="J14" s="51"/>
      <c r="K14" s="93">
        <f>ROUND(SUM(H14:J14),2)</f>
        <v>0</v>
      </c>
      <c r="L14" s="51">
        <f>ROUND(E14*F14,2)</f>
        <v>0</v>
      </c>
      <c r="M14" s="51">
        <f>ROUND(E14*H14,2)</f>
        <v>0</v>
      </c>
      <c r="N14" s="51">
        <f>ROUND(E14*I14,2)</f>
        <v>0</v>
      </c>
      <c r="O14" s="51">
        <f>ROUND(E14*J14,2)</f>
        <v>0</v>
      </c>
      <c r="P14" s="93">
        <f>ROUND(SUM(M14:O14),2)</f>
        <v>0</v>
      </c>
    </row>
    <row r="15" spans="1:16" s="67" customFormat="1" ht="26.4" x14ac:dyDescent="0.25">
      <c r="A15" s="52">
        <f t="shared" ref="A15:A23" si="1">A14+1</f>
        <v>3</v>
      </c>
      <c r="B15" s="53" t="s">
        <v>31</v>
      </c>
      <c r="C15" s="55" t="s">
        <v>419</v>
      </c>
      <c r="D15" s="58" t="s">
        <v>78</v>
      </c>
      <c r="E15" s="53">
        <v>26.7</v>
      </c>
      <c r="F15" s="51"/>
      <c r="G15" s="51"/>
      <c r="H15" s="51">
        <f t="shared" si="0"/>
        <v>0</v>
      </c>
      <c r="I15" s="51"/>
      <c r="J15" s="51"/>
      <c r="K15" s="93">
        <f>ROUND(SUM(H15:J15),2)</f>
        <v>0</v>
      </c>
      <c r="L15" s="51">
        <f>ROUND(E15*F15,2)</f>
        <v>0</v>
      </c>
      <c r="M15" s="51">
        <f>ROUND(E15*H15,2)</f>
        <v>0</v>
      </c>
      <c r="N15" s="51">
        <f>ROUND(E15*I15,2)</f>
        <v>0</v>
      </c>
      <c r="O15" s="51">
        <f>ROUND(E15*J15,2)</f>
        <v>0</v>
      </c>
      <c r="P15" s="93">
        <f>ROUND(SUM(M15:O15),2)</f>
        <v>0</v>
      </c>
    </row>
    <row r="16" spans="1:16" s="67" customFormat="1" x14ac:dyDescent="0.25">
      <c r="A16" s="52">
        <f t="shared" si="1"/>
        <v>4</v>
      </c>
      <c r="B16" s="53" t="s">
        <v>31</v>
      </c>
      <c r="C16" s="63" t="s">
        <v>420</v>
      </c>
      <c r="D16" s="58" t="s">
        <v>66</v>
      </c>
      <c r="E16" s="53">
        <v>94.5</v>
      </c>
      <c r="F16" s="51"/>
      <c r="G16" s="51"/>
      <c r="H16" s="51">
        <f t="shared" si="0"/>
        <v>0</v>
      </c>
      <c r="I16" s="51"/>
      <c r="J16" s="51"/>
      <c r="K16" s="93">
        <f>ROUND(SUM(H16:J16),2)</f>
        <v>0</v>
      </c>
      <c r="L16" s="51">
        <f>ROUND(E16*F16,2)</f>
        <v>0</v>
      </c>
      <c r="M16" s="51">
        <f>ROUND(E16*H16,2)</f>
        <v>0</v>
      </c>
      <c r="N16" s="51">
        <f>ROUND(E16*I16,2)</f>
        <v>0</v>
      </c>
      <c r="O16" s="51">
        <f>ROUND(E16*J16,2)</f>
        <v>0</v>
      </c>
      <c r="P16" s="93">
        <f>ROUND(SUM(M16:O16),2)</f>
        <v>0</v>
      </c>
    </row>
    <row r="17" spans="1:17" s="67" customFormat="1" x14ac:dyDescent="0.25">
      <c r="A17" s="52"/>
      <c r="B17" s="53"/>
      <c r="C17" s="54" t="s">
        <v>159</v>
      </c>
      <c r="D17" s="58"/>
      <c r="E17" s="53"/>
      <c r="F17" s="51"/>
      <c r="G17" s="51"/>
      <c r="H17" s="51"/>
      <c r="I17" s="51"/>
      <c r="J17" s="51"/>
      <c r="K17" s="93"/>
      <c r="L17" s="51"/>
      <c r="M17" s="51"/>
      <c r="N17" s="51"/>
      <c r="O17" s="51"/>
      <c r="P17" s="93"/>
    </row>
    <row r="18" spans="1:17" s="67" customFormat="1" x14ac:dyDescent="0.25">
      <c r="A18" s="52">
        <f>A16+1</f>
        <v>5</v>
      </c>
      <c r="B18" s="53" t="s">
        <v>31</v>
      </c>
      <c r="C18" s="55" t="s">
        <v>160</v>
      </c>
      <c r="D18" s="58" t="s">
        <v>78</v>
      </c>
      <c r="E18" s="53">
        <v>448.7</v>
      </c>
      <c r="F18" s="51"/>
      <c r="G18" s="51"/>
      <c r="H18" s="51">
        <f t="shared" ref="H18" si="2">ROUND(F18*G18,2)</f>
        <v>0</v>
      </c>
      <c r="I18" s="51"/>
      <c r="J18" s="51"/>
      <c r="K18" s="93">
        <f>ROUND(SUM(H18:J18),2)</f>
        <v>0</v>
      </c>
      <c r="L18" s="51">
        <f>ROUND(E18*F18,2)</f>
        <v>0</v>
      </c>
      <c r="M18" s="51">
        <f>ROUND(E18*H18,2)</f>
        <v>0</v>
      </c>
      <c r="N18" s="51">
        <f>ROUND(E18*I18,2)</f>
        <v>0</v>
      </c>
      <c r="O18" s="51">
        <f>ROUND(E18*J18,2)</f>
        <v>0</v>
      </c>
      <c r="P18" s="93">
        <f>ROUND(SUM(M18:O18),2)</f>
        <v>0</v>
      </c>
    </row>
    <row r="19" spans="1:17" s="67" customFormat="1" x14ac:dyDescent="0.25">
      <c r="A19" s="52"/>
      <c r="B19" s="53"/>
      <c r="C19" s="61" t="s">
        <v>161</v>
      </c>
      <c r="D19" s="58"/>
      <c r="E19" s="53"/>
      <c r="F19" s="51"/>
      <c r="G19" s="51"/>
      <c r="H19" s="51"/>
      <c r="I19" s="51"/>
      <c r="J19" s="51"/>
      <c r="K19" s="93"/>
      <c r="L19" s="51"/>
      <c r="M19" s="51"/>
      <c r="N19" s="51"/>
      <c r="O19" s="51"/>
      <c r="P19" s="93"/>
    </row>
    <row r="20" spans="1:17" s="67" customFormat="1" x14ac:dyDescent="0.25">
      <c r="A20" s="52">
        <f>A18+1</f>
        <v>6</v>
      </c>
      <c r="B20" s="53" t="s">
        <v>31</v>
      </c>
      <c r="C20" s="55" t="s">
        <v>162</v>
      </c>
      <c r="D20" s="58" t="s">
        <v>78</v>
      </c>
      <c r="E20" s="53">
        <v>422</v>
      </c>
      <c r="F20" s="51"/>
      <c r="G20" s="51"/>
      <c r="H20" s="51">
        <f t="shared" si="0"/>
        <v>0</v>
      </c>
      <c r="I20" s="51"/>
      <c r="J20" s="51"/>
      <c r="K20" s="93">
        <f>ROUND(SUM(H20:J20),2)</f>
        <v>0</v>
      </c>
      <c r="L20" s="51">
        <f>ROUND(E20*F20,2)</f>
        <v>0</v>
      </c>
      <c r="M20" s="51">
        <f>ROUND(E20*H20,2)</f>
        <v>0</v>
      </c>
      <c r="N20" s="51">
        <f>ROUND(E20*I20,2)</f>
        <v>0</v>
      </c>
      <c r="O20" s="51">
        <f>ROUND(E20*J20,2)</f>
        <v>0</v>
      </c>
      <c r="P20" s="93">
        <f>ROUND(SUM(M20:O20),2)</f>
        <v>0</v>
      </c>
    </row>
    <row r="21" spans="1:17" s="67" customFormat="1" ht="26.4" x14ac:dyDescent="0.25">
      <c r="A21" s="52">
        <f t="shared" si="1"/>
        <v>7</v>
      </c>
      <c r="B21" s="53" t="s">
        <v>31</v>
      </c>
      <c r="C21" s="24" t="s">
        <v>280</v>
      </c>
      <c r="D21" s="58" t="s">
        <v>78</v>
      </c>
      <c r="E21" s="53">
        <v>422</v>
      </c>
      <c r="F21" s="51"/>
      <c r="G21" s="51"/>
      <c r="H21" s="51">
        <f t="shared" si="0"/>
        <v>0</v>
      </c>
      <c r="I21" s="51"/>
      <c r="J21" s="51"/>
      <c r="K21" s="93">
        <f>ROUND(SUM(H21:J21),2)</f>
        <v>0</v>
      </c>
      <c r="L21" s="51">
        <f>ROUND(E21*F21,2)</f>
        <v>0</v>
      </c>
      <c r="M21" s="51">
        <f>ROUND(E21*H21,2)</f>
        <v>0</v>
      </c>
      <c r="N21" s="51">
        <f>ROUND(E21*I21,2)</f>
        <v>0</v>
      </c>
      <c r="O21" s="51">
        <f>ROUND(E21*J21,2)</f>
        <v>0</v>
      </c>
      <c r="P21" s="93">
        <f>ROUND(SUM(M21:O21),2)</f>
        <v>0</v>
      </c>
    </row>
    <row r="22" spans="1:17" s="67" customFormat="1" x14ac:dyDescent="0.25">
      <c r="A22" s="52">
        <f t="shared" si="1"/>
        <v>8</v>
      </c>
      <c r="B22" s="53" t="s">
        <v>31</v>
      </c>
      <c r="C22" s="24" t="s">
        <v>281</v>
      </c>
      <c r="D22" s="58" t="s">
        <v>78</v>
      </c>
      <c r="E22" s="53">
        <v>422</v>
      </c>
      <c r="F22" s="51"/>
      <c r="G22" s="51"/>
      <c r="H22" s="51">
        <f t="shared" si="0"/>
        <v>0</v>
      </c>
      <c r="I22" s="51"/>
      <c r="J22" s="51"/>
      <c r="K22" s="93">
        <f>ROUND(SUM(H22:J22),2)</f>
        <v>0</v>
      </c>
      <c r="L22" s="51">
        <f>ROUND(E22*F22,2)</f>
        <v>0</v>
      </c>
      <c r="M22" s="51">
        <f>ROUND(E22*H22,2)</f>
        <v>0</v>
      </c>
      <c r="N22" s="51">
        <f>ROUND(E22*I22,2)</f>
        <v>0</v>
      </c>
      <c r="O22" s="51">
        <f>ROUND(E22*J22,2)</f>
        <v>0</v>
      </c>
      <c r="P22" s="93">
        <f>ROUND(SUM(M22:O22),2)</f>
        <v>0</v>
      </c>
    </row>
    <row r="23" spans="1:17" s="67" customFormat="1" x14ac:dyDescent="0.25">
      <c r="A23" s="52">
        <f t="shared" si="1"/>
        <v>9</v>
      </c>
      <c r="B23" s="53" t="s">
        <v>31</v>
      </c>
      <c r="C23" s="24" t="s">
        <v>401</v>
      </c>
      <c r="D23" s="58" t="s">
        <v>78</v>
      </c>
      <c r="E23" s="53">
        <v>422</v>
      </c>
      <c r="F23" s="51"/>
      <c r="G23" s="51"/>
      <c r="H23" s="51">
        <f t="shared" si="0"/>
        <v>0</v>
      </c>
      <c r="I23" s="51"/>
      <c r="J23" s="51"/>
      <c r="K23" s="93">
        <f>ROUND(SUM(H23:J23),2)</f>
        <v>0</v>
      </c>
      <c r="L23" s="51">
        <f>ROUND(E23*F23,2)</f>
        <v>0</v>
      </c>
      <c r="M23" s="51">
        <f>ROUND(E23*H23,2)</f>
        <v>0</v>
      </c>
      <c r="N23" s="51">
        <f>ROUND(E23*I23,2)</f>
        <v>0</v>
      </c>
      <c r="O23" s="51">
        <f>ROUND(E23*J23,2)</f>
        <v>0</v>
      </c>
      <c r="P23" s="93">
        <f>ROUND(SUM(M23:O23),2)</f>
        <v>0</v>
      </c>
    </row>
    <row r="24" spans="1:17" s="67" customFormat="1" x14ac:dyDescent="0.25">
      <c r="A24" s="52"/>
      <c r="B24" s="53"/>
      <c r="C24" s="61" t="s">
        <v>163</v>
      </c>
      <c r="D24" s="58"/>
      <c r="E24" s="53"/>
      <c r="F24" s="51"/>
      <c r="G24" s="51"/>
      <c r="H24" s="51"/>
      <c r="I24" s="51"/>
      <c r="J24" s="51"/>
      <c r="K24" s="93"/>
      <c r="L24" s="51"/>
      <c r="M24" s="51"/>
      <c r="N24" s="51"/>
      <c r="O24" s="51"/>
      <c r="P24" s="93"/>
    </row>
    <row r="25" spans="1:17" s="67" customFormat="1" x14ac:dyDescent="0.25">
      <c r="A25" s="52">
        <f>A23+1</f>
        <v>10</v>
      </c>
      <c r="B25" s="53" t="s">
        <v>31</v>
      </c>
      <c r="C25" s="24" t="s">
        <v>164</v>
      </c>
      <c r="D25" s="58" t="s">
        <v>78</v>
      </c>
      <c r="E25" s="53">
        <v>486.4</v>
      </c>
      <c r="F25" s="51"/>
      <c r="G25" s="51"/>
      <c r="H25" s="51">
        <f t="shared" ref="H25:H29" si="3">ROUND(F25*G25,2)</f>
        <v>0</v>
      </c>
      <c r="I25" s="51"/>
      <c r="J25" s="51"/>
      <c r="K25" s="93">
        <f>ROUND(SUM(H25:J25),2)</f>
        <v>0</v>
      </c>
      <c r="L25" s="51">
        <f>ROUND(E25*F25,2)</f>
        <v>0</v>
      </c>
      <c r="M25" s="51">
        <f>ROUND(E25*H25,2)</f>
        <v>0</v>
      </c>
      <c r="N25" s="51">
        <f>ROUND(E25*I25,2)</f>
        <v>0</v>
      </c>
      <c r="O25" s="51">
        <f>ROUND(E25*J25,2)</f>
        <v>0</v>
      </c>
      <c r="P25" s="93">
        <f>ROUND(SUM(M25:O25),2)</f>
        <v>0</v>
      </c>
    </row>
    <row r="26" spans="1:17" s="67" customFormat="1" ht="26.4" x14ac:dyDescent="0.25">
      <c r="A26" s="52">
        <f>A25+1</f>
        <v>11</v>
      </c>
      <c r="B26" s="53" t="s">
        <v>31</v>
      </c>
      <c r="C26" s="24" t="s">
        <v>282</v>
      </c>
      <c r="D26" s="58" t="s">
        <v>78</v>
      </c>
      <c r="E26" s="53">
        <v>486.4</v>
      </c>
      <c r="F26" s="51"/>
      <c r="G26" s="51"/>
      <c r="H26" s="51">
        <f t="shared" si="3"/>
        <v>0</v>
      </c>
      <c r="I26" s="51"/>
      <c r="J26" s="51"/>
      <c r="K26" s="93">
        <f>ROUND(SUM(H26:J26),2)</f>
        <v>0</v>
      </c>
      <c r="L26" s="51">
        <f>ROUND(E26*F26,2)</f>
        <v>0</v>
      </c>
      <c r="M26" s="51">
        <f>ROUND(E26*H26,2)</f>
        <v>0</v>
      </c>
      <c r="N26" s="51">
        <f>ROUND(E26*I26,2)</f>
        <v>0</v>
      </c>
      <c r="O26" s="51">
        <f>ROUND(E26*J26,2)</f>
        <v>0</v>
      </c>
      <c r="P26" s="93">
        <f>ROUND(SUM(M26:O26),2)</f>
        <v>0</v>
      </c>
      <c r="Q26" s="79"/>
    </row>
    <row r="27" spans="1:17" s="67" customFormat="1" x14ac:dyDescent="0.25">
      <c r="A27" s="52"/>
      <c r="B27" s="53"/>
      <c r="C27" s="61" t="s">
        <v>165</v>
      </c>
      <c r="D27" s="58"/>
      <c r="E27" s="53"/>
      <c r="F27" s="51"/>
      <c r="G27" s="51"/>
      <c r="H27" s="51"/>
      <c r="I27" s="51"/>
      <c r="J27" s="51"/>
      <c r="K27" s="93"/>
      <c r="L27" s="51"/>
      <c r="M27" s="51"/>
      <c r="N27" s="51"/>
      <c r="O27" s="51"/>
      <c r="P27" s="93"/>
      <c r="Q27" s="79"/>
    </row>
    <row r="28" spans="1:17" s="67" customFormat="1" ht="39.6" x14ac:dyDescent="0.25">
      <c r="A28" s="52">
        <f>A26+1</f>
        <v>12</v>
      </c>
      <c r="B28" s="53" t="s">
        <v>31</v>
      </c>
      <c r="C28" s="55" t="s">
        <v>166</v>
      </c>
      <c r="D28" s="58" t="s">
        <v>66</v>
      </c>
      <c r="E28" s="53">
        <v>88.8</v>
      </c>
      <c r="F28" s="51"/>
      <c r="G28" s="51"/>
      <c r="H28" s="51">
        <f t="shared" si="3"/>
        <v>0</v>
      </c>
      <c r="I28" s="51"/>
      <c r="J28" s="51"/>
      <c r="K28" s="93">
        <f>ROUND(SUM(H28:J28),2)</f>
        <v>0</v>
      </c>
      <c r="L28" s="51">
        <f>ROUND(E28*F28,2)</f>
        <v>0</v>
      </c>
      <c r="M28" s="51">
        <f>ROUND(E28*H28,2)</f>
        <v>0</v>
      </c>
      <c r="N28" s="51">
        <f>ROUND(E28*I28,2)</f>
        <v>0</v>
      </c>
      <c r="O28" s="51">
        <f>ROUND(E28*J28,2)</f>
        <v>0</v>
      </c>
      <c r="P28" s="93">
        <f>ROUND(SUM(M28:O28),2)</f>
        <v>0</v>
      </c>
      <c r="Q28" s="79"/>
    </row>
    <row r="29" spans="1:17" s="67" customFormat="1" ht="39.6" x14ac:dyDescent="0.25">
      <c r="A29" s="52">
        <f>A28+1</f>
        <v>13</v>
      </c>
      <c r="B29" s="53" t="s">
        <v>31</v>
      </c>
      <c r="C29" s="55" t="s">
        <v>167</v>
      </c>
      <c r="D29" s="58" t="s">
        <v>66</v>
      </c>
      <c r="E29" s="53">
        <v>46.5</v>
      </c>
      <c r="F29" s="51"/>
      <c r="G29" s="51"/>
      <c r="H29" s="51">
        <f t="shared" si="3"/>
        <v>0</v>
      </c>
      <c r="I29" s="51"/>
      <c r="J29" s="51"/>
      <c r="K29" s="93">
        <f>ROUND(SUM(H29:J29),2)</f>
        <v>0</v>
      </c>
      <c r="L29" s="51">
        <f>ROUND(E29*F29,2)</f>
        <v>0</v>
      </c>
      <c r="M29" s="51">
        <f>ROUND(E29*H29,2)</f>
        <v>0</v>
      </c>
      <c r="N29" s="51">
        <f>ROUND(E29*I29,2)</f>
        <v>0</v>
      </c>
      <c r="O29" s="51">
        <f>ROUND(E29*J29,2)</f>
        <v>0</v>
      </c>
      <c r="P29" s="93">
        <f>ROUND(SUM(M29:O29),2)</f>
        <v>0</v>
      </c>
      <c r="Q29" s="79"/>
    </row>
    <row r="30" spans="1:17" s="67" customFormat="1" x14ac:dyDescent="0.25">
      <c r="A30" s="52"/>
      <c r="B30" s="53"/>
      <c r="C30" s="61" t="s">
        <v>168</v>
      </c>
      <c r="D30" s="58"/>
      <c r="E30" s="53"/>
      <c r="F30" s="51"/>
      <c r="G30" s="51"/>
      <c r="H30" s="51"/>
      <c r="I30" s="51"/>
      <c r="J30" s="51"/>
      <c r="K30" s="93"/>
      <c r="L30" s="51"/>
      <c r="M30" s="51"/>
      <c r="N30" s="51"/>
      <c r="O30" s="51"/>
      <c r="P30" s="93"/>
      <c r="Q30" s="79"/>
    </row>
    <row r="31" spans="1:17" s="67" customFormat="1" x14ac:dyDescent="0.25">
      <c r="A31" s="52">
        <f>A29+1</f>
        <v>14</v>
      </c>
      <c r="B31" s="53" t="s">
        <v>31</v>
      </c>
      <c r="C31" s="24" t="s">
        <v>283</v>
      </c>
      <c r="D31" s="58" t="s">
        <v>78</v>
      </c>
      <c r="E31" s="53">
        <v>26.7</v>
      </c>
      <c r="F31" s="51"/>
      <c r="G31" s="51"/>
      <c r="H31" s="51">
        <f t="shared" ref="H31" si="4">ROUND(F31*G31,2)</f>
        <v>0</v>
      </c>
      <c r="I31" s="51"/>
      <c r="J31" s="51"/>
      <c r="K31" s="93">
        <f>ROUND(SUM(H31:J31),2)</f>
        <v>0</v>
      </c>
      <c r="L31" s="51">
        <f>ROUND(E31*F31,2)</f>
        <v>0</v>
      </c>
      <c r="M31" s="51">
        <f>ROUND(E31*H31,2)</f>
        <v>0</v>
      </c>
      <c r="N31" s="51">
        <f>ROUND(E31*I31,2)</f>
        <v>0</v>
      </c>
      <c r="O31" s="51">
        <f>ROUND(E31*J31,2)</f>
        <v>0</v>
      </c>
      <c r="P31" s="93">
        <f>ROUND(SUM(M31:O31),2)</f>
        <v>0</v>
      </c>
      <c r="Q31" s="79"/>
    </row>
    <row r="32" spans="1:17" s="67" customFormat="1" x14ac:dyDescent="0.25">
      <c r="A32" s="52">
        <f>A31+1</f>
        <v>15</v>
      </c>
      <c r="B32" s="53" t="s">
        <v>31</v>
      </c>
      <c r="C32" s="78" t="s">
        <v>284</v>
      </c>
      <c r="D32" s="58" t="s">
        <v>78</v>
      </c>
      <c r="E32" s="53">
        <v>26.7</v>
      </c>
      <c r="F32" s="51"/>
      <c r="G32" s="51"/>
      <c r="H32" s="51">
        <f t="shared" si="0"/>
        <v>0</v>
      </c>
      <c r="I32" s="51"/>
      <c r="J32" s="51"/>
      <c r="K32" s="93">
        <f>ROUND(SUM(H32:J32),2)</f>
        <v>0</v>
      </c>
      <c r="L32" s="51">
        <f>ROUND(E32*F32,2)</f>
        <v>0</v>
      </c>
      <c r="M32" s="51">
        <f>ROUND(E32*H32,2)</f>
        <v>0</v>
      </c>
      <c r="N32" s="51">
        <f>ROUND(E32*I32,2)</f>
        <v>0</v>
      </c>
      <c r="O32" s="51">
        <f>ROUND(E32*J32,2)</f>
        <v>0</v>
      </c>
      <c r="P32" s="93">
        <f>ROUND(SUM(M32:O32),2)</f>
        <v>0</v>
      </c>
      <c r="Q32" s="79"/>
    </row>
    <row r="33" spans="1:17" s="67" customFormat="1" x14ac:dyDescent="0.25">
      <c r="A33" s="52">
        <f>A32+1</f>
        <v>16</v>
      </c>
      <c r="B33" s="53" t="s">
        <v>31</v>
      </c>
      <c r="C33" s="55" t="s">
        <v>169</v>
      </c>
      <c r="D33" s="58" t="s">
        <v>78</v>
      </c>
      <c r="E33" s="53">
        <v>26.7</v>
      </c>
      <c r="F33" s="51"/>
      <c r="G33" s="51"/>
      <c r="H33" s="51">
        <f t="shared" si="0"/>
        <v>0</v>
      </c>
      <c r="I33" s="51"/>
      <c r="J33" s="51"/>
      <c r="K33" s="93">
        <f>ROUND(SUM(H33:J33),2)</f>
        <v>0</v>
      </c>
      <c r="L33" s="51">
        <f>ROUND(E33*F33,2)</f>
        <v>0</v>
      </c>
      <c r="M33" s="51">
        <f>ROUND(E33*H33,2)</f>
        <v>0</v>
      </c>
      <c r="N33" s="51">
        <f>ROUND(E33*I33,2)</f>
        <v>0</v>
      </c>
      <c r="O33" s="51">
        <f>ROUND(E33*J33,2)</f>
        <v>0</v>
      </c>
      <c r="P33" s="93">
        <f>ROUND(SUM(M33:O33),2)</f>
        <v>0</v>
      </c>
      <c r="Q33" s="79"/>
    </row>
    <row r="34" spans="1:17" s="67" customFormat="1" x14ac:dyDescent="0.25">
      <c r="A34" s="52"/>
      <c r="B34" s="53"/>
      <c r="C34" s="54" t="s">
        <v>170</v>
      </c>
      <c r="D34" s="58"/>
      <c r="E34" s="53"/>
      <c r="F34" s="51"/>
      <c r="G34" s="51"/>
      <c r="H34" s="51"/>
      <c r="I34" s="51"/>
      <c r="J34" s="51"/>
      <c r="K34" s="93"/>
      <c r="L34" s="51"/>
      <c r="M34" s="51"/>
      <c r="N34" s="51"/>
      <c r="O34" s="51"/>
      <c r="P34" s="93"/>
      <c r="Q34" s="79"/>
    </row>
    <row r="35" spans="1:17" s="67" customFormat="1" x14ac:dyDescent="0.25">
      <c r="A35" s="52">
        <f>A33+1</f>
        <v>17</v>
      </c>
      <c r="B35" s="53" t="s">
        <v>31</v>
      </c>
      <c r="C35" s="55" t="s">
        <v>171</v>
      </c>
      <c r="D35" s="58" t="s">
        <v>66</v>
      </c>
      <c r="E35" s="53">
        <v>94.5</v>
      </c>
      <c r="F35" s="51"/>
      <c r="G35" s="51"/>
      <c r="H35" s="51">
        <f t="shared" si="0"/>
        <v>0</v>
      </c>
      <c r="I35" s="51"/>
      <c r="J35" s="51"/>
      <c r="K35" s="93">
        <f>ROUND(SUM(H35:J35),2)</f>
        <v>0</v>
      </c>
      <c r="L35" s="51">
        <f>ROUND(E35*F35,2)</f>
        <v>0</v>
      </c>
      <c r="M35" s="51">
        <f>ROUND(E35*H35,2)</f>
        <v>0</v>
      </c>
      <c r="N35" s="51">
        <f>ROUND(E35*I35,2)</f>
        <v>0</v>
      </c>
      <c r="O35" s="51">
        <f>ROUND(E35*J35,2)</f>
        <v>0</v>
      </c>
      <c r="P35" s="93">
        <f>ROUND(SUM(M35:O35),2)</f>
        <v>0</v>
      </c>
    </row>
    <row r="36" spans="1:17" ht="15.9" customHeight="1" x14ac:dyDescent="0.25">
      <c r="A36" s="43"/>
      <c r="B36" s="44"/>
      <c r="C36" s="45"/>
      <c r="D36" s="46"/>
      <c r="E36" s="47"/>
      <c r="F36" s="48"/>
      <c r="G36" s="48"/>
      <c r="H36" s="48"/>
      <c r="I36" s="48"/>
      <c r="J36" s="48"/>
      <c r="K36" s="49" t="s">
        <v>47</v>
      </c>
      <c r="L36" s="50">
        <f>SUBTOTAL(9,L12:L35)</f>
        <v>0</v>
      </c>
      <c r="M36" s="50">
        <f t="shared" ref="M36:P36" si="5">SUBTOTAL(9,M12:M35)</f>
        <v>0</v>
      </c>
      <c r="N36" s="50">
        <f t="shared" si="5"/>
        <v>0</v>
      </c>
      <c r="O36" s="50">
        <f t="shared" si="5"/>
        <v>0</v>
      </c>
      <c r="P36" s="92">
        <f t="shared" si="5"/>
        <v>0</v>
      </c>
    </row>
    <row r="40" spans="1:17" x14ac:dyDescent="0.25">
      <c r="C40" s="2" t="str">
        <f>Būvniec.koptāme!B21</f>
        <v xml:space="preserve">Sastādīja:                               </v>
      </c>
    </row>
    <row r="41" spans="1:17" x14ac:dyDescent="0.25">
      <c r="C41" s="2" t="str">
        <f>Būvniec.koptāme!B22</f>
        <v>Sertifikāta Nr.</v>
      </c>
    </row>
    <row r="43" spans="1:17" x14ac:dyDescent="0.25">
      <c r="C43" s="2" t="str">
        <f>Būvniec.koptāme!B24</f>
        <v xml:space="preserve">Tāme sastādīta </v>
      </c>
    </row>
    <row r="46" spans="1:17" x14ac:dyDescent="0.25">
      <c r="C46" s="2" t="str">
        <f>Būvniec.koptāme!B27</f>
        <v xml:space="preserve">Pārbaudīja:                           </v>
      </c>
    </row>
    <row r="47" spans="1:17" x14ac:dyDescent="0.25">
      <c r="C47"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pageSetUpPr fitToPage="1"/>
  </sheetPr>
  <dimension ref="A1:H49"/>
  <sheetViews>
    <sheetView topLeftCell="A19" zoomScale="90" zoomScaleNormal="90" zoomScaleSheetLayoutView="100" workbookViewId="0">
      <selection activeCell="J44" sqref="J44"/>
    </sheetView>
  </sheetViews>
  <sheetFormatPr defaultColWidth="9.109375" defaultRowHeight="13.2" x14ac:dyDescent="0.25"/>
  <cols>
    <col min="1" max="1" width="6.6640625" style="2" customWidth="1"/>
    <col min="2" max="2" width="7.88671875" style="2" customWidth="1"/>
    <col min="3" max="3" width="42.109375" style="2" customWidth="1"/>
    <col min="4" max="4" width="11.44140625" style="2" customWidth="1"/>
    <col min="5" max="5" width="10.88671875" style="2" customWidth="1"/>
    <col min="6" max="6" width="14.33203125" style="2" customWidth="1"/>
    <col min="7" max="7" width="10.88671875" style="2" customWidth="1"/>
    <col min="8" max="8" width="11.44140625" style="2" customWidth="1"/>
    <col min="9" max="16384" width="9.109375" style="2"/>
  </cols>
  <sheetData>
    <row r="1" spans="1:8" x14ac:dyDescent="0.25">
      <c r="A1" s="102" t="s">
        <v>5</v>
      </c>
      <c r="B1" s="102"/>
      <c r="C1" s="102"/>
      <c r="D1" s="102"/>
      <c r="E1" s="102"/>
      <c r="F1" s="102"/>
      <c r="G1" s="102"/>
      <c r="H1" s="102"/>
    </row>
    <row r="2" spans="1:8" x14ac:dyDescent="0.25">
      <c r="A2" s="102" t="s">
        <v>67</v>
      </c>
      <c r="B2" s="102"/>
      <c r="C2" s="102"/>
      <c r="D2" s="102"/>
      <c r="E2" s="102"/>
      <c r="F2" s="102"/>
      <c r="G2" s="102"/>
      <c r="H2" s="102"/>
    </row>
    <row r="4" spans="1:8" x14ac:dyDescent="0.25">
      <c r="A4" s="59" t="s">
        <v>60</v>
      </c>
    </row>
    <row r="5" spans="1:8" x14ac:dyDescent="0.25">
      <c r="A5" s="56" t="s">
        <v>61</v>
      </c>
    </row>
    <row r="6" spans="1:8" x14ac:dyDescent="0.25">
      <c r="A6" s="56" t="s">
        <v>62</v>
      </c>
    </row>
    <row r="7" spans="1:8" x14ac:dyDescent="0.25">
      <c r="A7" s="56" t="s">
        <v>451</v>
      </c>
    </row>
    <row r="8" spans="1:8" x14ac:dyDescent="0.25">
      <c r="A8" s="1"/>
    </row>
    <row r="9" spans="1:8" x14ac:dyDescent="0.25">
      <c r="E9" s="12" t="s">
        <v>6</v>
      </c>
      <c r="F9" s="16">
        <f>D38</f>
        <v>0</v>
      </c>
    </row>
    <row r="10" spans="1:8" x14ac:dyDescent="0.25">
      <c r="E10" s="12" t="s">
        <v>7</v>
      </c>
      <c r="F10" s="17">
        <f>H34</f>
        <v>0</v>
      </c>
    </row>
    <row r="12" spans="1:8" x14ac:dyDescent="0.25">
      <c r="H12" s="18" t="str">
        <f>Būvniec.koptāme!C10</f>
        <v>Tāme sastādīta:</v>
      </c>
    </row>
    <row r="13" spans="1:8" ht="13.5" customHeight="1" x14ac:dyDescent="0.25">
      <c r="A13" s="103" t="s">
        <v>0</v>
      </c>
      <c r="B13" s="106" t="s">
        <v>8</v>
      </c>
      <c r="C13" s="103" t="s">
        <v>9</v>
      </c>
      <c r="D13" s="106" t="s">
        <v>10</v>
      </c>
      <c r="E13" s="108" t="s">
        <v>11</v>
      </c>
      <c r="F13" s="109"/>
      <c r="G13" s="109"/>
      <c r="H13" s="106" t="s">
        <v>12</v>
      </c>
    </row>
    <row r="14" spans="1:8" ht="74.25" customHeight="1" x14ac:dyDescent="0.25">
      <c r="A14" s="105"/>
      <c r="B14" s="107"/>
      <c r="C14" s="105"/>
      <c r="D14" s="107"/>
      <c r="E14" s="19" t="s">
        <v>13</v>
      </c>
      <c r="F14" s="19" t="s">
        <v>14</v>
      </c>
      <c r="G14" s="19" t="s">
        <v>15</v>
      </c>
      <c r="H14" s="107"/>
    </row>
    <row r="15" spans="1:8" x14ac:dyDescent="0.25">
      <c r="A15" s="20"/>
      <c r="B15" s="21"/>
      <c r="C15" s="22" t="s">
        <v>34</v>
      </c>
      <c r="D15" s="23"/>
      <c r="E15" s="23"/>
      <c r="F15" s="23"/>
      <c r="G15" s="23"/>
      <c r="H15" s="23"/>
    </row>
    <row r="16" spans="1:8" s="67" customFormat="1" x14ac:dyDescent="0.25">
      <c r="A16" s="53">
        <v>1</v>
      </c>
      <c r="B16" s="69">
        <v>1</v>
      </c>
      <c r="C16" s="55" t="s">
        <v>36</v>
      </c>
      <c r="D16" s="70">
        <f>E16+F16+G16</f>
        <v>0</v>
      </c>
      <c r="E16" s="70">
        <f>'1_Būvlauk.org. un uzturēšana'!M36</f>
        <v>0</v>
      </c>
      <c r="F16" s="70">
        <f>'1_Būvlauk.org. un uzturēšana'!N36</f>
        <v>0</v>
      </c>
      <c r="G16" s="70">
        <f>'1_Būvlauk.org. un uzturēšana'!O36</f>
        <v>0</v>
      </c>
      <c r="H16" s="70">
        <f>'1_Būvlauk.org. un uzturēšana'!L36</f>
        <v>0</v>
      </c>
    </row>
    <row r="17" spans="1:8" s="67" customFormat="1" x14ac:dyDescent="0.25">
      <c r="A17" s="53">
        <v>2</v>
      </c>
      <c r="B17" s="69">
        <v>2</v>
      </c>
      <c r="C17" s="55" t="s">
        <v>37</v>
      </c>
      <c r="D17" s="70">
        <f t="shared" ref="D17:D19" si="0">E17+F17+G17</f>
        <v>0</v>
      </c>
      <c r="E17" s="70">
        <f>'2_Demontāžas darbi'!M33</f>
        <v>0</v>
      </c>
      <c r="F17" s="70">
        <f>'2_Demontāžas darbi'!N33</f>
        <v>0</v>
      </c>
      <c r="G17" s="70">
        <f>'2_Demontāžas darbi'!O33</f>
        <v>0</v>
      </c>
      <c r="H17" s="70">
        <f>'2_Demontāžas darbi'!L33</f>
        <v>0</v>
      </c>
    </row>
    <row r="18" spans="1:8" s="67" customFormat="1" x14ac:dyDescent="0.25">
      <c r="A18" s="53">
        <v>3</v>
      </c>
      <c r="B18" s="69">
        <v>3</v>
      </c>
      <c r="C18" s="55" t="s">
        <v>39</v>
      </c>
      <c r="D18" s="70">
        <f t="shared" si="0"/>
        <v>0</v>
      </c>
      <c r="E18" s="70">
        <f>'3_Būvkonstrukcijas'!M63</f>
        <v>0</v>
      </c>
      <c r="F18" s="70">
        <f>'3_Būvkonstrukcijas'!N63</f>
        <v>0</v>
      </c>
      <c r="G18" s="70">
        <f>'3_Būvkonstrukcijas'!O63</f>
        <v>0</v>
      </c>
      <c r="H18" s="70">
        <f>'3_Būvkonstrukcijas'!L63</f>
        <v>0</v>
      </c>
    </row>
    <row r="19" spans="1:8" s="67" customFormat="1" x14ac:dyDescent="0.25">
      <c r="A19" s="53">
        <v>4</v>
      </c>
      <c r="B19" s="69">
        <v>4</v>
      </c>
      <c r="C19" s="55" t="s">
        <v>44</v>
      </c>
      <c r="D19" s="70">
        <f t="shared" si="0"/>
        <v>0</v>
      </c>
      <c r="E19" s="70">
        <f>'4_Sienu konstrukcijas'!M25</f>
        <v>0</v>
      </c>
      <c r="F19" s="70">
        <f>'4_Sienu konstrukcijas'!N25</f>
        <v>0</v>
      </c>
      <c r="G19" s="70">
        <f>'4_Sienu konstrukcijas'!O25</f>
        <v>0</v>
      </c>
      <c r="H19" s="70">
        <f>'4_Sienu konstrukcijas'!L25</f>
        <v>0</v>
      </c>
    </row>
    <row r="20" spans="1:8" s="67" customFormat="1" x14ac:dyDescent="0.25">
      <c r="A20" s="53">
        <v>5</v>
      </c>
      <c r="B20" s="69">
        <v>5</v>
      </c>
      <c r="C20" s="55" t="s">
        <v>43</v>
      </c>
      <c r="D20" s="70">
        <f t="shared" ref="D20:D23" si="1">E20+F20+G20</f>
        <v>0</v>
      </c>
      <c r="E20" s="70">
        <f>'5_Jumta konstrukcijas'!M34</f>
        <v>0</v>
      </c>
      <c r="F20" s="70">
        <f>'5_Jumta konstrukcijas'!N34</f>
        <v>0</v>
      </c>
      <c r="G20" s="70">
        <f>'5_Jumta konstrukcijas'!O34</f>
        <v>0</v>
      </c>
      <c r="H20" s="70">
        <f>'5_Jumta konstrukcijas'!L34</f>
        <v>0</v>
      </c>
    </row>
    <row r="21" spans="1:8" s="67" customFormat="1" x14ac:dyDescent="0.25">
      <c r="A21" s="53">
        <v>6</v>
      </c>
      <c r="B21" s="69">
        <v>6</v>
      </c>
      <c r="C21" s="55" t="s">
        <v>33</v>
      </c>
      <c r="D21" s="70">
        <f t="shared" si="1"/>
        <v>0</v>
      </c>
      <c r="E21" s="70">
        <f>'6_Aiļu aizpildījumi'!M24</f>
        <v>0</v>
      </c>
      <c r="F21" s="70">
        <f>'6_Aiļu aizpildījumi'!N24</f>
        <v>0</v>
      </c>
      <c r="G21" s="70">
        <f>'6_Aiļu aizpildījumi'!O24</f>
        <v>0</v>
      </c>
      <c r="H21" s="70">
        <f>'6_Aiļu aizpildījumi'!L24</f>
        <v>0</v>
      </c>
    </row>
    <row r="22" spans="1:8" s="67" customFormat="1" x14ac:dyDescent="0.25">
      <c r="A22" s="53">
        <v>7</v>
      </c>
      <c r="B22" s="69">
        <v>7</v>
      </c>
      <c r="C22" s="55" t="s">
        <v>229</v>
      </c>
      <c r="D22" s="70">
        <f t="shared" ref="D22" si="2">E22+F22+G22</f>
        <v>0</v>
      </c>
      <c r="E22" s="70">
        <f>'7_Iekšējie apdares darbi'!M23</f>
        <v>0</v>
      </c>
      <c r="F22" s="70">
        <f>'7_Iekšējie apdares darbi'!N23</f>
        <v>0</v>
      </c>
      <c r="G22" s="70">
        <f>'7_Iekšējie apdares darbi'!O23</f>
        <v>0</v>
      </c>
      <c r="H22" s="70">
        <f>'7_Iekšējie apdares darbi'!L23</f>
        <v>0</v>
      </c>
    </row>
    <row r="23" spans="1:8" s="67" customFormat="1" x14ac:dyDescent="0.25">
      <c r="A23" s="53">
        <v>8</v>
      </c>
      <c r="B23" s="69">
        <v>8</v>
      </c>
      <c r="C23" s="55" t="s">
        <v>45</v>
      </c>
      <c r="D23" s="70">
        <f t="shared" si="1"/>
        <v>0</v>
      </c>
      <c r="E23" s="70">
        <f>'8_Ārējie apdares darbi'!M54</f>
        <v>0</v>
      </c>
      <c r="F23" s="70">
        <f>'8_Ārējie apdares darbi'!N54</f>
        <v>0</v>
      </c>
      <c r="G23" s="70">
        <f>'8_Ārējie apdares darbi'!O54</f>
        <v>0</v>
      </c>
      <c r="H23" s="70">
        <f>'8_Ārējie apdares darbi'!L54</f>
        <v>0</v>
      </c>
    </row>
    <row r="24" spans="1:8" x14ac:dyDescent="0.25">
      <c r="A24" s="26"/>
      <c r="B24" s="57"/>
      <c r="C24" s="27" t="s">
        <v>32</v>
      </c>
      <c r="D24" s="25"/>
      <c r="E24" s="25"/>
      <c r="F24" s="25"/>
      <c r="G24" s="25"/>
      <c r="H24" s="25"/>
    </row>
    <row r="25" spans="1:8" s="67" customFormat="1" x14ac:dyDescent="0.25">
      <c r="A25" s="53">
        <v>9</v>
      </c>
      <c r="B25" s="69">
        <v>9</v>
      </c>
      <c r="C25" s="55" t="s">
        <v>52</v>
      </c>
      <c r="D25" s="70">
        <f t="shared" ref="D25:D33" si="3">E25+F25+G25</f>
        <v>0</v>
      </c>
      <c r="E25" s="70">
        <f>'9_EL'!M134</f>
        <v>0</v>
      </c>
      <c r="F25" s="70">
        <f>'9_EL'!N134</f>
        <v>0</v>
      </c>
      <c r="G25" s="70">
        <f>'9_EL'!O134</f>
        <v>0</v>
      </c>
      <c r="H25" s="70">
        <f>'9_EL'!L134</f>
        <v>0</v>
      </c>
    </row>
    <row r="26" spans="1:8" s="67" customFormat="1" x14ac:dyDescent="0.25">
      <c r="A26" s="53">
        <v>10</v>
      </c>
      <c r="B26" s="69">
        <v>10</v>
      </c>
      <c r="C26" s="55" t="s">
        <v>51</v>
      </c>
      <c r="D26" s="70">
        <f t="shared" ref="D26:D31" si="4">E26+F26+G26</f>
        <v>0</v>
      </c>
      <c r="E26" s="70">
        <f>'10_AVK-V'!M18</f>
        <v>0</v>
      </c>
      <c r="F26" s="70">
        <f>'10_AVK-V'!N18</f>
        <v>0</v>
      </c>
      <c r="G26" s="70">
        <f>'10_AVK-V'!O18</f>
        <v>0</v>
      </c>
      <c r="H26" s="70">
        <f>'10_AVK-V'!L18</f>
        <v>0</v>
      </c>
    </row>
    <row r="27" spans="1:8" x14ac:dyDescent="0.25">
      <c r="A27" s="26">
        <v>11</v>
      </c>
      <c r="B27" s="57">
        <v>11</v>
      </c>
      <c r="C27" s="55" t="s">
        <v>40</v>
      </c>
      <c r="D27" s="25">
        <f t="shared" si="4"/>
        <v>0</v>
      </c>
      <c r="E27" s="25">
        <f>'11_AVK-A'!M15</f>
        <v>0</v>
      </c>
      <c r="F27" s="25">
        <f>'11_AVK-A'!N15</f>
        <v>0</v>
      </c>
      <c r="G27" s="25">
        <f>'11_AVK-A'!O15</f>
        <v>0</v>
      </c>
      <c r="H27" s="25">
        <f>'11_AVK-A'!L15</f>
        <v>0</v>
      </c>
    </row>
    <row r="28" spans="1:8" x14ac:dyDescent="0.25">
      <c r="A28" s="26">
        <v>12</v>
      </c>
      <c r="B28" s="57">
        <v>12</v>
      </c>
      <c r="C28" s="55" t="s">
        <v>59</v>
      </c>
      <c r="D28" s="25">
        <f t="shared" si="4"/>
        <v>0</v>
      </c>
      <c r="E28" s="25">
        <f>'12_UK'!M27</f>
        <v>0</v>
      </c>
      <c r="F28" s="25">
        <f>'12_UK'!N27</f>
        <v>0</v>
      </c>
      <c r="G28" s="25">
        <f>'12_UK'!O27</f>
        <v>0</v>
      </c>
      <c r="H28" s="25">
        <f>'12_UK'!L27</f>
        <v>0</v>
      </c>
    </row>
    <row r="29" spans="1:8" x14ac:dyDescent="0.25">
      <c r="A29" s="26">
        <v>13</v>
      </c>
      <c r="B29" s="57">
        <v>13</v>
      </c>
      <c r="C29" s="24" t="s">
        <v>53</v>
      </c>
      <c r="D29" s="25">
        <f t="shared" si="4"/>
        <v>0</v>
      </c>
      <c r="E29" s="25">
        <f>'13_ESS'!M23</f>
        <v>0</v>
      </c>
      <c r="F29" s="25">
        <f>'13_ESS'!N23</f>
        <v>0</v>
      </c>
      <c r="G29" s="25">
        <f>'13_ESS'!O23</f>
        <v>0</v>
      </c>
      <c r="H29" s="25">
        <f>'13_ESS'!L23</f>
        <v>0</v>
      </c>
    </row>
    <row r="30" spans="1:8" x14ac:dyDescent="0.25">
      <c r="A30" s="26"/>
      <c r="B30" s="57"/>
      <c r="C30" s="27" t="s">
        <v>46</v>
      </c>
      <c r="D30" s="25"/>
      <c r="E30" s="25"/>
      <c r="F30" s="25"/>
      <c r="G30" s="25"/>
      <c r="H30" s="25"/>
    </row>
    <row r="31" spans="1:8" s="67" customFormat="1" x14ac:dyDescent="0.25">
      <c r="A31" s="53">
        <v>14</v>
      </c>
      <c r="B31" s="69">
        <v>14</v>
      </c>
      <c r="C31" s="55" t="s">
        <v>80</v>
      </c>
      <c r="D31" s="70">
        <f t="shared" si="4"/>
        <v>0</v>
      </c>
      <c r="E31" s="70">
        <f>'14_UKT'!M32</f>
        <v>0</v>
      </c>
      <c r="F31" s="70">
        <f>'14_UKT'!N32</f>
        <v>0</v>
      </c>
      <c r="G31" s="70">
        <f>'14_UKT'!O32</f>
        <v>0</v>
      </c>
      <c r="H31" s="70">
        <f>'14_UKT'!L32</f>
        <v>0</v>
      </c>
    </row>
    <row r="32" spans="1:8" s="67" customFormat="1" x14ac:dyDescent="0.25">
      <c r="A32" s="53"/>
      <c r="B32" s="69"/>
      <c r="C32" s="54" t="s">
        <v>42</v>
      </c>
      <c r="D32" s="70"/>
      <c r="E32" s="70"/>
      <c r="F32" s="70"/>
      <c r="G32" s="70"/>
      <c r="H32" s="70"/>
    </row>
    <row r="33" spans="1:8" s="67" customFormat="1" x14ac:dyDescent="0.25">
      <c r="A33" s="71">
        <v>15</v>
      </c>
      <c r="B33" s="72">
        <v>15</v>
      </c>
      <c r="C33" s="73" t="s">
        <v>42</v>
      </c>
      <c r="D33" s="74">
        <f t="shared" si="3"/>
        <v>0</v>
      </c>
      <c r="E33" s="74">
        <f>'15_TS-L'!M36</f>
        <v>0</v>
      </c>
      <c r="F33" s="74">
        <f>'15_TS-L'!N36</f>
        <v>0</v>
      </c>
      <c r="G33" s="74">
        <f>'15_TS-L'!O36</f>
        <v>0</v>
      </c>
      <c r="H33" s="74">
        <f>'15_TS-L'!L36</f>
        <v>0</v>
      </c>
    </row>
    <row r="34" spans="1:8" x14ac:dyDescent="0.25">
      <c r="A34" s="28"/>
      <c r="B34" s="29"/>
      <c r="C34" s="30" t="s">
        <v>3</v>
      </c>
      <c r="D34" s="31">
        <f>ROUND(SUM(D15:D33),2)</f>
        <v>0</v>
      </c>
      <c r="E34" s="31">
        <f t="shared" ref="E34:H34" si="5">ROUND(SUM(E15:E33),2)</f>
        <v>0</v>
      </c>
      <c r="F34" s="31">
        <f t="shared" si="5"/>
        <v>0</v>
      </c>
      <c r="G34" s="31">
        <f t="shared" si="5"/>
        <v>0</v>
      </c>
      <c r="H34" s="31">
        <f t="shared" si="5"/>
        <v>0</v>
      </c>
    </row>
    <row r="35" spans="1:8" x14ac:dyDescent="0.25">
      <c r="A35" s="32"/>
      <c r="B35" s="33"/>
      <c r="C35" s="34" t="s">
        <v>458</v>
      </c>
      <c r="D35" s="35"/>
      <c r="E35" s="36"/>
      <c r="F35" s="37"/>
      <c r="G35" s="38"/>
      <c r="H35" s="36"/>
    </row>
    <row r="36" spans="1:8" x14ac:dyDescent="0.25">
      <c r="A36" s="32"/>
      <c r="B36" s="33"/>
      <c r="C36" s="39" t="s">
        <v>16</v>
      </c>
      <c r="D36" s="37"/>
      <c r="E36" s="38"/>
      <c r="F36" s="38"/>
      <c r="G36" s="38"/>
      <c r="H36" s="38"/>
    </row>
    <row r="37" spans="1:8" x14ac:dyDescent="0.25">
      <c r="A37" s="32"/>
      <c r="B37" s="33"/>
      <c r="C37" s="34" t="s">
        <v>459</v>
      </c>
      <c r="D37" s="35"/>
      <c r="E37" s="38"/>
      <c r="F37" s="38"/>
      <c r="G37" s="38"/>
      <c r="H37" s="38"/>
    </row>
    <row r="38" spans="1:8" x14ac:dyDescent="0.25">
      <c r="A38" s="32"/>
      <c r="B38" s="33"/>
      <c r="C38" s="40" t="s">
        <v>17</v>
      </c>
      <c r="D38" s="41">
        <f>D34+D35+D37</f>
        <v>0</v>
      </c>
      <c r="E38" s="41"/>
      <c r="F38" s="38"/>
      <c r="G38" s="38"/>
      <c r="H38" s="38"/>
    </row>
    <row r="42" spans="1:8" x14ac:dyDescent="0.25">
      <c r="C42" s="96" t="str">
        <f>Būvniec.koptāme!B21</f>
        <v xml:space="preserve">Sastādīja:                               </v>
      </c>
    </row>
    <row r="43" spans="1:8" x14ac:dyDescent="0.25">
      <c r="C43" s="96" t="str">
        <f>Būvniec.koptāme!B22</f>
        <v>Sertifikāta Nr.</v>
      </c>
    </row>
    <row r="44" spans="1:8" x14ac:dyDescent="0.25">
      <c r="C44" s="94"/>
    </row>
    <row r="45" spans="1:8" x14ac:dyDescent="0.25">
      <c r="C45" s="96" t="str">
        <f>Būvniec.koptāme!B24</f>
        <v xml:space="preserve">Tāme sastādīta </v>
      </c>
    </row>
    <row r="46" spans="1:8" x14ac:dyDescent="0.25">
      <c r="C46" s="94"/>
    </row>
    <row r="47" spans="1:8" x14ac:dyDescent="0.25">
      <c r="C47" s="94" t="str">
        <f>Būvniec.koptāme!B27</f>
        <v xml:space="preserve">Pārbaudīja:                           </v>
      </c>
    </row>
    <row r="48" spans="1:8" x14ac:dyDescent="0.25">
      <c r="C48" s="96" t="str">
        <f>Būvniec.koptāme!B28</f>
        <v xml:space="preserve">Sertifikāta Nr. </v>
      </c>
    </row>
    <row r="49" spans="3:3" x14ac:dyDescent="0.25">
      <c r="C49" s="96"/>
    </row>
  </sheetData>
  <mergeCells count="8">
    <mergeCell ref="A1:H1"/>
    <mergeCell ref="A2:H2"/>
    <mergeCell ref="A13:A14"/>
    <mergeCell ref="B13:B14"/>
    <mergeCell ref="C13:C14"/>
    <mergeCell ref="D13:D14"/>
    <mergeCell ref="E13:G13"/>
    <mergeCell ref="H13:H14"/>
  </mergeCells>
  <printOptions horizontalCentered="1"/>
  <pageMargins left="0.62" right="0.23622047244094491" top="0.78740157480314965" bottom="0.39370078740157483" header="0.19685039370078741" footer="0.19685039370078741"/>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P46"/>
  <sheetViews>
    <sheetView zoomScale="90" zoomScaleNormal="90" zoomScaleSheetLayoutView="100" workbookViewId="0">
      <selection activeCell="J11" sqref="J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245</v>
      </c>
      <c r="B1" s="102"/>
      <c r="C1" s="102"/>
      <c r="D1" s="102"/>
      <c r="E1" s="102"/>
      <c r="F1" s="102"/>
      <c r="G1" s="102"/>
      <c r="H1" s="102"/>
      <c r="I1" s="102"/>
      <c r="J1" s="102"/>
      <c r="K1" s="102"/>
      <c r="L1" s="102"/>
      <c r="M1" s="102"/>
      <c r="N1" s="102"/>
      <c r="O1" s="102"/>
      <c r="P1" s="102"/>
    </row>
    <row r="2" spans="1:16" x14ac:dyDescent="0.25">
      <c r="A2" s="102" t="s">
        <v>36</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P36</f>
        <v>0</v>
      </c>
      <c r="P6" s="1" t="s">
        <v>19</v>
      </c>
    </row>
    <row r="7" spans="1:16" x14ac:dyDescent="0.25">
      <c r="A7" s="56" t="s">
        <v>451</v>
      </c>
    </row>
    <row r="8" spans="1:16" x14ac:dyDescent="0.25">
      <c r="A8" s="56" t="s">
        <v>460</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42" t="s">
        <v>15</v>
      </c>
      <c r="K11" s="42" t="s">
        <v>28</v>
      </c>
      <c r="L11" s="42" t="s">
        <v>29</v>
      </c>
      <c r="M11" s="42" t="s">
        <v>13</v>
      </c>
      <c r="N11" s="42" t="s">
        <v>14</v>
      </c>
      <c r="O11" s="97" t="s">
        <v>15</v>
      </c>
      <c r="P11" s="42" t="s">
        <v>30</v>
      </c>
    </row>
    <row r="12" spans="1:16" s="67" customFormat="1" x14ac:dyDescent="0.25">
      <c r="A12" s="52"/>
      <c r="B12" s="53"/>
      <c r="C12" s="54" t="s">
        <v>81</v>
      </c>
      <c r="D12" s="58"/>
      <c r="E12" s="53"/>
      <c r="F12" s="51"/>
      <c r="G12" s="51"/>
      <c r="H12" s="51"/>
      <c r="I12" s="51"/>
      <c r="J12" s="51"/>
      <c r="K12" s="93"/>
      <c r="L12" s="51"/>
      <c r="M12" s="51"/>
      <c r="N12" s="51"/>
      <c r="O12" s="51"/>
      <c r="P12" s="93"/>
    </row>
    <row r="13" spans="1:16" s="67" customFormat="1" ht="26.4" x14ac:dyDescent="0.25">
      <c r="A13" s="52">
        <v>1</v>
      </c>
      <c r="B13" s="53" t="s">
        <v>31</v>
      </c>
      <c r="C13" s="55" t="s">
        <v>362</v>
      </c>
      <c r="D13" s="87" t="s">
        <v>66</v>
      </c>
      <c r="E13" s="99">
        <v>53</v>
      </c>
      <c r="F13" s="91"/>
      <c r="G13" s="91"/>
      <c r="H13" s="91">
        <f t="shared" ref="H13:H31" si="0">ROUND(F13*G13,2)</f>
        <v>0</v>
      </c>
      <c r="I13" s="51"/>
      <c r="J13" s="51"/>
      <c r="K13" s="93">
        <f>ROUND(SUM(H13:J13),2)</f>
        <v>0</v>
      </c>
      <c r="L13" s="51">
        <f>ROUND(E13*F13,2)</f>
        <v>0</v>
      </c>
      <c r="M13" s="51">
        <f>ROUND(E13*H13,2)</f>
        <v>0</v>
      </c>
      <c r="N13" s="51">
        <f>ROUND(E13*I13,2)</f>
        <v>0</v>
      </c>
      <c r="O13" s="51">
        <f>ROUND(E13*J13,2)</f>
        <v>0</v>
      </c>
      <c r="P13" s="93">
        <f t="shared" ref="P13:P27" si="1">ROUND(SUM(M13:O13),2)</f>
        <v>0</v>
      </c>
    </row>
    <row r="14" spans="1:16" s="67" customFormat="1" ht="26.4" x14ac:dyDescent="0.25">
      <c r="A14" s="52">
        <f>A13+1</f>
        <v>2</v>
      </c>
      <c r="B14" s="53" t="s">
        <v>31</v>
      </c>
      <c r="C14" s="55" t="s">
        <v>402</v>
      </c>
      <c r="D14" s="87" t="s">
        <v>65</v>
      </c>
      <c r="E14" s="99">
        <v>2</v>
      </c>
      <c r="F14" s="91"/>
      <c r="G14" s="91"/>
      <c r="H14" s="91">
        <f t="shared" si="0"/>
        <v>0</v>
      </c>
      <c r="I14" s="51"/>
      <c r="J14" s="51"/>
      <c r="K14" s="93">
        <f>ROUND(SUM(H14:J14),2)</f>
        <v>0</v>
      </c>
      <c r="L14" s="51">
        <f>ROUND(E14*F14,2)</f>
        <v>0</v>
      </c>
      <c r="M14" s="51">
        <f>ROUND(E14*H14,2)</f>
        <v>0</v>
      </c>
      <c r="N14" s="51">
        <f>ROUND(E14*I14,2)</f>
        <v>0</v>
      </c>
      <c r="O14" s="51">
        <f>ROUND(E14*J14,2)</f>
        <v>0</v>
      </c>
      <c r="P14" s="93">
        <f t="shared" si="1"/>
        <v>0</v>
      </c>
    </row>
    <row r="15" spans="1:16" s="67" customFormat="1" ht="26.4" x14ac:dyDescent="0.25">
      <c r="A15" s="52">
        <f t="shared" ref="A15:A27" si="2">A14+1</f>
        <v>3</v>
      </c>
      <c r="B15" s="53" t="s">
        <v>31</v>
      </c>
      <c r="C15" s="55" t="s">
        <v>82</v>
      </c>
      <c r="D15" s="58" t="s">
        <v>65</v>
      </c>
      <c r="E15" s="53">
        <v>1</v>
      </c>
      <c r="F15" s="51"/>
      <c r="G15" s="51"/>
      <c r="H15" s="51">
        <f t="shared" si="0"/>
        <v>0</v>
      </c>
      <c r="I15" s="51"/>
      <c r="J15" s="51"/>
      <c r="K15" s="93">
        <f>ROUND(SUM(H15:J15),2)</f>
        <v>0</v>
      </c>
      <c r="L15" s="51">
        <f>ROUND(E15*F15,2)</f>
        <v>0</v>
      </c>
      <c r="M15" s="51">
        <f>ROUND(E15*H15,2)</f>
        <v>0</v>
      </c>
      <c r="N15" s="51">
        <f>ROUND(E15*I15,2)</f>
        <v>0</v>
      </c>
      <c r="O15" s="51">
        <f>ROUND(E15*J15,2)</f>
        <v>0</v>
      </c>
      <c r="P15" s="93">
        <f t="shared" si="1"/>
        <v>0</v>
      </c>
    </row>
    <row r="16" spans="1:16" s="67" customFormat="1" ht="26.4" x14ac:dyDescent="0.25">
      <c r="A16" s="52">
        <f t="shared" si="2"/>
        <v>4</v>
      </c>
      <c r="B16" s="53" t="s">
        <v>31</v>
      </c>
      <c r="C16" s="55" t="s">
        <v>83</v>
      </c>
      <c r="D16" s="58" t="s">
        <v>65</v>
      </c>
      <c r="E16" s="53">
        <v>1</v>
      </c>
      <c r="F16" s="51"/>
      <c r="G16" s="51"/>
      <c r="H16" s="51">
        <f t="shared" si="0"/>
        <v>0</v>
      </c>
      <c r="I16" s="51"/>
      <c r="J16" s="51"/>
      <c r="K16" s="93">
        <f>ROUND(SUM(H16:J16),2)</f>
        <v>0</v>
      </c>
      <c r="L16" s="51">
        <f>ROUND(E16*F16,2)</f>
        <v>0</v>
      </c>
      <c r="M16" s="51">
        <f>ROUND(E16*H16,2)</f>
        <v>0</v>
      </c>
      <c r="N16" s="51">
        <f>ROUND(E16*I16,2)</f>
        <v>0</v>
      </c>
      <c r="O16" s="51">
        <f>ROUND(E16*J16,2)</f>
        <v>0</v>
      </c>
      <c r="P16" s="93">
        <f t="shared" si="1"/>
        <v>0</v>
      </c>
    </row>
    <row r="17" spans="1:16" s="67" customFormat="1" x14ac:dyDescent="0.25">
      <c r="A17" s="52">
        <f t="shared" si="2"/>
        <v>5</v>
      </c>
      <c r="B17" s="53" t="s">
        <v>31</v>
      </c>
      <c r="C17" s="55" t="s">
        <v>403</v>
      </c>
      <c r="D17" s="58" t="s">
        <v>65</v>
      </c>
      <c r="E17" s="53">
        <v>1</v>
      </c>
      <c r="F17" s="51"/>
      <c r="G17" s="51"/>
      <c r="H17" s="51">
        <f t="shared" si="0"/>
        <v>0</v>
      </c>
      <c r="I17" s="51"/>
      <c r="J17" s="51"/>
      <c r="K17" s="93">
        <f>ROUND(SUM(H17:J17),2)</f>
        <v>0</v>
      </c>
      <c r="L17" s="51">
        <f>ROUND(E17*F17,2)</f>
        <v>0</v>
      </c>
      <c r="M17" s="51">
        <f>ROUND(E17*H17,2)</f>
        <v>0</v>
      </c>
      <c r="N17" s="51">
        <f>ROUND(E17*I17,2)</f>
        <v>0</v>
      </c>
      <c r="O17" s="51">
        <f>ROUND(E17*J17,2)</f>
        <v>0</v>
      </c>
      <c r="P17" s="93">
        <f t="shared" si="1"/>
        <v>0</v>
      </c>
    </row>
    <row r="18" spans="1:16" s="67" customFormat="1" x14ac:dyDescent="0.25">
      <c r="A18" s="52">
        <f t="shared" si="2"/>
        <v>6</v>
      </c>
      <c r="B18" s="53" t="s">
        <v>31</v>
      </c>
      <c r="C18" s="55" t="s">
        <v>84</v>
      </c>
      <c r="D18" s="58" t="s">
        <v>38</v>
      </c>
      <c r="E18" s="53">
        <v>1</v>
      </c>
      <c r="F18" s="51"/>
      <c r="G18" s="51"/>
      <c r="H18" s="98">
        <f t="shared" si="0"/>
        <v>0</v>
      </c>
      <c r="I18" s="51"/>
      <c r="J18" s="51"/>
      <c r="K18" s="93">
        <f>ROUND(SUM(H18:J18),2)</f>
        <v>0</v>
      </c>
      <c r="L18" s="51">
        <f>ROUND(E18*F18,2)</f>
        <v>0</v>
      </c>
      <c r="M18" s="51">
        <f>ROUND(E18*H18,2)</f>
        <v>0</v>
      </c>
      <c r="N18" s="51">
        <f>ROUND(E18*I18,2)</f>
        <v>0</v>
      </c>
      <c r="O18" s="51">
        <f>ROUND(E18*J18,2)</f>
        <v>0</v>
      </c>
      <c r="P18" s="93">
        <f t="shared" si="1"/>
        <v>0</v>
      </c>
    </row>
    <row r="19" spans="1:16" s="67" customFormat="1" x14ac:dyDescent="0.25">
      <c r="A19" s="52">
        <f t="shared" si="2"/>
        <v>7</v>
      </c>
      <c r="B19" s="53" t="s">
        <v>31</v>
      </c>
      <c r="C19" s="55" t="s">
        <v>85</v>
      </c>
      <c r="D19" s="58" t="s">
        <v>65</v>
      </c>
      <c r="E19" s="53">
        <v>1</v>
      </c>
      <c r="F19" s="51"/>
      <c r="G19" s="51"/>
      <c r="H19" s="98">
        <f t="shared" si="0"/>
        <v>0</v>
      </c>
      <c r="I19" s="51"/>
      <c r="J19" s="51"/>
      <c r="K19" s="93">
        <f>ROUND(SUM(H19:J19),2)</f>
        <v>0</v>
      </c>
      <c r="L19" s="51">
        <f>ROUND(E19*F19,2)</f>
        <v>0</v>
      </c>
      <c r="M19" s="51">
        <f>ROUND(E19*H19,2)</f>
        <v>0</v>
      </c>
      <c r="N19" s="51">
        <f>ROUND(E19*I19,2)</f>
        <v>0</v>
      </c>
      <c r="O19" s="51">
        <f>ROUND(E19*J19,2)</f>
        <v>0</v>
      </c>
      <c r="P19" s="93">
        <f t="shared" si="1"/>
        <v>0</v>
      </c>
    </row>
    <row r="20" spans="1:16" s="67" customFormat="1" x14ac:dyDescent="0.25">
      <c r="A20" s="52">
        <f t="shared" si="2"/>
        <v>8</v>
      </c>
      <c r="B20" s="53" t="s">
        <v>31</v>
      </c>
      <c r="C20" s="55" t="s">
        <v>86</v>
      </c>
      <c r="D20" s="58" t="s">
        <v>65</v>
      </c>
      <c r="E20" s="53">
        <v>1</v>
      </c>
      <c r="F20" s="51"/>
      <c r="G20" s="51"/>
      <c r="H20" s="98">
        <f t="shared" si="0"/>
        <v>0</v>
      </c>
      <c r="I20" s="51"/>
      <c r="J20" s="51"/>
      <c r="K20" s="93">
        <f>ROUND(SUM(H20:J20),2)</f>
        <v>0</v>
      </c>
      <c r="L20" s="51">
        <f>ROUND(E20*F20,2)</f>
        <v>0</v>
      </c>
      <c r="M20" s="51">
        <f>ROUND(E20*H20,2)</f>
        <v>0</v>
      </c>
      <c r="N20" s="51">
        <f>ROUND(E20*I20,2)</f>
        <v>0</v>
      </c>
      <c r="O20" s="51">
        <f>ROUND(E20*J20,2)</f>
        <v>0</v>
      </c>
      <c r="P20" s="93">
        <f t="shared" si="1"/>
        <v>0</v>
      </c>
    </row>
    <row r="21" spans="1:16" s="67" customFormat="1" x14ac:dyDescent="0.25">
      <c r="A21" s="52">
        <f t="shared" si="2"/>
        <v>9</v>
      </c>
      <c r="B21" s="53" t="s">
        <v>31</v>
      </c>
      <c r="C21" s="55" t="s">
        <v>386</v>
      </c>
      <c r="D21" s="58" t="s">
        <v>38</v>
      </c>
      <c r="E21" s="53">
        <v>1</v>
      </c>
      <c r="F21" s="51"/>
      <c r="G21" s="51"/>
      <c r="H21" s="51">
        <f t="shared" si="0"/>
        <v>0</v>
      </c>
      <c r="I21" s="51"/>
      <c r="J21" s="51"/>
      <c r="K21" s="93">
        <f>ROUND(SUM(H21:J21),2)</f>
        <v>0</v>
      </c>
      <c r="L21" s="51">
        <f>ROUND(E21*F21,2)</f>
        <v>0</v>
      </c>
      <c r="M21" s="51">
        <f>ROUND(E21*H21,2)</f>
        <v>0</v>
      </c>
      <c r="N21" s="51">
        <f>ROUND(E21*I21,2)</f>
        <v>0</v>
      </c>
      <c r="O21" s="51">
        <f>ROUND(E21*J21,2)</f>
        <v>0</v>
      </c>
      <c r="P21" s="93">
        <f t="shared" si="1"/>
        <v>0</v>
      </c>
    </row>
    <row r="22" spans="1:16" s="67" customFormat="1" x14ac:dyDescent="0.25">
      <c r="A22" s="52">
        <f t="shared" si="2"/>
        <v>10</v>
      </c>
      <c r="B22" s="53" t="s">
        <v>31</v>
      </c>
      <c r="C22" s="55" t="s">
        <v>87</v>
      </c>
      <c r="D22" s="58" t="s">
        <v>65</v>
      </c>
      <c r="E22" s="53">
        <v>1</v>
      </c>
      <c r="F22" s="51"/>
      <c r="G22" s="51"/>
      <c r="H22" s="51">
        <f t="shared" si="0"/>
        <v>0</v>
      </c>
      <c r="I22" s="51"/>
      <c r="J22" s="51"/>
      <c r="K22" s="93">
        <f>ROUND(SUM(H22:J22),2)</f>
        <v>0</v>
      </c>
      <c r="L22" s="51">
        <f>ROUND(E22*F22,2)</f>
        <v>0</v>
      </c>
      <c r="M22" s="51">
        <f>ROUND(E22*H22,2)</f>
        <v>0</v>
      </c>
      <c r="N22" s="51">
        <f>ROUND(E22*I22,2)</f>
        <v>0</v>
      </c>
      <c r="O22" s="51">
        <f>ROUND(E22*J22,2)</f>
        <v>0</v>
      </c>
      <c r="P22" s="93">
        <f t="shared" si="1"/>
        <v>0</v>
      </c>
    </row>
    <row r="23" spans="1:16" s="67" customFormat="1" x14ac:dyDescent="0.25">
      <c r="A23" s="52">
        <f t="shared" si="2"/>
        <v>11</v>
      </c>
      <c r="B23" s="53" t="s">
        <v>31</v>
      </c>
      <c r="C23" s="24" t="s">
        <v>363</v>
      </c>
      <c r="D23" s="58" t="s">
        <v>65</v>
      </c>
      <c r="E23" s="53">
        <v>1</v>
      </c>
      <c r="F23" s="51"/>
      <c r="G23" s="51"/>
      <c r="H23" s="51">
        <f t="shared" si="0"/>
        <v>0</v>
      </c>
      <c r="I23" s="51"/>
      <c r="J23" s="51"/>
      <c r="K23" s="93">
        <f>ROUND(SUM(H23:J23),2)</f>
        <v>0</v>
      </c>
      <c r="L23" s="51">
        <f>ROUND(E23*F23,2)</f>
        <v>0</v>
      </c>
      <c r="M23" s="51">
        <f>ROUND(E23*H23,2)</f>
        <v>0</v>
      </c>
      <c r="N23" s="51">
        <f>ROUND(E23*I23,2)</f>
        <v>0</v>
      </c>
      <c r="O23" s="51">
        <f>ROUND(E23*J23,2)</f>
        <v>0</v>
      </c>
      <c r="P23" s="93">
        <f t="shared" si="1"/>
        <v>0</v>
      </c>
    </row>
    <row r="24" spans="1:16" s="67" customFormat="1" x14ac:dyDescent="0.25">
      <c r="A24" s="52">
        <f t="shared" si="2"/>
        <v>12</v>
      </c>
      <c r="B24" s="53" t="s">
        <v>31</v>
      </c>
      <c r="C24" s="55" t="s">
        <v>88</v>
      </c>
      <c r="D24" s="58" t="s">
        <v>38</v>
      </c>
      <c r="E24" s="53">
        <v>1</v>
      </c>
      <c r="F24" s="51"/>
      <c r="G24" s="51"/>
      <c r="H24" s="51">
        <f t="shared" si="0"/>
        <v>0</v>
      </c>
      <c r="I24" s="51"/>
      <c r="J24" s="51"/>
      <c r="K24" s="93">
        <f>ROUND(SUM(H24:J24),2)</f>
        <v>0</v>
      </c>
      <c r="L24" s="51">
        <f>ROUND(E24*F24,2)</f>
        <v>0</v>
      </c>
      <c r="M24" s="51">
        <f>ROUND(E24*H24,2)</f>
        <v>0</v>
      </c>
      <c r="N24" s="51">
        <f>ROUND(E24*I24,2)</f>
        <v>0</v>
      </c>
      <c r="O24" s="51">
        <f>ROUND(E24*J24,2)</f>
        <v>0</v>
      </c>
      <c r="P24" s="93">
        <f t="shared" si="1"/>
        <v>0</v>
      </c>
    </row>
    <row r="25" spans="1:16" s="67" customFormat="1" x14ac:dyDescent="0.25">
      <c r="A25" s="52">
        <f t="shared" si="2"/>
        <v>13</v>
      </c>
      <c r="B25" s="53" t="s">
        <v>31</v>
      </c>
      <c r="C25" s="55" t="s">
        <v>404</v>
      </c>
      <c r="D25" s="58" t="s">
        <v>38</v>
      </c>
      <c r="E25" s="53">
        <v>1</v>
      </c>
      <c r="F25" s="51"/>
      <c r="G25" s="51"/>
      <c r="H25" s="51">
        <f t="shared" si="0"/>
        <v>0</v>
      </c>
      <c r="I25" s="51"/>
      <c r="J25" s="51"/>
      <c r="K25" s="93">
        <f>ROUND(SUM(H25:J25),2)</f>
        <v>0</v>
      </c>
      <c r="L25" s="51">
        <f>ROUND(E25*F25,2)</f>
        <v>0</v>
      </c>
      <c r="M25" s="51">
        <f>ROUND(E25*H25,2)</f>
        <v>0</v>
      </c>
      <c r="N25" s="51">
        <f>ROUND(E25*I25,2)</f>
        <v>0</v>
      </c>
      <c r="O25" s="51">
        <f>ROUND(E25*J25,2)</f>
        <v>0</v>
      </c>
      <c r="P25" s="93">
        <f t="shared" si="1"/>
        <v>0</v>
      </c>
    </row>
    <row r="26" spans="1:16" s="67" customFormat="1" x14ac:dyDescent="0.25">
      <c r="A26" s="52">
        <f t="shared" si="2"/>
        <v>14</v>
      </c>
      <c r="B26" s="53" t="s">
        <v>31</v>
      </c>
      <c r="C26" s="55" t="s">
        <v>89</v>
      </c>
      <c r="D26" s="58" t="s">
        <v>66</v>
      </c>
      <c r="E26" s="53">
        <v>147</v>
      </c>
      <c r="F26" s="51"/>
      <c r="G26" s="51"/>
      <c r="H26" s="51">
        <f t="shared" si="0"/>
        <v>0</v>
      </c>
      <c r="I26" s="51"/>
      <c r="J26" s="51"/>
      <c r="K26" s="93">
        <f>ROUND(SUM(H26:J26),2)</f>
        <v>0</v>
      </c>
      <c r="L26" s="51">
        <f>ROUND(E26*F26,2)</f>
        <v>0</v>
      </c>
      <c r="M26" s="51">
        <f>ROUND(E26*H26,2)</f>
        <v>0</v>
      </c>
      <c r="N26" s="51">
        <f>ROUND(E26*I26,2)</f>
        <v>0</v>
      </c>
      <c r="O26" s="51">
        <f>ROUND(E26*J26,2)</f>
        <v>0</v>
      </c>
      <c r="P26" s="93">
        <f t="shared" si="1"/>
        <v>0</v>
      </c>
    </row>
    <row r="27" spans="1:16" s="67" customFormat="1" ht="39.6" x14ac:dyDescent="0.25">
      <c r="A27" s="52">
        <f t="shared" si="2"/>
        <v>15</v>
      </c>
      <c r="B27" s="53" t="s">
        <v>31</v>
      </c>
      <c r="C27" s="55" t="s">
        <v>364</v>
      </c>
      <c r="D27" s="58" t="s">
        <v>38</v>
      </c>
      <c r="E27" s="53">
        <v>1</v>
      </c>
      <c r="F27" s="51"/>
      <c r="G27" s="51"/>
      <c r="H27" s="51">
        <f t="shared" si="0"/>
        <v>0</v>
      </c>
      <c r="I27" s="51"/>
      <c r="J27" s="51"/>
      <c r="K27" s="93">
        <f>ROUND(SUM(H27:J27),2)</f>
        <v>0</v>
      </c>
      <c r="L27" s="51">
        <f>ROUND(E27*F27,2)</f>
        <v>0</v>
      </c>
      <c r="M27" s="51">
        <f>ROUND(E27*H27,2)</f>
        <v>0</v>
      </c>
      <c r="N27" s="51">
        <f>ROUND(E27*I27,2)</f>
        <v>0</v>
      </c>
      <c r="O27" s="51">
        <f>ROUND(E27*J27,2)</f>
        <v>0</v>
      </c>
      <c r="P27" s="93">
        <f t="shared" si="1"/>
        <v>0</v>
      </c>
    </row>
    <row r="28" spans="1:16" s="67" customFormat="1" x14ac:dyDescent="0.25">
      <c r="A28" s="52"/>
      <c r="B28" s="53"/>
      <c r="C28" s="54" t="s">
        <v>90</v>
      </c>
      <c r="D28" s="58"/>
      <c r="E28" s="53"/>
      <c r="F28" s="51"/>
      <c r="G28" s="51"/>
      <c r="H28" s="98"/>
      <c r="I28" s="51"/>
      <c r="J28" s="51"/>
      <c r="K28" s="93"/>
      <c r="L28" s="51"/>
      <c r="M28" s="51"/>
      <c r="N28" s="51"/>
      <c r="O28" s="51"/>
      <c r="P28" s="93"/>
    </row>
    <row r="29" spans="1:16" s="67" customFormat="1" x14ac:dyDescent="0.25">
      <c r="A29" s="52">
        <f>A27+1</f>
        <v>16</v>
      </c>
      <c r="B29" s="53" t="s">
        <v>31</v>
      </c>
      <c r="C29" s="55" t="s">
        <v>91</v>
      </c>
      <c r="D29" s="58" t="s">
        <v>92</v>
      </c>
      <c r="E29" s="53">
        <v>1</v>
      </c>
      <c r="F29" s="51"/>
      <c r="G29" s="51"/>
      <c r="H29" s="98">
        <f t="shared" si="0"/>
        <v>0</v>
      </c>
      <c r="I29" s="51"/>
      <c r="J29" s="51"/>
      <c r="K29" s="93">
        <f>ROUND(SUM(H29:J29),2)</f>
        <v>0</v>
      </c>
      <c r="L29" s="51">
        <f>ROUND(E29*F29,2)</f>
        <v>0</v>
      </c>
      <c r="M29" s="51">
        <f>ROUND(E29*H29,2)</f>
        <v>0</v>
      </c>
      <c r="N29" s="51">
        <f>ROUND(E29*I29,2)</f>
        <v>0</v>
      </c>
      <c r="O29" s="51">
        <f>ROUND(E29*J29,2)</f>
        <v>0</v>
      </c>
      <c r="P29" s="93">
        <f t="shared" ref="P29:P35" si="3">ROUND(SUM(M29:O29),2)</f>
        <v>0</v>
      </c>
    </row>
    <row r="30" spans="1:16" s="67" customFormat="1" x14ac:dyDescent="0.25">
      <c r="A30" s="52">
        <f>A29+1</f>
        <v>17</v>
      </c>
      <c r="B30" s="53" t="s">
        <v>31</v>
      </c>
      <c r="C30" s="55" t="s">
        <v>93</v>
      </c>
      <c r="D30" s="58" t="s">
        <v>92</v>
      </c>
      <c r="E30" s="53">
        <v>1</v>
      </c>
      <c r="F30" s="51"/>
      <c r="G30" s="51"/>
      <c r="H30" s="98">
        <f t="shared" si="0"/>
        <v>0</v>
      </c>
      <c r="I30" s="51"/>
      <c r="J30" s="51"/>
      <c r="K30" s="93">
        <f>ROUND(SUM(H30:J30),2)</f>
        <v>0</v>
      </c>
      <c r="L30" s="51">
        <f>ROUND(E30*F30,2)</f>
        <v>0</v>
      </c>
      <c r="M30" s="51">
        <f>ROUND(E30*H30,2)</f>
        <v>0</v>
      </c>
      <c r="N30" s="51">
        <f>ROUND(E30*I30,2)</f>
        <v>0</v>
      </c>
      <c r="O30" s="51">
        <f>ROUND(E30*J30,2)</f>
        <v>0</v>
      </c>
      <c r="P30" s="93">
        <f t="shared" si="3"/>
        <v>0</v>
      </c>
    </row>
    <row r="31" spans="1:16" s="67" customFormat="1" x14ac:dyDescent="0.25">
      <c r="A31" s="52">
        <f>A30+1</f>
        <v>18</v>
      </c>
      <c r="B31" s="53" t="s">
        <v>31</v>
      </c>
      <c r="C31" s="55" t="s">
        <v>94</v>
      </c>
      <c r="D31" s="58" t="s">
        <v>92</v>
      </c>
      <c r="E31" s="53">
        <v>1</v>
      </c>
      <c r="F31" s="51"/>
      <c r="G31" s="51"/>
      <c r="H31" s="98">
        <f t="shared" si="0"/>
        <v>0</v>
      </c>
      <c r="I31" s="51"/>
      <c r="J31" s="51"/>
      <c r="K31" s="93">
        <f>ROUND(SUM(H31:J31),2)</f>
        <v>0</v>
      </c>
      <c r="L31" s="51">
        <f>ROUND(E31*F31,2)</f>
        <v>0</v>
      </c>
      <c r="M31" s="51">
        <f>ROUND(E31*H31,2)</f>
        <v>0</v>
      </c>
      <c r="N31" s="51">
        <f>ROUND(E31*I31,2)</f>
        <v>0</v>
      </c>
      <c r="O31" s="51">
        <f>ROUND(E31*J31,2)</f>
        <v>0</v>
      </c>
      <c r="P31" s="93">
        <f t="shared" si="3"/>
        <v>0</v>
      </c>
    </row>
    <row r="32" spans="1:16" s="67" customFormat="1" x14ac:dyDescent="0.25">
      <c r="A32" s="52"/>
      <c r="B32" s="53"/>
      <c r="C32" s="54" t="s">
        <v>95</v>
      </c>
      <c r="D32" s="58"/>
      <c r="E32" s="53"/>
      <c r="F32" s="51"/>
      <c r="G32" s="51"/>
      <c r="H32" s="98"/>
      <c r="I32" s="51"/>
      <c r="J32" s="51"/>
      <c r="K32" s="93"/>
      <c r="L32" s="51"/>
      <c r="M32" s="51"/>
      <c r="N32" s="51"/>
      <c r="O32" s="51"/>
      <c r="P32" s="93"/>
    </row>
    <row r="33" spans="1:16" s="67" customFormat="1" x14ac:dyDescent="0.25">
      <c r="A33" s="52">
        <f>A31+1</f>
        <v>19</v>
      </c>
      <c r="B33" s="53" t="s">
        <v>31</v>
      </c>
      <c r="C33" s="55" t="s">
        <v>96</v>
      </c>
      <c r="D33" s="58" t="s">
        <v>38</v>
      </c>
      <c r="E33" s="53">
        <v>1</v>
      </c>
      <c r="F33" s="51"/>
      <c r="G33" s="51"/>
      <c r="H33" s="51">
        <f t="shared" ref="H33:H35" si="4">ROUND(F33*G33,2)</f>
        <v>0</v>
      </c>
      <c r="I33" s="51"/>
      <c r="J33" s="51"/>
      <c r="K33" s="93">
        <f>ROUND(SUM(H33:J33),2)</f>
        <v>0</v>
      </c>
      <c r="L33" s="51">
        <f>ROUND(E33*F33,2)</f>
        <v>0</v>
      </c>
      <c r="M33" s="51">
        <f>ROUND(E33*H33,2)</f>
        <v>0</v>
      </c>
      <c r="N33" s="51">
        <f>ROUND(E33*I33,2)</f>
        <v>0</v>
      </c>
      <c r="O33" s="51">
        <f>ROUND(E33*J33,2)</f>
        <v>0</v>
      </c>
      <c r="P33" s="93">
        <f t="shared" ref="P33" si="5">ROUND(SUM(M33:O33),2)</f>
        <v>0</v>
      </c>
    </row>
    <row r="34" spans="1:16" s="67" customFormat="1" x14ac:dyDescent="0.25">
      <c r="A34" s="52">
        <f t="shared" ref="A34:A35" si="6">A33+1</f>
        <v>20</v>
      </c>
      <c r="B34" s="53" t="s">
        <v>31</v>
      </c>
      <c r="C34" s="55" t="s">
        <v>97</v>
      </c>
      <c r="D34" s="58" t="s">
        <v>38</v>
      </c>
      <c r="E34" s="53">
        <v>1</v>
      </c>
      <c r="F34" s="51"/>
      <c r="G34" s="51"/>
      <c r="H34" s="51">
        <f t="shared" si="4"/>
        <v>0</v>
      </c>
      <c r="I34" s="51"/>
      <c r="J34" s="51"/>
      <c r="K34" s="93">
        <f>ROUND(SUM(H34:J34),2)</f>
        <v>0</v>
      </c>
      <c r="L34" s="51">
        <f>ROUND(E34*F34,2)</f>
        <v>0</v>
      </c>
      <c r="M34" s="51">
        <f>ROUND(E34*H34,2)</f>
        <v>0</v>
      </c>
      <c r="N34" s="51">
        <f>ROUND(E34*I34,2)</f>
        <v>0</v>
      </c>
      <c r="O34" s="51">
        <f>ROUND(E34*J34,2)</f>
        <v>0</v>
      </c>
      <c r="P34" s="93">
        <f t="shared" si="3"/>
        <v>0</v>
      </c>
    </row>
    <row r="35" spans="1:16" s="67" customFormat="1" x14ac:dyDescent="0.25">
      <c r="A35" s="52">
        <f t="shared" si="6"/>
        <v>21</v>
      </c>
      <c r="B35" s="53" t="s">
        <v>31</v>
      </c>
      <c r="C35" s="55" t="s">
        <v>98</v>
      </c>
      <c r="D35" s="58" t="s">
        <v>38</v>
      </c>
      <c r="E35" s="53">
        <v>1</v>
      </c>
      <c r="F35" s="51"/>
      <c r="G35" s="51"/>
      <c r="H35" s="51">
        <f t="shared" si="4"/>
        <v>0</v>
      </c>
      <c r="I35" s="51"/>
      <c r="J35" s="51"/>
      <c r="K35" s="93">
        <f>ROUND(SUM(H35:J35),2)</f>
        <v>0</v>
      </c>
      <c r="L35" s="51">
        <f>ROUND(E35*F35,2)</f>
        <v>0</v>
      </c>
      <c r="M35" s="51">
        <f>ROUND(E35*H35,2)</f>
        <v>0</v>
      </c>
      <c r="N35" s="51">
        <f>ROUND(E35*I35,2)</f>
        <v>0</v>
      </c>
      <c r="O35" s="51">
        <f>ROUND(E35*J35,2)</f>
        <v>0</v>
      </c>
      <c r="P35" s="93">
        <f t="shared" si="3"/>
        <v>0</v>
      </c>
    </row>
    <row r="36" spans="1:16" ht="15.9" customHeight="1" x14ac:dyDescent="0.25">
      <c r="A36" s="43"/>
      <c r="B36" s="44"/>
      <c r="C36" s="45"/>
      <c r="D36" s="46"/>
      <c r="E36" s="47"/>
      <c r="F36" s="48"/>
      <c r="G36" s="48"/>
      <c r="H36" s="48"/>
      <c r="I36" s="48"/>
      <c r="J36" s="48"/>
      <c r="K36" s="49" t="s">
        <v>47</v>
      </c>
      <c r="L36" s="50">
        <f>SUBTOTAL(9,L12:L35)</f>
        <v>0</v>
      </c>
      <c r="M36" s="50">
        <f>SUBTOTAL(9,M12:M35)</f>
        <v>0</v>
      </c>
      <c r="N36" s="50">
        <f>SUBTOTAL(9,N12:N35)</f>
        <v>0</v>
      </c>
      <c r="O36" s="50">
        <f>SUBTOTAL(9,O12:O35)</f>
        <v>0</v>
      </c>
      <c r="P36" s="92">
        <f>SUBTOTAL(9,P12:P35)</f>
        <v>0</v>
      </c>
    </row>
    <row r="40" spans="1:16" x14ac:dyDescent="0.25">
      <c r="C40" s="96" t="str">
        <f>Būvniec.koptāme!B21</f>
        <v xml:space="preserve">Sastādīja:                               </v>
      </c>
    </row>
    <row r="41" spans="1:16" x14ac:dyDescent="0.25">
      <c r="C41" s="96" t="str">
        <f>Būvniec.koptāme!B22</f>
        <v>Sertifikāta Nr.</v>
      </c>
    </row>
    <row r="42" spans="1:16" x14ac:dyDescent="0.25">
      <c r="C42" s="96"/>
    </row>
    <row r="43" spans="1:16" x14ac:dyDescent="0.25">
      <c r="C43" s="96" t="str">
        <f>Būvniec.koptāme!B24</f>
        <v xml:space="preserve">Tāme sastādīta </v>
      </c>
    </row>
    <row r="44" spans="1:16" x14ac:dyDescent="0.25">
      <c r="C44" s="96"/>
    </row>
    <row r="45" spans="1:16" x14ac:dyDescent="0.25">
      <c r="C45" s="96" t="str">
        <f>Būvniec.koptāme!B27</f>
        <v xml:space="preserve">Pārbaudīja:                           </v>
      </c>
    </row>
    <row r="46" spans="1:16" x14ac:dyDescent="0.25">
      <c r="C46" s="96"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2" fitToHeight="0" orientation="landscape" r:id="rId1"/>
  <rowBreaks count="1" manualBreakCount="1">
    <brk id="3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P44"/>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244</v>
      </c>
      <c r="B1" s="102"/>
      <c r="C1" s="102"/>
      <c r="D1" s="102"/>
      <c r="E1" s="102"/>
      <c r="F1" s="102"/>
      <c r="G1" s="102"/>
      <c r="H1" s="102"/>
      <c r="I1" s="102"/>
      <c r="J1" s="102"/>
      <c r="K1" s="102"/>
      <c r="L1" s="102"/>
      <c r="M1" s="102"/>
      <c r="N1" s="102"/>
      <c r="O1" s="102"/>
      <c r="P1" s="102"/>
    </row>
    <row r="2" spans="1:16" x14ac:dyDescent="0.25">
      <c r="A2" s="102" t="s">
        <v>37</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P33</f>
        <v>0</v>
      </c>
      <c r="P6" s="1" t="s">
        <v>19</v>
      </c>
    </row>
    <row r="7" spans="1:16" x14ac:dyDescent="0.25">
      <c r="A7" s="56" t="s">
        <v>451</v>
      </c>
    </row>
    <row r="8" spans="1:16" x14ac:dyDescent="0.25">
      <c r="A8" s="56" t="s">
        <v>461</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s="67" customFormat="1" x14ac:dyDescent="0.25">
      <c r="A12" s="52">
        <v>1</v>
      </c>
      <c r="B12" s="53" t="s">
        <v>31</v>
      </c>
      <c r="C12" s="55" t="s">
        <v>214</v>
      </c>
      <c r="D12" s="58" t="s">
        <v>76</v>
      </c>
      <c r="E12" s="53">
        <v>0.86</v>
      </c>
      <c r="F12" s="51"/>
      <c r="G12" s="51"/>
      <c r="H12" s="51">
        <f t="shared" ref="H12:H32" si="0">ROUND(F12*G12,2)</f>
        <v>0</v>
      </c>
      <c r="I12" s="51"/>
      <c r="J12" s="51"/>
      <c r="K12" s="93">
        <f>ROUND(SUM(H12:J12),2)</f>
        <v>0</v>
      </c>
      <c r="L12" s="51">
        <f>ROUND(E12*F12,2)</f>
        <v>0</v>
      </c>
      <c r="M12" s="51">
        <f>ROUND(E12*H12,2)</f>
        <v>0</v>
      </c>
      <c r="N12" s="51">
        <f>ROUND(E12*I12,2)</f>
        <v>0</v>
      </c>
      <c r="O12" s="51">
        <f>ROUND(E12*J12,2)</f>
        <v>0</v>
      </c>
      <c r="P12" s="93">
        <f>ROUND(SUM(M12:O12),2)</f>
        <v>0</v>
      </c>
    </row>
    <row r="13" spans="1:16" s="67" customFormat="1" x14ac:dyDescent="0.25">
      <c r="A13" s="52">
        <f>A12+1</f>
        <v>2</v>
      </c>
      <c r="B13" s="53" t="s">
        <v>31</v>
      </c>
      <c r="C13" s="55" t="s">
        <v>215</v>
      </c>
      <c r="D13" s="58" t="s">
        <v>76</v>
      </c>
      <c r="E13" s="53">
        <v>3.3</v>
      </c>
      <c r="F13" s="51"/>
      <c r="G13" s="51"/>
      <c r="H13" s="51">
        <f t="shared" si="0"/>
        <v>0</v>
      </c>
      <c r="I13" s="51"/>
      <c r="J13" s="51"/>
      <c r="K13" s="93">
        <f>ROUND(SUM(H13:J13),2)</f>
        <v>0</v>
      </c>
      <c r="L13" s="51">
        <f>ROUND(E13*F13,2)</f>
        <v>0</v>
      </c>
      <c r="M13" s="51">
        <f>ROUND(E13*H13,2)</f>
        <v>0</v>
      </c>
      <c r="N13" s="51">
        <f>ROUND(E13*I13,2)</f>
        <v>0</v>
      </c>
      <c r="O13" s="51">
        <f>ROUND(E13*J13,2)</f>
        <v>0</v>
      </c>
      <c r="P13" s="93">
        <f>ROUND(SUM(M13:O13),2)</f>
        <v>0</v>
      </c>
    </row>
    <row r="14" spans="1:16" x14ac:dyDescent="0.25">
      <c r="A14" s="52">
        <f t="shared" ref="A14:A15" si="1">A13+1</f>
        <v>3</v>
      </c>
      <c r="B14" s="53" t="s">
        <v>31</v>
      </c>
      <c r="C14" s="55" t="s">
        <v>216</v>
      </c>
      <c r="D14" s="58" t="s">
        <v>78</v>
      </c>
      <c r="E14" s="53">
        <v>134.1</v>
      </c>
      <c r="F14" s="51"/>
      <c r="G14" s="51"/>
      <c r="H14" s="51">
        <f t="shared" si="0"/>
        <v>0</v>
      </c>
      <c r="I14" s="51"/>
      <c r="J14" s="51"/>
      <c r="K14" s="93">
        <f>ROUND(SUM(H14:J14),2)</f>
        <v>0</v>
      </c>
      <c r="L14" s="51">
        <f>ROUND(E14*F14,2)</f>
        <v>0</v>
      </c>
      <c r="M14" s="51">
        <f>ROUND(E14*H14,2)</f>
        <v>0</v>
      </c>
      <c r="N14" s="51">
        <f>ROUND(E14*I14,2)</f>
        <v>0</v>
      </c>
      <c r="O14" s="51">
        <f>ROUND(E14*J14,2)</f>
        <v>0</v>
      </c>
      <c r="P14" s="93">
        <f>ROUND(SUM(M14:O14),2)</f>
        <v>0</v>
      </c>
    </row>
    <row r="15" spans="1:16" x14ac:dyDescent="0.25">
      <c r="A15" s="52">
        <f t="shared" si="1"/>
        <v>4</v>
      </c>
      <c r="B15" s="53" t="s">
        <v>31</v>
      </c>
      <c r="C15" s="55" t="s">
        <v>217</v>
      </c>
      <c r="D15" s="58" t="s">
        <v>76</v>
      </c>
      <c r="E15" s="53">
        <v>4.0999999999999996</v>
      </c>
      <c r="F15" s="51"/>
      <c r="G15" s="51"/>
      <c r="H15" s="51">
        <f t="shared" si="0"/>
        <v>0</v>
      </c>
      <c r="I15" s="51"/>
      <c r="J15" s="51"/>
      <c r="K15" s="93">
        <f>ROUND(SUM(H15:J15),2)</f>
        <v>0</v>
      </c>
      <c r="L15" s="51">
        <f>ROUND(E15*F15,2)</f>
        <v>0</v>
      </c>
      <c r="M15" s="51">
        <f>ROUND(E15*H15,2)</f>
        <v>0</v>
      </c>
      <c r="N15" s="51">
        <f>ROUND(E15*I15,2)</f>
        <v>0</v>
      </c>
      <c r="O15" s="51">
        <f>ROUND(E15*J15,2)</f>
        <v>0</v>
      </c>
      <c r="P15" s="93">
        <f>ROUND(SUM(M15:O15),2)</f>
        <v>0</v>
      </c>
    </row>
    <row r="16" spans="1:16" s="67" customFormat="1" x14ac:dyDescent="0.25">
      <c r="A16" s="52">
        <f>A15+1</f>
        <v>5</v>
      </c>
      <c r="B16" s="53" t="s">
        <v>31</v>
      </c>
      <c r="C16" s="55" t="s">
        <v>218</v>
      </c>
      <c r="D16" s="58" t="s">
        <v>76</v>
      </c>
      <c r="E16" s="53">
        <v>0.7</v>
      </c>
      <c r="F16" s="51"/>
      <c r="G16" s="51"/>
      <c r="H16" s="51">
        <f t="shared" si="0"/>
        <v>0</v>
      </c>
      <c r="I16" s="51"/>
      <c r="J16" s="51"/>
      <c r="K16" s="93">
        <f>ROUND(SUM(H16:J16),2)</f>
        <v>0</v>
      </c>
      <c r="L16" s="51">
        <f>ROUND(E16*F16,2)</f>
        <v>0</v>
      </c>
      <c r="M16" s="51">
        <f>ROUND(E16*H16,2)</f>
        <v>0</v>
      </c>
      <c r="N16" s="51">
        <f>ROUND(E16*I16,2)</f>
        <v>0</v>
      </c>
      <c r="O16" s="51">
        <f>ROUND(E16*J16,2)</f>
        <v>0</v>
      </c>
      <c r="P16" s="93">
        <f>ROUND(SUM(M16:O16),2)</f>
        <v>0</v>
      </c>
    </row>
    <row r="17" spans="1:16" s="67" customFormat="1" x14ac:dyDescent="0.25">
      <c r="A17" s="52">
        <f t="shared" ref="A17:A32" si="2">A16+1</f>
        <v>6</v>
      </c>
      <c r="B17" s="53" t="s">
        <v>31</v>
      </c>
      <c r="C17" s="55" t="s">
        <v>219</v>
      </c>
      <c r="D17" s="58" t="s">
        <v>66</v>
      </c>
      <c r="E17" s="53">
        <v>55.1</v>
      </c>
      <c r="F17" s="51"/>
      <c r="G17" s="51"/>
      <c r="H17" s="51">
        <f t="shared" si="0"/>
        <v>0</v>
      </c>
      <c r="I17" s="51"/>
      <c r="J17" s="51"/>
      <c r="K17" s="93">
        <f>ROUND(SUM(H17:J17),2)</f>
        <v>0</v>
      </c>
      <c r="L17" s="51">
        <f>ROUND(E17*F17,2)</f>
        <v>0</v>
      </c>
      <c r="M17" s="51">
        <f>ROUND(E17*H17,2)</f>
        <v>0</v>
      </c>
      <c r="N17" s="51">
        <f>ROUND(E17*I17,2)</f>
        <v>0</v>
      </c>
      <c r="O17" s="51">
        <f>ROUND(E17*J17,2)</f>
        <v>0</v>
      </c>
      <c r="P17" s="93">
        <f>ROUND(SUM(M17:O17),2)</f>
        <v>0</v>
      </c>
    </row>
    <row r="18" spans="1:16" s="67" customFormat="1" x14ac:dyDescent="0.25">
      <c r="A18" s="52">
        <f t="shared" si="2"/>
        <v>7</v>
      </c>
      <c r="B18" s="53" t="s">
        <v>31</v>
      </c>
      <c r="C18" s="55" t="s">
        <v>220</v>
      </c>
      <c r="D18" s="58" t="s">
        <v>66</v>
      </c>
      <c r="E18" s="53">
        <v>49.3</v>
      </c>
      <c r="F18" s="51"/>
      <c r="G18" s="51"/>
      <c r="H18" s="51">
        <f t="shared" si="0"/>
        <v>0</v>
      </c>
      <c r="I18" s="51"/>
      <c r="J18" s="51"/>
      <c r="K18" s="93">
        <f>ROUND(SUM(H18:J18),2)</f>
        <v>0</v>
      </c>
      <c r="L18" s="51">
        <f>ROUND(E18*F18,2)</f>
        <v>0</v>
      </c>
      <c r="M18" s="51">
        <f>ROUND(E18*H18,2)</f>
        <v>0</v>
      </c>
      <c r="N18" s="51">
        <f>ROUND(E18*I18,2)</f>
        <v>0</v>
      </c>
      <c r="O18" s="51">
        <f>ROUND(E18*J18,2)</f>
        <v>0</v>
      </c>
      <c r="P18" s="93">
        <f>ROUND(SUM(M18:O18),2)</f>
        <v>0</v>
      </c>
    </row>
    <row r="19" spans="1:16" s="67" customFormat="1" ht="25.5" customHeight="1" x14ac:dyDescent="0.25">
      <c r="A19" s="52">
        <f t="shared" si="2"/>
        <v>8</v>
      </c>
      <c r="B19" s="53" t="s">
        <v>31</v>
      </c>
      <c r="C19" s="55" t="s">
        <v>405</v>
      </c>
      <c r="D19" s="58" t="s">
        <v>38</v>
      </c>
      <c r="E19" s="53">
        <v>1</v>
      </c>
      <c r="F19" s="51"/>
      <c r="G19" s="51"/>
      <c r="H19" s="51">
        <f t="shared" si="0"/>
        <v>0</v>
      </c>
      <c r="I19" s="51"/>
      <c r="J19" s="51"/>
      <c r="K19" s="93">
        <f>ROUND(SUM(H19:J19),2)</f>
        <v>0</v>
      </c>
      <c r="L19" s="51">
        <f>ROUND(E19*F19,2)</f>
        <v>0</v>
      </c>
      <c r="M19" s="51">
        <f>ROUND(E19*H19,2)</f>
        <v>0</v>
      </c>
      <c r="N19" s="51">
        <f>ROUND(E19*I19,2)</f>
        <v>0</v>
      </c>
      <c r="O19" s="51">
        <f>ROUND(E19*J19,2)</f>
        <v>0</v>
      </c>
      <c r="P19" s="93">
        <f>ROUND(SUM(M19:O19),2)</f>
        <v>0</v>
      </c>
    </row>
    <row r="20" spans="1:16" s="67" customFormat="1" x14ac:dyDescent="0.25">
      <c r="A20" s="52">
        <f t="shared" si="2"/>
        <v>9</v>
      </c>
      <c r="B20" s="53" t="s">
        <v>31</v>
      </c>
      <c r="C20" s="55" t="s">
        <v>365</v>
      </c>
      <c r="D20" s="58" t="s">
        <v>66</v>
      </c>
      <c r="E20" s="53">
        <v>33.9</v>
      </c>
      <c r="F20" s="51"/>
      <c r="G20" s="51"/>
      <c r="H20" s="51">
        <f t="shared" si="0"/>
        <v>0</v>
      </c>
      <c r="I20" s="51"/>
      <c r="J20" s="51"/>
      <c r="K20" s="93">
        <f>ROUND(SUM(H20:J20),2)</f>
        <v>0</v>
      </c>
      <c r="L20" s="51">
        <f>ROUND(E20*F20,2)</f>
        <v>0</v>
      </c>
      <c r="M20" s="51">
        <f>ROUND(E20*H20,2)</f>
        <v>0</v>
      </c>
      <c r="N20" s="51">
        <f>ROUND(E20*I20,2)</f>
        <v>0</v>
      </c>
      <c r="O20" s="51">
        <f>ROUND(E20*J20,2)</f>
        <v>0</v>
      </c>
      <c r="P20" s="93">
        <f>ROUND(SUM(M20:O20),2)</f>
        <v>0</v>
      </c>
    </row>
    <row r="21" spans="1:16" s="67" customFormat="1" x14ac:dyDescent="0.25">
      <c r="A21" s="52">
        <f t="shared" si="2"/>
        <v>10</v>
      </c>
      <c r="B21" s="53" t="s">
        <v>31</v>
      </c>
      <c r="C21" s="55" t="s">
        <v>221</v>
      </c>
      <c r="D21" s="58" t="s">
        <v>65</v>
      </c>
      <c r="E21" s="53">
        <v>3</v>
      </c>
      <c r="F21" s="51"/>
      <c r="G21" s="51"/>
      <c r="H21" s="51">
        <f t="shared" si="0"/>
        <v>0</v>
      </c>
      <c r="I21" s="51"/>
      <c r="J21" s="51"/>
      <c r="K21" s="93">
        <f>ROUND(SUM(H21:J21),2)</f>
        <v>0</v>
      </c>
      <c r="L21" s="51">
        <f>ROUND(E21*F21,2)</f>
        <v>0</v>
      </c>
      <c r="M21" s="51">
        <f>ROUND(E21*H21,2)</f>
        <v>0</v>
      </c>
      <c r="N21" s="51">
        <f>ROUND(E21*I21,2)</f>
        <v>0</v>
      </c>
      <c r="O21" s="51">
        <f>ROUND(E21*J21,2)</f>
        <v>0</v>
      </c>
      <c r="P21" s="93">
        <f>ROUND(SUM(M21:O21),2)</f>
        <v>0</v>
      </c>
    </row>
    <row r="22" spans="1:16" s="67" customFormat="1" ht="26.4" x14ac:dyDescent="0.25">
      <c r="A22" s="52">
        <f t="shared" si="2"/>
        <v>11</v>
      </c>
      <c r="B22" s="53" t="s">
        <v>31</v>
      </c>
      <c r="C22" s="55" t="s">
        <v>228</v>
      </c>
      <c r="D22" s="58" t="s">
        <v>78</v>
      </c>
      <c r="E22" s="53">
        <v>11.5</v>
      </c>
      <c r="F22" s="51"/>
      <c r="G22" s="51"/>
      <c r="H22" s="51">
        <f t="shared" si="0"/>
        <v>0</v>
      </c>
      <c r="I22" s="51"/>
      <c r="J22" s="51"/>
      <c r="K22" s="93">
        <f>ROUND(SUM(H22:J22),2)</f>
        <v>0</v>
      </c>
      <c r="L22" s="51">
        <f>ROUND(E22*F22,2)</f>
        <v>0</v>
      </c>
      <c r="M22" s="51">
        <f>ROUND(E22*H22,2)</f>
        <v>0</v>
      </c>
      <c r="N22" s="51">
        <f>ROUND(E22*I22,2)</f>
        <v>0</v>
      </c>
      <c r="O22" s="51">
        <f>ROUND(E22*J22,2)</f>
        <v>0</v>
      </c>
      <c r="P22" s="93">
        <f>ROUND(SUM(M22:O22),2)</f>
        <v>0</v>
      </c>
    </row>
    <row r="23" spans="1:16" s="67" customFormat="1" ht="26.4" x14ac:dyDescent="0.25">
      <c r="A23" s="52">
        <f t="shared" si="2"/>
        <v>12</v>
      </c>
      <c r="B23" s="53" t="s">
        <v>31</v>
      </c>
      <c r="C23" s="55" t="s">
        <v>225</v>
      </c>
      <c r="D23" s="58" t="s">
        <v>78</v>
      </c>
      <c r="E23" s="53">
        <v>1.2</v>
      </c>
      <c r="F23" s="51"/>
      <c r="G23" s="51"/>
      <c r="H23" s="51">
        <f t="shared" ref="H23" si="3">ROUND(F23*G23,2)</f>
        <v>0</v>
      </c>
      <c r="I23" s="51"/>
      <c r="J23" s="51"/>
      <c r="K23" s="93">
        <f>ROUND(SUM(H23:J23),2)</f>
        <v>0</v>
      </c>
      <c r="L23" s="51">
        <f>ROUND(E23*F23,2)</f>
        <v>0</v>
      </c>
      <c r="M23" s="51">
        <f>ROUND(E23*H23,2)</f>
        <v>0</v>
      </c>
      <c r="N23" s="51">
        <f>ROUND(E23*I23,2)</f>
        <v>0</v>
      </c>
      <c r="O23" s="51">
        <f>ROUND(E23*J23,2)</f>
        <v>0</v>
      </c>
      <c r="P23" s="93">
        <f>ROUND(SUM(M23:O23),2)</f>
        <v>0</v>
      </c>
    </row>
    <row r="24" spans="1:16" s="67" customFormat="1" x14ac:dyDescent="0.25">
      <c r="A24" s="52">
        <f>A23+1</f>
        <v>13</v>
      </c>
      <c r="B24" s="53" t="s">
        <v>31</v>
      </c>
      <c r="C24" s="55" t="s">
        <v>222</v>
      </c>
      <c r="D24" s="58" t="s">
        <v>78</v>
      </c>
      <c r="E24" s="53">
        <v>10.1</v>
      </c>
      <c r="F24" s="51"/>
      <c r="G24" s="51"/>
      <c r="H24" s="51">
        <f t="shared" si="0"/>
        <v>0</v>
      </c>
      <c r="I24" s="51"/>
      <c r="J24" s="51"/>
      <c r="K24" s="93">
        <f>ROUND(SUM(H24:J24),2)</f>
        <v>0</v>
      </c>
      <c r="L24" s="51">
        <f>ROUND(E24*F24,2)</f>
        <v>0</v>
      </c>
      <c r="M24" s="51">
        <f>ROUND(E24*H24,2)</f>
        <v>0</v>
      </c>
      <c r="N24" s="51">
        <f>ROUND(E24*I24,2)</f>
        <v>0</v>
      </c>
      <c r="O24" s="51">
        <f>ROUND(E24*J24,2)</f>
        <v>0</v>
      </c>
      <c r="P24" s="93">
        <f>ROUND(SUM(M24:O24),2)</f>
        <v>0</v>
      </c>
    </row>
    <row r="25" spans="1:16" s="67" customFormat="1" x14ac:dyDescent="0.25">
      <c r="A25" s="52">
        <f t="shared" si="2"/>
        <v>14</v>
      </c>
      <c r="B25" s="53" t="s">
        <v>31</v>
      </c>
      <c r="C25" s="55" t="s">
        <v>223</v>
      </c>
      <c r="D25" s="58" t="s">
        <v>78</v>
      </c>
      <c r="E25" s="53">
        <v>2.5</v>
      </c>
      <c r="F25" s="51"/>
      <c r="G25" s="51"/>
      <c r="H25" s="51">
        <f t="shared" si="0"/>
        <v>0</v>
      </c>
      <c r="I25" s="51"/>
      <c r="J25" s="51"/>
      <c r="K25" s="93">
        <f>ROUND(SUM(H25:J25),2)</f>
        <v>0</v>
      </c>
      <c r="L25" s="51">
        <f>ROUND(E25*F25,2)</f>
        <v>0</v>
      </c>
      <c r="M25" s="51">
        <f>ROUND(E25*H25,2)</f>
        <v>0</v>
      </c>
      <c r="N25" s="51">
        <f>ROUND(E25*I25,2)</f>
        <v>0</v>
      </c>
      <c r="O25" s="51">
        <f>ROUND(E25*J25,2)</f>
        <v>0</v>
      </c>
      <c r="P25" s="93">
        <f>ROUND(SUM(M25:O25),2)</f>
        <v>0</v>
      </c>
    </row>
    <row r="26" spans="1:16" s="67" customFormat="1" x14ac:dyDescent="0.25">
      <c r="A26" s="52">
        <f t="shared" si="2"/>
        <v>15</v>
      </c>
      <c r="B26" s="53" t="s">
        <v>31</v>
      </c>
      <c r="C26" s="55" t="s">
        <v>226</v>
      </c>
      <c r="D26" s="58" t="s">
        <v>78</v>
      </c>
      <c r="E26" s="53">
        <v>2.9</v>
      </c>
      <c r="F26" s="51"/>
      <c r="G26" s="51"/>
      <c r="H26" s="51">
        <f t="shared" si="0"/>
        <v>0</v>
      </c>
      <c r="I26" s="51"/>
      <c r="J26" s="51"/>
      <c r="K26" s="93">
        <f>ROUND(SUM(H26:J26),2)</f>
        <v>0</v>
      </c>
      <c r="L26" s="51">
        <f>ROUND(E26*F26,2)</f>
        <v>0</v>
      </c>
      <c r="M26" s="51">
        <f>ROUND(E26*H26,2)</f>
        <v>0</v>
      </c>
      <c r="N26" s="51">
        <f>ROUND(E26*I26,2)</f>
        <v>0</v>
      </c>
      <c r="O26" s="51">
        <f>ROUND(E26*J26,2)</f>
        <v>0</v>
      </c>
      <c r="P26" s="93">
        <f>ROUND(SUM(M26:O26),2)</f>
        <v>0</v>
      </c>
    </row>
    <row r="27" spans="1:16" s="67" customFormat="1" x14ac:dyDescent="0.25">
      <c r="A27" s="52">
        <f t="shared" si="2"/>
        <v>16</v>
      </c>
      <c r="B27" s="53" t="s">
        <v>31</v>
      </c>
      <c r="C27" s="55" t="s">
        <v>227</v>
      </c>
      <c r="D27" s="58" t="s">
        <v>78</v>
      </c>
      <c r="E27" s="53">
        <v>2.6</v>
      </c>
      <c r="F27" s="51"/>
      <c r="G27" s="51"/>
      <c r="H27" s="51">
        <f t="shared" ref="H27" si="4">ROUND(F27*G27,2)</f>
        <v>0</v>
      </c>
      <c r="I27" s="51"/>
      <c r="J27" s="51"/>
      <c r="K27" s="93">
        <f>ROUND(SUM(H27:J27),2)</f>
        <v>0</v>
      </c>
      <c r="L27" s="51">
        <f>ROUND(E27*F27,2)</f>
        <v>0</v>
      </c>
      <c r="M27" s="51">
        <f>ROUND(E27*H27,2)</f>
        <v>0</v>
      </c>
      <c r="N27" s="51">
        <f>ROUND(E27*I27,2)</f>
        <v>0</v>
      </c>
      <c r="O27" s="51">
        <f>ROUND(E27*J27,2)</f>
        <v>0</v>
      </c>
      <c r="P27" s="93">
        <f>ROUND(SUM(M27:O27),2)</f>
        <v>0</v>
      </c>
    </row>
    <row r="28" spans="1:16" s="67" customFormat="1" x14ac:dyDescent="0.25">
      <c r="A28" s="52">
        <f>A27+1</f>
        <v>17</v>
      </c>
      <c r="B28" s="53" t="s">
        <v>31</v>
      </c>
      <c r="C28" s="55" t="s">
        <v>230</v>
      </c>
      <c r="D28" s="58" t="s">
        <v>78</v>
      </c>
      <c r="E28" s="53">
        <v>2.9</v>
      </c>
      <c r="F28" s="51"/>
      <c r="G28" s="51"/>
      <c r="H28" s="51">
        <f t="shared" si="0"/>
        <v>0</v>
      </c>
      <c r="I28" s="51"/>
      <c r="J28" s="51"/>
      <c r="K28" s="93">
        <f>ROUND(SUM(H28:J28),2)</f>
        <v>0</v>
      </c>
      <c r="L28" s="51">
        <f>ROUND(E28*F28,2)</f>
        <v>0</v>
      </c>
      <c r="M28" s="51">
        <f>ROUND(E28*H28,2)</f>
        <v>0</v>
      </c>
      <c r="N28" s="51">
        <f>ROUND(E28*I28,2)</f>
        <v>0</v>
      </c>
      <c r="O28" s="51">
        <f>ROUND(E28*J28,2)</f>
        <v>0</v>
      </c>
      <c r="P28" s="93">
        <f>ROUND(SUM(M28:O28),2)</f>
        <v>0</v>
      </c>
    </row>
    <row r="29" spans="1:16" s="67" customFormat="1" x14ac:dyDescent="0.25">
      <c r="A29" s="52">
        <f>A28+1</f>
        <v>18</v>
      </c>
      <c r="B29" s="53" t="s">
        <v>31</v>
      </c>
      <c r="C29" s="55" t="s">
        <v>366</v>
      </c>
      <c r="D29" s="58" t="s">
        <v>78</v>
      </c>
      <c r="E29" s="53">
        <v>41.9</v>
      </c>
      <c r="F29" s="51"/>
      <c r="G29" s="51"/>
      <c r="H29" s="51">
        <f t="shared" si="0"/>
        <v>0</v>
      </c>
      <c r="I29" s="51"/>
      <c r="J29" s="51"/>
      <c r="K29" s="93">
        <f>ROUND(SUM(H29:J29),2)</f>
        <v>0</v>
      </c>
      <c r="L29" s="51">
        <f>ROUND(E29*F29,2)</f>
        <v>0</v>
      </c>
      <c r="M29" s="51">
        <f>ROUND(E29*H29,2)</f>
        <v>0</v>
      </c>
      <c r="N29" s="51">
        <f>ROUND(E29*I29,2)</f>
        <v>0</v>
      </c>
      <c r="O29" s="51">
        <f>ROUND(E29*J29,2)</f>
        <v>0</v>
      </c>
      <c r="P29" s="93">
        <f>ROUND(SUM(M29:O29),2)</f>
        <v>0</v>
      </c>
    </row>
    <row r="30" spans="1:16" s="67" customFormat="1" x14ac:dyDescent="0.25">
      <c r="A30" s="52">
        <f>A29+1</f>
        <v>19</v>
      </c>
      <c r="B30" s="53" t="s">
        <v>31</v>
      </c>
      <c r="C30" s="55" t="s">
        <v>367</v>
      </c>
      <c r="D30" s="58" t="s">
        <v>78</v>
      </c>
      <c r="E30" s="53">
        <v>27.2</v>
      </c>
      <c r="F30" s="51"/>
      <c r="G30" s="51"/>
      <c r="H30" s="51">
        <f t="shared" si="0"/>
        <v>0</v>
      </c>
      <c r="I30" s="51"/>
      <c r="J30" s="51"/>
      <c r="K30" s="93">
        <f>ROUND(SUM(H30:J30),2)</f>
        <v>0</v>
      </c>
      <c r="L30" s="51">
        <f>ROUND(E30*F30,2)</f>
        <v>0</v>
      </c>
      <c r="M30" s="51">
        <f>ROUND(E30*H30,2)</f>
        <v>0</v>
      </c>
      <c r="N30" s="51">
        <f>ROUND(E30*I30,2)</f>
        <v>0</v>
      </c>
      <c r="O30" s="51">
        <f>ROUND(E30*J30,2)</f>
        <v>0</v>
      </c>
      <c r="P30" s="93">
        <f>ROUND(SUM(M30:O30),2)</f>
        <v>0</v>
      </c>
    </row>
    <row r="31" spans="1:16" s="67" customFormat="1" ht="13.2" customHeight="1" x14ac:dyDescent="0.25">
      <c r="A31" s="52">
        <f>A30+1</f>
        <v>20</v>
      </c>
      <c r="B31" s="53" t="s">
        <v>31</v>
      </c>
      <c r="C31" s="55" t="s">
        <v>368</v>
      </c>
      <c r="D31" s="58" t="s">
        <v>66</v>
      </c>
      <c r="E31" s="53">
        <v>15.4</v>
      </c>
      <c r="F31" s="51"/>
      <c r="G31" s="51"/>
      <c r="H31" s="51">
        <f t="shared" si="0"/>
        <v>0</v>
      </c>
      <c r="I31" s="51"/>
      <c r="J31" s="51"/>
      <c r="K31" s="93">
        <f>ROUND(SUM(H31:J31),2)</f>
        <v>0</v>
      </c>
      <c r="L31" s="51">
        <f>ROUND(E31*F31,2)</f>
        <v>0</v>
      </c>
      <c r="M31" s="51">
        <f>ROUND(E31*H31,2)</f>
        <v>0</v>
      </c>
      <c r="N31" s="51">
        <f>ROUND(E31*I31,2)</f>
        <v>0</v>
      </c>
      <c r="O31" s="51">
        <f>ROUND(E31*J31,2)</f>
        <v>0</v>
      </c>
      <c r="P31" s="93">
        <f>ROUND(SUM(M31:O31),2)</f>
        <v>0</v>
      </c>
    </row>
    <row r="32" spans="1:16" s="67" customFormat="1" x14ac:dyDescent="0.25">
      <c r="A32" s="52">
        <f t="shared" si="2"/>
        <v>21</v>
      </c>
      <c r="B32" s="53" t="s">
        <v>31</v>
      </c>
      <c r="C32" s="55" t="s">
        <v>224</v>
      </c>
      <c r="D32" s="58" t="s">
        <v>76</v>
      </c>
      <c r="E32" s="53">
        <v>44</v>
      </c>
      <c r="F32" s="51"/>
      <c r="G32" s="51"/>
      <c r="H32" s="51">
        <f t="shared" si="0"/>
        <v>0</v>
      </c>
      <c r="I32" s="51"/>
      <c r="J32" s="51"/>
      <c r="K32" s="93">
        <f>ROUND(SUM(H32:J32),2)</f>
        <v>0</v>
      </c>
      <c r="L32" s="51">
        <f>ROUND(E32*F32,2)</f>
        <v>0</v>
      </c>
      <c r="M32" s="51">
        <f>ROUND(E32*H32,2)</f>
        <v>0</v>
      </c>
      <c r="N32" s="51">
        <f>ROUND(E32*I32,2)</f>
        <v>0</v>
      </c>
      <c r="O32" s="51">
        <f>ROUND(E32*J32,2)</f>
        <v>0</v>
      </c>
      <c r="P32" s="93">
        <f>ROUND(SUM(M32:O32),2)</f>
        <v>0</v>
      </c>
    </row>
    <row r="33" spans="1:16" ht="15.9" customHeight="1" x14ac:dyDescent="0.25">
      <c r="A33" s="43"/>
      <c r="B33" s="44"/>
      <c r="C33" s="45"/>
      <c r="D33" s="46"/>
      <c r="E33" s="47"/>
      <c r="F33" s="48"/>
      <c r="G33" s="48"/>
      <c r="H33" s="48"/>
      <c r="I33" s="48"/>
      <c r="J33" s="48"/>
      <c r="K33" s="49" t="s">
        <v>47</v>
      </c>
      <c r="L33" s="50">
        <f>SUBTOTAL(9,L12:L32)</f>
        <v>0</v>
      </c>
      <c r="M33" s="50">
        <f t="shared" ref="M33:P33" si="5">SUBTOTAL(9,M12:M32)</f>
        <v>0</v>
      </c>
      <c r="N33" s="50">
        <f t="shared" si="5"/>
        <v>0</v>
      </c>
      <c r="O33" s="50">
        <f t="shared" si="5"/>
        <v>0</v>
      </c>
      <c r="P33" s="92">
        <f t="shared" si="5"/>
        <v>0</v>
      </c>
    </row>
    <row r="37" spans="1:16" x14ac:dyDescent="0.25">
      <c r="C37" s="2" t="str">
        <f>Būvniec.koptāme!B21</f>
        <v xml:space="preserve">Sastādīja:                               </v>
      </c>
    </row>
    <row r="38" spans="1:16" x14ac:dyDescent="0.25">
      <c r="C38" s="2" t="str">
        <f>Būvniec.koptāme!B22</f>
        <v>Sertifikāta Nr.</v>
      </c>
    </row>
    <row r="40" spans="1:16" x14ac:dyDescent="0.25">
      <c r="C40" s="2" t="str">
        <f>Būvniec.koptāme!B24</f>
        <v xml:space="preserve">Tāme sastādīta </v>
      </c>
    </row>
    <row r="43" spans="1:16" x14ac:dyDescent="0.25">
      <c r="C43" s="2" t="str">
        <f>Būvniec.koptāme!B27</f>
        <v xml:space="preserve">Pārbaudīja:                           </v>
      </c>
    </row>
    <row r="44" spans="1:16" x14ac:dyDescent="0.25">
      <c r="C44"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P74"/>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243</v>
      </c>
      <c r="B1" s="102"/>
      <c r="C1" s="102"/>
      <c r="D1" s="102"/>
      <c r="E1" s="102"/>
      <c r="F1" s="102"/>
      <c r="G1" s="102"/>
      <c r="H1" s="102"/>
      <c r="I1" s="102"/>
      <c r="J1" s="102"/>
      <c r="K1" s="102"/>
      <c r="L1" s="102"/>
      <c r="M1" s="102"/>
      <c r="N1" s="102"/>
      <c r="O1" s="102"/>
      <c r="P1" s="102"/>
    </row>
    <row r="2" spans="1:16" x14ac:dyDescent="0.25">
      <c r="A2" s="102" t="s">
        <v>39</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P63</f>
        <v>0</v>
      </c>
      <c r="P6" s="1" t="s">
        <v>19</v>
      </c>
    </row>
    <row r="7" spans="1:16" x14ac:dyDescent="0.25">
      <c r="A7" s="56" t="s">
        <v>462</v>
      </c>
    </row>
    <row r="8" spans="1:16" x14ac:dyDescent="0.25">
      <c r="A8" s="56" t="s">
        <v>463</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x14ac:dyDescent="0.25">
      <c r="A12" s="52"/>
      <c r="B12" s="53"/>
      <c r="C12" s="54" t="s">
        <v>188</v>
      </c>
      <c r="D12" s="58"/>
      <c r="E12" s="53"/>
      <c r="F12" s="51"/>
      <c r="G12" s="51"/>
      <c r="H12" s="51"/>
      <c r="I12" s="51"/>
      <c r="J12" s="51"/>
      <c r="K12" s="93"/>
      <c r="L12" s="51"/>
      <c r="M12" s="51"/>
      <c r="N12" s="51"/>
      <c r="O12" s="51"/>
      <c r="P12" s="93"/>
    </row>
    <row r="13" spans="1:16" x14ac:dyDescent="0.25">
      <c r="A13" s="52">
        <v>1</v>
      </c>
      <c r="B13" s="53" t="s">
        <v>31</v>
      </c>
      <c r="C13" s="55" t="s">
        <v>119</v>
      </c>
      <c r="D13" s="58" t="s">
        <v>76</v>
      </c>
      <c r="E13" s="53">
        <v>2.4</v>
      </c>
      <c r="F13" s="51"/>
      <c r="G13" s="51"/>
      <c r="H13" s="51">
        <f t="shared" ref="H13:H18" si="0">ROUND(F13*G13,2)</f>
        <v>0</v>
      </c>
      <c r="I13" s="51"/>
      <c r="J13" s="51"/>
      <c r="K13" s="93">
        <f>ROUND(SUM(H13:J13),2)</f>
        <v>0</v>
      </c>
      <c r="L13" s="51">
        <f>ROUND(E13*F13,2)</f>
        <v>0</v>
      </c>
      <c r="M13" s="51">
        <f>ROUND(E13*H13,2)</f>
        <v>0</v>
      </c>
      <c r="N13" s="51">
        <f>ROUND(E13*I13,2)</f>
        <v>0</v>
      </c>
      <c r="O13" s="51">
        <f>ROUND(E13*J13,2)</f>
        <v>0</v>
      </c>
      <c r="P13" s="93">
        <f t="shared" ref="P13:P18" si="1">ROUND(SUM(M13:O13),2)</f>
        <v>0</v>
      </c>
    </row>
    <row r="14" spans="1:16" x14ac:dyDescent="0.25">
      <c r="A14" s="52">
        <f>A13+1</f>
        <v>2</v>
      </c>
      <c r="B14" s="53" t="s">
        <v>31</v>
      </c>
      <c r="C14" s="55" t="s">
        <v>381</v>
      </c>
      <c r="D14" s="58" t="s">
        <v>76</v>
      </c>
      <c r="E14" s="53">
        <f>E13-0.1-0.5</f>
        <v>1.7999999999999998</v>
      </c>
      <c r="F14" s="51"/>
      <c r="G14" s="51"/>
      <c r="H14" s="51">
        <f t="shared" si="0"/>
        <v>0</v>
      </c>
      <c r="I14" s="51"/>
      <c r="J14" s="51"/>
      <c r="K14" s="93">
        <f>ROUND(SUM(H14:J14),2)</f>
        <v>0</v>
      </c>
      <c r="L14" s="51">
        <f>ROUND(E14*F14,2)</f>
        <v>0</v>
      </c>
      <c r="M14" s="51">
        <f>ROUND(E14*H14,2)</f>
        <v>0</v>
      </c>
      <c r="N14" s="51">
        <f>ROUND(E14*I14,2)</f>
        <v>0</v>
      </c>
      <c r="O14" s="51">
        <f>ROUND(E14*J14,2)</f>
        <v>0</v>
      </c>
      <c r="P14" s="93">
        <f t="shared" si="1"/>
        <v>0</v>
      </c>
    </row>
    <row r="15" spans="1:16" x14ac:dyDescent="0.25">
      <c r="A15" s="52">
        <f t="shared" ref="A15:A18" si="2">A14+1</f>
        <v>3</v>
      </c>
      <c r="B15" s="53" t="s">
        <v>31</v>
      </c>
      <c r="C15" s="55" t="s">
        <v>120</v>
      </c>
      <c r="D15" s="58" t="s">
        <v>76</v>
      </c>
      <c r="E15" s="53">
        <v>0.6</v>
      </c>
      <c r="F15" s="51"/>
      <c r="G15" s="51"/>
      <c r="H15" s="51">
        <f t="shared" si="0"/>
        <v>0</v>
      </c>
      <c r="I15" s="51"/>
      <c r="J15" s="51"/>
      <c r="K15" s="93">
        <f>ROUND(SUM(H15:J15),2)</f>
        <v>0</v>
      </c>
      <c r="L15" s="51">
        <f>ROUND(E15*F15,2)</f>
        <v>0</v>
      </c>
      <c r="M15" s="51">
        <f>ROUND(E15*H15,2)</f>
        <v>0</v>
      </c>
      <c r="N15" s="51">
        <f>ROUND(E15*I15,2)</f>
        <v>0</v>
      </c>
      <c r="O15" s="51">
        <f>ROUND(E15*J15,2)</f>
        <v>0</v>
      </c>
      <c r="P15" s="93">
        <f t="shared" si="1"/>
        <v>0</v>
      </c>
    </row>
    <row r="16" spans="1:16" x14ac:dyDescent="0.25">
      <c r="A16" s="52">
        <f t="shared" si="2"/>
        <v>4</v>
      </c>
      <c r="B16" s="53" t="s">
        <v>31</v>
      </c>
      <c r="C16" s="55" t="s">
        <v>189</v>
      </c>
      <c r="D16" s="58" t="s">
        <v>76</v>
      </c>
      <c r="E16" s="53">
        <v>0.1</v>
      </c>
      <c r="F16" s="51"/>
      <c r="G16" s="51"/>
      <c r="H16" s="51">
        <f t="shared" si="0"/>
        <v>0</v>
      </c>
      <c r="I16" s="51"/>
      <c r="J16" s="51"/>
      <c r="K16" s="93">
        <f>ROUND(SUM(H16:J16),2)</f>
        <v>0</v>
      </c>
      <c r="L16" s="51">
        <f>ROUND(E16*F16,2)</f>
        <v>0</v>
      </c>
      <c r="M16" s="51">
        <f>ROUND(E16*H16,2)</f>
        <v>0</v>
      </c>
      <c r="N16" s="51">
        <f>ROUND(E16*I16,2)</f>
        <v>0</v>
      </c>
      <c r="O16" s="51">
        <f>ROUND(E16*J16,2)</f>
        <v>0</v>
      </c>
      <c r="P16" s="93">
        <f t="shared" si="1"/>
        <v>0</v>
      </c>
    </row>
    <row r="17" spans="1:16" x14ac:dyDescent="0.25">
      <c r="A17" s="52">
        <f t="shared" si="2"/>
        <v>5</v>
      </c>
      <c r="B17" s="53" t="s">
        <v>31</v>
      </c>
      <c r="C17" s="55" t="s">
        <v>190</v>
      </c>
      <c r="D17" s="58" t="s">
        <v>148</v>
      </c>
      <c r="E17" s="53">
        <v>25</v>
      </c>
      <c r="F17" s="51"/>
      <c r="G17" s="51"/>
      <c r="H17" s="51">
        <f t="shared" si="0"/>
        <v>0</v>
      </c>
      <c r="I17" s="51"/>
      <c r="J17" s="51"/>
      <c r="K17" s="93">
        <f>ROUND(SUM(H17:J17),2)</f>
        <v>0</v>
      </c>
      <c r="L17" s="51">
        <f>ROUND(E17*F17,2)</f>
        <v>0</v>
      </c>
      <c r="M17" s="51">
        <f>ROUND(E17*H17,2)</f>
        <v>0</v>
      </c>
      <c r="N17" s="51">
        <f>ROUND(E17*I17,2)</f>
        <v>0</v>
      </c>
      <c r="O17" s="51">
        <f>ROUND(E17*J17,2)</f>
        <v>0</v>
      </c>
      <c r="P17" s="93">
        <f t="shared" si="1"/>
        <v>0</v>
      </c>
    </row>
    <row r="18" spans="1:16" ht="39.6" x14ac:dyDescent="0.25">
      <c r="A18" s="52">
        <f t="shared" si="2"/>
        <v>6</v>
      </c>
      <c r="B18" s="53" t="s">
        <v>31</v>
      </c>
      <c r="C18" s="55" t="s">
        <v>429</v>
      </c>
      <c r="D18" s="58" t="s">
        <v>76</v>
      </c>
      <c r="E18" s="53">
        <v>0.5</v>
      </c>
      <c r="F18" s="91"/>
      <c r="G18" s="91"/>
      <c r="H18" s="91">
        <f t="shared" si="0"/>
        <v>0</v>
      </c>
      <c r="I18" s="91"/>
      <c r="J18" s="91"/>
      <c r="K18" s="93">
        <f>ROUND(SUM(H18:J18),2)</f>
        <v>0</v>
      </c>
      <c r="L18" s="51">
        <f>ROUND(E18*F18,2)</f>
        <v>0</v>
      </c>
      <c r="M18" s="51">
        <f>ROUND(E18*H18,2)</f>
        <v>0</v>
      </c>
      <c r="N18" s="51">
        <f>ROUND(E18*I18,2)</f>
        <v>0</v>
      </c>
      <c r="O18" s="51">
        <f>ROUND(E18*J18,2)</f>
        <v>0</v>
      </c>
      <c r="P18" s="93">
        <f t="shared" si="1"/>
        <v>0</v>
      </c>
    </row>
    <row r="19" spans="1:16" x14ac:dyDescent="0.25">
      <c r="A19" s="52"/>
      <c r="B19" s="53"/>
      <c r="C19" s="54" t="s">
        <v>191</v>
      </c>
      <c r="D19" s="58"/>
      <c r="E19" s="53"/>
      <c r="F19" s="51"/>
      <c r="G19" s="51"/>
      <c r="H19" s="51"/>
      <c r="I19" s="51"/>
      <c r="J19" s="51"/>
      <c r="K19" s="93"/>
      <c r="L19" s="51"/>
      <c r="M19" s="51"/>
      <c r="N19" s="51"/>
      <c r="O19" s="51"/>
      <c r="P19" s="93"/>
    </row>
    <row r="20" spans="1:16" x14ac:dyDescent="0.25">
      <c r="A20" s="52">
        <f>A18+1</f>
        <v>7</v>
      </c>
      <c r="B20" s="53" t="s">
        <v>31</v>
      </c>
      <c r="C20" s="55" t="s">
        <v>119</v>
      </c>
      <c r="D20" s="58" t="s">
        <v>76</v>
      </c>
      <c r="E20" s="53">
        <v>1.9</v>
      </c>
      <c r="F20" s="51"/>
      <c r="G20" s="51"/>
      <c r="H20" s="51">
        <f t="shared" ref="H20:H25" si="3">ROUND(F20*G20,2)</f>
        <v>0</v>
      </c>
      <c r="I20" s="51"/>
      <c r="J20" s="51"/>
      <c r="K20" s="93">
        <f>ROUND(SUM(H20:J20),2)</f>
        <v>0</v>
      </c>
      <c r="L20" s="51">
        <f>ROUND(E20*F20,2)</f>
        <v>0</v>
      </c>
      <c r="M20" s="51">
        <f>ROUND(E20*H20,2)</f>
        <v>0</v>
      </c>
      <c r="N20" s="51">
        <f>ROUND(E20*I20,2)</f>
        <v>0</v>
      </c>
      <c r="O20" s="51">
        <f>ROUND(E20*J20,2)</f>
        <v>0</v>
      </c>
      <c r="P20" s="93">
        <f t="shared" ref="P20:P25" si="4">ROUND(SUM(M20:O20),2)</f>
        <v>0</v>
      </c>
    </row>
    <row r="21" spans="1:16" x14ac:dyDescent="0.25">
      <c r="A21" s="52">
        <f>A20+1</f>
        <v>8</v>
      </c>
      <c r="B21" s="53" t="s">
        <v>31</v>
      </c>
      <c r="C21" s="55" t="s">
        <v>381</v>
      </c>
      <c r="D21" s="58" t="s">
        <v>76</v>
      </c>
      <c r="E21" s="53">
        <v>1.4</v>
      </c>
      <c r="F21" s="51"/>
      <c r="G21" s="51"/>
      <c r="H21" s="51">
        <f t="shared" si="3"/>
        <v>0</v>
      </c>
      <c r="I21" s="51"/>
      <c r="J21" s="51"/>
      <c r="K21" s="93">
        <f>ROUND(SUM(H21:J21),2)</f>
        <v>0</v>
      </c>
      <c r="L21" s="51">
        <f>ROUND(E21*F21,2)</f>
        <v>0</v>
      </c>
      <c r="M21" s="51">
        <f>ROUND(E21*H21,2)</f>
        <v>0</v>
      </c>
      <c r="N21" s="51">
        <f>ROUND(E21*I21,2)</f>
        <v>0</v>
      </c>
      <c r="O21" s="51">
        <f>ROUND(E21*J21,2)</f>
        <v>0</v>
      </c>
      <c r="P21" s="93">
        <f t="shared" si="4"/>
        <v>0</v>
      </c>
    </row>
    <row r="22" spans="1:16" x14ac:dyDescent="0.25">
      <c r="A22" s="52">
        <f t="shared" ref="A22:A25" si="5">A21+1</f>
        <v>9</v>
      </c>
      <c r="B22" s="53" t="s">
        <v>31</v>
      </c>
      <c r="C22" s="55" t="s">
        <v>120</v>
      </c>
      <c r="D22" s="58" t="s">
        <v>76</v>
      </c>
      <c r="E22" s="53">
        <v>0.5</v>
      </c>
      <c r="F22" s="51"/>
      <c r="G22" s="51"/>
      <c r="H22" s="51">
        <f t="shared" si="3"/>
        <v>0</v>
      </c>
      <c r="I22" s="51"/>
      <c r="J22" s="51"/>
      <c r="K22" s="93">
        <f>ROUND(SUM(H22:J22),2)</f>
        <v>0</v>
      </c>
      <c r="L22" s="51">
        <f>ROUND(E22*F22,2)</f>
        <v>0</v>
      </c>
      <c r="M22" s="51">
        <f>ROUND(E22*H22,2)</f>
        <v>0</v>
      </c>
      <c r="N22" s="51">
        <f>ROUND(E22*I22,2)</f>
        <v>0</v>
      </c>
      <c r="O22" s="51">
        <f>ROUND(E22*J22,2)</f>
        <v>0</v>
      </c>
      <c r="P22" s="93">
        <f t="shared" si="4"/>
        <v>0</v>
      </c>
    </row>
    <row r="23" spans="1:16" x14ac:dyDescent="0.25">
      <c r="A23" s="52">
        <f t="shared" si="5"/>
        <v>10</v>
      </c>
      <c r="B23" s="53" t="s">
        <v>31</v>
      </c>
      <c r="C23" s="55" t="s">
        <v>189</v>
      </c>
      <c r="D23" s="58" t="s">
        <v>76</v>
      </c>
      <c r="E23" s="53">
        <v>0.1</v>
      </c>
      <c r="F23" s="51"/>
      <c r="G23" s="51"/>
      <c r="H23" s="51">
        <f t="shared" si="3"/>
        <v>0</v>
      </c>
      <c r="I23" s="51"/>
      <c r="J23" s="51"/>
      <c r="K23" s="93">
        <f>ROUND(SUM(H23:J23),2)</f>
        <v>0</v>
      </c>
      <c r="L23" s="51">
        <f>ROUND(E23*F23,2)</f>
        <v>0</v>
      </c>
      <c r="M23" s="51">
        <f>ROUND(E23*H23,2)</f>
        <v>0</v>
      </c>
      <c r="N23" s="51">
        <f>ROUND(E23*I23,2)</f>
        <v>0</v>
      </c>
      <c r="O23" s="51">
        <f>ROUND(E23*J23,2)</f>
        <v>0</v>
      </c>
      <c r="P23" s="93">
        <f t="shared" si="4"/>
        <v>0</v>
      </c>
    </row>
    <row r="24" spans="1:16" x14ac:dyDescent="0.25">
      <c r="A24" s="52">
        <f t="shared" si="5"/>
        <v>11</v>
      </c>
      <c r="B24" s="53" t="s">
        <v>31</v>
      </c>
      <c r="C24" s="55" t="s">
        <v>190</v>
      </c>
      <c r="D24" s="58" t="s">
        <v>148</v>
      </c>
      <c r="E24" s="53">
        <v>20</v>
      </c>
      <c r="F24" s="51"/>
      <c r="G24" s="51"/>
      <c r="H24" s="51">
        <f t="shared" si="3"/>
        <v>0</v>
      </c>
      <c r="I24" s="51"/>
      <c r="J24" s="51"/>
      <c r="K24" s="93">
        <f>ROUND(SUM(H24:J24),2)</f>
        <v>0</v>
      </c>
      <c r="L24" s="51">
        <f>ROUND(E24*F24,2)</f>
        <v>0</v>
      </c>
      <c r="M24" s="51">
        <f>ROUND(E24*H24,2)</f>
        <v>0</v>
      </c>
      <c r="N24" s="51">
        <f>ROUND(E24*I24,2)</f>
        <v>0</v>
      </c>
      <c r="O24" s="51">
        <f>ROUND(E24*J24,2)</f>
        <v>0</v>
      </c>
      <c r="P24" s="93">
        <f t="shared" si="4"/>
        <v>0</v>
      </c>
    </row>
    <row r="25" spans="1:16" ht="39.6" x14ac:dyDescent="0.25">
      <c r="A25" s="52">
        <f t="shared" si="5"/>
        <v>12</v>
      </c>
      <c r="B25" s="53" t="s">
        <v>31</v>
      </c>
      <c r="C25" s="55" t="s">
        <v>429</v>
      </c>
      <c r="D25" s="58" t="s">
        <v>76</v>
      </c>
      <c r="E25" s="53">
        <v>0.4</v>
      </c>
      <c r="F25" s="91"/>
      <c r="G25" s="91"/>
      <c r="H25" s="91">
        <f t="shared" si="3"/>
        <v>0</v>
      </c>
      <c r="I25" s="91"/>
      <c r="J25" s="91"/>
      <c r="K25" s="93">
        <f>ROUND(SUM(H25:J25),2)</f>
        <v>0</v>
      </c>
      <c r="L25" s="51">
        <f>ROUND(E25*F25,2)</f>
        <v>0</v>
      </c>
      <c r="M25" s="51">
        <f>ROUND(E25*H25,2)</f>
        <v>0</v>
      </c>
      <c r="N25" s="51">
        <f>ROUND(E25*I25,2)</f>
        <v>0</v>
      </c>
      <c r="O25" s="51">
        <f>ROUND(E25*J25,2)</f>
        <v>0</v>
      </c>
      <c r="P25" s="93">
        <f t="shared" si="4"/>
        <v>0</v>
      </c>
    </row>
    <row r="26" spans="1:16" x14ac:dyDescent="0.25">
      <c r="A26" s="52"/>
      <c r="B26" s="53"/>
      <c r="C26" s="54" t="s">
        <v>192</v>
      </c>
      <c r="D26" s="58"/>
      <c r="E26" s="53"/>
      <c r="F26" s="51"/>
      <c r="G26" s="51"/>
      <c r="H26" s="51"/>
      <c r="I26" s="51"/>
      <c r="J26" s="51"/>
      <c r="K26" s="93"/>
      <c r="L26" s="51"/>
      <c r="M26" s="51"/>
      <c r="N26" s="51"/>
      <c r="O26" s="51"/>
      <c r="P26" s="93"/>
    </row>
    <row r="27" spans="1:16" x14ac:dyDescent="0.25">
      <c r="A27" s="52">
        <f>A25+1</f>
        <v>13</v>
      </c>
      <c r="B27" s="53" t="s">
        <v>31</v>
      </c>
      <c r="C27" s="55" t="s">
        <v>433</v>
      </c>
      <c r="D27" s="58" t="s">
        <v>76</v>
      </c>
      <c r="E27" s="53">
        <v>0.25</v>
      </c>
      <c r="F27" s="51"/>
      <c r="G27" s="51"/>
      <c r="H27" s="51">
        <f t="shared" ref="H27:H32" si="6">ROUND(F27*G27,2)</f>
        <v>0</v>
      </c>
      <c r="I27" s="51"/>
      <c r="J27" s="51"/>
      <c r="K27" s="93">
        <f>ROUND(SUM(H27:J27),2)</f>
        <v>0</v>
      </c>
      <c r="L27" s="51">
        <f>ROUND(E27*F27,2)</f>
        <v>0</v>
      </c>
      <c r="M27" s="51">
        <f>ROUND(E27*H27,2)</f>
        <v>0</v>
      </c>
      <c r="N27" s="51">
        <f>ROUND(E27*I27,2)</f>
        <v>0</v>
      </c>
      <c r="O27" s="51">
        <f>ROUND(E27*J27,2)</f>
        <v>0</v>
      </c>
      <c r="P27" s="93">
        <f t="shared" ref="P27:P32" si="7">ROUND(SUM(M27:O27),2)</f>
        <v>0</v>
      </c>
    </row>
    <row r="28" spans="1:16" ht="26.4" x14ac:dyDescent="0.25">
      <c r="A28" s="52">
        <f t="shared" ref="A28:A32" si="8">A27+1</f>
        <v>14</v>
      </c>
      <c r="B28" s="53" t="s">
        <v>31</v>
      </c>
      <c r="C28" s="55" t="s">
        <v>406</v>
      </c>
      <c r="D28" s="58" t="s">
        <v>148</v>
      </c>
      <c r="E28" s="53">
        <v>43</v>
      </c>
      <c r="F28" s="51"/>
      <c r="G28" s="51"/>
      <c r="H28" s="51">
        <f t="shared" si="6"/>
        <v>0</v>
      </c>
      <c r="I28" s="51"/>
      <c r="J28" s="51"/>
      <c r="K28" s="93">
        <f>ROUND(SUM(H28:J28),2)</f>
        <v>0</v>
      </c>
      <c r="L28" s="51">
        <f>ROUND(E28*F28,2)</f>
        <v>0</v>
      </c>
      <c r="M28" s="51">
        <f>ROUND(E28*H28,2)</f>
        <v>0</v>
      </c>
      <c r="N28" s="51">
        <f>ROUND(E28*I28,2)</f>
        <v>0</v>
      </c>
      <c r="O28" s="51">
        <f>ROUND(E28*J28,2)</f>
        <v>0</v>
      </c>
      <c r="P28" s="93">
        <f t="shared" si="7"/>
        <v>0</v>
      </c>
    </row>
    <row r="29" spans="1:16" ht="39.6" x14ac:dyDescent="0.25">
      <c r="A29" s="52">
        <f t="shared" si="8"/>
        <v>15</v>
      </c>
      <c r="B29" s="53" t="s">
        <v>31</v>
      </c>
      <c r="C29" s="55" t="s">
        <v>430</v>
      </c>
      <c r="D29" s="58" t="s">
        <v>76</v>
      </c>
      <c r="E29" s="53">
        <v>0.1</v>
      </c>
      <c r="F29" s="91"/>
      <c r="G29" s="91"/>
      <c r="H29" s="91">
        <f t="shared" si="6"/>
        <v>0</v>
      </c>
      <c r="I29" s="91"/>
      <c r="J29" s="91"/>
      <c r="K29" s="93">
        <f>ROUND(SUM(H29:J29),2)</f>
        <v>0</v>
      </c>
      <c r="L29" s="51">
        <f>ROUND(E29*F29,2)</f>
        <v>0</v>
      </c>
      <c r="M29" s="51">
        <f>ROUND(E29*H29,2)</f>
        <v>0</v>
      </c>
      <c r="N29" s="51">
        <f>ROUND(E29*I29,2)</f>
        <v>0</v>
      </c>
      <c r="O29" s="51">
        <f>ROUND(E29*J29,2)</f>
        <v>0</v>
      </c>
      <c r="P29" s="93">
        <f t="shared" si="7"/>
        <v>0</v>
      </c>
    </row>
    <row r="30" spans="1:16" ht="39.6" x14ac:dyDescent="0.25">
      <c r="A30" s="52">
        <f t="shared" si="8"/>
        <v>16</v>
      </c>
      <c r="B30" s="53" t="s">
        <v>31</v>
      </c>
      <c r="C30" s="55" t="s">
        <v>369</v>
      </c>
      <c r="D30" s="58" t="s">
        <v>148</v>
      </c>
      <c r="E30" s="53">
        <v>238.137</v>
      </c>
      <c r="F30" s="51"/>
      <c r="G30" s="51"/>
      <c r="H30" s="51">
        <f t="shared" si="6"/>
        <v>0</v>
      </c>
      <c r="I30" s="51"/>
      <c r="J30" s="51"/>
      <c r="K30" s="93">
        <f>ROUND(SUM(H30:J30),2)</f>
        <v>0</v>
      </c>
      <c r="L30" s="51">
        <f>ROUND(E30*F30,2)</f>
        <v>0</v>
      </c>
      <c r="M30" s="51">
        <f>ROUND(E30*H30,2)</f>
        <v>0</v>
      </c>
      <c r="N30" s="51">
        <f>ROUND(E30*I30,2)</f>
        <v>0</v>
      </c>
      <c r="O30" s="51">
        <f>ROUND(E30*J30,2)</f>
        <v>0</v>
      </c>
      <c r="P30" s="93">
        <f t="shared" si="7"/>
        <v>0</v>
      </c>
    </row>
    <row r="31" spans="1:16" x14ac:dyDescent="0.25">
      <c r="A31" s="52">
        <f t="shared" si="8"/>
        <v>17</v>
      </c>
      <c r="B31" s="53" t="s">
        <v>31</v>
      </c>
      <c r="C31" s="24" t="s">
        <v>193</v>
      </c>
      <c r="D31" s="58" t="s">
        <v>78</v>
      </c>
      <c r="E31" s="53">
        <v>2.6</v>
      </c>
      <c r="F31" s="51"/>
      <c r="G31" s="51"/>
      <c r="H31" s="51">
        <f t="shared" si="6"/>
        <v>0</v>
      </c>
      <c r="I31" s="51"/>
      <c r="J31" s="51"/>
      <c r="K31" s="93">
        <f>ROUND(SUM(H31:J31),2)</f>
        <v>0</v>
      </c>
      <c r="L31" s="51">
        <f>ROUND(E31*F31,2)</f>
        <v>0</v>
      </c>
      <c r="M31" s="51">
        <f>ROUND(E31*H31,2)</f>
        <v>0</v>
      </c>
      <c r="N31" s="51">
        <f>ROUND(E31*I31,2)</f>
        <v>0</v>
      </c>
      <c r="O31" s="51">
        <f>ROUND(E31*J31,2)</f>
        <v>0</v>
      </c>
      <c r="P31" s="93">
        <f t="shared" si="7"/>
        <v>0</v>
      </c>
    </row>
    <row r="32" spans="1:16" ht="26.4" x14ac:dyDescent="0.25">
      <c r="A32" s="52">
        <f t="shared" si="8"/>
        <v>18</v>
      </c>
      <c r="B32" s="53" t="s">
        <v>31</v>
      </c>
      <c r="C32" s="24" t="s">
        <v>370</v>
      </c>
      <c r="D32" s="58" t="s">
        <v>76</v>
      </c>
      <c r="E32" s="53">
        <v>0.15</v>
      </c>
      <c r="F32" s="51"/>
      <c r="G32" s="51"/>
      <c r="H32" s="51">
        <f t="shared" si="6"/>
        <v>0</v>
      </c>
      <c r="I32" s="51"/>
      <c r="J32" s="51"/>
      <c r="K32" s="93">
        <f>ROUND(SUM(H32:J32),2)</f>
        <v>0</v>
      </c>
      <c r="L32" s="51">
        <f>ROUND(E32*F32,2)</f>
        <v>0</v>
      </c>
      <c r="M32" s="51">
        <f>ROUND(E32*H32,2)</f>
        <v>0</v>
      </c>
      <c r="N32" s="51">
        <f>ROUND(E32*I32,2)</f>
        <v>0</v>
      </c>
      <c r="O32" s="51">
        <f>ROUND(E32*J32,2)</f>
        <v>0</v>
      </c>
      <c r="P32" s="93">
        <f t="shared" si="7"/>
        <v>0</v>
      </c>
    </row>
    <row r="33" spans="1:16" x14ac:dyDescent="0.25">
      <c r="A33" s="52"/>
      <c r="B33" s="53"/>
      <c r="C33" s="54" t="s">
        <v>156</v>
      </c>
      <c r="D33" s="58"/>
      <c r="E33" s="53"/>
      <c r="F33" s="51"/>
      <c r="G33" s="51"/>
      <c r="H33" s="51"/>
      <c r="I33" s="51"/>
      <c r="J33" s="51"/>
      <c r="K33" s="93"/>
      <c r="L33" s="51"/>
      <c r="M33" s="51"/>
      <c r="N33" s="51"/>
      <c r="O33" s="51"/>
      <c r="P33" s="93"/>
    </row>
    <row r="34" spans="1:16" ht="52.8" x14ac:dyDescent="0.25">
      <c r="A34" s="52">
        <f>A32+1</f>
        <v>19</v>
      </c>
      <c r="B34" s="53" t="s">
        <v>31</v>
      </c>
      <c r="C34" s="55" t="s">
        <v>198</v>
      </c>
      <c r="D34" s="58" t="s">
        <v>148</v>
      </c>
      <c r="E34" s="53">
        <v>478.29599999999999</v>
      </c>
      <c r="F34" s="51"/>
      <c r="G34" s="51"/>
      <c r="H34" s="51">
        <f t="shared" ref="H34:H36" si="9">ROUND(F34*G34,2)</f>
        <v>0</v>
      </c>
      <c r="I34" s="51"/>
      <c r="J34" s="51"/>
      <c r="K34" s="93">
        <f>ROUND(SUM(H34:J34),2)</f>
        <v>0</v>
      </c>
      <c r="L34" s="51">
        <f>ROUND(E34*F34,2)</f>
        <v>0</v>
      </c>
      <c r="M34" s="51">
        <f>ROUND(E34*H34,2)</f>
        <v>0</v>
      </c>
      <c r="N34" s="51">
        <f>ROUND(E34*I34,2)</f>
        <v>0</v>
      </c>
      <c r="O34" s="51">
        <f>ROUND(E34*J34,2)</f>
        <v>0</v>
      </c>
      <c r="P34" s="93">
        <f t="shared" ref="P34:P36" si="10">ROUND(SUM(M34:O34),2)</f>
        <v>0</v>
      </c>
    </row>
    <row r="35" spans="1:16" x14ac:dyDescent="0.25">
      <c r="A35" s="52">
        <f t="shared" ref="A35:A40" si="11">A34+1</f>
        <v>20</v>
      </c>
      <c r="B35" s="53" t="s">
        <v>31</v>
      </c>
      <c r="C35" s="55" t="s">
        <v>197</v>
      </c>
      <c r="D35" s="58" t="s">
        <v>65</v>
      </c>
      <c r="E35" s="53">
        <v>15</v>
      </c>
      <c r="F35" s="51"/>
      <c r="G35" s="51"/>
      <c r="H35" s="51">
        <f t="shared" si="9"/>
        <v>0</v>
      </c>
      <c r="I35" s="51"/>
      <c r="J35" s="51"/>
      <c r="K35" s="93">
        <f>ROUND(SUM(H35:J35),2)</f>
        <v>0</v>
      </c>
      <c r="L35" s="51">
        <f>ROUND(E35*F35,2)</f>
        <v>0</v>
      </c>
      <c r="M35" s="51">
        <f>ROUND(E35*H35,2)</f>
        <v>0</v>
      </c>
      <c r="N35" s="51">
        <f>ROUND(E35*I35,2)</f>
        <v>0</v>
      </c>
      <c r="O35" s="51">
        <f>ROUND(E35*J35,2)</f>
        <v>0</v>
      </c>
      <c r="P35" s="93">
        <f t="shared" si="10"/>
        <v>0</v>
      </c>
    </row>
    <row r="36" spans="1:16" x14ac:dyDescent="0.25">
      <c r="A36" s="52">
        <f t="shared" si="11"/>
        <v>21</v>
      </c>
      <c r="B36" s="53" t="s">
        <v>31</v>
      </c>
      <c r="C36" s="55" t="s">
        <v>200</v>
      </c>
      <c r="D36" s="58" t="s">
        <v>65</v>
      </c>
      <c r="E36" s="53">
        <v>2</v>
      </c>
      <c r="F36" s="51"/>
      <c r="G36" s="51"/>
      <c r="H36" s="51">
        <f t="shared" si="9"/>
        <v>0</v>
      </c>
      <c r="I36" s="51"/>
      <c r="J36" s="51"/>
      <c r="K36" s="93">
        <f>ROUND(SUM(H36:J36),2)</f>
        <v>0</v>
      </c>
      <c r="L36" s="51">
        <f>ROUND(E36*F36,2)</f>
        <v>0</v>
      </c>
      <c r="M36" s="51">
        <f>ROUND(E36*H36,2)</f>
        <v>0</v>
      </c>
      <c r="N36" s="51">
        <f>ROUND(E36*I36,2)</f>
        <v>0</v>
      </c>
      <c r="O36" s="51">
        <f>ROUND(E36*J36,2)</f>
        <v>0</v>
      </c>
      <c r="P36" s="93">
        <f t="shared" si="10"/>
        <v>0</v>
      </c>
    </row>
    <row r="37" spans="1:16" x14ac:dyDescent="0.25">
      <c r="A37" s="52">
        <f t="shared" si="11"/>
        <v>22</v>
      </c>
      <c r="B37" s="53" t="s">
        <v>31</v>
      </c>
      <c r="C37" s="55" t="s">
        <v>199</v>
      </c>
      <c r="D37" s="58" t="s">
        <v>65</v>
      </c>
      <c r="E37" s="53">
        <v>2</v>
      </c>
      <c r="F37" s="51"/>
      <c r="G37" s="51"/>
      <c r="H37" s="51">
        <f t="shared" ref="H37" si="12">ROUND(F37*G37,2)</f>
        <v>0</v>
      </c>
      <c r="I37" s="51"/>
      <c r="J37" s="51"/>
      <c r="K37" s="93">
        <f>ROUND(SUM(H37:J37),2)</f>
        <v>0</v>
      </c>
      <c r="L37" s="51">
        <f>ROUND(E37*F37,2)</f>
        <v>0</v>
      </c>
      <c r="M37" s="51">
        <f>ROUND(E37*H37,2)</f>
        <v>0</v>
      </c>
      <c r="N37" s="51">
        <f>ROUND(E37*I37,2)</f>
        <v>0</v>
      </c>
      <c r="O37" s="51">
        <f>ROUND(E37*J37,2)</f>
        <v>0</v>
      </c>
      <c r="P37" s="93">
        <f t="shared" ref="P37" si="13">ROUND(SUM(M37:O37),2)</f>
        <v>0</v>
      </c>
    </row>
    <row r="38" spans="1:16" ht="26.4" x14ac:dyDescent="0.25">
      <c r="A38" s="52">
        <f t="shared" si="11"/>
        <v>23</v>
      </c>
      <c r="B38" s="53" t="s">
        <v>31</v>
      </c>
      <c r="C38" s="55" t="s">
        <v>434</v>
      </c>
      <c r="D38" s="58" t="s">
        <v>65</v>
      </c>
      <c r="E38" s="53">
        <v>2</v>
      </c>
      <c r="F38" s="51"/>
      <c r="G38" s="51"/>
      <c r="H38" s="51">
        <f t="shared" ref="H38" si="14">ROUND(F38*G38,2)</f>
        <v>0</v>
      </c>
      <c r="I38" s="51"/>
      <c r="J38" s="51"/>
      <c r="K38" s="93">
        <f>ROUND(SUM(H38:J38),2)</f>
        <v>0</v>
      </c>
      <c r="L38" s="51">
        <f>ROUND(E38*F38,2)</f>
        <v>0</v>
      </c>
      <c r="M38" s="51">
        <f>ROUND(E38*H38,2)</f>
        <v>0</v>
      </c>
      <c r="N38" s="51">
        <f>ROUND(E38*I38,2)</f>
        <v>0</v>
      </c>
      <c r="O38" s="51">
        <f>ROUND(E38*J38,2)</f>
        <v>0</v>
      </c>
      <c r="P38" s="93">
        <f t="shared" ref="P38" si="15">ROUND(SUM(M38:O38),2)</f>
        <v>0</v>
      </c>
    </row>
    <row r="39" spans="1:16" ht="26.4" x14ac:dyDescent="0.25">
      <c r="A39" s="52">
        <f t="shared" si="11"/>
        <v>24</v>
      </c>
      <c r="B39" s="53" t="s">
        <v>31</v>
      </c>
      <c r="C39" s="55" t="s">
        <v>435</v>
      </c>
      <c r="D39" s="58" t="s">
        <v>65</v>
      </c>
      <c r="E39" s="53">
        <v>2</v>
      </c>
      <c r="F39" s="51"/>
      <c r="G39" s="51"/>
      <c r="H39" s="51">
        <f t="shared" ref="H39:H40" si="16">ROUND(F39*G39,2)</f>
        <v>0</v>
      </c>
      <c r="I39" s="51"/>
      <c r="J39" s="51"/>
      <c r="K39" s="93">
        <f>ROUND(SUM(H39:J39),2)</f>
        <v>0</v>
      </c>
      <c r="L39" s="51">
        <f>ROUND(E39*F39,2)</f>
        <v>0</v>
      </c>
      <c r="M39" s="51">
        <f>ROUND(E39*H39,2)</f>
        <v>0</v>
      </c>
      <c r="N39" s="51">
        <f>ROUND(E39*I39,2)</f>
        <v>0</v>
      </c>
      <c r="O39" s="51">
        <f>ROUND(E39*J39,2)</f>
        <v>0</v>
      </c>
      <c r="P39" s="93">
        <f t="shared" ref="P39:P40" si="17">ROUND(SUM(M39:O39),2)</f>
        <v>0</v>
      </c>
    </row>
    <row r="40" spans="1:16" ht="26.4" x14ac:dyDescent="0.25">
      <c r="A40" s="52">
        <f t="shared" si="11"/>
        <v>25</v>
      </c>
      <c r="B40" s="53" t="s">
        <v>31</v>
      </c>
      <c r="C40" s="55" t="s">
        <v>436</v>
      </c>
      <c r="D40" s="58" t="s">
        <v>65</v>
      </c>
      <c r="E40" s="53">
        <v>1</v>
      </c>
      <c r="F40" s="51"/>
      <c r="G40" s="51"/>
      <c r="H40" s="51">
        <f t="shared" si="16"/>
        <v>0</v>
      </c>
      <c r="I40" s="51"/>
      <c r="J40" s="51"/>
      <c r="K40" s="93">
        <f>ROUND(SUM(H40:J40),2)</f>
        <v>0</v>
      </c>
      <c r="L40" s="51">
        <f>ROUND(E40*F40,2)</f>
        <v>0</v>
      </c>
      <c r="M40" s="51">
        <f>ROUND(E40*H40,2)</f>
        <v>0</v>
      </c>
      <c r="N40" s="51">
        <f>ROUND(E40*I40,2)</f>
        <v>0</v>
      </c>
      <c r="O40" s="51">
        <f>ROUND(E40*J40,2)</f>
        <v>0</v>
      </c>
      <c r="P40" s="93">
        <f t="shared" si="17"/>
        <v>0</v>
      </c>
    </row>
    <row r="41" spans="1:16" x14ac:dyDescent="0.25">
      <c r="A41" s="52"/>
      <c r="B41" s="53"/>
      <c r="C41" s="54" t="s">
        <v>201</v>
      </c>
      <c r="D41" s="58"/>
      <c r="E41" s="53"/>
      <c r="F41" s="51"/>
      <c r="G41" s="51"/>
      <c r="H41" s="51"/>
      <c r="I41" s="51"/>
      <c r="J41" s="51"/>
      <c r="K41" s="93"/>
      <c r="L41" s="51"/>
      <c r="M41" s="51"/>
      <c r="N41" s="51"/>
      <c r="O41" s="51"/>
      <c r="P41" s="93"/>
    </row>
    <row r="42" spans="1:16" ht="52.8" x14ac:dyDescent="0.25">
      <c r="A42" s="52">
        <f>A39+1</f>
        <v>25</v>
      </c>
      <c r="B42" s="53" t="s">
        <v>31</v>
      </c>
      <c r="C42" s="55" t="s">
        <v>210</v>
      </c>
      <c r="D42" s="58" t="s">
        <v>38</v>
      </c>
      <c r="E42" s="53">
        <v>1</v>
      </c>
      <c r="F42" s="51"/>
      <c r="G42" s="51"/>
      <c r="H42" s="51">
        <f t="shared" ref="H42" si="18">ROUND(F42*G42,2)</f>
        <v>0</v>
      </c>
      <c r="I42" s="51"/>
      <c r="J42" s="51"/>
      <c r="K42" s="93">
        <f>ROUND(SUM(H42:J42),2)</f>
        <v>0</v>
      </c>
      <c r="L42" s="51">
        <f>ROUND(E42*F42,2)</f>
        <v>0</v>
      </c>
      <c r="M42" s="51">
        <f>ROUND(E42*H42,2)</f>
        <v>0</v>
      </c>
      <c r="N42" s="51">
        <f>ROUND(E42*I42,2)</f>
        <v>0</v>
      </c>
      <c r="O42" s="51">
        <f>ROUND(E42*J42,2)</f>
        <v>0</v>
      </c>
      <c r="P42" s="93">
        <f t="shared" ref="P42" si="19">ROUND(SUM(M42:O42),2)</f>
        <v>0</v>
      </c>
    </row>
    <row r="43" spans="1:16" x14ac:dyDescent="0.25">
      <c r="A43" s="52"/>
      <c r="B43" s="53"/>
      <c r="C43" s="54" t="s">
        <v>202</v>
      </c>
      <c r="D43" s="58"/>
      <c r="E43" s="53"/>
      <c r="F43" s="51"/>
      <c r="G43" s="51"/>
      <c r="H43" s="51"/>
      <c r="I43" s="51"/>
      <c r="J43" s="51"/>
      <c r="K43" s="93"/>
      <c r="L43" s="51"/>
      <c r="M43" s="51"/>
      <c r="N43" s="51"/>
      <c r="O43" s="51"/>
      <c r="P43" s="93"/>
    </row>
    <row r="44" spans="1:16" x14ac:dyDescent="0.25">
      <c r="A44" s="52">
        <f>A42+1</f>
        <v>26</v>
      </c>
      <c r="B44" s="53" t="s">
        <v>31</v>
      </c>
      <c r="C44" s="55" t="s">
        <v>382</v>
      </c>
      <c r="D44" s="58" t="s">
        <v>65</v>
      </c>
      <c r="E44" s="53">
        <v>12</v>
      </c>
      <c r="F44" s="51"/>
      <c r="G44" s="51"/>
      <c r="H44" s="51">
        <f t="shared" ref="H44:H46" si="20">ROUND(F44*G44,2)</f>
        <v>0</v>
      </c>
      <c r="I44" s="51"/>
      <c r="J44" s="51"/>
      <c r="K44" s="93">
        <f>ROUND(SUM(H44:J44),2)</f>
        <v>0</v>
      </c>
      <c r="L44" s="51">
        <f>ROUND(E44*F44,2)</f>
        <v>0</v>
      </c>
      <c r="M44" s="51">
        <f>ROUND(E44*H44,2)</f>
        <v>0</v>
      </c>
      <c r="N44" s="51">
        <f>ROUND(E44*I44,2)</f>
        <v>0</v>
      </c>
      <c r="O44" s="51">
        <f>ROUND(E44*J44,2)</f>
        <v>0</v>
      </c>
      <c r="P44" s="93">
        <f t="shared" ref="P44:P46" si="21">ROUND(SUM(M44:O44),2)</f>
        <v>0</v>
      </c>
    </row>
    <row r="45" spans="1:16" ht="26.4" x14ac:dyDescent="0.25">
      <c r="A45" s="52">
        <f t="shared" ref="A45:A46" si="22">A44+1</f>
        <v>27</v>
      </c>
      <c r="B45" s="53" t="s">
        <v>31</v>
      </c>
      <c r="C45" s="55" t="s">
        <v>407</v>
      </c>
      <c r="D45" s="58" t="s">
        <v>148</v>
      </c>
      <c r="E45" s="53">
        <v>120</v>
      </c>
      <c r="F45" s="51"/>
      <c r="G45" s="51"/>
      <c r="H45" s="51">
        <f t="shared" si="20"/>
        <v>0</v>
      </c>
      <c r="I45" s="51"/>
      <c r="J45" s="51"/>
      <c r="K45" s="93">
        <f>ROUND(SUM(H45:J45),2)</f>
        <v>0</v>
      </c>
      <c r="L45" s="51">
        <f>ROUND(E45*F45,2)</f>
        <v>0</v>
      </c>
      <c r="M45" s="51">
        <f>ROUND(E45*H45,2)</f>
        <v>0</v>
      </c>
      <c r="N45" s="51">
        <f>ROUND(E45*I45,2)</f>
        <v>0</v>
      </c>
      <c r="O45" s="51">
        <f>ROUND(E45*J45,2)</f>
        <v>0</v>
      </c>
      <c r="P45" s="93">
        <f t="shared" si="21"/>
        <v>0</v>
      </c>
    </row>
    <row r="46" spans="1:16" ht="39.6" x14ac:dyDescent="0.25">
      <c r="A46" s="52">
        <f t="shared" si="22"/>
        <v>28</v>
      </c>
      <c r="B46" s="53" t="s">
        <v>31</v>
      </c>
      <c r="C46" s="55" t="s">
        <v>430</v>
      </c>
      <c r="D46" s="58" t="s">
        <v>76</v>
      </c>
      <c r="E46" s="53">
        <v>0.25</v>
      </c>
      <c r="F46" s="91"/>
      <c r="G46" s="91"/>
      <c r="H46" s="91">
        <f t="shared" si="20"/>
        <v>0</v>
      </c>
      <c r="I46" s="91"/>
      <c r="J46" s="91"/>
      <c r="K46" s="93">
        <f>ROUND(SUM(H46:J46),2)</f>
        <v>0</v>
      </c>
      <c r="L46" s="51">
        <f>ROUND(E46*F46,2)</f>
        <v>0</v>
      </c>
      <c r="M46" s="51">
        <f>ROUND(E46*H46,2)</f>
        <v>0</v>
      </c>
      <c r="N46" s="51">
        <f>ROUND(E46*I46,2)</f>
        <v>0</v>
      </c>
      <c r="O46" s="51">
        <f>ROUND(E46*J46,2)</f>
        <v>0</v>
      </c>
      <c r="P46" s="93">
        <f t="shared" si="21"/>
        <v>0</v>
      </c>
    </row>
    <row r="47" spans="1:16" x14ac:dyDescent="0.25">
      <c r="A47" s="52"/>
      <c r="B47" s="53"/>
      <c r="C47" s="54" t="s">
        <v>203</v>
      </c>
      <c r="D47" s="58"/>
      <c r="E47" s="53"/>
      <c r="F47" s="51"/>
      <c r="G47" s="51"/>
      <c r="H47" s="51"/>
      <c r="I47" s="51"/>
      <c r="J47" s="51"/>
      <c r="K47" s="93"/>
      <c r="L47" s="51"/>
      <c r="M47" s="51"/>
      <c r="N47" s="51"/>
      <c r="O47" s="51"/>
      <c r="P47" s="93"/>
    </row>
    <row r="48" spans="1:16" x14ac:dyDescent="0.25">
      <c r="A48" s="52">
        <f>A46+1</f>
        <v>29</v>
      </c>
      <c r="B48" s="53" t="s">
        <v>31</v>
      </c>
      <c r="C48" s="63" t="s">
        <v>371</v>
      </c>
      <c r="D48" s="58" t="s">
        <v>65</v>
      </c>
      <c r="E48" s="53">
        <v>3</v>
      </c>
      <c r="F48" s="51"/>
      <c r="G48" s="51"/>
      <c r="H48" s="51">
        <f t="shared" ref="H48" si="23">ROUND(F48*G48,2)</f>
        <v>0</v>
      </c>
      <c r="I48" s="51"/>
      <c r="J48" s="51"/>
      <c r="K48" s="93">
        <f>ROUND(SUM(H48:J48),2)</f>
        <v>0</v>
      </c>
      <c r="L48" s="51">
        <f>ROUND(E48*F48,2)</f>
        <v>0</v>
      </c>
      <c r="M48" s="51">
        <f>ROUND(E48*H48,2)</f>
        <v>0</v>
      </c>
      <c r="N48" s="51">
        <f>ROUND(E48*I48,2)</f>
        <v>0</v>
      </c>
      <c r="O48" s="51">
        <f>ROUND(E48*J48,2)</f>
        <v>0</v>
      </c>
      <c r="P48" s="93">
        <f t="shared" ref="P48" si="24">ROUND(SUM(M48:O48),2)</f>
        <v>0</v>
      </c>
    </row>
    <row r="49" spans="1:16" x14ac:dyDescent="0.25">
      <c r="A49" s="52">
        <f>A48+1</f>
        <v>30</v>
      </c>
      <c r="B49" s="53" t="s">
        <v>31</v>
      </c>
      <c r="C49" s="55" t="s">
        <v>189</v>
      </c>
      <c r="D49" s="58" t="s">
        <v>76</v>
      </c>
      <c r="E49" s="53">
        <v>2.25</v>
      </c>
      <c r="F49" s="51"/>
      <c r="G49" s="51"/>
      <c r="H49" s="51">
        <f t="shared" ref="H49:H52" si="25">ROUND(F49*G49,2)</f>
        <v>0</v>
      </c>
      <c r="I49" s="51"/>
      <c r="J49" s="51"/>
      <c r="K49" s="93">
        <f>ROUND(SUM(H49:J49),2)</f>
        <v>0</v>
      </c>
      <c r="L49" s="51">
        <f>ROUND(E49*F49,2)</f>
        <v>0</v>
      </c>
      <c r="M49" s="51">
        <f>ROUND(E49*H49,2)</f>
        <v>0</v>
      </c>
      <c r="N49" s="51">
        <f>ROUND(E49*I49,2)</f>
        <v>0</v>
      </c>
      <c r="O49" s="51">
        <f>ROUND(E49*J49,2)</f>
        <v>0</v>
      </c>
      <c r="P49" s="93">
        <f t="shared" ref="P49:P52" si="26">ROUND(SUM(M49:O49),2)</f>
        <v>0</v>
      </c>
    </row>
    <row r="50" spans="1:16" x14ac:dyDescent="0.25">
      <c r="A50" s="52">
        <f t="shared" ref="A50:A52" si="27">A49+1</f>
        <v>31</v>
      </c>
      <c r="B50" s="53" t="s">
        <v>31</v>
      </c>
      <c r="C50" s="55" t="s">
        <v>204</v>
      </c>
      <c r="D50" s="58" t="s">
        <v>148</v>
      </c>
      <c r="E50" s="53">
        <v>712.56</v>
      </c>
      <c r="F50" s="51"/>
      <c r="G50" s="51"/>
      <c r="H50" s="51">
        <f t="shared" si="25"/>
        <v>0</v>
      </c>
      <c r="I50" s="51"/>
      <c r="J50" s="51"/>
      <c r="K50" s="93">
        <f>ROUND(SUM(H50:J50),2)</f>
        <v>0</v>
      </c>
      <c r="L50" s="51">
        <f>ROUND(E50*F50,2)</f>
        <v>0</v>
      </c>
      <c r="M50" s="51">
        <f>ROUND(E50*H50,2)</f>
        <v>0</v>
      </c>
      <c r="N50" s="51">
        <f>ROUND(E50*I50,2)</f>
        <v>0</v>
      </c>
      <c r="O50" s="51">
        <f>ROUND(E50*J50,2)</f>
        <v>0</v>
      </c>
      <c r="P50" s="93">
        <f t="shared" si="26"/>
        <v>0</v>
      </c>
    </row>
    <row r="51" spans="1:16" ht="39.6" x14ac:dyDescent="0.25">
      <c r="A51" s="52">
        <f t="shared" si="27"/>
        <v>32</v>
      </c>
      <c r="B51" s="53" t="s">
        <v>31</v>
      </c>
      <c r="C51" s="55" t="s">
        <v>431</v>
      </c>
      <c r="D51" s="58" t="s">
        <v>76</v>
      </c>
      <c r="E51" s="53">
        <v>9.6999999999999993</v>
      </c>
      <c r="F51" s="91"/>
      <c r="G51" s="91"/>
      <c r="H51" s="91">
        <f t="shared" si="25"/>
        <v>0</v>
      </c>
      <c r="I51" s="91"/>
      <c r="J51" s="91"/>
      <c r="K51" s="93">
        <f>ROUND(SUM(H51:J51),2)</f>
        <v>0</v>
      </c>
      <c r="L51" s="51">
        <f>ROUND(E51*F51,2)</f>
        <v>0</v>
      </c>
      <c r="M51" s="51">
        <f>ROUND(E51*H51,2)</f>
        <v>0</v>
      </c>
      <c r="N51" s="51">
        <f>ROUND(E51*I51,2)</f>
        <v>0</v>
      </c>
      <c r="O51" s="51">
        <f>ROUND(E51*J51,2)</f>
        <v>0</v>
      </c>
      <c r="P51" s="93">
        <f t="shared" si="26"/>
        <v>0</v>
      </c>
    </row>
    <row r="52" spans="1:16" ht="52.8" x14ac:dyDescent="0.25">
      <c r="A52" s="52">
        <f t="shared" si="27"/>
        <v>33</v>
      </c>
      <c r="B52" s="53" t="s">
        <v>31</v>
      </c>
      <c r="C52" s="55" t="s">
        <v>205</v>
      </c>
      <c r="D52" s="58" t="s">
        <v>148</v>
      </c>
      <c r="E52" s="53">
        <v>495.97</v>
      </c>
      <c r="F52" s="51"/>
      <c r="G52" s="51"/>
      <c r="H52" s="51">
        <f t="shared" si="25"/>
        <v>0</v>
      </c>
      <c r="I52" s="51"/>
      <c r="J52" s="51"/>
      <c r="K52" s="93">
        <f>ROUND(SUM(H52:J52),2)</f>
        <v>0</v>
      </c>
      <c r="L52" s="51">
        <f>ROUND(E52*F52,2)</f>
        <v>0</v>
      </c>
      <c r="M52" s="51">
        <f>ROUND(E52*H52,2)</f>
        <v>0</v>
      </c>
      <c r="N52" s="51">
        <f>ROUND(E52*I52,2)</f>
        <v>0</v>
      </c>
      <c r="O52" s="51">
        <f>ROUND(E52*J52,2)</f>
        <v>0</v>
      </c>
      <c r="P52" s="93">
        <f t="shared" si="26"/>
        <v>0</v>
      </c>
    </row>
    <row r="53" spans="1:16" x14ac:dyDescent="0.25">
      <c r="A53" s="52"/>
      <c r="B53" s="53"/>
      <c r="C53" s="54" t="s">
        <v>206</v>
      </c>
      <c r="D53" s="58"/>
      <c r="E53" s="53"/>
      <c r="F53" s="51"/>
      <c r="G53" s="51"/>
      <c r="H53" s="51"/>
      <c r="I53" s="51"/>
      <c r="J53" s="51"/>
      <c r="K53" s="93"/>
      <c r="L53" s="51"/>
      <c r="M53" s="51"/>
      <c r="N53" s="51"/>
      <c r="O53" s="51"/>
      <c r="P53" s="93"/>
    </row>
    <row r="54" spans="1:16" x14ac:dyDescent="0.25">
      <c r="A54" s="52">
        <f>A52+1</f>
        <v>34</v>
      </c>
      <c r="B54" s="53" t="s">
        <v>31</v>
      </c>
      <c r="C54" s="55" t="s">
        <v>189</v>
      </c>
      <c r="D54" s="58" t="s">
        <v>76</v>
      </c>
      <c r="E54" s="53">
        <v>1.5</v>
      </c>
      <c r="F54" s="51"/>
      <c r="G54" s="51"/>
      <c r="H54" s="51">
        <f t="shared" ref="H54:H59" si="28">ROUND(F54*G54,2)</f>
        <v>0</v>
      </c>
      <c r="I54" s="51"/>
      <c r="J54" s="51"/>
      <c r="K54" s="93">
        <f>ROUND(SUM(H54:J54),2)</f>
        <v>0</v>
      </c>
      <c r="L54" s="51">
        <f>ROUND(E54*F54,2)</f>
        <v>0</v>
      </c>
      <c r="M54" s="51">
        <f>ROUND(E54*H54,2)</f>
        <v>0</v>
      </c>
      <c r="N54" s="51">
        <f>ROUND(E54*I54,2)</f>
        <v>0</v>
      </c>
      <c r="O54" s="51">
        <f>ROUND(E54*J54,2)</f>
        <v>0</v>
      </c>
      <c r="P54" s="93">
        <f t="shared" ref="P54:P59" si="29">ROUND(SUM(M54:O54),2)</f>
        <v>0</v>
      </c>
    </row>
    <row r="55" spans="1:16" x14ac:dyDescent="0.25">
      <c r="A55" s="52">
        <f t="shared" ref="A55:A59" si="30">A54+1</f>
        <v>35</v>
      </c>
      <c r="B55" s="53" t="s">
        <v>31</v>
      </c>
      <c r="C55" s="55" t="s">
        <v>207</v>
      </c>
      <c r="D55" s="58" t="s">
        <v>148</v>
      </c>
      <c r="E55" s="53">
        <v>1232.7660000000001</v>
      </c>
      <c r="F55" s="51"/>
      <c r="G55" s="51"/>
      <c r="H55" s="51">
        <f t="shared" si="28"/>
        <v>0</v>
      </c>
      <c r="I55" s="51"/>
      <c r="J55" s="51"/>
      <c r="K55" s="93">
        <f>ROUND(SUM(H55:J55),2)</f>
        <v>0</v>
      </c>
      <c r="L55" s="51">
        <f>ROUND(E55*F55,2)</f>
        <v>0</v>
      </c>
      <c r="M55" s="51">
        <f>ROUND(E55*H55,2)</f>
        <v>0</v>
      </c>
      <c r="N55" s="51">
        <f>ROUND(E55*I55,2)</f>
        <v>0</v>
      </c>
      <c r="O55" s="51">
        <f>ROUND(E55*J55,2)</f>
        <v>0</v>
      </c>
      <c r="P55" s="93">
        <f t="shared" si="29"/>
        <v>0</v>
      </c>
    </row>
    <row r="56" spans="1:16" ht="39.6" x14ac:dyDescent="0.25">
      <c r="A56" s="52">
        <f t="shared" si="30"/>
        <v>36</v>
      </c>
      <c r="B56" s="53" t="s">
        <v>31</v>
      </c>
      <c r="C56" s="55" t="s">
        <v>432</v>
      </c>
      <c r="D56" s="58" t="s">
        <v>76</v>
      </c>
      <c r="E56" s="53">
        <v>16.7</v>
      </c>
      <c r="F56" s="91"/>
      <c r="G56" s="91"/>
      <c r="H56" s="91">
        <f t="shared" si="28"/>
        <v>0</v>
      </c>
      <c r="I56" s="91"/>
      <c r="J56" s="91"/>
      <c r="K56" s="93">
        <f>ROUND(SUM(H56:J56),2)</f>
        <v>0</v>
      </c>
      <c r="L56" s="51">
        <f>ROUND(E56*F56,2)</f>
        <v>0</v>
      </c>
      <c r="M56" s="51">
        <f>ROUND(E56*H56,2)</f>
        <v>0</v>
      </c>
      <c r="N56" s="51">
        <f>ROUND(E56*I56,2)</f>
        <v>0</v>
      </c>
      <c r="O56" s="51">
        <f>ROUND(E56*J56,2)</f>
        <v>0</v>
      </c>
      <c r="P56" s="93">
        <f t="shared" si="29"/>
        <v>0</v>
      </c>
    </row>
    <row r="57" spans="1:16" x14ac:dyDescent="0.25">
      <c r="A57" s="52">
        <f t="shared" si="30"/>
        <v>37</v>
      </c>
      <c r="B57" s="53" t="s">
        <v>31</v>
      </c>
      <c r="C57" s="63" t="s">
        <v>372</v>
      </c>
      <c r="D57" s="58" t="s">
        <v>65</v>
      </c>
      <c r="E57" s="53">
        <v>6</v>
      </c>
      <c r="F57" s="51"/>
      <c r="G57" s="51"/>
      <c r="H57" s="51">
        <f t="shared" si="28"/>
        <v>0</v>
      </c>
      <c r="I57" s="51"/>
      <c r="J57" s="51"/>
      <c r="K57" s="93">
        <f>ROUND(SUM(H57:J57),2)</f>
        <v>0</v>
      </c>
      <c r="L57" s="51">
        <f>ROUND(E57*F57,2)</f>
        <v>0</v>
      </c>
      <c r="M57" s="51">
        <f>ROUND(E57*H57,2)</f>
        <v>0</v>
      </c>
      <c r="N57" s="51">
        <f>ROUND(E57*I57,2)</f>
        <v>0</v>
      </c>
      <c r="O57" s="51">
        <f>ROUND(E57*J57,2)</f>
        <v>0</v>
      </c>
      <c r="P57" s="93">
        <f t="shared" si="29"/>
        <v>0</v>
      </c>
    </row>
    <row r="58" spans="1:16" ht="66" x14ac:dyDescent="0.25">
      <c r="A58" s="52">
        <f t="shared" si="30"/>
        <v>38</v>
      </c>
      <c r="B58" s="53" t="s">
        <v>31</v>
      </c>
      <c r="C58" s="55" t="s">
        <v>208</v>
      </c>
      <c r="D58" s="58" t="s">
        <v>148</v>
      </c>
      <c r="E58" s="53">
        <v>2470.0169999999998</v>
      </c>
      <c r="F58" s="51"/>
      <c r="G58" s="51"/>
      <c r="H58" s="51">
        <f t="shared" si="28"/>
        <v>0</v>
      </c>
      <c r="I58" s="51"/>
      <c r="J58" s="51"/>
      <c r="K58" s="93">
        <f>ROUND(SUM(H58:J58),2)</f>
        <v>0</v>
      </c>
      <c r="L58" s="51">
        <f>ROUND(E58*F58,2)</f>
        <v>0</v>
      </c>
      <c r="M58" s="51">
        <f>ROUND(E58*H58,2)</f>
        <v>0</v>
      </c>
      <c r="N58" s="51">
        <f>ROUND(E58*I58,2)</f>
        <v>0</v>
      </c>
      <c r="O58" s="51">
        <f>ROUND(E58*J58,2)</f>
        <v>0</v>
      </c>
      <c r="P58" s="93">
        <f t="shared" si="29"/>
        <v>0</v>
      </c>
    </row>
    <row r="59" spans="1:16" x14ac:dyDescent="0.25">
      <c r="A59" s="52">
        <f t="shared" si="30"/>
        <v>39</v>
      </c>
      <c r="B59" s="53" t="s">
        <v>31</v>
      </c>
      <c r="C59" s="55" t="s">
        <v>209</v>
      </c>
      <c r="D59" s="58" t="s">
        <v>78</v>
      </c>
      <c r="E59" s="53">
        <v>5.7</v>
      </c>
      <c r="F59" s="51"/>
      <c r="G59" s="51"/>
      <c r="H59" s="51">
        <f t="shared" si="28"/>
        <v>0</v>
      </c>
      <c r="I59" s="51"/>
      <c r="J59" s="51"/>
      <c r="K59" s="93">
        <f>ROUND(SUM(H59:J59),2)</f>
        <v>0</v>
      </c>
      <c r="L59" s="51">
        <f>ROUND(E59*F59,2)</f>
        <v>0</v>
      </c>
      <c r="M59" s="51">
        <f>ROUND(E59*H59,2)</f>
        <v>0</v>
      </c>
      <c r="N59" s="51">
        <f>ROUND(E59*I59,2)</f>
        <v>0</v>
      </c>
      <c r="O59" s="51">
        <f>ROUND(E59*J59,2)</f>
        <v>0</v>
      </c>
      <c r="P59" s="93">
        <f t="shared" si="29"/>
        <v>0</v>
      </c>
    </row>
    <row r="60" spans="1:16" x14ac:dyDescent="0.25">
      <c r="A60" s="52"/>
      <c r="B60" s="53"/>
      <c r="C60" s="54" t="s">
        <v>212</v>
      </c>
      <c r="D60" s="58"/>
      <c r="E60" s="53"/>
      <c r="F60" s="51"/>
      <c r="G60" s="51"/>
      <c r="H60" s="51"/>
      <c r="I60" s="51"/>
      <c r="J60" s="51"/>
      <c r="K60" s="93"/>
      <c r="L60" s="51"/>
      <c r="M60" s="51"/>
      <c r="N60" s="51"/>
      <c r="O60" s="51"/>
      <c r="P60" s="93"/>
    </row>
    <row r="61" spans="1:16" ht="26.4" x14ac:dyDescent="0.25">
      <c r="A61" s="52">
        <f>A59+1</f>
        <v>40</v>
      </c>
      <c r="B61" s="53" t="s">
        <v>31</v>
      </c>
      <c r="C61" s="55" t="s">
        <v>211</v>
      </c>
      <c r="D61" s="58" t="s">
        <v>65</v>
      </c>
      <c r="E61" s="53">
        <v>1</v>
      </c>
      <c r="F61" s="51"/>
      <c r="G61" s="51"/>
      <c r="H61" s="51">
        <f t="shared" ref="H61" si="31">ROUND(F61*G61,2)</f>
        <v>0</v>
      </c>
      <c r="I61" s="51"/>
      <c r="J61" s="51"/>
      <c r="K61" s="93">
        <f>ROUND(SUM(H61:J61),2)</f>
        <v>0</v>
      </c>
      <c r="L61" s="51">
        <f>ROUND(E61*F61,2)</f>
        <v>0</v>
      </c>
      <c r="M61" s="51">
        <f>ROUND(E61*H61,2)</f>
        <v>0</v>
      </c>
      <c r="N61" s="51">
        <f>ROUND(E61*I61,2)</f>
        <v>0</v>
      </c>
      <c r="O61" s="51">
        <f>ROUND(E61*J61,2)</f>
        <v>0</v>
      </c>
      <c r="P61" s="93">
        <f t="shared" ref="P61" si="32">ROUND(SUM(M61:O61),2)</f>
        <v>0</v>
      </c>
    </row>
    <row r="62" spans="1:16" ht="26.4" x14ac:dyDescent="0.25">
      <c r="A62" s="52">
        <f>A61+1</f>
        <v>41</v>
      </c>
      <c r="B62" s="53" t="s">
        <v>31</v>
      </c>
      <c r="C62" s="55" t="s">
        <v>213</v>
      </c>
      <c r="D62" s="58" t="s">
        <v>65</v>
      </c>
      <c r="E62" s="53">
        <v>1</v>
      </c>
      <c r="F62" s="51"/>
      <c r="G62" s="51"/>
      <c r="H62" s="51">
        <f t="shared" ref="H62" si="33">ROUND(F62*G62,2)</f>
        <v>0</v>
      </c>
      <c r="I62" s="51"/>
      <c r="J62" s="51"/>
      <c r="K62" s="93">
        <f>ROUND(SUM(H62:J62),2)</f>
        <v>0</v>
      </c>
      <c r="L62" s="51">
        <f>ROUND(E62*F62,2)</f>
        <v>0</v>
      </c>
      <c r="M62" s="51">
        <f>ROUND(E62*H62,2)</f>
        <v>0</v>
      </c>
      <c r="N62" s="51">
        <f>ROUND(E62*I62,2)</f>
        <v>0</v>
      </c>
      <c r="O62" s="51">
        <f>ROUND(E62*J62,2)</f>
        <v>0</v>
      </c>
      <c r="P62" s="93">
        <f t="shared" ref="P62" si="34">ROUND(SUM(M62:O62),2)</f>
        <v>0</v>
      </c>
    </row>
    <row r="63" spans="1:16" ht="15.9" customHeight="1" x14ac:dyDescent="0.25">
      <c r="A63" s="43"/>
      <c r="B63" s="44"/>
      <c r="C63" s="45"/>
      <c r="D63" s="46"/>
      <c r="E63" s="47"/>
      <c r="F63" s="48"/>
      <c r="G63" s="48"/>
      <c r="H63" s="48"/>
      <c r="I63" s="48"/>
      <c r="J63" s="48"/>
      <c r="K63" s="49" t="s">
        <v>47</v>
      </c>
      <c r="L63" s="50">
        <f>SUBTOTAL(9,L12:L62)</f>
        <v>0</v>
      </c>
      <c r="M63" s="50">
        <f>SUBTOTAL(9,M12:M62)</f>
        <v>0</v>
      </c>
      <c r="N63" s="50">
        <f>SUBTOTAL(9,N12:N62)</f>
        <v>0</v>
      </c>
      <c r="O63" s="50">
        <f>SUBTOTAL(9,O12:O62)</f>
        <v>0</v>
      </c>
      <c r="P63" s="92">
        <f>SUBTOTAL(9,P12:P62)</f>
        <v>0</v>
      </c>
    </row>
    <row r="67" spans="3:3" x14ac:dyDescent="0.25">
      <c r="C67" s="2" t="str">
        <f>Būvniec.koptāme!B21</f>
        <v xml:space="preserve">Sastādīja:                               </v>
      </c>
    </row>
    <row r="68" spans="3:3" x14ac:dyDescent="0.25">
      <c r="C68" s="2" t="str">
        <f>Būvniec.koptāme!B22</f>
        <v>Sertifikāta Nr.</v>
      </c>
    </row>
    <row r="70" spans="3:3" x14ac:dyDescent="0.25">
      <c r="C70" s="2" t="str">
        <f>Būvniec.koptāme!B24</f>
        <v xml:space="preserve">Tāme sastādīta </v>
      </c>
    </row>
    <row r="73" spans="3:3" x14ac:dyDescent="0.25">
      <c r="C73" s="2" t="str">
        <f>Būvniec.koptāme!B27</f>
        <v xml:space="preserve">Pārbaudīja:                           </v>
      </c>
    </row>
    <row r="74" spans="3:3" x14ac:dyDescent="0.25">
      <c r="C74"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P36"/>
  <sheetViews>
    <sheetView topLeftCell="A2"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102" t="s">
        <v>242</v>
      </c>
      <c r="B1" s="102"/>
      <c r="C1" s="102"/>
      <c r="D1" s="102"/>
      <c r="E1" s="102"/>
      <c r="F1" s="102"/>
      <c r="G1" s="102"/>
      <c r="H1" s="102"/>
      <c r="I1" s="102"/>
      <c r="J1" s="102"/>
      <c r="K1" s="102"/>
      <c r="L1" s="102"/>
      <c r="M1" s="102"/>
      <c r="N1" s="102"/>
      <c r="O1" s="102"/>
      <c r="P1" s="102"/>
    </row>
    <row r="2" spans="1:16" x14ac:dyDescent="0.25">
      <c r="A2" s="102" t="s">
        <v>44</v>
      </c>
      <c r="B2" s="102"/>
      <c r="C2" s="102"/>
      <c r="D2" s="102"/>
      <c r="E2" s="102"/>
      <c r="F2" s="102"/>
      <c r="G2" s="102"/>
      <c r="H2" s="102"/>
      <c r="I2" s="102"/>
      <c r="J2" s="102"/>
      <c r="K2" s="102"/>
      <c r="L2" s="102"/>
      <c r="M2" s="102"/>
      <c r="N2" s="102"/>
      <c r="O2" s="102"/>
      <c r="P2" s="102"/>
    </row>
    <row r="4" spans="1:16" x14ac:dyDescent="0.25">
      <c r="A4" s="59" t="s">
        <v>60</v>
      </c>
    </row>
    <row r="5" spans="1:16" x14ac:dyDescent="0.25">
      <c r="A5" s="56" t="s">
        <v>61</v>
      </c>
    </row>
    <row r="6" spans="1:16" x14ac:dyDescent="0.25">
      <c r="A6" s="56" t="s">
        <v>62</v>
      </c>
      <c r="M6" s="1" t="s">
        <v>18</v>
      </c>
      <c r="O6" s="16">
        <f>P25</f>
        <v>0</v>
      </c>
      <c r="P6" s="1" t="s">
        <v>19</v>
      </c>
    </row>
    <row r="7" spans="1:16" x14ac:dyDescent="0.25">
      <c r="A7" s="56" t="s">
        <v>451</v>
      </c>
    </row>
    <row r="8" spans="1:16" x14ac:dyDescent="0.25">
      <c r="A8" s="56" t="s">
        <v>461</v>
      </c>
      <c r="M8" s="1" t="str">
        <f>Būvniec.koptāme!C10</f>
        <v>Tāme sastādīta:</v>
      </c>
    </row>
    <row r="10" spans="1:16"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6"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6" x14ac:dyDescent="0.25">
      <c r="A12" s="52"/>
      <c r="B12" s="53"/>
      <c r="C12" s="54" t="s">
        <v>145</v>
      </c>
      <c r="D12" s="58"/>
      <c r="E12" s="53"/>
      <c r="F12" s="51"/>
      <c r="G12" s="51"/>
      <c r="H12" s="51"/>
      <c r="I12" s="51"/>
      <c r="J12" s="51"/>
      <c r="K12" s="93"/>
      <c r="L12" s="51"/>
      <c r="M12" s="51"/>
      <c r="N12" s="51"/>
      <c r="O12" s="51"/>
      <c r="P12" s="93"/>
    </row>
    <row r="13" spans="1:16" ht="26.4" x14ac:dyDescent="0.25">
      <c r="A13" s="52">
        <v>1</v>
      </c>
      <c r="B13" s="53" t="s">
        <v>31</v>
      </c>
      <c r="C13" s="55" t="s">
        <v>146</v>
      </c>
      <c r="D13" s="58" t="s">
        <v>76</v>
      </c>
      <c r="E13" s="53">
        <v>7.1</v>
      </c>
      <c r="F13" s="51"/>
      <c r="G13" s="51"/>
      <c r="H13" s="51">
        <f t="shared" ref="H13:H14" si="0">ROUND(F13*G13,2)</f>
        <v>0</v>
      </c>
      <c r="I13" s="51"/>
      <c r="J13" s="51"/>
      <c r="K13" s="93">
        <f>ROUND(SUM(H13:J13),2)</f>
        <v>0</v>
      </c>
      <c r="L13" s="51">
        <f>ROUND(E13*F13,2)</f>
        <v>0</v>
      </c>
      <c r="M13" s="51">
        <f>ROUND(E13*H13,2)</f>
        <v>0</v>
      </c>
      <c r="N13" s="51">
        <f>ROUND(E13*I13,2)</f>
        <v>0</v>
      </c>
      <c r="O13" s="51">
        <f>ROUND(E13*J13,2)</f>
        <v>0</v>
      </c>
      <c r="P13" s="93">
        <f t="shared" ref="P13:P14" si="1">ROUND(SUM(M13:O13),2)</f>
        <v>0</v>
      </c>
    </row>
    <row r="14" spans="1:16" ht="26.4" x14ac:dyDescent="0.25">
      <c r="A14" s="52">
        <f>A13+1</f>
        <v>2</v>
      </c>
      <c r="B14" s="53" t="s">
        <v>31</v>
      </c>
      <c r="C14" s="55" t="s">
        <v>147</v>
      </c>
      <c r="D14" s="58" t="s">
        <v>148</v>
      </c>
      <c r="E14" s="53">
        <v>15</v>
      </c>
      <c r="F14" s="51"/>
      <c r="G14" s="51"/>
      <c r="H14" s="51">
        <f t="shared" si="0"/>
        <v>0</v>
      </c>
      <c r="I14" s="51"/>
      <c r="J14" s="51"/>
      <c r="K14" s="93">
        <f>ROUND(SUM(H14:J14),2)</f>
        <v>0</v>
      </c>
      <c r="L14" s="51">
        <f>ROUND(E14*F14,2)</f>
        <v>0</v>
      </c>
      <c r="M14" s="51">
        <f>ROUND(E14*H14,2)</f>
        <v>0</v>
      </c>
      <c r="N14" s="51">
        <f>ROUND(E14*I14,2)</f>
        <v>0</v>
      </c>
      <c r="O14" s="51">
        <f>ROUND(E14*J14,2)</f>
        <v>0</v>
      </c>
      <c r="P14" s="93">
        <f t="shared" si="1"/>
        <v>0</v>
      </c>
    </row>
    <row r="15" spans="1:16" x14ac:dyDescent="0.25">
      <c r="A15" s="52"/>
      <c r="B15" s="53"/>
      <c r="C15" s="54" t="s">
        <v>113</v>
      </c>
      <c r="D15" s="58"/>
      <c r="E15" s="53"/>
      <c r="F15" s="51"/>
      <c r="G15" s="51"/>
      <c r="H15" s="51"/>
      <c r="I15" s="51"/>
      <c r="J15" s="51"/>
      <c r="K15" s="93"/>
      <c r="L15" s="51"/>
      <c r="M15" s="51"/>
      <c r="N15" s="51"/>
      <c r="O15" s="51"/>
      <c r="P15" s="93"/>
    </row>
    <row r="16" spans="1:16" ht="26.4" x14ac:dyDescent="0.25">
      <c r="A16" s="52"/>
      <c r="B16" s="53"/>
      <c r="C16" s="61" t="s">
        <v>114</v>
      </c>
      <c r="D16" s="58"/>
      <c r="E16" s="53"/>
      <c r="F16" s="51"/>
      <c r="G16" s="51"/>
      <c r="H16" s="51"/>
      <c r="I16" s="51"/>
      <c r="J16" s="51"/>
      <c r="K16" s="93"/>
      <c r="L16" s="51"/>
      <c r="M16" s="51"/>
      <c r="N16" s="51"/>
      <c r="O16" s="51"/>
      <c r="P16" s="93"/>
    </row>
    <row r="17" spans="1:16" ht="26.4" x14ac:dyDescent="0.25">
      <c r="A17" s="52">
        <f>A14+1</f>
        <v>3</v>
      </c>
      <c r="B17" s="53" t="s">
        <v>31</v>
      </c>
      <c r="C17" s="55" t="s">
        <v>116</v>
      </c>
      <c r="D17" s="58" t="s">
        <v>76</v>
      </c>
      <c r="E17" s="53">
        <v>1.9</v>
      </c>
      <c r="F17" s="51"/>
      <c r="G17" s="51"/>
      <c r="H17" s="51">
        <f>ROUND(F17*G17,2)</f>
        <v>0</v>
      </c>
      <c r="I17" s="51"/>
      <c r="J17" s="51"/>
      <c r="K17" s="93">
        <f>ROUND(SUM(H17:J17),2)</f>
        <v>0</v>
      </c>
      <c r="L17" s="51">
        <f>ROUND(E17*F17,2)</f>
        <v>0</v>
      </c>
      <c r="M17" s="51">
        <f>ROUND(E17*H17,2)</f>
        <v>0</v>
      </c>
      <c r="N17" s="51">
        <f>ROUND(E17*I17,2)</f>
        <v>0</v>
      </c>
      <c r="O17" s="51">
        <f>ROUND(E17*J17,2)</f>
        <v>0</v>
      </c>
      <c r="P17" s="93">
        <f t="shared" ref="P17" si="2">ROUND(SUM(M17:O17),2)</f>
        <v>0</v>
      </c>
    </row>
    <row r="18" spans="1:16" x14ac:dyDescent="0.25">
      <c r="A18" s="52"/>
      <c r="B18" s="53"/>
      <c r="C18" s="54" t="s">
        <v>129</v>
      </c>
      <c r="D18" s="58"/>
      <c r="E18" s="53"/>
      <c r="F18" s="51"/>
      <c r="G18" s="51"/>
      <c r="H18" s="51"/>
      <c r="I18" s="51"/>
      <c r="J18" s="51"/>
      <c r="K18" s="93"/>
      <c r="L18" s="51"/>
      <c r="M18" s="51"/>
      <c r="N18" s="51"/>
      <c r="O18" s="51"/>
      <c r="P18" s="93"/>
    </row>
    <row r="19" spans="1:16" x14ac:dyDescent="0.25">
      <c r="A19" s="52"/>
      <c r="B19" s="53"/>
      <c r="C19" s="61" t="s">
        <v>130</v>
      </c>
      <c r="D19" s="58"/>
      <c r="E19" s="53"/>
      <c r="F19" s="51"/>
      <c r="G19" s="51"/>
      <c r="H19" s="51"/>
      <c r="I19" s="51"/>
      <c r="J19" s="51"/>
      <c r="K19" s="93"/>
      <c r="L19" s="51"/>
      <c r="M19" s="51"/>
      <c r="N19" s="51"/>
      <c r="O19" s="51"/>
      <c r="P19" s="93"/>
    </row>
    <row r="20" spans="1:16" x14ac:dyDescent="0.25">
      <c r="A20" s="52"/>
      <c r="B20" s="53"/>
      <c r="C20" s="62" t="s">
        <v>131</v>
      </c>
      <c r="D20" s="58"/>
      <c r="E20" s="53"/>
      <c r="F20" s="51"/>
      <c r="G20" s="51"/>
      <c r="H20" s="51"/>
      <c r="I20" s="51"/>
      <c r="J20" s="51"/>
      <c r="K20" s="93"/>
      <c r="L20" s="51"/>
      <c r="M20" s="51"/>
      <c r="N20" s="51"/>
      <c r="O20" s="51"/>
      <c r="P20" s="93"/>
    </row>
    <row r="21" spans="1:16" ht="26.4" x14ac:dyDescent="0.25">
      <c r="A21" s="52">
        <f>A17+1</f>
        <v>4</v>
      </c>
      <c r="B21" s="53" t="s">
        <v>31</v>
      </c>
      <c r="C21" s="55" t="s">
        <v>132</v>
      </c>
      <c r="D21" s="58" t="s">
        <v>78</v>
      </c>
      <c r="E21" s="53">
        <v>59.1</v>
      </c>
      <c r="F21" s="51"/>
      <c r="G21" s="51"/>
      <c r="H21" s="51">
        <f t="shared" ref="H21:H24" si="3">ROUND(F21*G21,2)</f>
        <v>0</v>
      </c>
      <c r="I21" s="51"/>
      <c r="J21" s="51"/>
      <c r="K21" s="93">
        <f>ROUND(SUM(H21:J21),2)</f>
        <v>0</v>
      </c>
      <c r="L21" s="51">
        <f>ROUND(E21*F21,2)</f>
        <v>0</v>
      </c>
      <c r="M21" s="51">
        <f>ROUND(E21*H21,2)</f>
        <v>0</v>
      </c>
      <c r="N21" s="51">
        <f>ROUND(E21*I21,2)</f>
        <v>0</v>
      </c>
      <c r="O21" s="51">
        <f>ROUND(E21*J21,2)</f>
        <v>0</v>
      </c>
      <c r="P21" s="93">
        <f t="shared" ref="P21:P24" si="4">ROUND(SUM(M21:O21),2)</f>
        <v>0</v>
      </c>
    </row>
    <row r="22" spans="1:16" ht="66" x14ac:dyDescent="0.25">
      <c r="A22" s="52">
        <f>A21+1</f>
        <v>5</v>
      </c>
      <c r="B22" s="53" t="s">
        <v>31</v>
      </c>
      <c r="C22" s="55" t="s">
        <v>133</v>
      </c>
      <c r="D22" s="58" t="s">
        <v>78</v>
      </c>
      <c r="E22" s="53">
        <v>59.1</v>
      </c>
      <c r="F22" s="51"/>
      <c r="G22" s="51"/>
      <c r="H22" s="51">
        <f t="shared" si="3"/>
        <v>0</v>
      </c>
      <c r="I22" s="51"/>
      <c r="J22" s="51"/>
      <c r="K22" s="93">
        <f>ROUND(SUM(H22:J22),2)</f>
        <v>0</v>
      </c>
      <c r="L22" s="51">
        <f>ROUND(E22*F22,2)</f>
        <v>0</v>
      </c>
      <c r="M22" s="51">
        <f>ROUND(E22*H22,2)</f>
        <v>0</v>
      </c>
      <c r="N22" s="51">
        <f>ROUND(E22*I22,2)</f>
        <v>0</v>
      </c>
      <c r="O22" s="51">
        <f>ROUND(E22*J22,2)</f>
        <v>0</v>
      </c>
      <c r="P22" s="93">
        <f t="shared" si="4"/>
        <v>0</v>
      </c>
    </row>
    <row r="23" spans="1:16" ht="39.6" x14ac:dyDescent="0.25">
      <c r="A23" s="52">
        <f t="shared" ref="A23:A24" si="5">A22+1</f>
        <v>6</v>
      </c>
      <c r="B23" s="53" t="s">
        <v>31</v>
      </c>
      <c r="C23" s="55" t="s">
        <v>408</v>
      </c>
      <c r="D23" s="58" t="s">
        <v>78</v>
      </c>
      <c r="E23" s="53">
        <v>59.1</v>
      </c>
      <c r="F23" s="51"/>
      <c r="G23" s="51"/>
      <c r="H23" s="51">
        <f t="shared" si="3"/>
        <v>0</v>
      </c>
      <c r="I23" s="51"/>
      <c r="J23" s="51"/>
      <c r="K23" s="93">
        <f>ROUND(SUM(H23:J23),2)</f>
        <v>0</v>
      </c>
      <c r="L23" s="51">
        <f>ROUND(E23*F23,2)</f>
        <v>0</v>
      </c>
      <c r="M23" s="51">
        <f>ROUND(E23*H23,2)</f>
        <v>0</v>
      </c>
      <c r="N23" s="51">
        <f>ROUND(E23*I23,2)</f>
        <v>0</v>
      </c>
      <c r="O23" s="51">
        <f>ROUND(E23*J23,2)</f>
        <v>0</v>
      </c>
      <c r="P23" s="93">
        <f t="shared" si="4"/>
        <v>0</v>
      </c>
    </row>
    <row r="24" spans="1:16" ht="39.6" x14ac:dyDescent="0.25">
      <c r="A24" s="52">
        <f t="shared" si="5"/>
        <v>7</v>
      </c>
      <c r="B24" s="53" t="s">
        <v>31</v>
      </c>
      <c r="C24" s="55" t="s">
        <v>409</v>
      </c>
      <c r="D24" s="58" t="s">
        <v>78</v>
      </c>
      <c r="E24" s="53">
        <v>59.1</v>
      </c>
      <c r="F24" s="51"/>
      <c r="G24" s="51"/>
      <c r="H24" s="51">
        <f t="shared" si="3"/>
        <v>0</v>
      </c>
      <c r="I24" s="51"/>
      <c r="J24" s="51"/>
      <c r="K24" s="93">
        <f>ROUND(SUM(H24:J24),2)</f>
        <v>0</v>
      </c>
      <c r="L24" s="51">
        <f>ROUND(E24*F24,2)</f>
        <v>0</v>
      </c>
      <c r="M24" s="51">
        <f>ROUND(E24*H24,2)</f>
        <v>0</v>
      </c>
      <c r="N24" s="51">
        <f>ROUND(E24*I24,2)</f>
        <v>0</v>
      </c>
      <c r="O24" s="51">
        <f>ROUND(E24*J24,2)</f>
        <v>0</v>
      </c>
      <c r="P24" s="93">
        <f t="shared" si="4"/>
        <v>0</v>
      </c>
    </row>
    <row r="25" spans="1:16" ht="15.9" customHeight="1" x14ac:dyDescent="0.25">
      <c r="A25" s="43"/>
      <c r="B25" s="44"/>
      <c r="C25" s="45"/>
      <c r="D25" s="46"/>
      <c r="E25" s="47"/>
      <c r="F25" s="48"/>
      <c r="G25" s="48"/>
      <c r="H25" s="48"/>
      <c r="I25" s="48"/>
      <c r="J25" s="48"/>
      <c r="K25" s="49" t="s">
        <v>47</v>
      </c>
      <c r="L25" s="50">
        <f>SUBTOTAL(9,L12:L24)</f>
        <v>0</v>
      </c>
      <c r="M25" s="50">
        <f>SUBTOTAL(9,M12:M24)</f>
        <v>0</v>
      </c>
      <c r="N25" s="50">
        <f>SUBTOTAL(9,N12:N24)</f>
        <v>0</v>
      </c>
      <c r="O25" s="50">
        <f>SUBTOTAL(9,O12:O24)</f>
        <v>0</v>
      </c>
      <c r="P25" s="92">
        <f>SUBTOTAL(9,P12:P24)</f>
        <v>0</v>
      </c>
    </row>
    <row r="29" spans="1:16" x14ac:dyDescent="0.25">
      <c r="C29" s="96" t="str">
        <f>Būvniec.koptāme!B21</f>
        <v xml:space="preserve">Sastādīja:                               </v>
      </c>
    </row>
    <row r="30" spans="1:16" x14ac:dyDescent="0.25">
      <c r="C30" s="96" t="str">
        <f>Būvniec.koptāme!B22</f>
        <v>Sertifikāta Nr.</v>
      </c>
    </row>
    <row r="31" spans="1:16" x14ac:dyDescent="0.25">
      <c r="C31" s="96"/>
    </row>
    <row r="32" spans="1:16" x14ac:dyDescent="0.25">
      <c r="C32" s="96" t="str">
        <f>Būvniec.koptāme!B24</f>
        <v xml:space="preserve">Tāme sastādīta </v>
      </c>
    </row>
    <row r="33" spans="3:3" x14ac:dyDescent="0.25">
      <c r="C33" s="96"/>
    </row>
    <row r="34" spans="3:3" x14ac:dyDescent="0.25">
      <c r="C34" s="96"/>
    </row>
    <row r="35" spans="3:3" x14ac:dyDescent="0.25">
      <c r="C35" s="96" t="str">
        <f>Būvniec.koptāme!B27</f>
        <v xml:space="preserve">Pārbaudīja:                           </v>
      </c>
    </row>
    <row r="36" spans="3:3" x14ac:dyDescent="0.25">
      <c r="C36" s="96"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Q45"/>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7" x14ac:dyDescent="0.25">
      <c r="A1" s="102" t="s">
        <v>241</v>
      </c>
      <c r="B1" s="102"/>
      <c r="C1" s="102"/>
      <c r="D1" s="102"/>
      <c r="E1" s="102"/>
      <c r="F1" s="102"/>
      <c r="G1" s="102"/>
      <c r="H1" s="102"/>
      <c r="I1" s="102"/>
      <c r="J1" s="102"/>
      <c r="K1" s="102"/>
      <c r="L1" s="102"/>
      <c r="M1" s="102"/>
      <c r="N1" s="102"/>
      <c r="O1" s="102"/>
      <c r="P1" s="102"/>
    </row>
    <row r="2" spans="1:17" x14ac:dyDescent="0.25">
      <c r="A2" s="102" t="s">
        <v>43</v>
      </c>
      <c r="B2" s="102"/>
      <c r="C2" s="102"/>
      <c r="D2" s="102"/>
      <c r="E2" s="102"/>
      <c r="F2" s="102"/>
      <c r="G2" s="102"/>
      <c r="H2" s="102"/>
      <c r="I2" s="102"/>
      <c r="J2" s="102"/>
      <c r="K2" s="102"/>
      <c r="L2" s="102"/>
      <c r="M2" s="102"/>
      <c r="N2" s="102"/>
      <c r="O2" s="102"/>
      <c r="P2" s="102"/>
    </row>
    <row r="4" spans="1:17" x14ac:dyDescent="0.25">
      <c r="A4" s="59" t="s">
        <v>60</v>
      </c>
    </row>
    <row r="5" spans="1:17" x14ac:dyDescent="0.25">
      <c r="A5" s="56" t="s">
        <v>61</v>
      </c>
    </row>
    <row r="6" spans="1:17" x14ac:dyDescent="0.25">
      <c r="A6" s="56" t="s">
        <v>62</v>
      </c>
      <c r="M6" s="1" t="s">
        <v>18</v>
      </c>
      <c r="O6" s="16">
        <f>P34</f>
        <v>0</v>
      </c>
      <c r="P6" s="1" t="s">
        <v>19</v>
      </c>
    </row>
    <row r="7" spans="1:17" x14ac:dyDescent="0.25">
      <c r="A7" s="56" t="s">
        <v>451</v>
      </c>
    </row>
    <row r="8" spans="1:17" x14ac:dyDescent="0.25">
      <c r="A8" s="56" t="s">
        <v>461</v>
      </c>
      <c r="M8" s="1" t="str">
        <f>Būvniec.koptāme!C10</f>
        <v>Tāme sastādīta:</v>
      </c>
    </row>
    <row r="10" spans="1:17"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7"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7" x14ac:dyDescent="0.25">
      <c r="A12" s="52"/>
      <c r="B12" s="53"/>
      <c r="C12" s="54" t="s">
        <v>134</v>
      </c>
      <c r="D12" s="58"/>
      <c r="E12" s="53"/>
      <c r="F12" s="51"/>
      <c r="G12" s="51"/>
      <c r="H12" s="51"/>
      <c r="I12" s="51"/>
      <c r="J12" s="51"/>
      <c r="K12" s="93"/>
      <c r="L12" s="51"/>
      <c r="M12" s="51"/>
      <c r="N12" s="51"/>
      <c r="O12" s="51"/>
      <c r="P12" s="93"/>
    </row>
    <row r="13" spans="1:17" x14ac:dyDescent="0.25">
      <c r="A13" s="52"/>
      <c r="B13" s="53"/>
      <c r="C13" s="61" t="s">
        <v>135</v>
      </c>
      <c r="D13" s="58"/>
      <c r="E13" s="53"/>
      <c r="F13" s="51"/>
      <c r="G13" s="51"/>
      <c r="H13" s="51"/>
      <c r="I13" s="51"/>
      <c r="J13" s="51"/>
      <c r="K13" s="93"/>
      <c r="L13" s="51"/>
      <c r="M13" s="51"/>
      <c r="N13" s="51"/>
      <c r="O13" s="51"/>
      <c r="P13" s="93"/>
    </row>
    <row r="14" spans="1:17" x14ac:dyDescent="0.25">
      <c r="A14" s="52"/>
      <c r="B14" s="53"/>
      <c r="C14" s="62" t="s">
        <v>136</v>
      </c>
      <c r="D14" s="58"/>
      <c r="E14" s="53"/>
      <c r="F14" s="51"/>
      <c r="G14" s="51"/>
      <c r="H14" s="51"/>
      <c r="I14" s="51"/>
      <c r="J14" s="51"/>
      <c r="K14" s="93"/>
      <c r="L14" s="51"/>
      <c r="M14" s="51"/>
      <c r="N14" s="51"/>
      <c r="O14" s="51"/>
      <c r="P14" s="93"/>
    </row>
    <row r="15" spans="1:17" x14ac:dyDescent="0.25">
      <c r="A15" s="52"/>
      <c r="B15" s="53"/>
      <c r="C15" s="62" t="s">
        <v>137</v>
      </c>
      <c r="D15" s="58"/>
      <c r="E15" s="53"/>
      <c r="F15" s="51"/>
      <c r="G15" s="51"/>
      <c r="H15" s="51"/>
      <c r="I15" s="51"/>
      <c r="J15" s="51"/>
      <c r="K15" s="93"/>
      <c r="L15" s="51"/>
      <c r="M15" s="51"/>
      <c r="N15" s="51"/>
      <c r="O15" s="51"/>
      <c r="P15" s="93"/>
      <c r="Q15" s="79"/>
    </row>
    <row r="16" spans="1:17" ht="26.4" x14ac:dyDescent="0.25">
      <c r="A16" s="76">
        <v>1</v>
      </c>
      <c r="B16" s="26" t="s">
        <v>31</v>
      </c>
      <c r="C16" s="24" t="s">
        <v>387</v>
      </c>
      <c r="D16" s="77" t="s">
        <v>78</v>
      </c>
      <c r="E16" s="53">
        <v>270.39999999999998</v>
      </c>
      <c r="F16" s="66"/>
      <c r="G16" s="66"/>
      <c r="H16" s="66">
        <f t="shared" ref="H16" si="0">ROUND(F16*G16,2)</f>
        <v>0</v>
      </c>
      <c r="I16" s="66"/>
      <c r="J16" s="66"/>
      <c r="K16" s="93">
        <f>ROUND(SUM(H16:J16),2)</f>
        <v>0</v>
      </c>
      <c r="L16" s="66">
        <f>ROUND(E16*F16,2)</f>
        <v>0</v>
      </c>
      <c r="M16" s="66">
        <f>ROUND(E16*H16,2)</f>
        <v>0</v>
      </c>
      <c r="N16" s="66">
        <f>ROUND(E16*I16,2)</f>
        <v>0</v>
      </c>
      <c r="O16" s="66">
        <f>ROUND(E16*J16,2)</f>
        <v>0</v>
      </c>
      <c r="P16" s="93">
        <f t="shared" ref="P16" si="1">ROUND(SUM(M16:O16),2)</f>
        <v>0</v>
      </c>
    </row>
    <row r="17" spans="1:17" ht="52.8" x14ac:dyDescent="0.25">
      <c r="A17" s="52">
        <f>A16+1</f>
        <v>2</v>
      </c>
      <c r="B17" s="53" t="s">
        <v>31</v>
      </c>
      <c r="C17" s="55" t="s">
        <v>377</v>
      </c>
      <c r="D17" s="58" t="s">
        <v>78</v>
      </c>
      <c r="E17" s="53">
        <v>270.39999999999998</v>
      </c>
      <c r="F17" s="51"/>
      <c r="G17" s="51"/>
      <c r="H17" s="51">
        <f t="shared" ref="H17:H33" si="2">ROUND(F17*G17,2)</f>
        <v>0</v>
      </c>
      <c r="I17" s="51"/>
      <c r="J17" s="51"/>
      <c r="K17" s="93">
        <f>ROUND(SUM(H17:J17),2)</f>
        <v>0</v>
      </c>
      <c r="L17" s="51">
        <f>ROUND(E17*F17,2)</f>
        <v>0</v>
      </c>
      <c r="M17" s="51">
        <f>ROUND(E17*H17,2)</f>
        <v>0</v>
      </c>
      <c r="N17" s="51">
        <f>ROUND(E17*I17,2)</f>
        <v>0</v>
      </c>
      <c r="O17" s="51">
        <f>ROUND(E17*J17,2)</f>
        <v>0</v>
      </c>
      <c r="P17" s="93">
        <f t="shared" ref="P17:P33" si="3">ROUND(SUM(M17:O17),2)</f>
        <v>0</v>
      </c>
    </row>
    <row r="18" spans="1:17" ht="26.4" x14ac:dyDescent="0.25">
      <c r="A18" s="52">
        <f>A17+1</f>
        <v>3</v>
      </c>
      <c r="B18" s="53" t="s">
        <v>31</v>
      </c>
      <c r="C18" s="55" t="s">
        <v>410</v>
      </c>
      <c r="D18" s="58" t="s">
        <v>78</v>
      </c>
      <c r="E18" s="53">
        <v>270.39999999999998</v>
      </c>
      <c r="F18" s="51"/>
      <c r="G18" s="51"/>
      <c r="H18" s="51">
        <f t="shared" si="2"/>
        <v>0</v>
      </c>
      <c r="I18" s="51"/>
      <c r="J18" s="51"/>
      <c r="K18" s="93">
        <f>ROUND(SUM(H18:J18),2)</f>
        <v>0</v>
      </c>
      <c r="L18" s="51">
        <f>ROUND(E18*F18,2)</f>
        <v>0</v>
      </c>
      <c r="M18" s="51">
        <f>ROUND(E18*H18,2)</f>
        <v>0</v>
      </c>
      <c r="N18" s="51">
        <f>ROUND(E18*I18,2)</f>
        <v>0</v>
      </c>
      <c r="O18" s="51">
        <f>ROUND(E18*J18,2)</f>
        <v>0</v>
      </c>
      <c r="P18" s="93">
        <f t="shared" si="3"/>
        <v>0</v>
      </c>
    </row>
    <row r="19" spans="1:17" ht="52.8" x14ac:dyDescent="0.25">
      <c r="A19" s="52">
        <f t="shared" ref="A19:A21" si="4">A18+1</f>
        <v>4</v>
      </c>
      <c r="B19" s="53" t="s">
        <v>31</v>
      </c>
      <c r="C19" s="55" t="s">
        <v>411</v>
      </c>
      <c r="D19" s="58" t="s">
        <v>78</v>
      </c>
      <c r="E19" s="53">
        <v>270.39999999999998</v>
      </c>
      <c r="F19" s="51"/>
      <c r="G19" s="51"/>
      <c r="H19" s="51">
        <f t="shared" si="2"/>
        <v>0</v>
      </c>
      <c r="I19" s="51"/>
      <c r="J19" s="51"/>
      <c r="K19" s="93">
        <f>ROUND(SUM(H19:J19),2)</f>
        <v>0</v>
      </c>
      <c r="L19" s="51">
        <f>ROUND(E19*F19,2)</f>
        <v>0</v>
      </c>
      <c r="M19" s="51">
        <f>ROUND(E19*H19,2)</f>
        <v>0</v>
      </c>
      <c r="N19" s="51">
        <f>ROUND(E19*I19,2)</f>
        <v>0</v>
      </c>
      <c r="O19" s="51">
        <f>ROUND(E19*J19,2)</f>
        <v>0</v>
      </c>
      <c r="P19" s="93">
        <f t="shared" si="3"/>
        <v>0</v>
      </c>
      <c r="Q19" s="75"/>
    </row>
    <row r="20" spans="1:17" ht="26.4" x14ac:dyDescent="0.25">
      <c r="A20" s="52">
        <f t="shared" si="4"/>
        <v>5</v>
      </c>
      <c r="B20" s="53" t="s">
        <v>31</v>
      </c>
      <c r="C20" s="55" t="s">
        <v>138</v>
      </c>
      <c r="D20" s="58" t="s">
        <v>78</v>
      </c>
      <c r="E20" s="53">
        <v>270.39999999999998</v>
      </c>
      <c r="F20" s="51"/>
      <c r="G20" s="51"/>
      <c r="H20" s="51">
        <f t="shared" si="2"/>
        <v>0</v>
      </c>
      <c r="I20" s="51"/>
      <c r="J20" s="51"/>
      <c r="K20" s="93">
        <f>ROUND(SUM(H20:J20),2)</f>
        <v>0</v>
      </c>
      <c r="L20" s="51">
        <f>ROUND(E20*F20,2)</f>
        <v>0</v>
      </c>
      <c r="M20" s="51">
        <f>ROUND(E20*H20,2)</f>
        <v>0</v>
      </c>
      <c r="N20" s="51">
        <f>ROUND(E20*I20,2)</f>
        <v>0</v>
      </c>
      <c r="O20" s="51">
        <f>ROUND(E20*J20,2)</f>
        <v>0</v>
      </c>
      <c r="P20" s="93">
        <f t="shared" si="3"/>
        <v>0</v>
      </c>
    </row>
    <row r="21" spans="1:17" ht="26.4" x14ac:dyDescent="0.25">
      <c r="A21" s="52">
        <f t="shared" si="4"/>
        <v>6</v>
      </c>
      <c r="B21" s="53" t="s">
        <v>31</v>
      </c>
      <c r="C21" s="55" t="s">
        <v>139</v>
      </c>
      <c r="D21" s="58" t="s">
        <v>78</v>
      </c>
      <c r="E21" s="53">
        <v>270.39999999999998</v>
      </c>
      <c r="F21" s="51"/>
      <c r="G21" s="51"/>
      <c r="H21" s="51">
        <f t="shared" si="2"/>
        <v>0</v>
      </c>
      <c r="I21" s="51"/>
      <c r="J21" s="51"/>
      <c r="K21" s="93">
        <f>ROUND(SUM(H21:J21),2)</f>
        <v>0</v>
      </c>
      <c r="L21" s="51">
        <f>ROUND(E21*F21,2)</f>
        <v>0</v>
      </c>
      <c r="M21" s="51">
        <f>ROUND(E21*H21,2)</f>
        <v>0</v>
      </c>
      <c r="N21" s="51">
        <f>ROUND(E21*I21,2)</f>
        <v>0</v>
      </c>
      <c r="O21" s="51">
        <f>ROUND(E21*J21,2)</f>
        <v>0</v>
      </c>
      <c r="P21" s="93">
        <f t="shared" si="3"/>
        <v>0</v>
      </c>
    </row>
    <row r="22" spans="1:17" x14ac:dyDescent="0.25">
      <c r="A22" s="52"/>
      <c r="B22" s="53"/>
      <c r="C22" s="54" t="s">
        <v>140</v>
      </c>
      <c r="D22" s="58"/>
      <c r="E22" s="53"/>
      <c r="F22" s="51"/>
      <c r="G22" s="51"/>
      <c r="H22" s="51"/>
      <c r="I22" s="51"/>
      <c r="J22" s="51"/>
      <c r="K22" s="93"/>
      <c r="L22" s="51"/>
      <c r="M22" s="51"/>
      <c r="N22" s="51"/>
      <c r="O22" s="51"/>
      <c r="P22" s="93"/>
    </row>
    <row r="23" spans="1:17" ht="52.8" x14ac:dyDescent="0.25">
      <c r="A23" s="52">
        <f>A21+1</f>
        <v>7</v>
      </c>
      <c r="B23" s="53" t="s">
        <v>31</v>
      </c>
      <c r="C23" s="24" t="s">
        <v>384</v>
      </c>
      <c r="D23" s="58" t="s">
        <v>66</v>
      </c>
      <c r="E23" s="53">
        <v>28.6</v>
      </c>
      <c r="F23" s="51"/>
      <c r="G23" s="51"/>
      <c r="H23" s="51">
        <f t="shared" si="2"/>
        <v>0</v>
      </c>
      <c r="I23" s="51"/>
      <c r="J23" s="51"/>
      <c r="K23" s="93">
        <f>ROUND(SUM(H23:J23),2)</f>
        <v>0</v>
      </c>
      <c r="L23" s="51">
        <f>ROUND(E23*F23,2)</f>
        <v>0</v>
      </c>
      <c r="M23" s="51">
        <f>ROUND(E23*H23,2)</f>
        <v>0</v>
      </c>
      <c r="N23" s="51">
        <f>ROUND(E23*I23,2)</f>
        <v>0</v>
      </c>
      <c r="O23" s="51">
        <f>ROUND(E23*J23,2)</f>
        <v>0</v>
      </c>
      <c r="P23" s="93">
        <f t="shared" si="3"/>
        <v>0</v>
      </c>
      <c r="Q23" s="79"/>
    </row>
    <row r="24" spans="1:17" x14ac:dyDescent="0.25">
      <c r="A24" s="52">
        <f>A23+1</f>
        <v>8</v>
      </c>
      <c r="B24" s="53" t="s">
        <v>31</v>
      </c>
      <c r="C24" s="55" t="s">
        <v>141</v>
      </c>
      <c r="D24" s="58" t="s">
        <v>66</v>
      </c>
      <c r="E24" s="53">
        <v>28.6</v>
      </c>
      <c r="F24" s="51"/>
      <c r="G24" s="51"/>
      <c r="H24" s="51">
        <f t="shared" si="2"/>
        <v>0</v>
      </c>
      <c r="I24" s="51"/>
      <c r="J24" s="51"/>
      <c r="K24" s="93">
        <f>ROUND(SUM(H24:J24),2)</f>
        <v>0</v>
      </c>
      <c r="L24" s="51">
        <f>ROUND(E24*F24,2)</f>
        <v>0</v>
      </c>
      <c r="M24" s="51">
        <f>ROUND(E24*H24,2)</f>
        <v>0</v>
      </c>
      <c r="N24" s="51">
        <f>ROUND(E24*I24,2)</f>
        <v>0</v>
      </c>
      <c r="O24" s="51">
        <f>ROUND(E24*J24,2)</f>
        <v>0</v>
      </c>
      <c r="P24" s="93">
        <f t="shared" si="3"/>
        <v>0</v>
      </c>
    </row>
    <row r="25" spans="1:17" x14ac:dyDescent="0.25">
      <c r="A25" s="52">
        <f>A24+1</f>
        <v>9</v>
      </c>
      <c r="B25" s="53" t="s">
        <v>31</v>
      </c>
      <c r="C25" s="55" t="s">
        <v>142</v>
      </c>
      <c r="D25" s="58" t="s">
        <v>66</v>
      </c>
      <c r="E25" s="53">
        <v>33.9</v>
      </c>
      <c r="F25" s="51"/>
      <c r="G25" s="51"/>
      <c r="H25" s="51">
        <f t="shared" si="2"/>
        <v>0</v>
      </c>
      <c r="I25" s="51"/>
      <c r="J25" s="51"/>
      <c r="K25" s="93">
        <f>ROUND(SUM(H25:J25),2)</f>
        <v>0</v>
      </c>
      <c r="L25" s="51">
        <f>ROUND(E25*F25,2)</f>
        <v>0</v>
      </c>
      <c r="M25" s="51">
        <f>ROUND(E25*H25,2)</f>
        <v>0</v>
      </c>
      <c r="N25" s="51">
        <f>ROUND(E25*I25,2)</f>
        <v>0</v>
      </c>
      <c r="O25" s="51">
        <f>ROUND(E25*J25,2)</f>
        <v>0</v>
      </c>
      <c r="P25" s="93">
        <f t="shared" si="3"/>
        <v>0</v>
      </c>
    </row>
    <row r="26" spans="1:17" x14ac:dyDescent="0.25">
      <c r="A26" s="52">
        <f t="shared" ref="A26:A33" si="5">A25+1</f>
        <v>10</v>
      </c>
      <c r="B26" s="53" t="s">
        <v>31</v>
      </c>
      <c r="C26" s="24" t="s">
        <v>258</v>
      </c>
      <c r="D26" s="58" t="s">
        <v>66</v>
      </c>
      <c r="E26" s="53">
        <v>16.8</v>
      </c>
      <c r="F26" s="51"/>
      <c r="G26" s="51"/>
      <c r="H26" s="51">
        <f t="shared" si="2"/>
        <v>0</v>
      </c>
      <c r="I26" s="51"/>
      <c r="J26" s="51"/>
      <c r="K26" s="93">
        <f>ROUND(SUM(H26:J26),2)</f>
        <v>0</v>
      </c>
      <c r="L26" s="51">
        <f>ROUND(E26*F26,2)</f>
        <v>0</v>
      </c>
      <c r="M26" s="51">
        <f>ROUND(E26*H26,2)</f>
        <v>0</v>
      </c>
      <c r="N26" s="51">
        <f>ROUND(E26*I26,2)</f>
        <v>0</v>
      </c>
      <c r="O26" s="51">
        <f>ROUND(E26*J26,2)</f>
        <v>0</v>
      </c>
      <c r="P26" s="93">
        <f t="shared" si="3"/>
        <v>0</v>
      </c>
    </row>
    <row r="27" spans="1:17" ht="26.4" x14ac:dyDescent="0.25">
      <c r="A27" s="52">
        <f t="shared" si="5"/>
        <v>11</v>
      </c>
      <c r="B27" s="53" t="s">
        <v>31</v>
      </c>
      <c r="C27" s="55" t="s">
        <v>259</v>
      </c>
      <c r="D27" s="58" t="s">
        <v>66</v>
      </c>
      <c r="E27" s="53">
        <v>33.9</v>
      </c>
      <c r="F27" s="51"/>
      <c r="G27" s="51"/>
      <c r="H27" s="51">
        <f t="shared" si="2"/>
        <v>0</v>
      </c>
      <c r="I27" s="51"/>
      <c r="J27" s="51"/>
      <c r="K27" s="93">
        <f>ROUND(SUM(H27:J27),2)</f>
        <v>0</v>
      </c>
      <c r="L27" s="51">
        <f>ROUND(E27*F27,2)</f>
        <v>0</v>
      </c>
      <c r="M27" s="51">
        <f>ROUND(E27*H27,2)</f>
        <v>0</v>
      </c>
      <c r="N27" s="51">
        <f>ROUND(E27*I27,2)</f>
        <v>0</v>
      </c>
      <c r="O27" s="51">
        <f>ROUND(E27*J27,2)</f>
        <v>0</v>
      </c>
      <c r="P27" s="93">
        <f t="shared" si="3"/>
        <v>0</v>
      </c>
    </row>
    <row r="28" spans="1:17" ht="26.4" x14ac:dyDescent="0.25">
      <c r="A28" s="52">
        <f t="shared" si="5"/>
        <v>12</v>
      </c>
      <c r="B28" s="53" t="s">
        <v>31</v>
      </c>
      <c r="C28" s="55" t="s">
        <v>260</v>
      </c>
      <c r="D28" s="58" t="s">
        <v>66</v>
      </c>
      <c r="E28" s="53">
        <v>27.5</v>
      </c>
      <c r="F28" s="51"/>
      <c r="G28" s="51"/>
      <c r="H28" s="51">
        <f t="shared" si="2"/>
        <v>0</v>
      </c>
      <c r="I28" s="51"/>
      <c r="J28" s="51"/>
      <c r="K28" s="93">
        <f>ROUND(SUM(H28:J28),2)</f>
        <v>0</v>
      </c>
      <c r="L28" s="51">
        <f>ROUND(E28*F28,2)</f>
        <v>0</v>
      </c>
      <c r="M28" s="51">
        <f>ROUND(E28*H28,2)</f>
        <v>0</v>
      </c>
      <c r="N28" s="51">
        <f>ROUND(E28*I28,2)</f>
        <v>0</v>
      </c>
      <c r="O28" s="51">
        <f>ROUND(E28*J28,2)</f>
        <v>0</v>
      </c>
      <c r="P28" s="93">
        <f t="shared" si="3"/>
        <v>0</v>
      </c>
    </row>
    <row r="29" spans="1:17" s="67" customFormat="1" ht="26.4" x14ac:dyDescent="0.25">
      <c r="A29" s="52">
        <f t="shared" si="5"/>
        <v>13</v>
      </c>
      <c r="B29" s="53" t="s">
        <v>31</v>
      </c>
      <c r="C29" s="55" t="s">
        <v>143</v>
      </c>
      <c r="D29" s="58" t="s">
        <v>66</v>
      </c>
      <c r="E29" s="53">
        <v>32.1</v>
      </c>
      <c r="F29" s="51"/>
      <c r="G29" s="51"/>
      <c r="H29" s="51">
        <f t="shared" si="2"/>
        <v>0</v>
      </c>
      <c r="I29" s="51"/>
      <c r="J29" s="51"/>
      <c r="K29" s="93">
        <f>ROUND(SUM(H29:J29),2)</f>
        <v>0</v>
      </c>
      <c r="L29" s="51">
        <f>ROUND(E29*F29,2)</f>
        <v>0</v>
      </c>
      <c r="M29" s="51">
        <f>ROUND(E29*H29,2)</f>
        <v>0</v>
      </c>
      <c r="N29" s="51">
        <f>ROUND(E29*I29,2)</f>
        <v>0</v>
      </c>
      <c r="O29" s="51">
        <f>ROUND(E29*J29,2)</f>
        <v>0</v>
      </c>
      <c r="P29" s="93">
        <f t="shared" si="3"/>
        <v>0</v>
      </c>
      <c r="Q29" s="2"/>
    </row>
    <row r="30" spans="1:17" s="67" customFormat="1" ht="26.4" x14ac:dyDescent="0.25">
      <c r="A30" s="52">
        <f t="shared" si="5"/>
        <v>14</v>
      </c>
      <c r="B30" s="53" t="s">
        <v>31</v>
      </c>
      <c r="C30" s="55" t="s">
        <v>257</v>
      </c>
      <c r="D30" s="58" t="s">
        <v>66</v>
      </c>
      <c r="E30" s="53">
        <v>15.7</v>
      </c>
      <c r="F30" s="51"/>
      <c r="G30" s="51"/>
      <c r="H30" s="51">
        <f t="shared" si="2"/>
        <v>0</v>
      </c>
      <c r="I30" s="51"/>
      <c r="J30" s="51"/>
      <c r="K30" s="93">
        <f>ROUND(SUM(H30:J30),2)</f>
        <v>0</v>
      </c>
      <c r="L30" s="51">
        <f>ROUND(E30*F30,2)</f>
        <v>0</v>
      </c>
      <c r="M30" s="51">
        <f>ROUND(E30*H30,2)</f>
        <v>0</v>
      </c>
      <c r="N30" s="51">
        <f>ROUND(E30*I30,2)</f>
        <v>0</v>
      </c>
      <c r="O30" s="51">
        <f>ROUND(E30*J30,2)</f>
        <v>0</v>
      </c>
      <c r="P30" s="93">
        <f t="shared" si="3"/>
        <v>0</v>
      </c>
    </row>
    <row r="31" spans="1:17" ht="26.4" x14ac:dyDescent="0.25">
      <c r="A31" s="52">
        <f t="shared" si="5"/>
        <v>15</v>
      </c>
      <c r="B31" s="53" t="s">
        <v>31</v>
      </c>
      <c r="C31" s="24" t="s">
        <v>385</v>
      </c>
      <c r="D31" s="58" t="s">
        <v>65</v>
      </c>
      <c r="E31" s="53">
        <v>1</v>
      </c>
      <c r="F31" s="51"/>
      <c r="G31" s="51"/>
      <c r="H31" s="51">
        <f t="shared" si="2"/>
        <v>0</v>
      </c>
      <c r="I31" s="51"/>
      <c r="J31" s="51"/>
      <c r="K31" s="93">
        <f>ROUND(SUM(H31:J31),2)</f>
        <v>0</v>
      </c>
      <c r="L31" s="51">
        <f>ROUND(E31*F31,2)</f>
        <v>0</v>
      </c>
      <c r="M31" s="51">
        <f>ROUND(E31*H31,2)</f>
        <v>0</v>
      </c>
      <c r="N31" s="51">
        <f>ROUND(E31*I31,2)</f>
        <v>0</v>
      </c>
      <c r="O31" s="51">
        <f>ROUND(E31*J31,2)</f>
        <v>0</v>
      </c>
      <c r="P31" s="93">
        <f t="shared" si="3"/>
        <v>0</v>
      </c>
      <c r="Q31" s="67"/>
    </row>
    <row r="32" spans="1:17" ht="26.4" x14ac:dyDescent="0.25">
      <c r="A32" s="52">
        <f t="shared" si="5"/>
        <v>16</v>
      </c>
      <c r="B32" s="53" t="s">
        <v>31</v>
      </c>
      <c r="C32" s="55" t="s">
        <v>261</v>
      </c>
      <c r="D32" s="58" t="s">
        <v>65</v>
      </c>
      <c r="E32" s="53">
        <v>3</v>
      </c>
      <c r="F32" s="51"/>
      <c r="G32" s="51"/>
      <c r="H32" s="51">
        <f t="shared" si="2"/>
        <v>0</v>
      </c>
      <c r="I32" s="51"/>
      <c r="J32" s="51"/>
      <c r="K32" s="93">
        <f>ROUND(SUM(H32:J32),2)</f>
        <v>0</v>
      </c>
      <c r="L32" s="51">
        <f>ROUND(E32*F32,2)</f>
        <v>0</v>
      </c>
      <c r="M32" s="51">
        <f>ROUND(E32*H32,2)</f>
        <v>0</v>
      </c>
      <c r="N32" s="51">
        <f>ROUND(E32*I32,2)</f>
        <v>0</v>
      </c>
      <c r="O32" s="51">
        <f>ROUND(E32*J32,2)</f>
        <v>0</v>
      </c>
      <c r="P32" s="93">
        <f t="shared" si="3"/>
        <v>0</v>
      </c>
    </row>
    <row r="33" spans="1:16" ht="13.2" customHeight="1" x14ac:dyDescent="0.25">
      <c r="A33" s="52">
        <f t="shared" si="5"/>
        <v>17</v>
      </c>
      <c r="B33" s="53" t="s">
        <v>31</v>
      </c>
      <c r="C33" s="55" t="s">
        <v>144</v>
      </c>
      <c r="D33" s="58" t="s">
        <v>65</v>
      </c>
      <c r="E33" s="53">
        <v>5</v>
      </c>
      <c r="F33" s="51"/>
      <c r="G33" s="51"/>
      <c r="H33" s="51">
        <f t="shared" si="2"/>
        <v>0</v>
      </c>
      <c r="I33" s="51"/>
      <c r="J33" s="51"/>
      <c r="K33" s="93">
        <f>ROUND(SUM(H33:J33),2)</f>
        <v>0</v>
      </c>
      <c r="L33" s="51">
        <f>ROUND(E33*F33,2)</f>
        <v>0</v>
      </c>
      <c r="M33" s="51">
        <f>ROUND(E33*H33,2)</f>
        <v>0</v>
      </c>
      <c r="N33" s="51">
        <f>ROUND(E33*I33,2)</f>
        <v>0</v>
      </c>
      <c r="O33" s="51">
        <f>ROUND(E33*J33,2)</f>
        <v>0</v>
      </c>
      <c r="P33" s="93">
        <f t="shared" si="3"/>
        <v>0</v>
      </c>
    </row>
    <row r="34" spans="1:16" ht="15.9" customHeight="1" x14ac:dyDescent="0.25">
      <c r="A34" s="43"/>
      <c r="B34" s="44"/>
      <c r="C34" s="45"/>
      <c r="D34" s="46"/>
      <c r="E34" s="47"/>
      <c r="F34" s="48"/>
      <c r="G34" s="48"/>
      <c r="H34" s="48"/>
      <c r="I34" s="48"/>
      <c r="J34" s="48"/>
      <c r="K34" s="49" t="s">
        <v>47</v>
      </c>
      <c r="L34" s="50">
        <f>SUBTOTAL(9,L12:L33)</f>
        <v>0</v>
      </c>
      <c r="M34" s="50">
        <f>SUBTOTAL(9,M12:M33)</f>
        <v>0</v>
      </c>
      <c r="N34" s="50">
        <f>SUBTOTAL(9,N12:N33)</f>
        <v>0</v>
      </c>
      <c r="O34" s="50">
        <f>SUBTOTAL(9,O12:O33)</f>
        <v>0</v>
      </c>
      <c r="P34" s="92">
        <f>SUBTOTAL(9,P12:P33)</f>
        <v>0</v>
      </c>
    </row>
    <row r="38" spans="1:16" x14ac:dyDescent="0.25">
      <c r="C38" s="2" t="str">
        <f>Būvniec.koptāme!B21</f>
        <v xml:space="preserve">Sastādīja:                               </v>
      </c>
    </row>
    <row r="39" spans="1:16" x14ac:dyDescent="0.25">
      <c r="C39" s="2" t="str">
        <f>Būvniec.koptāme!B22</f>
        <v>Sertifikāta Nr.</v>
      </c>
    </row>
    <row r="41" spans="1:16" x14ac:dyDescent="0.25">
      <c r="C41" s="2" t="str">
        <f>Būvniec.koptāme!B24</f>
        <v xml:space="preserve">Tāme sastādīta </v>
      </c>
    </row>
    <row r="44" spans="1:16" x14ac:dyDescent="0.25">
      <c r="C44" s="2" t="str">
        <f>Būvniec.koptāme!B27</f>
        <v xml:space="preserve">Pārbaudīja:                           </v>
      </c>
    </row>
    <row r="45" spans="1:16" x14ac:dyDescent="0.25">
      <c r="C45"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T35"/>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9" x14ac:dyDescent="0.25">
      <c r="A1" s="102" t="s">
        <v>240</v>
      </c>
      <c r="B1" s="102"/>
      <c r="C1" s="102"/>
      <c r="D1" s="102"/>
      <c r="E1" s="102"/>
      <c r="F1" s="102"/>
      <c r="G1" s="102"/>
      <c r="H1" s="102"/>
      <c r="I1" s="102"/>
      <c r="J1" s="102"/>
      <c r="K1" s="102"/>
      <c r="L1" s="102"/>
      <c r="M1" s="102"/>
      <c r="N1" s="102"/>
      <c r="O1" s="102"/>
      <c r="P1" s="102"/>
    </row>
    <row r="2" spans="1:19" x14ac:dyDescent="0.25">
      <c r="A2" s="102" t="s">
        <v>33</v>
      </c>
      <c r="B2" s="102"/>
      <c r="C2" s="102"/>
      <c r="D2" s="102"/>
      <c r="E2" s="102"/>
      <c r="F2" s="102"/>
      <c r="G2" s="102"/>
      <c r="H2" s="102"/>
      <c r="I2" s="102"/>
      <c r="J2" s="102"/>
      <c r="K2" s="102"/>
      <c r="L2" s="102"/>
      <c r="M2" s="102"/>
      <c r="N2" s="102"/>
      <c r="O2" s="102"/>
      <c r="P2" s="102"/>
    </row>
    <row r="4" spans="1:19" x14ac:dyDescent="0.25">
      <c r="A4" s="59" t="s">
        <v>60</v>
      </c>
    </row>
    <row r="5" spans="1:19" x14ac:dyDescent="0.25">
      <c r="A5" s="56" t="s">
        <v>61</v>
      </c>
    </row>
    <row r="6" spans="1:19" x14ac:dyDescent="0.25">
      <c r="A6" s="56" t="s">
        <v>62</v>
      </c>
      <c r="M6" s="1" t="s">
        <v>18</v>
      </c>
      <c r="O6" s="16">
        <f>P24</f>
        <v>0</v>
      </c>
      <c r="P6" s="1" t="s">
        <v>19</v>
      </c>
    </row>
    <row r="7" spans="1:19" x14ac:dyDescent="0.25">
      <c r="A7" s="56" t="s">
        <v>451</v>
      </c>
    </row>
    <row r="8" spans="1:19" x14ac:dyDescent="0.25">
      <c r="A8" s="56" t="s">
        <v>461</v>
      </c>
      <c r="M8" s="1" t="str">
        <f>Būvniec.koptāme!C10</f>
        <v>Tāme sastādīta:</v>
      </c>
    </row>
    <row r="10" spans="1:19"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19"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19" x14ac:dyDescent="0.25">
      <c r="A12" s="64"/>
      <c r="B12" s="26"/>
      <c r="C12" s="27" t="s">
        <v>153</v>
      </c>
      <c r="D12" s="65"/>
      <c r="E12" s="26"/>
      <c r="F12" s="66"/>
      <c r="G12" s="66"/>
      <c r="H12" s="66"/>
      <c r="I12" s="66"/>
      <c r="J12" s="66"/>
      <c r="K12" s="93"/>
      <c r="L12" s="66"/>
      <c r="M12" s="66"/>
      <c r="N12" s="66"/>
      <c r="O12" s="66"/>
      <c r="P12" s="93"/>
    </row>
    <row r="13" spans="1:19" ht="158.4" x14ac:dyDescent="0.25">
      <c r="A13" s="52">
        <v>1</v>
      </c>
      <c r="B13" s="53" t="s">
        <v>31</v>
      </c>
      <c r="C13" s="68" t="s">
        <v>413</v>
      </c>
      <c r="D13" s="58" t="s">
        <v>65</v>
      </c>
      <c r="E13" s="53">
        <v>3</v>
      </c>
      <c r="F13" s="51"/>
      <c r="G13" s="51"/>
      <c r="H13" s="51">
        <f t="shared" ref="H13:H17" si="0">ROUND(F13*G13,2)</f>
        <v>0</v>
      </c>
      <c r="I13" s="51"/>
      <c r="J13" s="51"/>
      <c r="K13" s="93">
        <f>ROUND(SUM(H13:J13),2)</f>
        <v>0</v>
      </c>
      <c r="L13" s="51">
        <f>ROUND(E13*F13,2)</f>
        <v>0</v>
      </c>
      <c r="M13" s="51">
        <f>ROUND(E13*H13,2)</f>
        <v>0</v>
      </c>
      <c r="N13" s="51">
        <f>ROUND(E13*I13,2)</f>
        <v>0</v>
      </c>
      <c r="O13" s="51">
        <f>ROUND(E13*J13,2)</f>
        <v>0</v>
      </c>
      <c r="P13" s="93">
        <f>ROUND(SUM(M13:O13),2)</f>
        <v>0</v>
      </c>
    </row>
    <row r="14" spans="1:19" s="67" customFormat="1" ht="158.4" x14ac:dyDescent="0.25">
      <c r="A14" s="52">
        <v>2</v>
      </c>
      <c r="B14" s="53" t="s">
        <v>31</v>
      </c>
      <c r="C14" s="68" t="s">
        <v>412</v>
      </c>
      <c r="D14" s="58" t="s">
        <v>65</v>
      </c>
      <c r="E14" s="53">
        <v>1</v>
      </c>
      <c r="F14" s="51"/>
      <c r="G14" s="51"/>
      <c r="H14" s="51">
        <f t="shared" si="0"/>
        <v>0</v>
      </c>
      <c r="I14" s="51"/>
      <c r="J14" s="51"/>
      <c r="K14" s="93">
        <f>ROUND(SUM(H14:J14),2)</f>
        <v>0</v>
      </c>
      <c r="L14" s="51">
        <f>ROUND(E14*F14,2)</f>
        <v>0</v>
      </c>
      <c r="M14" s="51">
        <f>ROUND(E14*H14,2)</f>
        <v>0</v>
      </c>
      <c r="N14" s="51">
        <f>ROUND(E14*I14,2)</f>
        <v>0</v>
      </c>
      <c r="O14" s="51">
        <f>ROUND(E14*J14,2)</f>
        <v>0</v>
      </c>
      <c r="P14" s="93">
        <f>ROUND(SUM(M14:O14),2)</f>
        <v>0</v>
      </c>
      <c r="S14" s="2"/>
    </row>
    <row r="15" spans="1:19" s="67" customFormat="1" ht="158.4" x14ac:dyDescent="0.25">
      <c r="A15" s="52">
        <v>3</v>
      </c>
      <c r="B15" s="53" t="s">
        <v>31</v>
      </c>
      <c r="C15" s="68" t="s">
        <v>414</v>
      </c>
      <c r="D15" s="58" t="s">
        <v>65</v>
      </c>
      <c r="E15" s="53">
        <v>2</v>
      </c>
      <c r="F15" s="51"/>
      <c r="G15" s="51"/>
      <c r="H15" s="51">
        <f t="shared" si="0"/>
        <v>0</v>
      </c>
      <c r="I15" s="51"/>
      <c r="J15" s="51"/>
      <c r="K15" s="93">
        <f>ROUND(SUM(H15:J15),2)</f>
        <v>0</v>
      </c>
      <c r="L15" s="51">
        <f>ROUND(E15*F15,2)</f>
        <v>0</v>
      </c>
      <c r="M15" s="51">
        <f>ROUND(E15*H15,2)</f>
        <v>0</v>
      </c>
      <c r="N15" s="51">
        <f>ROUND(E15*I15,2)</f>
        <v>0</v>
      </c>
      <c r="O15" s="51">
        <f>ROUND(E15*J15,2)</f>
        <v>0</v>
      </c>
      <c r="P15" s="93">
        <f>ROUND(SUM(M15:O15),2)</f>
        <v>0</v>
      </c>
      <c r="S15" s="2"/>
    </row>
    <row r="16" spans="1:19" ht="26.4" x14ac:dyDescent="0.25">
      <c r="A16" s="52">
        <v>4</v>
      </c>
      <c r="B16" s="53" t="s">
        <v>31</v>
      </c>
      <c r="C16" s="55" t="s">
        <v>154</v>
      </c>
      <c r="D16" s="58" t="s">
        <v>66</v>
      </c>
      <c r="E16" s="53">
        <v>8.1999999999999993</v>
      </c>
      <c r="F16" s="51"/>
      <c r="G16" s="51"/>
      <c r="H16" s="51">
        <f t="shared" si="0"/>
        <v>0</v>
      </c>
      <c r="I16" s="51"/>
      <c r="J16" s="51"/>
      <c r="K16" s="93">
        <f>ROUND(SUM(H16:J16),2)</f>
        <v>0</v>
      </c>
      <c r="L16" s="51">
        <f>ROUND(E16*F16,2)</f>
        <v>0</v>
      </c>
      <c r="M16" s="51">
        <f>ROUND(E16*H16,2)</f>
        <v>0</v>
      </c>
      <c r="N16" s="51">
        <f>ROUND(E16*I16,2)</f>
        <v>0</v>
      </c>
      <c r="O16" s="51">
        <f>ROUND(E16*J16,2)</f>
        <v>0</v>
      </c>
      <c r="P16" s="93">
        <f>ROUND(SUM(M16:O16),2)</f>
        <v>0</v>
      </c>
    </row>
    <row r="17" spans="1:20" x14ac:dyDescent="0.25">
      <c r="A17" s="52">
        <v>5</v>
      </c>
      <c r="B17" s="53" t="s">
        <v>31</v>
      </c>
      <c r="C17" s="55" t="s">
        <v>152</v>
      </c>
      <c r="D17" s="58" t="s">
        <v>66</v>
      </c>
      <c r="E17" s="53">
        <v>8.1999999999999993</v>
      </c>
      <c r="F17" s="51"/>
      <c r="G17" s="51"/>
      <c r="H17" s="51">
        <f t="shared" si="0"/>
        <v>0</v>
      </c>
      <c r="I17" s="51"/>
      <c r="J17" s="51"/>
      <c r="K17" s="93">
        <f>ROUND(SUM(H17:J17),2)</f>
        <v>0</v>
      </c>
      <c r="L17" s="51">
        <f>ROUND(E17*F17,2)</f>
        <v>0</v>
      </c>
      <c r="M17" s="51">
        <f>ROUND(E17*H17,2)</f>
        <v>0</v>
      </c>
      <c r="N17" s="51">
        <f>ROUND(E17*I17,2)</f>
        <v>0</v>
      </c>
      <c r="O17" s="51">
        <f>ROUND(E17*J17,2)</f>
        <v>0</v>
      </c>
      <c r="P17" s="93">
        <f>ROUND(SUM(M17:O17),2)</f>
        <v>0</v>
      </c>
    </row>
    <row r="18" spans="1:20" x14ac:dyDescent="0.25">
      <c r="A18" s="64"/>
      <c r="B18" s="26"/>
      <c r="C18" s="27" t="s">
        <v>149</v>
      </c>
      <c r="D18" s="65"/>
      <c r="E18" s="26"/>
      <c r="F18" s="66"/>
      <c r="G18" s="66"/>
      <c r="H18" s="66"/>
      <c r="I18" s="66"/>
      <c r="J18" s="66"/>
      <c r="K18" s="93"/>
      <c r="L18" s="66"/>
      <c r="M18" s="66"/>
      <c r="N18" s="66"/>
      <c r="O18" s="66"/>
      <c r="P18" s="93"/>
      <c r="Q18" s="79"/>
    </row>
    <row r="19" spans="1:20" ht="264" x14ac:dyDescent="0.25">
      <c r="A19" s="52">
        <v>6</v>
      </c>
      <c r="B19" s="53" t="s">
        <v>31</v>
      </c>
      <c r="C19" s="55" t="s">
        <v>150</v>
      </c>
      <c r="D19" s="58" t="s">
        <v>65</v>
      </c>
      <c r="E19" s="53">
        <v>2</v>
      </c>
      <c r="F19" s="51"/>
      <c r="G19" s="51"/>
      <c r="H19" s="51">
        <f t="shared" ref="H19" si="1">ROUND(F19*G19,2)</f>
        <v>0</v>
      </c>
      <c r="I19" s="51"/>
      <c r="J19" s="51"/>
      <c r="K19" s="93">
        <f>ROUND(SUM(H19:J19),2)</f>
        <v>0</v>
      </c>
      <c r="L19" s="51">
        <f>ROUND(E19*F19,2)</f>
        <v>0</v>
      </c>
      <c r="M19" s="51">
        <f>ROUND(E19*H19,2)</f>
        <v>0</v>
      </c>
      <c r="N19" s="51">
        <f>ROUND(E19*I19,2)</f>
        <v>0</v>
      </c>
      <c r="O19" s="51">
        <f>ROUND(E19*J19,2)</f>
        <v>0</v>
      </c>
      <c r="P19" s="93">
        <f>ROUND(SUM(M19:O19),2)</f>
        <v>0</v>
      </c>
      <c r="S19" s="75"/>
    </row>
    <row r="20" spans="1:20" ht="264" x14ac:dyDescent="0.25">
      <c r="A20" s="52">
        <v>7</v>
      </c>
      <c r="B20" s="53" t="s">
        <v>31</v>
      </c>
      <c r="C20" s="55" t="s">
        <v>388</v>
      </c>
      <c r="D20" s="58" t="s">
        <v>65</v>
      </c>
      <c r="E20" s="53">
        <v>3</v>
      </c>
      <c r="F20" s="51"/>
      <c r="G20" s="51"/>
      <c r="H20" s="51">
        <f t="shared" ref="H20:H23" si="2">ROUND(F20*G20,2)</f>
        <v>0</v>
      </c>
      <c r="I20" s="51"/>
      <c r="J20" s="51"/>
      <c r="K20" s="93">
        <f>ROUND(SUM(H20:J20),2)</f>
        <v>0</v>
      </c>
      <c r="L20" s="51">
        <f>ROUND(E20*F20,2)</f>
        <v>0</v>
      </c>
      <c r="M20" s="51">
        <f>ROUND(E20*H20,2)</f>
        <v>0</v>
      </c>
      <c r="N20" s="51">
        <f>ROUND(E20*I20,2)</f>
        <v>0</v>
      </c>
      <c r="O20" s="51">
        <f>ROUND(E20*J20,2)</f>
        <v>0</v>
      </c>
      <c r="P20" s="93">
        <f>ROUND(SUM(M20:O20),2)</f>
        <v>0</v>
      </c>
    </row>
    <row r="21" spans="1:20" ht="224.4" x14ac:dyDescent="0.25">
      <c r="A21" s="52">
        <v>8</v>
      </c>
      <c r="B21" s="53" t="s">
        <v>31</v>
      </c>
      <c r="C21" s="55" t="s">
        <v>378</v>
      </c>
      <c r="D21" s="58" t="s">
        <v>65</v>
      </c>
      <c r="E21" s="53">
        <v>1</v>
      </c>
      <c r="F21" s="51"/>
      <c r="G21" s="51"/>
      <c r="H21" s="51">
        <f t="shared" si="2"/>
        <v>0</v>
      </c>
      <c r="I21" s="51"/>
      <c r="J21" s="51"/>
      <c r="K21" s="93">
        <f>ROUND(SUM(H21:J21),2)</f>
        <v>0</v>
      </c>
      <c r="L21" s="51">
        <f>ROUND(E21*F21,2)</f>
        <v>0</v>
      </c>
      <c r="M21" s="51">
        <f>ROUND(E21*H21,2)</f>
        <v>0</v>
      </c>
      <c r="N21" s="51">
        <f>ROUND(E21*I21,2)</f>
        <v>0</v>
      </c>
      <c r="O21" s="51">
        <f>ROUND(E21*J21,2)</f>
        <v>0</v>
      </c>
      <c r="P21" s="93">
        <f>ROUND(SUM(M21:O21),2)</f>
        <v>0</v>
      </c>
    </row>
    <row r="22" spans="1:20" ht="198" x14ac:dyDescent="0.25">
      <c r="A22" s="52">
        <v>8</v>
      </c>
      <c r="B22" s="53" t="s">
        <v>31</v>
      </c>
      <c r="C22" s="55" t="s">
        <v>151</v>
      </c>
      <c r="D22" s="58" t="s">
        <v>65</v>
      </c>
      <c r="E22" s="53">
        <v>2</v>
      </c>
      <c r="F22" s="51"/>
      <c r="G22" s="51"/>
      <c r="H22" s="51">
        <f t="shared" ref="H22" si="3">ROUND(F22*G22,2)</f>
        <v>0</v>
      </c>
      <c r="I22" s="51"/>
      <c r="J22" s="51"/>
      <c r="K22" s="93">
        <f>ROUND(SUM(H22:J22),2)</f>
        <v>0</v>
      </c>
      <c r="L22" s="51">
        <f>ROUND(E22*F22,2)</f>
        <v>0</v>
      </c>
      <c r="M22" s="51">
        <f>ROUND(E22*H22,2)</f>
        <v>0</v>
      </c>
      <c r="N22" s="51">
        <f>ROUND(E22*I22,2)</f>
        <v>0</v>
      </c>
      <c r="O22" s="51">
        <f>ROUND(E22*J22,2)</f>
        <v>0</v>
      </c>
      <c r="P22" s="93">
        <f>ROUND(SUM(M22:O22),2)</f>
        <v>0</v>
      </c>
    </row>
    <row r="23" spans="1:20" ht="198" x14ac:dyDescent="0.25">
      <c r="A23" s="52">
        <v>9</v>
      </c>
      <c r="B23" s="53" t="s">
        <v>31</v>
      </c>
      <c r="C23" s="55" t="s">
        <v>389</v>
      </c>
      <c r="D23" s="58" t="s">
        <v>65</v>
      </c>
      <c r="E23" s="53">
        <v>1</v>
      </c>
      <c r="F23" s="51"/>
      <c r="G23" s="51"/>
      <c r="H23" s="51">
        <f t="shared" si="2"/>
        <v>0</v>
      </c>
      <c r="I23" s="51"/>
      <c r="J23" s="51"/>
      <c r="K23" s="93">
        <f>ROUND(SUM(H23:J23),2)</f>
        <v>0</v>
      </c>
      <c r="L23" s="51">
        <f>ROUND(E23*F23,2)</f>
        <v>0</v>
      </c>
      <c r="M23" s="51">
        <f>ROUND(E23*H23,2)</f>
        <v>0</v>
      </c>
      <c r="N23" s="51">
        <f>ROUND(E23*I23,2)</f>
        <v>0</v>
      </c>
      <c r="O23" s="51">
        <f>ROUND(E23*J23,2)</f>
        <v>0</v>
      </c>
      <c r="P23" s="93">
        <f>ROUND(SUM(M23:O23),2)</f>
        <v>0</v>
      </c>
      <c r="T23" s="75"/>
    </row>
    <row r="24" spans="1:20" ht="15.9" customHeight="1" x14ac:dyDescent="0.25">
      <c r="A24" s="43"/>
      <c r="B24" s="44"/>
      <c r="C24" s="45"/>
      <c r="D24" s="46"/>
      <c r="E24" s="47"/>
      <c r="F24" s="48"/>
      <c r="G24" s="48"/>
      <c r="H24" s="48"/>
      <c r="I24" s="48"/>
      <c r="J24" s="48"/>
      <c r="K24" s="49" t="s">
        <v>47</v>
      </c>
      <c r="L24" s="50">
        <f>SUBTOTAL(9,L12:L23)</f>
        <v>0</v>
      </c>
      <c r="M24" s="50">
        <f t="shared" ref="M24:P24" si="4">SUBTOTAL(9,M12:M23)</f>
        <v>0</v>
      </c>
      <c r="N24" s="50">
        <f t="shared" si="4"/>
        <v>0</v>
      </c>
      <c r="O24" s="50">
        <f t="shared" si="4"/>
        <v>0</v>
      </c>
      <c r="P24" s="92">
        <f t="shared" si="4"/>
        <v>0</v>
      </c>
      <c r="Q24" s="100"/>
    </row>
    <row r="28" spans="1:20" x14ac:dyDescent="0.25">
      <c r="C28" s="2" t="str">
        <f>Būvniec.koptāme!B21</f>
        <v xml:space="preserve">Sastādīja:                               </v>
      </c>
    </row>
    <row r="29" spans="1:20" x14ac:dyDescent="0.25">
      <c r="C29" s="2" t="str">
        <f>Būvniec.koptāme!B22</f>
        <v>Sertifikāta Nr.</v>
      </c>
    </row>
    <row r="31" spans="1:20" x14ac:dyDescent="0.25">
      <c r="C31" s="2" t="str">
        <f>Būvniec.koptāme!B24</f>
        <v xml:space="preserve">Tāme sastādīta </v>
      </c>
    </row>
    <row r="34" spans="3:3" x14ac:dyDescent="0.25">
      <c r="C34" s="2" t="str">
        <f>Būvniec.koptāme!B27</f>
        <v xml:space="preserve">Pārbaudīja:                           </v>
      </c>
    </row>
    <row r="35" spans="3:3" x14ac:dyDescent="0.25">
      <c r="C35"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W34"/>
  <sheetViews>
    <sheetView zoomScale="90" zoomScaleNormal="90" zoomScaleSheetLayoutView="100" workbookViewId="0">
      <selection activeCell="O11" sqref="O11"/>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23" x14ac:dyDescent="0.25">
      <c r="A1" s="102" t="s">
        <v>239</v>
      </c>
      <c r="B1" s="102"/>
      <c r="C1" s="102"/>
      <c r="D1" s="102"/>
      <c r="E1" s="102"/>
      <c r="F1" s="102"/>
      <c r="G1" s="102"/>
      <c r="H1" s="102"/>
      <c r="I1" s="102"/>
      <c r="J1" s="102"/>
      <c r="K1" s="102"/>
      <c r="L1" s="102"/>
      <c r="M1" s="102"/>
      <c r="N1" s="102"/>
      <c r="O1" s="102"/>
      <c r="P1" s="102"/>
    </row>
    <row r="2" spans="1:23" x14ac:dyDescent="0.25">
      <c r="A2" s="102" t="s">
        <v>229</v>
      </c>
      <c r="B2" s="102"/>
      <c r="C2" s="102"/>
      <c r="D2" s="102"/>
      <c r="E2" s="102"/>
      <c r="F2" s="102"/>
      <c r="G2" s="102"/>
      <c r="H2" s="102"/>
      <c r="I2" s="102"/>
      <c r="J2" s="102"/>
      <c r="K2" s="102"/>
      <c r="L2" s="102"/>
      <c r="M2" s="102"/>
      <c r="N2" s="102"/>
      <c r="O2" s="102"/>
      <c r="P2" s="102"/>
    </row>
    <row r="4" spans="1:23" x14ac:dyDescent="0.25">
      <c r="A4" s="59" t="s">
        <v>60</v>
      </c>
    </row>
    <row r="5" spans="1:23" x14ac:dyDescent="0.25">
      <c r="A5" s="56" t="s">
        <v>61</v>
      </c>
    </row>
    <row r="6" spans="1:23" x14ac:dyDescent="0.25">
      <c r="A6" s="56" t="s">
        <v>62</v>
      </c>
      <c r="M6" s="1" t="s">
        <v>18</v>
      </c>
      <c r="O6" s="16">
        <f>P23</f>
        <v>0</v>
      </c>
      <c r="P6" s="1" t="s">
        <v>19</v>
      </c>
    </row>
    <row r="7" spans="1:23" x14ac:dyDescent="0.25">
      <c r="A7" s="56" t="s">
        <v>451</v>
      </c>
    </row>
    <row r="8" spans="1:23" x14ac:dyDescent="0.25">
      <c r="A8" s="56" t="s">
        <v>461</v>
      </c>
      <c r="M8" s="1" t="str">
        <f>Būvniec.koptāme!C10</f>
        <v>Tāme sastādīta:</v>
      </c>
    </row>
    <row r="10" spans="1:23" ht="13.5" customHeight="1" x14ac:dyDescent="0.25">
      <c r="A10" s="110" t="s">
        <v>0</v>
      </c>
      <c r="B10" s="110" t="s">
        <v>20</v>
      </c>
      <c r="C10" s="103" t="s">
        <v>21</v>
      </c>
      <c r="D10" s="110" t="s">
        <v>22</v>
      </c>
      <c r="E10" s="110" t="s">
        <v>23</v>
      </c>
      <c r="F10" s="103" t="s">
        <v>24</v>
      </c>
      <c r="G10" s="103"/>
      <c r="H10" s="103"/>
      <c r="I10" s="103"/>
      <c r="J10" s="103"/>
      <c r="K10" s="103"/>
      <c r="L10" s="103" t="s">
        <v>25</v>
      </c>
      <c r="M10" s="103"/>
      <c r="N10" s="103"/>
      <c r="O10" s="103"/>
      <c r="P10" s="103"/>
    </row>
    <row r="11" spans="1:23" ht="81" customHeight="1" x14ac:dyDescent="0.25">
      <c r="A11" s="110"/>
      <c r="B11" s="110"/>
      <c r="C11" s="103"/>
      <c r="D11" s="110"/>
      <c r="E11" s="110"/>
      <c r="F11" s="42" t="s">
        <v>26</v>
      </c>
      <c r="G11" s="42" t="s">
        <v>27</v>
      </c>
      <c r="H11" s="42" t="s">
        <v>13</v>
      </c>
      <c r="I11" s="42" t="s">
        <v>14</v>
      </c>
      <c r="J11" s="97" t="s">
        <v>15</v>
      </c>
      <c r="K11" s="42" t="s">
        <v>28</v>
      </c>
      <c r="L11" s="42" t="s">
        <v>29</v>
      </c>
      <c r="M11" s="42" t="s">
        <v>13</v>
      </c>
      <c r="N11" s="42" t="s">
        <v>14</v>
      </c>
      <c r="O11" s="97" t="s">
        <v>15</v>
      </c>
      <c r="P11" s="42" t="s">
        <v>30</v>
      </c>
    </row>
    <row r="12" spans="1:23" s="79" customFormat="1" x14ac:dyDescent="0.25">
      <c r="A12" s="52"/>
      <c r="B12" s="53"/>
      <c r="C12" s="54" t="s">
        <v>246</v>
      </c>
      <c r="D12" s="58"/>
      <c r="E12" s="53"/>
      <c r="F12" s="51"/>
      <c r="G12" s="51"/>
      <c r="H12" s="51"/>
      <c r="I12" s="51"/>
      <c r="J12" s="51"/>
      <c r="K12" s="93"/>
      <c r="L12" s="51"/>
      <c r="M12" s="51"/>
      <c r="N12" s="51"/>
      <c r="O12" s="51"/>
      <c r="P12" s="93"/>
    </row>
    <row r="13" spans="1:23" s="79" customFormat="1" ht="12.75" customHeight="1" x14ac:dyDescent="0.25">
      <c r="A13" s="52">
        <v>1</v>
      </c>
      <c r="B13" s="53" t="s">
        <v>31</v>
      </c>
      <c r="C13" s="55" t="s">
        <v>247</v>
      </c>
      <c r="D13" s="58" t="s">
        <v>78</v>
      </c>
      <c r="E13" s="53">
        <v>266.3</v>
      </c>
      <c r="F13" s="51"/>
      <c r="G13" s="51"/>
      <c r="H13" s="51">
        <f t="shared" ref="H13:H16" si="0">ROUND(F13*G13,2)</f>
        <v>0</v>
      </c>
      <c r="I13" s="51"/>
      <c r="J13" s="51"/>
      <c r="K13" s="93">
        <f>ROUND(SUM(H13:J13),2)</f>
        <v>0</v>
      </c>
      <c r="L13" s="51">
        <f>ROUND(E13*F13,2)</f>
        <v>0</v>
      </c>
      <c r="M13" s="51">
        <f>ROUND(E13*H13,2)</f>
        <v>0</v>
      </c>
      <c r="N13" s="51">
        <f>ROUND(E13*I13,2)</f>
        <v>0</v>
      </c>
      <c r="O13" s="51">
        <f>ROUND(E13*J13,2)</f>
        <v>0</v>
      </c>
      <c r="P13" s="93">
        <f>ROUND(SUM(M13:O13),2)</f>
        <v>0</v>
      </c>
      <c r="R13" s="82"/>
      <c r="S13" s="82"/>
      <c r="T13" s="82"/>
      <c r="U13" s="82"/>
      <c r="V13" s="82"/>
      <c r="W13" s="82"/>
    </row>
    <row r="14" spans="1:23" s="79" customFormat="1" x14ac:dyDescent="0.25">
      <c r="A14" s="52">
        <f>A13+1</f>
        <v>2</v>
      </c>
      <c r="B14" s="53" t="s">
        <v>31</v>
      </c>
      <c r="C14" s="55" t="s">
        <v>248</v>
      </c>
      <c r="D14" s="58" t="s">
        <v>78</v>
      </c>
      <c r="E14" s="53">
        <v>266.3</v>
      </c>
      <c r="F14" s="51"/>
      <c r="G14" s="51"/>
      <c r="H14" s="51">
        <f t="shared" si="0"/>
        <v>0</v>
      </c>
      <c r="I14" s="51"/>
      <c r="J14" s="51"/>
      <c r="K14" s="93">
        <f>ROUND(SUM(H14:J14),2)</f>
        <v>0</v>
      </c>
      <c r="L14" s="51">
        <f>ROUND(E14*F14,2)</f>
        <v>0</v>
      </c>
      <c r="M14" s="51">
        <f>ROUND(E14*H14,2)</f>
        <v>0</v>
      </c>
      <c r="N14" s="51">
        <f>ROUND(E14*I14,2)</f>
        <v>0</v>
      </c>
      <c r="O14" s="51">
        <f>ROUND(E14*J14,2)</f>
        <v>0</v>
      </c>
      <c r="P14" s="93">
        <f>ROUND(SUM(M14:O14),2)</f>
        <v>0</v>
      </c>
      <c r="R14" s="83"/>
      <c r="S14" s="83"/>
      <c r="T14" s="83"/>
      <c r="U14" s="83"/>
      <c r="V14" s="83"/>
      <c r="W14" s="83"/>
    </row>
    <row r="15" spans="1:23" s="79" customFormat="1" ht="66" x14ac:dyDescent="0.25">
      <c r="A15" s="52">
        <f>A14+1</f>
        <v>3</v>
      </c>
      <c r="B15" s="53" t="s">
        <v>31</v>
      </c>
      <c r="C15" s="55" t="s">
        <v>393</v>
      </c>
      <c r="D15" s="58" t="s">
        <v>78</v>
      </c>
      <c r="E15" s="53">
        <v>266.3</v>
      </c>
      <c r="F15" s="51"/>
      <c r="G15" s="51"/>
      <c r="H15" s="51">
        <f t="shared" si="0"/>
        <v>0</v>
      </c>
      <c r="I15" s="51"/>
      <c r="J15" s="51"/>
      <c r="K15" s="93">
        <f>ROUND(SUM(H15:J15),2)</f>
        <v>0</v>
      </c>
      <c r="L15" s="51">
        <f>ROUND(E15*F15,2)</f>
        <v>0</v>
      </c>
      <c r="M15" s="51">
        <f>ROUND(E15*H15,2)</f>
        <v>0</v>
      </c>
      <c r="N15" s="51">
        <f>ROUND(E15*I15,2)</f>
        <v>0</v>
      </c>
      <c r="O15" s="51">
        <f>ROUND(E15*J15,2)</f>
        <v>0</v>
      </c>
      <c r="P15" s="93">
        <f>ROUND(SUM(M15:O15),2)</f>
        <v>0</v>
      </c>
    </row>
    <row r="16" spans="1:23" x14ac:dyDescent="0.25">
      <c r="A16" s="52">
        <f>A15+1</f>
        <v>4</v>
      </c>
      <c r="B16" s="53" t="s">
        <v>31</v>
      </c>
      <c r="C16" s="55" t="s">
        <v>107</v>
      </c>
      <c r="D16" s="58" t="s">
        <v>66</v>
      </c>
      <c r="E16" s="53">
        <v>107.4</v>
      </c>
      <c r="F16" s="51"/>
      <c r="G16" s="51"/>
      <c r="H16" s="51">
        <f t="shared" si="0"/>
        <v>0</v>
      </c>
      <c r="I16" s="51"/>
      <c r="J16" s="51"/>
      <c r="K16" s="93">
        <f>ROUND(SUM(H16:J16),2)</f>
        <v>0</v>
      </c>
      <c r="L16" s="51">
        <f>ROUND(E16*F16,2)</f>
        <v>0</v>
      </c>
      <c r="M16" s="51">
        <f>ROUND(E16*H16,2)</f>
        <v>0</v>
      </c>
      <c r="N16" s="51">
        <f>ROUND(E16*I16,2)</f>
        <v>0</v>
      </c>
      <c r="O16" s="51">
        <f>ROUND(E16*J16,2)</f>
        <v>0</v>
      </c>
      <c r="P16" s="93">
        <f>ROUND(SUM(M16:O16),2)</f>
        <v>0</v>
      </c>
    </row>
    <row r="17" spans="1:16" s="79" customFormat="1" x14ac:dyDescent="0.25">
      <c r="A17" s="52"/>
      <c r="B17" s="53"/>
      <c r="C17" s="54" t="s">
        <v>249</v>
      </c>
      <c r="D17" s="58"/>
      <c r="E17" s="53"/>
      <c r="F17" s="51"/>
      <c r="G17" s="51"/>
      <c r="H17" s="51"/>
      <c r="I17" s="51"/>
      <c r="J17" s="51"/>
      <c r="K17" s="93"/>
      <c r="L17" s="51"/>
      <c r="M17" s="51"/>
      <c r="N17" s="51"/>
      <c r="O17" s="51"/>
      <c r="P17" s="93"/>
    </row>
    <row r="18" spans="1:16" s="79" customFormat="1" ht="39.6" x14ac:dyDescent="0.25">
      <c r="A18" s="52">
        <f>A16+1</f>
        <v>5</v>
      </c>
      <c r="B18" s="53" t="s">
        <v>31</v>
      </c>
      <c r="C18" s="55" t="s">
        <v>390</v>
      </c>
      <c r="D18" s="58" t="s">
        <v>78</v>
      </c>
      <c r="E18" s="53">
        <v>129.19999999999999</v>
      </c>
      <c r="F18" s="51"/>
      <c r="G18" s="51"/>
      <c r="H18" s="51">
        <f t="shared" ref="H18:H20" si="1">ROUND(F18*G18,2)</f>
        <v>0</v>
      </c>
      <c r="I18" s="51"/>
      <c r="J18" s="51"/>
      <c r="K18" s="93">
        <f>ROUND(SUM(H18:J18),2)</f>
        <v>0</v>
      </c>
      <c r="L18" s="51">
        <f>ROUND(E18*F18,2)</f>
        <v>0</v>
      </c>
      <c r="M18" s="51">
        <f>ROUND(E18*H18,2)</f>
        <v>0</v>
      </c>
      <c r="N18" s="51">
        <f>ROUND(E18*I18,2)</f>
        <v>0</v>
      </c>
      <c r="O18" s="51">
        <f>ROUND(E18*J18,2)</f>
        <v>0</v>
      </c>
      <c r="P18" s="93">
        <f>ROUND(SUM(M18:O18),2)</f>
        <v>0</v>
      </c>
    </row>
    <row r="19" spans="1:16" s="79" customFormat="1" x14ac:dyDescent="0.25">
      <c r="A19" s="52">
        <f t="shared" ref="A19:A20" si="2">A18+1</f>
        <v>6</v>
      </c>
      <c r="B19" s="53" t="s">
        <v>31</v>
      </c>
      <c r="C19" s="55" t="s">
        <v>391</v>
      </c>
      <c r="D19" s="58" t="s">
        <v>66</v>
      </c>
      <c r="E19" s="53">
        <v>76</v>
      </c>
      <c r="F19" s="51"/>
      <c r="G19" s="51"/>
      <c r="H19" s="51">
        <f t="shared" si="1"/>
        <v>0</v>
      </c>
      <c r="I19" s="51"/>
      <c r="J19" s="51"/>
      <c r="K19" s="93">
        <f>ROUND(SUM(H19:J19),2)</f>
        <v>0</v>
      </c>
      <c r="L19" s="51">
        <f>ROUND(E19*F19,2)</f>
        <v>0</v>
      </c>
      <c r="M19" s="51">
        <f>ROUND(E19*H19,2)</f>
        <v>0</v>
      </c>
      <c r="N19" s="51">
        <f>ROUND(E19*I19,2)</f>
        <v>0</v>
      </c>
      <c r="O19" s="51">
        <f>ROUND(E19*J19,2)</f>
        <v>0</v>
      </c>
      <c r="P19" s="93">
        <f>ROUND(SUM(M19:O19),2)</f>
        <v>0</v>
      </c>
    </row>
    <row r="20" spans="1:16" s="79" customFormat="1" x14ac:dyDescent="0.25">
      <c r="A20" s="52">
        <f t="shared" si="2"/>
        <v>7</v>
      </c>
      <c r="B20" s="53" t="s">
        <v>31</v>
      </c>
      <c r="C20" s="55" t="s">
        <v>392</v>
      </c>
      <c r="D20" s="58" t="s">
        <v>78</v>
      </c>
      <c r="E20" s="53">
        <v>129.19999999999999</v>
      </c>
      <c r="F20" s="51"/>
      <c r="G20" s="51"/>
      <c r="H20" s="51">
        <f t="shared" si="1"/>
        <v>0</v>
      </c>
      <c r="I20" s="51"/>
      <c r="J20" s="51"/>
      <c r="K20" s="93">
        <f>ROUND(SUM(H20:J20),2)</f>
        <v>0</v>
      </c>
      <c r="L20" s="51">
        <f>ROUND(E20*F20,2)</f>
        <v>0</v>
      </c>
      <c r="M20" s="51">
        <f>ROUND(E20*H20,2)</f>
        <v>0</v>
      </c>
      <c r="N20" s="51">
        <f>ROUND(E20*I20,2)</f>
        <v>0</v>
      </c>
      <c r="O20" s="51">
        <f>ROUND(E20*J20,2)</f>
        <v>0</v>
      </c>
      <c r="P20" s="93">
        <f>ROUND(SUM(M20:O20),2)</f>
        <v>0</v>
      </c>
    </row>
    <row r="21" spans="1:16" s="79" customFormat="1" x14ac:dyDescent="0.25">
      <c r="A21" s="52"/>
      <c r="B21" s="53"/>
      <c r="C21" s="54" t="s">
        <v>394</v>
      </c>
      <c r="D21" s="58"/>
      <c r="E21" s="53"/>
      <c r="F21" s="51"/>
      <c r="G21" s="51"/>
      <c r="H21" s="51"/>
      <c r="I21" s="51"/>
      <c r="J21" s="51"/>
      <c r="K21" s="93"/>
      <c r="L21" s="51"/>
      <c r="M21" s="51"/>
      <c r="N21" s="51"/>
      <c r="O21" s="51"/>
      <c r="P21" s="93"/>
    </row>
    <row r="22" spans="1:16" s="79" customFormat="1" ht="26.4" x14ac:dyDescent="0.25">
      <c r="A22" s="52">
        <f>A20+1</f>
        <v>8</v>
      </c>
      <c r="B22" s="53" t="s">
        <v>31</v>
      </c>
      <c r="C22" s="55" t="s">
        <v>395</v>
      </c>
      <c r="D22" s="58" t="s">
        <v>78</v>
      </c>
      <c r="E22" s="53">
        <v>177.4</v>
      </c>
      <c r="F22" s="51"/>
      <c r="G22" s="51"/>
      <c r="H22" s="51">
        <f t="shared" ref="H22" si="3">ROUND(F22*G22,2)</f>
        <v>0</v>
      </c>
      <c r="I22" s="51"/>
      <c r="J22" s="51"/>
      <c r="K22" s="93">
        <f>ROUND(SUM(H22:J22),2)</f>
        <v>0</v>
      </c>
      <c r="L22" s="51">
        <f>ROUND(E22*F22,2)</f>
        <v>0</v>
      </c>
      <c r="M22" s="51">
        <f>ROUND(E22*H22,2)</f>
        <v>0</v>
      </c>
      <c r="N22" s="51">
        <f>ROUND(E22*I22,2)</f>
        <v>0</v>
      </c>
      <c r="O22" s="51">
        <f>ROUND(E22*J22,2)</f>
        <v>0</v>
      </c>
      <c r="P22" s="93">
        <f>ROUND(SUM(M22:O22),2)</f>
        <v>0</v>
      </c>
    </row>
    <row r="23" spans="1:16" ht="15.9" customHeight="1" x14ac:dyDescent="0.25">
      <c r="A23" s="43"/>
      <c r="B23" s="44"/>
      <c r="C23" s="45"/>
      <c r="D23" s="46"/>
      <c r="E23" s="47"/>
      <c r="F23" s="48"/>
      <c r="G23" s="48"/>
      <c r="H23" s="48"/>
      <c r="I23" s="48"/>
      <c r="J23" s="48"/>
      <c r="K23" s="49" t="s">
        <v>47</v>
      </c>
      <c r="L23" s="50">
        <f>SUBTOTAL(9,L12:L22)</f>
        <v>0</v>
      </c>
      <c r="M23" s="50">
        <f t="shared" ref="M23:P23" si="4">SUBTOTAL(9,M12:M22)</f>
        <v>0</v>
      </c>
      <c r="N23" s="50">
        <f t="shared" si="4"/>
        <v>0</v>
      </c>
      <c r="O23" s="50">
        <f t="shared" si="4"/>
        <v>0</v>
      </c>
      <c r="P23" s="92">
        <f t="shared" si="4"/>
        <v>0</v>
      </c>
    </row>
    <row r="25" spans="1:16" x14ac:dyDescent="0.25">
      <c r="M25" s="79"/>
      <c r="P25" s="79"/>
    </row>
    <row r="26" spans="1:16" x14ac:dyDescent="0.25">
      <c r="M26" s="79"/>
      <c r="P26" s="79"/>
    </row>
    <row r="27" spans="1:16" x14ac:dyDescent="0.25">
      <c r="C27" s="2" t="str">
        <f>Būvniec.koptāme!B21</f>
        <v xml:space="preserve">Sastādīja:                               </v>
      </c>
    </row>
    <row r="28" spans="1:16" x14ac:dyDescent="0.25">
      <c r="C28" s="2" t="str">
        <f>Būvniec.koptāme!B22</f>
        <v>Sertifikāta Nr.</v>
      </c>
    </row>
    <row r="30" spans="1:16" x14ac:dyDescent="0.25">
      <c r="C30" s="2" t="str">
        <f>Būvniec.koptāme!B24</f>
        <v xml:space="preserve">Tāme sastādīta </v>
      </c>
    </row>
    <row r="33" spans="3:3" x14ac:dyDescent="0.25">
      <c r="C33" s="2" t="str">
        <f>Būvniec.koptāme!B27</f>
        <v xml:space="preserve">Pārbaudīja:                           </v>
      </c>
    </row>
    <row r="34" spans="3:3" x14ac:dyDescent="0.25">
      <c r="C34" s="2" t="str">
        <f>Būvniec.koptāme!B28</f>
        <v xml:space="preserve">Sertifikāta Nr. </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DCCF4E32DBD241885E8F625C7DB6D0" ma:contentTypeVersion="15" ma:contentTypeDescription="Create a new document." ma:contentTypeScope="" ma:versionID="7caf94101d38ca68f0b2239d760bcfd6">
  <xsd:schema xmlns:xsd="http://www.w3.org/2001/XMLSchema" xmlns:xs="http://www.w3.org/2001/XMLSchema" xmlns:p="http://schemas.microsoft.com/office/2006/metadata/properties" xmlns:ns2="e47fc856-ca74-49ca-a842-ce1781fe50f8" xmlns:ns3="062d667f-82ca-42bb-a71c-fef24577d002" targetNamespace="http://schemas.microsoft.com/office/2006/metadata/properties" ma:root="true" ma:fieldsID="39583cfcfbd138f8fcab5a31c3755199" ns2:_="" ns3:_="">
    <xsd:import namespace="e47fc856-ca74-49ca-a842-ce1781fe50f8"/>
    <xsd:import namespace="062d667f-82ca-42bb-a71c-fef24577d00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7fc856-ca74-49ca-a842-ce1781fe5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2d667f-82ca-42bb-a71c-fef24577d0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433f175-76e8-4120-bf32-30b5d11b9008}" ma:internalName="TaxCatchAll" ma:showField="CatchAllData" ma:web="062d667f-82ca-42bb-a71c-fef24577d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7fc856-ca74-49ca-a842-ce1781fe50f8">
      <Terms xmlns="http://schemas.microsoft.com/office/infopath/2007/PartnerControls"/>
    </lcf76f155ced4ddcb4097134ff3c332f>
    <TaxCatchAll xmlns="062d667f-82ca-42bb-a71c-fef24577d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8EEEEC-989E-4F66-9C5F-11DB3DC447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7fc856-ca74-49ca-a842-ce1781fe50f8"/>
    <ds:schemaRef ds:uri="062d667f-82ca-42bb-a71c-fef24577d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5A2147-2E81-4656-8AFF-B74A965C6856}">
  <ds:schemaRefs>
    <ds:schemaRef ds:uri="http://purl.org/dc/elements/1.1/"/>
    <ds:schemaRef ds:uri="http://schemas.openxmlformats.org/package/2006/metadata/core-properties"/>
    <ds:schemaRef ds:uri="http://purl.org/dc/terms/"/>
    <ds:schemaRef ds:uri="062d667f-82ca-42bb-a71c-fef24577d002"/>
    <ds:schemaRef ds:uri="http://schemas.microsoft.com/office/2006/documentManagement/types"/>
    <ds:schemaRef ds:uri="http://schemas.microsoft.com/office/infopath/2007/PartnerControls"/>
    <ds:schemaRef ds:uri="http://schemas.microsoft.com/office/2006/metadata/properties"/>
    <ds:schemaRef ds:uri="e47fc856-ca74-49ca-a842-ce1781fe50f8"/>
    <ds:schemaRef ds:uri="http://www.w3.org/XML/1998/namespace"/>
    <ds:schemaRef ds:uri="http://purl.org/dc/dcmitype/"/>
  </ds:schemaRefs>
</ds:datastoreItem>
</file>

<file path=customXml/itemProps3.xml><?xml version="1.0" encoding="utf-8"?>
<ds:datastoreItem xmlns:ds="http://schemas.openxmlformats.org/officeDocument/2006/customXml" ds:itemID="{21321050-5261-4A0D-AB68-49A19D3B9A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34</vt:i4>
      </vt:variant>
    </vt:vector>
  </HeadingPairs>
  <TitlesOfParts>
    <vt:vector size="51" baseType="lpstr">
      <vt:lpstr>Būvniec.koptāme</vt:lpstr>
      <vt:lpstr>Kopsavilkuma apr._1-15</vt:lpstr>
      <vt:lpstr>1_Būvlauk.org. un uzturēšana</vt:lpstr>
      <vt:lpstr>2_Demontāžas darbi</vt:lpstr>
      <vt:lpstr>3_Būvkonstrukcijas</vt:lpstr>
      <vt:lpstr>4_Sienu konstrukcijas</vt:lpstr>
      <vt:lpstr>5_Jumta konstrukcijas</vt:lpstr>
      <vt:lpstr>6_Aiļu aizpildījumi</vt:lpstr>
      <vt:lpstr>7_Iekšējie apdares darbi</vt:lpstr>
      <vt:lpstr>8_Ārējie apdares darbi</vt:lpstr>
      <vt:lpstr>9_EL</vt:lpstr>
      <vt:lpstr>10_AVK-V</vt:lpstr>
      <vt:lpstr>11_AVK-A</vt:lpstr>
      <vt:lpstr>12_UK</vt:lpstr>
      <vt:lpstr>13_ESS</vt:lpstr>
      <vt:lpstr>14_UKT</vt:lpstr>
      <vt:lpstr>15_TS-L</vt:lpstr>
      <vt:lpstr>'1_Būvlauk.org. un uzturēšana'!Print_Area</vt:lpstr>
      <vt:lpstr>'10_AVK-V'!Print_Area</vt:lpstr>
      <vt:lpstr>'11_AVK-A'!Print_Area</vt:lpstr>
      <vt:lpstr>'12_UK'!Print_Area</vt:lpstr>
      <vt:lpstr>'13_ESS'!Print_Area</vt:lpstr>
      <vt:lpstr>'14_UKT'!Print_Area</vt:lpstr>
      <vt:lpstr>'15_TS-L'!Print_Area</vt:lpstr>
      <vt:lpstr>'2_Demontāžas darbi'!Print_Area</vt:lpstr>
      <vt:lpstr>'3_Būvkonstrukcijas'!Print_Area</vt:lpstr>
      <vt:lpstr>'4_Sienu konstrukcijas'!Print_Area</vt:lpstr>
      <vt:lpstr>'5_Jumta konstrukcijas'!Print_Area</vt:lpstr>
      <vt:lpstr>'6_Aiļu aizpildījumi'!Print_Area</vt:lpstr>
      <vt:lpstr>'7_Iekšējie apdares darbi'!Print_Area</vt:lpstr>
      <vt:lpstr>'8_Ārējie apdares darbi'!Print_Area</vt:lpstr>
      <vt:lpstr>'9_EL'!Print_Area</vt:lpstr>
      <vt:lpstr>Būvniec.koptāme!Print_Area</vt:lpstr>
      <vt:lpstr>'Kopsavilkuma apr._1-15'!Print_Area</vt:lpstr>
      <vt:lpstr>'1_Būvlauk.org. un uzturēšana'!Print_Titles</vt:lpstr>
      <vt:lpstr>'10_AVK-V'!Print_Titles</vt:lpstr>
      <vt:lpstr>'11_AVK-A'!Print_Titles</vt:lpstr>
      <vt:lpstr>'12_UK'!Print_Titles</vt:lpstr>
      <vt:lpstr>'13_ESS'!Print_Titles</vt:lpstr>
      <vt:lpstr>'14_UKT'!Print_Titles</vt:lpstr>
      <vt:lpstr>'15_TS-L'!Print_Titles</vt:lpstr>
      <vt:lpstr>'2_Demontāžas darbi'!Print_Titles</vt:lpstr>
      <vt:lpstr>'3_Būvkonstrukcijas'!Print_Titles</vt:lpstr>
      <vt:lpstr>'4_Sienu konstrukcijas'!Print_Titles</vt:lpstr>
      <vt:lpstr>'5_Jumta konstrukcijas'!Print_Titles</vt:lpstr>
      <vt:lpstr>'6_Aiļu aizpildījumi'!Print_Titles</vt:lpstr>
      <vt:lpstr>'7_Iekšējie apdares darbi'!Print_Titles</vt:lpstr>
      <vt:lpstr>'8_Ārējie apdares darbi'!Print_Titles</vt:lpstr>
      <vt:lpstr>'9_EL'!Print_Titles</vt:lpstr>
      <vt:lpstr>Būvniec.koptāme!Print_Titles</vt:lpstr>
      <vt:lpstr>'Kopsavilkuma apr._1-15'!Print_Titles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2022-12-07T13:13:26Z</dcterms:created>
  <dcterms:modified xsi:type="dcterms:W3CDTF">2023-02-06T07:59:36Z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0x010100F2DCCF4E32DBD241885E8F625C7DB6D0</vt:lpwstr>
  </property>
</Properties>
</file>