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turs.kurbatovs\OneDrive - RP SIA Rigas Satiksme\Desktop\WORK\2_Līgumu noslēgšanas pieprasījumi\24_\"/>
    </mc:Choice>
  </mc:AlternateContent>
  <xr:revisionPtr revIDLastSave="0" documentId="8_{7A20BE9D-3820-406A-B3C5-B0E3532F3BCB}" xr6:coauthVersionLast="47" xr6:coauthVersionMax="47" xr10:uidLastSave="{00000000-0000-0000-0000-000000000000}"/>
  <bookViews>
    <workbookView xWindow="5025" yWindow="645" windowWidth="23310" windowHeight="14955" activeTab="2"/>
  </bookViews>
  <sheets>
    <sheet name="Koptāme" sheetId="6" r:id="rId1"/>
    <sheet name="Kopsavilkums" sheetId="5" r:id="rId2"/>
    <sheet name="Tāme" sheetId="1" r:id="rId3"/>
  </sheets>
  <definedNames>
    <definedName name="_xlnm.Print_Area" localSheetId="2">Tāme!$A$1:$P$31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J21" i="1"/>
  <c r="O21" i="1"/>
  <c r="H20" i="1"/>
  <c r="J20" i="1"/>
  <c r="O20" i="1"/>
  <c r="H19" i="1"/>
  <c r="M19" i="1"/>
  <c r="H18" i="1"/>
  <c r="N18" i="1"/>
  <c r="L21" i="1"/>
  <c r="L22" i="1"/>
  <c r="N21" i="1"/>
  <c r="N22" i="1"/>
  <c r="L20" i="1"/>
  <c r="N20" i="1"/>
  <c r="N19" i="1"/>
  <c r="E18" i="5"/>
  <c r="E21" i="5"/>
  <c r="D17" i="6"/>
  <c r="D18" i="6"/>
  <c r="P20" i="1"/>
  <c r="J19" i="1"/>
  <c r="O19" i="1"/>
  <c r="P19" i="1"/>
  <c r="K20" i="1"/>
  <c r="E19" i="5"/>
  <c r="E20" i="5"/>
  <c r="E22" i="5"/>
  <c r="M20" i="1"/>
  <c r="J18" i="1"/>
  <c r="O18" i="1"/>
  <c r="K21" i="1"/>
  <c r="M18" i="1"/>
  <c r="M22" i="1"/>
  <c r="K19" i="1"/>
  <c r="M21" i="1"/>
  <c r="P21" i="1"/>
  <c r="D19" i="6"/>
  <c r="O22" i="1"/>
  <c r="P18" i="1"/>
  <c r="P22" i="1"/>
  <c r="K18" i="1"/>
</calcChain>
</file>

<file path=xl/sharedStrings.xml><?xml version="1.0" encoding="utf-8"?>
<sst xmlns="http://schemas.openxmlformats.org/spreadsheetml/2006/main" count="108" uniqueCount="70">
  <si>
    <t>Kods*</t>
  </si>
  <si>
    <t>Mērvienība</t>
  </si>
  <si>
    <t>Daudzums</t>
  </si>
  <si>
    <t>Vienības izmaksas</t>
  </si>
  <si>
    <t>laika
norma
(c/h)</t>
  </si>
  <si>
    <t>darba
samaksas
likme*
(euro/h)</t>
  </si>
  <si>
    <t>darba
alga</t>
  </si>
  <si>
    <t>kopā</t>
  </si>
  <si>
    <t>Kopā uz visu apjomu</t>
  </si>
  <si>
    <t>summa</t>
  </si>
  <si>
    <t>(būvdarbu veids vai konstruktīvā elementa nosaukums)</t>
  </si>
  <si>
    <t>Objekta nosaukums</t>
  </si>
  <si>
    <t>Būves nosaukums</t>
  </si>
  <si>
    <t>Objekta adrese</t>
  </si>
  <si>
    <t>Pasūtījuma Nr.</t>
  </si>
  <si>
    <t>Būvdarbu nosaukums</t>
  </si>
  <si>
    <t>būvizstrā-dājumi</t>
  </si>
  <si>
    <t>mehā-nismi</t>
  </si>
  <si>
    <t>Sastādīja</t>
  </si>
  <si>
    <t>Nr.
p.
k.</t>
  </si>
  <si>
    <t>(paraksts un tā atšifrējums, datums)</t>
  </si>
  <si>
    <t>Pārbaudīja</t>
  </si>
  <si>
    <t>Sertifikāta Nr.</t>
  </si>
  <si>
    <t>darbie-
tilpība
(c/h)</t>
  </si>
  <si>
    <t>Kopā</t>
  </si>
  <si>
    <t>Pavisam kopā</t>
  </si>
  <si>
    <t>Tai skaitā</t>
  </si>
  <si>
    <t>Nr.p.k.</t>
  </si>
  <si>
    <t xml:space="preserve"> Būvdarbu veids vai konstruktīvā elementa nosaukums</t>
  </si>
  <si>
    <t>t.sk. darba aizsardzība</t>
  </si>
  <si>
    <t>APSTIPRINU</t>
  </si>
  <si>
    <t>(pasūtītāja paraksts un tā atšifrējums)</t>
  </si>
  <si>
    <t>Z.v.</t>
  </si>
  <si>
    <t xml:space="preserve">Objekta nosaukums </t>
  </si>
  <si>
    <t>PVN (21%)</t>
  </si>
  <si>
    <t>Pavisam būvniecības izmaksas</t>
  </si>
  <si>
    <t>kompl.</t>
  </si>
  <si>
    <t>PVC logu nomaiņa</t>
  </si>
  <si>
    <t>gab.</t>
  </si>
  <si>
    <t>līgumcena</t>
  </si>
  <si>
    <t>Regulēšanas darbu veikšana un izpilddokumentācijas sagatavošana (akti, pases, deklarācijas)</t>
  </si>
  <si>
    <t xml:space="preserve">Kopsavilkuma aprēķins </t>
  </si>
  <si>
    <t>Kods,
tāmes Nr.</t>
  </si>
  <si>
    <t>Tāmes izmaksas</t>
  </si>
  <si>
    <t>Darbie-tilpība
(c/h)</t>
  </si>
  <si>
    <t>darba alga</t>
  </si>
  <si>
    <t>būviz-strādā-jumi</t>
  </si>
  <si>
    <t>20____. gada ____. ____________</t>
  </si>
  <si>
    <t>Būvniecības koptāme</t>
  </si>
  <si>
    <t>Lokālā tāme Nr.1</t>
  </si>
  <si>
    <r>
      <t>Objekta izmaksas (</t>
    </r>
    <r>
      <rPr>
        <i/>
        <sz val="12"/>
        <rFont val="Arial Narrow"/>
        <family val="2"/>
        <charset val="204"/>
      </rPr>
      <t>euro</t>
    </r>
    <r>
      <rPr>
        <sz val="12"/>
        <rFont val="Arial Narrow"/>
        <family val="2"/>
        <charset val="204"/>
      </rPr>
      <t>)</t>
    </r>
  </si>
  <si>
    <t>Virsizdevumi (7%)</t>
  </si>
  <si>
    <t>Peļņa (3%)</t>
  </si>
  <si>
    <t>Tiešās izmaksas kopā, t.sk. darba devēja sociālais nodoklis (23.59%):</t>
  </si>
  <si>
    <t>Pazemes autostāvvieta</t>
  </si>
  <si>
    <t>Krišjāņa Valdemāra 5a</t>
  </si>
  <si>
    <r>
      <t>Par kopējo summu (</t>
    </r>
    <r>
      <rPr>
        <i/>
        <sz val="12"/>
        <rFont val="Arial Narrow"/>
        <family val="2"/>
        <charset val="204"/>
      </rPr>
      <t>euro</t>
    </r>
    <r>
      <rPr>
        <sz val="12"/>
        <rFont val="Arial Narrow"/>
        <family val="2"/>
        <charset val="204"/>
      </rPr>
      <t>) ___________</t>
    </r>
  </si>
  <si>
    <t>Kopējā darbietilpība (c/h)___________</t>
  </si>
  <si>
    <t>Darbu izpildes termiņš - ______________</t>
  </si>
  <si>
    <t>Esošo vārtu demontāža un utilizācija</t>
  </si>
  <si>
    <t xml:space="preserve">Montāžas, hermetizācijas materiālu iestrāde (āra hermētiķis ar skārda apdari vai apmetums un krāsojums) </t>
  </si>
  <si>
    <t>Vārtu nomaiņa Kr.Valdemāra 5a</t>
  </si>
  <si>
    <t>Tāme sastādīta 2023.gada __.__________.</t>
  </si>
  <si>
    <t>Vārtu nomaiņa  Kr.Valdemāra 5a</t>
  </si>
  <si>
    <t>Tāme sastādīta 2023.gada __._____________.</t>
  </si>
  <si>
    <t>Tāme sastādīta 2023. gada ___.___________.</t>
  </si>
  <si>
    <t>Tāme sastādīta 2023. gada ___. _____________.</t>
  </si>
  <si>
    <t>Vārtu nomaiņa Krišjāņa Valdemāra ielā 5a, Rīgā</t>
  </si>
  <si>
    <t>Krišjāņa Valdemāra 5a iela, Rīga</t>
  </si>
  <si>
    <t>Jaunu vārtu montaža, pieslēgšana pie vadības pults. Automatikskas darbības nodrošīnāšana.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</si>
</sst>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79" formatCode="_-* #,##0.00\ _L_s_-;\-* #,##0.00\ _L_s_-;_-* &quot;-&quot;??\ _L_s_-;_-@_-"/>
  </numFmts>
  <fonts count="43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Helv"/>
    </font>
    <font>
      <sz val="11"/>
      <color indexed="8"/>
      <name val="Calibri"/>
      <family val="2"/>
      <charset val="186"/>
    </font>
    <font>
      <sz val="11"/>
      <color indexed="8"/>
      <name val="Calibri"/>
      <family val="2"/>
    </font>
    <font>
      <sz val="10"/>
      <name val="MS Sans Serif"/>
      <family val="2"/>
      <charset val="186"/>
    </font>
    <font>
      <sz val="11"/>
      <color indexed="8"/>
      <name val="Arial"/>
      <family val="2"/>
      <charset val="204"/>
    </font>
    <font>
      <sz val="12"/>
      <color indexed="8"/>
      <name val="Tahoma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8"/>
      <name val="Calibri"/>
      <family val="2"/>
      <charset val="186"/>
    </font>
    <font>
      <sz val="10"/>
      <name val="BaltHelvetica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b/>
      <sz val="11"/>
      <name val="Arial Narrow"/>
      <family val="2"/>
      <charset val="204"/>
    </font>
    <font>
      <sz val="11"/>
      <name val="Arial Narrow"/>
      <family val="2"/>
      <charset val="204"/>
    </font>
    <font>
      <sz val="11"/>
      <color indexed="8"/>
      <name val="Arial Narrow"/>
      <family val="2"/>
      <charset val="204"/>
    </font>
    <font>
      <vertAlign val="superscript"/>
      <sz val="11"/>
      <name val="Arial Narrow"/>
      <family val="2"/>
      <charset val="204"/>
    </font>
    <font>
      <u/>
      <sz val="12"/>
      <name val="Arial Narrow"/>
      <family val="2"/>
      <charset val="204"/>
    </font>
    <font>
      <b/>
      <sz val="16"/>
      <name val="Arial Narrow"/>
      <family val="2"/>
      <charset val="204"/>
    </font>
    <font>
      <i/>
      <sz val="12"/>
      <name val="Arial Narrow"/>
      <family val="2"/>
      <charset val="204"/>
    </font>
    <font>
      <b/>
      <i/>
      <sz val="12"/>
      <name val="Arial Narrow"/>
      <family val="2"/>
      <charset val="204"/>
    </font>
    <font>
      <b/>
      <i/>
      <sz val="10"/>
      <name val="Arial Narrow"/>
      <family val="2"/>
      <charset val="204"/>
    </font>
    <font>
      <i/>
      <sz val="10"/>
      <name val="Arial Narrow"/>
      <family val="2"/>
      <charset val="204"/>
    </font>
    <font>
      <i/>
      <sz val="9"/>
      <name val="Arial Narrow"/>
      <family val="2"/>
      <charset val="204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000000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color rgb="FF414142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color rgb="FF414142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1"/>
      <color rgb="FF000000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i/>
      <sz val="11"/>
      <color theme="1"/>
      <name val="Arial Narrow"/>
      <family val="2"/>
      <charset val="204"/>
    </font>
    <font>
      <b/>
      <sz val="11"/>
      <color rgb="FF414142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48">
    <xf numFmtId="0" fontId="0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3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9" fillId="0" borderId="0"/>
    <xf numFmtId="0" fontId="1" fillId="0" borderId="0"/>
    <xf numFmtId="0" fontId="1" fillId="0" borderId="0"/>
    <xf numFmtId="0" fontId="2" fillId="0" borderId="0"/>
    <xf numFmtId="0" fontId="15" fillId="0" borderId="0"/>
    <xf numFmtId="0" fontId="1" fillId="0" borderId="0"/>
    <xf numFmtId="0" fontId="29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9" fontId="4" fillId="0" borderId="0" applyFont="0" applyFill="0" applyBorder="0" applyAlignment="0" applyProtection="0"/>
  </cellStyleXfs>
  <cellXfs count="128">
    <xf numFmtId="0" fontId="0" fillId="0" borderId="0" xfId="0"/>
    <xf numFmtId="0" fontId="31" fillId="0" borderId="0" xfId="0" applyFont="1"/>
    <xf numFmtId="0" fontId="31" fillId="0" borderId="0" xfId="0" applyFont="1" applyProtection="1"/>
    <xf numFmtId="0" fontId="13" fillId="0" borderId="0" xfId="41" applyFont="1"/>
    <xf numFmtId="0" fontId="13" fillId="0" borderId="0" xfId="41" applyFont="1" applyAlignment="1">
      <alignment vertical="center"/>
    </xf>
    <xf numFmtId="0" fontId="32" fillId="0" borderId="0" xfId="0" applyFont="1" applyBorder="1" applyAlignment="1">
      <alignment horizontal="left"/>
    </xf>
    <xf numFmtId="0" fontId="32" fillId="0" borderId="0" xfId="0" applyFont="1" applyBorder="1" applyAlignment="1"/>
    <xf numFmtId="0" fontId="12" fillId="0" borderId="0" xfId="0" applyFont="1" applyBorder="1" applyAlignment="1"/>
    <xf numFmtId="0" fontId="12" fillId="0" borderId="0" xfId="0" applyFont="1" applyBorder="1" applyAlignment="1">
      <alignment horizontal="left"/>
    </xf>
    <xf numFmtId="0" fontId="0" fillId="0" borderId="0" xfId="0" applyBorder="1"/>
    <xf numFmtId="0" fontId="33" fillId="0" borderId="0" xfId="0" applyFont="1" applyAlignment="1">
      <alignment vertical="top"/>
    </xf>
    <xf numFmtId="0" fontId="33" fillId="0" borderId="0" xfId="0" applyFont="1" applyAlignment="1">
      <alignment horizontal="left" vertical="center"/>
    </xf>
    <xf numFmtId="0" fontId="34" fillId="0" borderId="0" xfId="0" applyFont="1"/>
    <xf numFmtId="0" fontId="35" fillId="0" borderId="0" xfId="0" applyFont="1"/>
    <xf numFmtId="0" fontId="16" fillId="0" borderId="1" xfId="0" applyFont="1" applyBorder="1" applyAlignment="1">
      <alignment horizontal="left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35" fillId="0" borderId="0" xfId="6" applyFont="1"/>
    <xf numFmtId="0" fontId="33" fillId="0" borderId="0" xfId="6" applyFont="1"/>
    <xf numFmtId="0" fontId="36" fillId="0" borderId="0" xfId="0" applyFont="1"/>
    <xf numFmtId="0" fontId="37" fillId="0" borderId="0" xfId="0" applyFont="1"/>
    <xf numFmtId="0" fontId="19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4" fontId="19" fillId="0" borderId="0" xfId="41" applyNumberFormat="1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4" fontId="19" fillId="0" borderId="0" xfId="0" applyNumberFormat="1" applyFont="1" applyAlignment="1">
      <alignment horizontal="right" vertical="center"/>
    </xf>
    <xf numFmtId="0" fontId="36" fillId="0" borderId="2" xfId="0" applyFont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/>
    </xf>
    <xf numFmtId="0" fontId="36" fillId="2" borderId="2" xfId="0" applyFont="1" applyFill="1" applyBorder="1" applyAlignment="1">
      <alignment horizontal="center" wrapText="1"/>
    </xf>
    <xf numFmtId="0" fontId="38" fillId="2" borderId="2" xfId="0" applyFont="1" applyFill="1" applyBorder="1" applyAlignment="1">
      <alignment horizontal="left" wrapText="1"/>
    </xf>
    <xf numFmtId="0" fontId="36" fillId="2" borderId="2" xfId="0" applyFont="1" applyFill="1" applyBorder="1" applyAlignment="1">
      <alignment wrapText="1"/>
    </xf>
    <xf numFmtId="0" fontId="19" fillId="3" borderId="2" xfId="0" applyFont="1" applyFill="1" applyBorder="1" applyAlignment="1" applyProtection="1">
      <alignment horizontal="center" vertical="center"/>
    </xf>
    <xf numFmtId="4" fontId="19" fillId="0" borderId="2" xfId="14" applyNumberFormat="1" applyFont="1" applyFill="1" applyBorder="1" applyAlignment="1" applyProtection="1">
      <alignment horizontal="center" vertical="center" wrapText="1"/>
    </xf>
    <xf numFmtId="0" fontId="36" fillId="0" borderId="2" xfId="0" applyFont="1" applyBorder="1" applyAlignment="1">
      <alignment horizontal="left" vertical="justify"/>
    </xf>
    <xf numFmtId="0" fontId="20" fillId="0" borderId="2" xfId="0" applyFont="1" applyFill="1" applyBorder="1" applyAlignment="1">
      <alignment horizontal="center" vertical="center"/>
    </xf>
    <xf numFmtId="2" fontId="19" fillId="3" borderId="2" xfId="29" applyNumberFormat="1" applyFont="1" applyFill="1" applyBorder="1" applyAlignment="1">
      <alignment horizontal="center" vertical="center"/>
    </xf>
    <xf numFmtId="4" fontId="19" fillId="3" borderId="2" xfId="0" applyNumberFormat="1" applyFont="1" applyFill="1" applyBorder="1" applyAlignment="1">
      <alignment horizontal="center" vertical="center"/>
    </xf>
    <xf numFmtId="2" fontId="36" fillId="3" borderId="2" xfId="0" applyNumberFormat="1" applyFont="1" applyFill="1" applyBorder="1" applyAlignment="1">
      <alignment horizontal="center" vertical="center"/>
    </xf>
    <xf numFmtId="4" fontId="19" fillId="3" borderId="2" xfId="0" applyNumberFormat="1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2" xfId="0" applyNumberFormat="1" applyFont="1" applyFill="1" applyBorder="1" applyAlignment="1">
      <alignment horizontal="center" vertical="center"/>
    </xf>
    <xf numFmtId="0" fontId="38" fillId="0" borderId="1" xfId="0" applyFont="1" applyBorder="1" applyAlignment="1"/>
    <xf numFmtId="0" fontId="38" fillId="0" borderId="3" xfId="0" applyFont="1" applyBorder="1" applyAlignment="1"/>
    <xf numFmtId="0" fontId="38" fillId="0" borderId="2" xfId="0" applyFont="1" applyBorder="1" applyAlignment="1">
      <alignment horizontal="center"/>
    </xf>
    <xf numFmtId="2" fontId="36" fillId="0" borderId="2" xfId="0" applyNumberFormat="1" applyFont="1" applyBorder="1"/>
    <xf numFmtId="0" fontId="37" fillId="0" borderId="0" xfId="6" applyFont="1"/>
    <xf numFmtId="0" fontId="39" fillId="0" borderId="0" xfId="6" applyFont="1"/>
    <xf numFmtId="0" fontId="39" fillId="0" borderId="14" xfId="6" applyFont="1" applyBorder="1"/>
    <xf numFmtId="0" fontId="17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17" fillId="0" borderId="4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40" fillId="0" borderId="4" xfId="0" applyFont="1" applyBorder="1" applyAlignment="1">
      <alignment horizontal="left"/>
    </xf>
    <xf numFmtId="14" fontId="34" fillId="0" borderId="1" xfId="0" applyNumberFormat="1" applyFont="1" applyBorder="1" applyAlignment="1">
      <alignment horizontal="left"/>
    </xf>
    <xf numFmtId="0" fontId="34" fillId="0" borderId="1" xfId="0" applyFont="1" applyBorder="1" applyAlignment="1">
      <alignment horizontal="left"/>
    </xf>
    <xf numFmtId="0" fontId="24" fillId="0" borderId="0" xfId="0" applyFont="1" applyAlignment="1">
      <alignment vertical="center"/>
    </xf>
    <xf numFmtId="0" fontId="17" fillId="0" borderId="0" xfId="0" applyFont="1"/>
    <xf numFmtId="0" fontId="17" fillId="0" borderId="2" xfId="0" applyFont="1" applyBorder="1" applyAlignment="1">
      <alignment horizontal="center" vertical="center" wrapText="1"/>
    </xf>
    <xf numFmtId="2" fontId="17" fillId="0" borderId="2" xfId="0" applyNumberFormat="1" applyFont="1" applyBorder="1" applyAlignment="1">
      <alignment vertical="center" wrapText="1"/>
    </xf>
    <xf numFmtId="0" fontId="16" fillId="0" borderId="2" xfId="0" applyFont="1" applyBorder="1" applyAlignment="1">
      <alignment vertical="center"/>
    </xf>
    <xf numFmtId="2" fontId="16" fillId="0" borderId="2" xfId="0" applyNumberFormat="1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2" fontId="17" fillId="0" borderId="2" xfId="0" applyNumberFormat="1" applyFont="1" applyBorder="1" applyAlignment="1">
      <alignment vertical="center"/>
    </xf>
    <xf numFmtId="0" fontId="33" fillId="0" borderId="4" xfId="6" applyFont="1" applyBorder="1"/>
    <xf numFmtId="0" fontId="16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21" fillId="0" borderId="5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40" fillId="0" borderId="0" xfId="0" applyFont="1"/>
    <xf numFmtId="0" fontId="27" fillId="0" borderId="5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17" fillId="0" borderId="5" xfId="0" applyFont="1" applyBorder="1" applyAlignment="1">
      <alignment vertical="center"/>
    </xf>
    <xf numFmtId="2" fontId="17" fillId="0" borderId="0" xfId="0" applyNumberFormat="1" applyFont="1" applyAlignment="1">
      <alignment vertical="center"/>
    </xf>
    <xf numFmtId="2" fontId="28" fillId="0" borderId="0" xfId="0" applyNumberFormat="1" applyFont="1" applyAlignment="1">
      <alignment vertical="center"/>
    </xf>
    <xf numFmtId="2" fontId="17" fillId="0" borderId="2" xfId="0" applyNumberFormat="1" applyFont="1" applyBorder="1" applyAlignment="1">
      <alignment horizontal="center" vertical="center" wrapText="1"/>
    </xf>
    <xf numFmtId="2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2" fontId="0" fillId="0" borderId="0" xfId="0" applyNumberFormat="1"/>
    <xf numFmtId="0" fontId="40" fillId="0" borderId="4" xfId="0" applyFont="1" applyBorder="1" applyAlignment="1">
      <alignment horizontal="left"/>
    </xf>
    <xf numFmtId="0" fontId="36" fillId="0" borderId="0" xfId="0" applyFont="1" applyAlignment="1">
      <alignment horizontal="left" vertical="center" wrapText="1"/>
    </xf>
    <xf numFmtId="0" fontId="33" fillId="0" borderId="4" xfId="6" applyFont="1" applyBorder="1" applyAlignment="1">
      <alignment horizontal="center"/>
    </xf>
    <xf numFmtId="0" fontId="39" fillId="0" borderId="0" xfId="6" applyFont="1" applyAlignment="1">
      <alignment horizontal="center" vertical="top"/>
    </xf>
    <xf numFmtId="0" fontId="23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right" vertical="center"/>
    </xf>
    <xf numFmtId="0" fontId="17" fillId="0" borderId="2" xfId="0" applyFont="1" applyBorder="1" applyAlignment="1">
      <alignment horizontal="right"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40" fillId="0" borderId="2" xfId="0" applyFont="1" applyBorder="1" applyAlignment="1">
      <alignment horizontal="right" vertical="center"/>
    </xf>
    <xf numFmtId="14" fontId="34" fillId="0" borderId="1" xfId="0" applyNumberFormat="1" applyFont="1" applyBorder="1" applyAlignment="1">
      <alignment horizontal="left"/>
    </xf>
    <xf numFmtId="0" fontId="34" fillId="0" borderId="1" xfId="0" applyFont="1" applyBorder="1" applyAlignment="1">
      <alignment horizontal="left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/>
    </xf>
    <xf numFmtId="0" fontId="39" fillId="0" borderId="15" xfId="6" applyFont="1" applyBorder="1" applyAlignment="1">
      <alignment horizontal="center" vertical="top"/>
    </xf>
    <xf numFmtId="0" fontId="42" fillId="0" borderId="0" xfId="0" applyFont="1" applyAlignment="1">
      <alignment horizontal="left" wrapText="1"/>
    </xf>
    <xf numFmtId="0" fontId="37" fillId="0" borderId="0" xfId="0" applyFont="1" applyAlignment="1">
      <alignment horizontal="left" wrapText="1"/>
    </xf>
    <xf numFmtId="0" fontId="36" fillId="0" borderId="13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0" borderId="14" xfId="0" applyFont="1" applyBorder="1"/>
    <xf numFmtId="0" fontId="36" fillId="0" borderId="6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right"/>
    </xf>
    <xf numFmtId="0" fontId="38" fillId="0" borderId="1" xfId="0" applyFont="1" applyBorder="1" applyAlignment="1">
      <alignment horizontal="right"/>
    </xf>
    <xf numFmtId="0" fontId="38" fillId="0" borderId="0" xfId="0" applyFont="1" applyAlignment="1">
      <alignment horizontal="center"/>
    </xf>
    <xf numFmtId="0" fontId="36" fillId="0" borderId="6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/>
    </xf>
    <xf numFmtId="49" fontId="36" fillId="0" borderId="0" xfId="0" applyNumberFormat="1" applyFont="1" applyBorder="1" applyAlignment="1">
      <alignment horizontal="center" vertical="top" shrinkToFit="1"/>
    </xf>
    <xf numFmtId="0" fontId="38" fillId="0" borderId="4" xfId="0" applyFont="1" applyBorder="1" applyAlignment="1">
      <alignment horizontal="left"/>
    </xf>
    <xf numFmtId="14" fontId="38" fillId="0" borderId="1" xfId="0" applyNumberFormat="1" applyFont="1" applyBorder="1" applyAlignment="1">
      <alignment horizontal="left"/>
    </xf>
    <xf numFmtId="0" fontId="38" fillId="0" borderId="1" xfId="0" applyFont="1" applyBorder="1" applyAlignment="1">
      <alignment horizontal="left"/>
    </xf>
  </cellXfs>
  <cellStyles count="48">
    <cellStyle name="_UNIBANKA 2006_1-4-2 (piezim)_Pils-TAM-22-07-2010_k1_1-4-4_Pils-TAM-23-11-2010_Kop_Marite" xfId="1"/>
    <cellStyle name="Comma 2" xfId="2"/>
    <cellStyle name="Comma 3" xfId="3"/>
    <cellStyle name="Comma 3 2" xfId="4"/>
    <cellStyle name="Comma 4" xfId="5"/>
    <cellStyle name="Excel Built-in Normal" xfId="6"/>
    <cellStyle name="Normal" xfId="0" builtinId="0"/>
    <cellStyle name="Normal 10" xfId="7"/>
    <cellStyle name="Normal 10 2" xfId="8"/>
    <cellStyle name="Normal 11 2" xfId="9"/>
    <cellStyle name="Normal 12" xfId="10"/>
    <cellStyle name="Normal 12 2" xfId="11"/>
    <cellStyle name="Normal 2" xfId="12"/>
    <cellStyle name="Normal 2 2" xfId="13"/>
    <cellStyle name="Normal 2 2 2" xfId="14"/>
    <cellStyle name="Normal 2 2 2 2" xfId="15"/>
    <cellStyle name="Normal 2 2 3" xfId="16"/>
    <cellStyle name="Normal 2 3" xfId="17"/>
    <cellStyle name="Normal 2 4" xfId="18"/>
    <cellStyle name="Normal 2_Tame_Skudrina" xfId="19"/>
    <cellStyle name="Normal 3" xfId="20"/>
    <cellStyle name="Normal 3 2" xfId="21"/>
    <cellStyle name="Normal 3 4" xfId="22"/>
    <cellStyle name="Normal 4" xfId="23"/>
    <cellStyle name="Normal 4 2" xfId="24"/>
    <cellStyle name="Normal 5" xfId="25"/>
    <cellStyle name="Normal 6" xfId="26"/>
    <cellStyle name="Normal 6 2" xfId="27"/>
    <cellStyle name="Normal 6 2 2" xfId="28"/>
    <cellStyle name="Normal 7" xfId="29"/>
    <cellStyle name="Normal 8" xfId="30"/>
    <cellStyle name="Normal 9" xfId="31"/>
    <cellStyle name="Normal 99" xfId="32"/>
    <cellStyle name="Parastais 10" xfId="33"/>
    <cellStyle name="Parastais 2 2" xfId="34"/>
    <cellStyle name="Parastais 4" xfId="35"/>
    <cellStyle name="Parastais 4 2" xfId="36"/>
    <cellStyle name="Parastais 6" xfId="37"/>
    <cellStyle name="Parastais 7" xfId="38"/>
    <cellStyle name="Parastais 8" xfId="39"/>
    <cellStyle name="Parastais_____tames_suves_09" xfId="40"/>
    <cellStyle name="Parastais_Forma_ginterm_apstr(2) 2_tame_jumti_sandero" xfId="41"/>
    <cellStyle name="Parasts 2" xfId="42"/>
    <cellStyle name="Parasts 3" xfId="43"/>
    <cellStyle name="Percent 2" xfId="44"/>
    <cellStyle name="Stils 1" xfId="45"/>
    <cellStyle name="Style 1" xfId="46"/>
    <cellStyle name="Процентный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85" zoomScaleNormal="85" workbookViewId="0">
      <selection activeCell="D29" sqref="D29"/>
    </sheetView>
  </sheetViews>
  <sheetFormatPr defaultRowHeight="15"/>
  <cols>
    <col min="1" max="1" width="12.5703125" customWidth="1"/>
    <col min="2" max="2" width="11" customWidth="1"/>
    <col min="3" max="3" width="62.7109375" customWidth="1"/>
    <col min="4" max="4" width="38.140625" customWidth="1"/>
  </cols>
  <sheetData>
    <row r="1" spans="1:8" ht="15.75">
      <c r="A1" s="15"/>
      <c r="B1" s="15"/>
      <c r="C1" s="48" t="s">
        <v>30</v>
      </c>
      <c r="D1" s="49"/>
    </row>
    <row r="2" spans="1:8" ht="15.75">
      <c r="A2" s="50"/>
      <c r="B2" s="15"/>
      <c r="C2" s="15"/>
      <c r="D2" s="51"/>
    </row>
    <row r="3" spans="1:8" ht="18">
      <c r="A3" s="50"/>
      <c r="B3" s="15"/>
      <c r="C3" s="15"/>
      <c r="D3" s="52" t="s">
        <v>31</v>
      </c>
    </row>
    <row r="4" spans="1:8" ht="15.75">
      <c r="A4" s="15"/>
      <c r="B4" s="15"/>
      <c r="C4" s="15"/>
      <c r="D4" s="49" t="s">
        <v>32</v>
      </c>
    </row>
    <row r="5" spans="1:8" ht="15.75">
      <c r="A5" s="15"/>
      <c r="B5" s="15"/>
      <c r="C5" s="49"/>
      <c r="D5" s="53"/>
    </row>
    <row r="6" spans="1:8" ht="15.75">
      <c r="A6" s="15"/>
      <c r="B6" s="15"/>
      <c r="C6" s="49"/>
      <c r="D6" s="49" t="s">
        <v>47</v>
      </c>
    </row>
    <row r="7" spans="1:8" ht="15.75">
      <c r="A7" s="15"/>
      <c r="B7" s="15"/>
      <c r="C7" s="15"/>
      <c r="D7" s="15"/>
    </row>
    <row r="8" spans="1:8" ht="20.25">
      <c r="A8" s="87" t="s">
        <v>48</v>
      </c>
      <c r="B8" s="87"/>
      <c r="C8" s="87"/>
      <c r="D8" s="87"/>
    </row>
    <row r="9" spans="1:8" ht="15.75">
      <c r="A9" s="16"/>
      <c r="B9" s="16"/>
      <c r="C9" s="16"/>
      <c r="D9" s="16"/>
    </row>
    <row r="10" spans="1:8" ht="15.75">
      <c r="A10" s="13" t="s">
        <v>11</v>
      </c>
      <c r="B10" s="12"/>
      <c r="C10" s="83" t="s">
        <v>67</v>
      </c>
      <c r="D10" s="54"/>
      <c r="E10" s="5"/>
      <c r="F10" s="5"/>
      <c r="G10" s="5"/>
      <c r="H10" s="5"/>
    </row>
    <row r="11" spans="1:8" ht="15.75">
      <c r="A11" s="13" t="s">
        <v>12</v>
      </c>
      <c r="B11" s="12"/>
      <c r="C11" s="14" t="s">
        <v>54</v>
      </c>
      <c r="D11" s="14"/>
      <c r="E11" s="8"/>
      <c r="F11" s="8"/>
      <c r="G11" s="8"/>
      <c r="H11" s="8"/>
    </row>
    <row r="12" spans="1:8" ht="15.75">
      <c r="A12" s="13" t="s">
        <v>13</v>
      </c>
      <c r="B12" s="12"/>
      <c r="C12" s="14" t="s">
        <v>68</v>
      </c>
      <c r="D12" s="14"/>
      <c r="E12" s="8"/>
      <c r="F12" s="8"/>
      <c r="G12" s="8"/>
      <c r="H12" s="8"/>
    </row>
    <row r="13" spans="1:8" ht="15.75">
      <c r="A13" s="13" t="s">
        <v>14</v>
      </c>
      <c r="B13" s="12"/>
      <c r="C13" s="55"/>
      <c r="D13" s="56"/>
      <c r="E13" s="9"/>
      <c r="F13" s="9"/>
      <c r="G13" s="9"/>
      <c r="H13" s="9"/>
    </row>
    <row r="14" spans="1:8" ht="15.75">
      <c r="A14" s="57"/>
      <c r="B14" s="57"/>
      <c r="C14" s="57"/>
      <c r="D14" s="58"/>
    </row>
    <row r="15" spans="1:8" ht="15.75">
      <c r="A15" s="59" t="s">
        <v>27</v>
      </c>
      <c r="B15" s="88" t="s">
        <v>33</v>
      </c>
      <c r="C15" s="88"/>
      <c r="D15" s="59" t="s">
        <v>50</v>
      </c>
    </row>
    <row r="16" spans="1:8" ht="15.75">
      <c r="A16" s="59">
        <v>1</v>
      </c>
      <c r="B16" s="89" t="s">
        <v>67</v>
      </c>
      <c r="C16" s="89"/>
      <c r="D16" s="60"/>
    </row>
    <row r="17" spans="1:4" ht="15.75">
      <c r="A17" s="61"/>
      <c r="B17" s="90" t="s">
        <v>24</v>
      </c>
      <c r="C17" s="90"/>
      <c r="D17" s="62">
        <f>D16</f>
        <v>0</v>
      </c>
    </row>
    <row r="18" spans="1:4" ht="15.75">
      <c r="A18" s="63"/>
      <c r="B18" s="91" t="s">
        <v>34</v>
      </c>
      <c r="C18" s="91"/>
      <c r="D18" s="64">
        <f>D17*0.21</f>
        <v>0</v>
      </c>
    </row>
    <row r="19" spans="1:4" ht="15.75">
      <c r="A19" s="61"/>
      <c r="B19" s="90" t="s">
        <v>35</v>
      </c>
      <c r="C19" s="90"/>
      <c r="D19" s="62">
        <f>D17+D18</f>
        <v>0</v>
      </c>
    </row>
    <row r="20" spans="1:4" ht="15.75">
      <c r="A20" s="58"/>
      <c r="B20" s="58"/>
      <c r="C20" s="58"/>
      <c r="D20" s="58"/>
    </row>
    <row r="21" spans="1:4" ht="15.75">
      <c r="A21" s="17" t="s">
        <v>18</v>
      </c>
      <c r="B21" s="85"/>
      <c r="C21" s="85"/>
      <c r="D21" s="85"/>
    </row>
    <row r="22" spans="1:4" ht="16.5">
      <c r="A22" s="18"/>
      <c r="B22" s="86" t="s">
        <v>20</v>
      </c>
      <c r="C22" s="86"/>
      <c r="D22" s="86"/>
    </row>
    <row r="23" spans="1:4" ht="15.75">
      <c r="A23" s="18" t="s">
        <v>62</v>
      </c>
      <c r="B23" s="18"/>
      <c r="C23" s="18"/>
      <c r="D23" s="18"/>
    </row>
    <row r="24" spans="1:4" ht="15.75">
      <c r="A24" s="18"/>
      <c r="B24" s="18"/>
      <c r="C24" s="18"/>
      <c r="D24" s="18"/>
    </row>
    <row r="25" spans="1:4" ht="15.75">
      <c r="A25" s="18" t="s">
        <v>21</v>
      </c>
      <c r="B25" s="85"/>
      <c r="C25" s="85"/>
      <c r="D25" s="85"/>
    </row>
    <row r="26" spans="1:4" ht="16.5">
      <c r="A26" s="18"/>
      <c r="B26" s="86" t="s">
        <v>20</v>
      </c>
      <c r="C26" s="86"/>
      <c r="D26" s="86"/>
    </row>
    <row r="27" spans="1:4" ht="15.75">
      <c r="A27" s="18" t="s">
        <v>22</v>
      </c>
      <c r="B27" s="18"/>
      <c r="C27" s="65"/>
      <c r="D27" s="18"/>
    </row>
    <row r="28" spans="1:4" ht="16.5">
      <c r="A28" s="19"/>
      <c r="B28" s="19"/>
      <c r="C28" s="19"/>
      <c r="D28" s="19"/>
    </row>
    <row r="29" spans="1:4" ht="16.5">
      <c r="A29" s="19"/>
      <c r="B29" s="10"/>
      <c r="C29" s="19"/>
      <c r="D29" s="19"/>
    </row>
    <row r="30" spans="1:4" ht="16.5">
      <c r="A30" s="19"/>
      <c r="B30" s="19"/>
      <c r="C30" s="19"/>
      <c r="D30" s="19"/>
    </row>
    <row r="31" spans="1:4" ht="16.5">
      <c r="A31" s="19"/>
      <c r="B31" s="11"/>
      <c r="C31" s="19"/>
      <c r="D31" s="19"/>
    </row>
    <row r="32" spans="1:4" ht="16.5">
      <c r="A32" s="19"/>
      <c r="B32" s="19"/>
      <c r="C32" s="19"/>
      <c r="D32" s="19"/>
    </row>
    <row r="33" spans="1:4" ht="16.5">
      <c r="A33" s="19"/>
      <c r="B33" s="19"/>
      <c r="C33" s="19"/>
      <c r="D33" s="19"/>
    </row>
    <row r="34" spans="1:4" ht="16.5">
      <c r="A34" s="19"/>
      <c r="B34" s="19"/>
      <c r="C34" s="19"/>
      <c r="D34" s="19"/>
    </row>
    <row r="35" spans="1:4" ht="16.5">
      <c r="A35" s="19"/>
      <c r="B35" s="19"/>
      <c r="C35" s="19"/>
      <c r="D35" s="19"/>
    </row>
    <row r="36" spans="1:4" ht="16.5">
      <c r="A36" s="19"/>
      <c r="B36" s="19"/>
      <c r="C36" s="19"/>
      <c r="D36" s="19"/>
    </row>
    <row r="37" spans="1:4" ht="16.5">
      <c r="A37" s="19"/>
      <c r="B37" s="19"/>
      <c r="C37" s="19"/>
      <c r="D37" s="19"/>
    </row>
    <row r="38" spans="1:4" ht="16.5">
      <c r="A38" s="19"/>
      <c r="B38" s="19"/>
      <c r="C38" s="19"/>
      <c r="D38" s="19"/>
    </row>
    <row r="39" spans="1:4" ht="16.5">
      <c r="A39" s="19"/>
      <c r="B39" s="19"/>
      <c r="C39" s="19"/>
      <c r="D39" s="19"/>
    </row>
    <row r="40" spans="1:4" ht="16.5">
      <c r="A40" s="19"/>
      <c r="B40" s="19"/>
      <c r="C40" s="19"/>
      <c r="D40" s="19"/>
    </row>
    <row r="41" spans="1:4" ht="16.5">
      <c r="A41" s="19"/>
      <c r="B41" s="19"/>
      <c r="C41" s="19"/>
      <c r="D41" s="19"/>
    </row>
    <row r="42" spans="1:4" ht="16.5">
      <c r="A42" s="19"/>
      <c r="B42" s="19"/>
      <c r="C42" s="19"/>
      <c r="D42" s="19"/>
    </row>
    <row r="43" spans="1:4" ht="16.5">
      <c r="A43" s="19"/>
      <c r="B43" s="19"/>
      <c r="C43" s="19"/>
      <c r="D43" s="19"/>
    </row>
    <row r="44" spans="1:4" ht="16.5">
      <c r="A44" s="19"/>
      <c r="B44" s="19"/>
      <c r="C44" s="19"/>
      <c r="D44" s="19"/>
    </row>
    <row r="45" spans="1:4" ht="16.5">
      <c r="A45" s="19"/>
      <c r="B45" s="19"/>
      <c r="C45" s="19"/>
      <c r="D45" s="19"/>
    </row>
    <row r="46" spans="1:4" ht="16.5">
      <c r="A46" s="19"/>
      <c r="B46" s="19"/>
      <c r="C46" s="19"/>
      <c r="D46" s="19"/>
    </row>
    <row r="47" spans="1:4" ht="16.5">
      <c r="A47" s="19"/>
      <c r="B47" s="19"/>
      <c r="C47" s="19"/>
      <c r="D47" s="19"/>
    </row>
    <row r="48" spans="1:4" ht="16.5">
      <c r="A48" s="19"/>
      <c r="B48" s="19"/>
      <c r="C48" s="19"/>
      <c r="D48" s="19"/>
    </row>
    <row r="49" spans="1:4" ht="16.5">
      <c r="A49" s="19"/>
      <c r="B49" s="19"/>
      <c r="C49" s="19"/>
      <c r="D49" s="19"/>
    </row>
  </sheetData>
  <mergeCells count="10">
    <mergeCell ref="B21:D21"/>
    <mergeCell ref="B22:D22"/>
    <mergeCell ref="B25:D25"/>
    <mergeCell ref="B26:D26"/>
    <mergeCell ref="A8:D8"/>
    <mergeCell ref="B15:C15"/>
    <mergeCell ref="B16:C16"/>
    <mergeCell ref="B17:C17"/>
    <mergeCell ref="B18:C18"/>
    <mergeCell ref="B19:C19"/>
  </mergeCells>
  <pageMargins left="0.7" right="0.7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opLeftCell="A10" zoomScale="85" zoomScaleNormal="85" workbookViewId="0">
      <selection activeCell="C17" sqref="C17:D17"/>
    </sheetView>
  </sheetViews>
  <sheetFormatPr defaultRowHeight="15"/>
  <cols>
    <col min="1" max="1" width="8.7109375" customWidth="1"/>
    <col min="2" max="2" width="8.5703125" customWidth="1"/>
    <col min="3" max="3" width="7.28515625" customWidth="1"/>
    <col min="4" max="4" width="55" customWidth="1"/>
    <col min="5" max="5" width="10.85546875" customWidth="1"/>
    <col min="6" max="6" width="33.85546875" customWidth="1"/>
    <col min="9" max="9" width="9.85546875" customWidth="1"/>
  </cols>
  <sheetData>
    <row r="1" spans="1:17" ht="16.5">
      <c r="A1" s="19"/>
      <c r="B1" s="19"/>
      <c r="C1" s="19"/>
      <c r="D1" s="19"/>
      <c r="E1" s="19"/>
      <c r="F1" s="19"/>
      <c r="G1" s="19"/>
      <c r="H1" s="19"/>
      <c r="I1" s="19"/>
    </row>
    <row r="2" spans="1:17" ht="15.75">
      <c r="A2" s="66"/>
      <c r="B2" s="66"/>
      <c r="C2" s="66"/>
      <c r="D2" s="94" t="s">
        <v>41</v>
      </c>
      <c r="E2" s="94"/>
      <c r="F2" s="94"/>
      <c r="G2" s="66"/>
      <c r="H2" s="66"/>
      <c r="I2" s="66"/>
    </row>
    <row r="3" spans="1:17" ht="15.75">
      <c r="A3" s="67"/>
      <c r="B3" s="67"/>
      <c r="C3" s="67"/>
      <c r="D3" s="67"/>
      <c r="E3" s="67"/>
      <c r="F3" s="67"/>
      <c r="G3" s="67"/>
      <c r="H3" s="67"/>
      <c r="I3" s="67"/>
    </row>
    <row r="4" spans="1:17" ht="20.25">
      <c r="A4" s="68"/>
      <c r="B4" s="68"/>
      <c r="C4" s="68"/>
      <c r="D4" s="95" t="s">
        <v>63</v>
      </c>
      <c r="E4" s="95"/>
      <c r="F4" s="95"/>
      <c r="G4" s="68"/>
      <c r="H4" s="68"/>
      <c r="I4" s="68"/>
    </row>
    <row r="5" spans="1:17" ht="18">
      <c r="A5" s="69"/>
      <c r="B5" s="70"/>
      <c r="C5" s="70"/>
      <c r="D5" s="96" t="s">
        <v>10</v>
      </c>
      <c r="E5" s="96"/>
      <c r="F5" s="96"/>
      <c r="G5" s="70"/>
      <c r="H5" s="70"/>
      <c r="I5" s="70"/>
    </row>
    <row r="6" spans="1:17" ht="18">
      <c r="A6" s="69"/>
      <c r="B6" s="70"/>
      <c r="C6" s="70"/>
      <c r="D6" s="71"/>
      <c r="E6" s="71"/>
      <c r="F6" s="71"/>
      <c r="G6" s="70"/>
      <c r="H6" s="70"/>
      <c r="I6" s="70"/>
    </row>
    <row r="7" spans="1:17" ht="15.75">
      <c r="A7" s="13" t="s">
        <v>11</v>
      </c>
      <c r="B7" s="12"/>
      <c r="C7" s="72"/>
      <c r="D7" s="83" t="s">
        <v>61</v>
      </c>
      <c r="E7" s="83"/>
      <c r="F7" s="83"/>
      <c r="G7" s="83"/>
      <c r="H7" s="83"/>
      <c r="I7" s="83"/>
      <c r="J7" s="6"/>
      <c r="K7" s="6"/>
      <c r="L7" s="6"/>
      <c r="M7" s="6"/>
      <c r="N7" s="6"/>
      <c r="O7" s="6"/>
      <c r="P7" s="6"/>
      <c r="Q7" s="6"/>
    </row>
    <row r="8" spans="1:17" ht="15.75">
      <c r="A8" s="13" t="s">
        <v>12</v>
      </c>
      <c r="B8" s="12"/>
      <c r="C8" s="72"/>
      <c r="D8" s="14" t="s">
        <v>54</v>
      </c>
      <c r="E8" s="14"/>
      <c r="F8" s="14"/>
      <c r="G8" s="14"/>
      <c r="H8" s="14"/>
      <c r="I8" s="14"/>
      <c r="J8" s="7"/>
      <c r="K8" s="7"/>
      <c r="L8" s="7"/>
      <c r="M8" s="7"/>
      <c r="N8" s="7"/>
      <c r="O8" s="7"/>
      <c r="P8" s="7"/>
      <c r="Q8" s="7"/>
    </row>
    <row r="9" spans="1:17" ht="15.75">
      <c r="A9" s="13" t="s">
        <v>13</v>
      </c>
      <c r="B9" s="12"/>
      <c r="C9" s="72"/>
      <c r="D9" s="14" t="s">
        <v>55</v>
      </c>
      <c r="E9" s="14"/>
      <c r="F9" s="14"/>
      <c r="G9" s="14"/>
      <c r="H9" s="14"/>
      <c r="I9" s="14"/>
      <c r="J9" s="7"/>
      <c r="K9" s="7"/>
      <c r="L9" s="7"/>
      <c r="M9" s="7"/>
      <c r="N9" s="7"/>
      <c r="O9" s="7"/>
      <c r="P9" s="7"/>
      <c r="Q9" s="7"/>
    </row>
    <row r="10" spans="1:17" ht="15.75">
      <c r="A10" s="13" t="s">
        <v>14</v>
      </c>
      <c r="B10" s="12"/>
      <c r="C10" s="12"/>
      <c r="D10" s="98"/>
      <c r="E10" s="99"/>
      <c r="F10" s="99"/>
      <c r="G10" s="99"/>
      <c r="H10" s="99"/>
      <c r="I10" s="99"/>
    </row>
    <row r="11" spans="1:17" ht="16.5">
      <c r="A11" s="73"/>
      <c r="B11" s="74"/>
      <c r="C11" s="74"/>
      <c r="D11" s="75"/>
      <c r="E11" s="75"/>
      <c r="F11" s="75"/>
      <c r="G11" s="75"/>
      <c r="H11" s="75"/>
      <c r="I11" s="75"/>
    </row>
    <row r="12" spans="1:17" ht="15.75">
      <c r="A12" s="76"/>
      <c r="B12" s="15"/>
      <c r="C12" s="15" t="s">
        <v>56</v>
      </c>
      <c r="D12" s="15"/>
      <c r="E12" s="77"/>
      <c r="F12" s="15"/>
      <c r="G12" s="15"/>
      <c r="H12" s="15"/>
      <c r="I12" s="15"/>
    </row>
    <row r="13" spans="1:17" ht="15.75">
      <c r="A13" s="76"/>
      <c r="B13" s="15"/>
      <c r="C13" s="15" t="s">
        <v>57</v>
      </c>
      <c r="D13" s="15"/>
      <c r="E13" s="77"/>
      <c r="F13" s="15"/>
      <c r="G13" s="15"/>
      <c r="H13" s="15"/>
      <c r="I13" s="15"/>
    </row>
    <row r="14" spans="1:17">
      <c r="A14" s="73"/>
      <c r="B14" s="74"/>
      <c r="C14" s="74"/>
      <c r="D14" s="74"/>
      <c r="E14" s="78"/>
      <c r="F14" s="74"/>
      <c r="G14" s="74"/>
      <c r="H14" s="74"/>
      <c r="I14" s="74"/>
    </row>
    <row r="15" spans="1:17" ht="15.75">
      <c r="A15" s="92" t="s">
        <v>27</v>
      </c>
      <c r="B15" s="92" t="s">
        <v>42</v>
      </c>
      <c r="C15" s="101" t="s">
        <v>28</v>
      </c>
      <c r="D15" s="102"/>
      <c r="E15" s="92" t="s">
        <v>43</v>
      </c>
      <c r="F15" s="105" t="s">
        <v>26</v>
      </c>
      <c r="G15" s="106"/>
      <c r="H15" s="107"/>
      <c r="I15" s="92" t="s">
        <v>44</v>
      </c>
    </row>
    <row r="16" spans="1:17" ht="47.25">
      <c r="A16" s="93"/>
      <c r="B16" s="100"/>
      <c r="C16" s="103"/>
      <c r="D16" s="104"/>
      <c r="E16" s="93"/>
      <c r="F16" s="59" t="s">
        <v>45</v>
      </c>
      <c r="G16" s="59" t="s">
        <v>46</v>
      </c>
      <c r="H16" s="59" t="s">
        <v>17</v>
      </c>
      <c r="I16" s="93"/>
    </row>
    <row r="17" spans="1:11" ht="15.75">
      <c r="A17" s="59">
        <v>1</v>
      </c>
      <c r="B17" s="59"/>
      <c r="C17" s="89" t="s">
        <v>67</v>
      </c>
      <c r="D17" s="89"/>
      <c r="E17" s="79"/>
      <c r="F17" s="79"/>
      <c r="G17" s="79"/>
      <c r="H17" s="79"/>
      <c r="I17" s="79"/>
    </row>
    <row r="18" spans="1:11" ht="15.75">
      <c r="A18" s="90" t="s">
        <v>24</v>
      </c>
      <c r="B18" s="90"/>
      <c r="C18" s="90"/>
      <c r="D18" s="90"/>
      <c r="E18" s="80">
        <f>ROUND(SUM(E17:E17),2)</f>
        <v>0</v>
      </c>
      <c r="F18" s="80"/>
      <c r="G18" s="80"/>
      <c r="H18" s="80"/>
      <c r="I18" s="80"/>
    </row>
    <row r="19" spans="1:11" ht="15.75">
      <c r="A19" s="90" t="s">
        <v>51</v>
      </c>
      <c r="B19" s="90"/>
      <c r="C19" s="90"/>
      <c r="D19" s="90"/>
      <c r="E19" s="80">
        <f>ROUND(E18*7%,2)</f>
        <v>0</v>
      </c>
      <c r="F19" s="15"/>
      <c r="G19" s="15"/>
      <c r="H19" s="15"/>
      <c r="I19" s="15"/>
    </row>
    <row r="20" spans="1:11" ht="15.75">
      <c r="A20" s="91" t="s">
        <v>29</v>
      </c>
      <c r="B20" s="91"/>
      <c r="C20" s="91"/>
      <c r="D20" s="91"/>
      <c r="E20" s="81">
        <f>E19*0.1</f>
        <v>0</v>
      </c>
      <c r="F20" s="15"/>
      <c r="G20" s="15"/>
      <c r="H20" s="15"/>
      <c r="I20" s="15"/>
    </row>
    <row r="21" spans="1:11" ht="15.75">
      <c r="A21" s="97" t="s">
        <v>52</v>
      </c>
      <c r="B21" s="97"/>
      <c r="C21" s="97"/>
      <c r="D21" s="97"/>
      <c r="E21" s="80">
        <f>ROUND(E18*3%,2)</f>
        <v>0</v>
      </c>
      <c r="F21" s="15"/>
      <c r="G21" s="15"/>
      <c r="H21" s="15"/>
      <c r="I21" s="15"/>
    </row>
    <row r="22" spans="1:11" ht="15.75">
      <c r="A22" s="90" t="s">
        <v>25</v>
      </c>
      <c r="B22" s="90"/>
      <c r="C22" s="90"/>
      <c r="D22" s="90"/>
      <c r="E22" s="80">
        <f>ROUND(SUM(E18:E21),2)-E20</f>
        <v>0</v>
      </c>
      <c r="F22" s="15"/>
      <c r="G22" s="15"/>
      <c r="H22" s="15"/>
      <c r="I22" s="15"/>
    </row>
    <row r="23" spans="1:11" ht="15.75">
      <c r="A23" s="15"/>
      <c r="B23" s="15"/>
      <c r="C23" s="15"/>
      <c r="D23" s="15"/>
      <c r="E23" s="15"/>
      <c r="F23" s="15"/>
      <c r="G23" s="15"/>
      <c r="H23" s="15"/>
      <c r="I23" s="15"/>
      <c r="K23" s="82"/>
    </row>
    <row r="24" spans="1:11" ht="16.5">
      <c r="A24" s="17" t="s">
        <v>18</v>
      </c>
      <c r="B24" s="18"/>
      <c r="C24" s="108"/>
      <c r="D24" s="108"/>
      <c r="E24" s="108"/>
      <c r="F24" s="108"/>
      <c r="G24" s="108"/>
      <c r="H24" s="108"/>
      <c r="I24" s="108"/>
    </row>
    <row r="25" spans="1:11" ht="16.5">
      <c r="A25" s="18"/>
      <c r="B25" s="18"/>
      <c r="C25" s="109" t="s">
        <v>20</v>
      </c>
      <c r="D25" s="109"/>
      <c r="E25" s="109"/>
      <c r="F25" s="109"/>
      <c r="G25" s="109"/>
      <c r="H25" s="109"/>
      <c r="I25" s="109"/>
    </row>
    <row r="26" spans="1:11" ht="15.75">
      <c r="A26" s="18" t="s">
        <v>64</v>
      </c>
      <c r="B26" s="18"/>
      <c r="C26" s="18"/>
      <c r="D26" s="18"/>
      <c r="E26" s="18"/>
      <c r="F26" s="18"/>
      <c r="G26" s="18"/>
      <c r="H26" s="18"/>
      <c r="I26" s="18"/>
    </row>
    <row r="27" spans="1:11" ht="15.75">
      <c r="A27" s="18"/>
      <c r="B27" s="18"/>
      <c r="C27" s="18"/>
      <c r="D27" s="18"/>
      <c r="E27" s="18"/>
      <c r="F27" s="18"/>
      <c r="G27" s="18"/>
      <c r="H27" s="18"/>
      <c r="I27" s="18"/>
    </row>
    <row r="28" spans="1:11" ht="16.5">
      <c r="A28" s="18" t="s">
        <v>21</v>
      </c>
      <c r="B28" s="18"/>
      <c r="C28" s="108"/>
      <c r="D28" s="108"/>
      <c r="E28" s="108"/>
      <c r="F28" s="108"/>
      <c r="G28" s="108"/>
      <c r="H28" s="108"/>
      <c r="I28" s="108"/>
    </row>
    <row r="29" spans="1:11" ht="16.5">
      <c r="A29" s="18"/>
      <c r="B29" s="18"/>
      <c r="C29" s="109" t="s">
        <v>20</v>
      </c>
      <c r="D29" s="109"/>
      <c r="E29" s="109"/>
      <c r="F29" s="109"/>
      <c r="G29" s="109"/>
      <c r="H29" s="109"/>
      <c r="I29" s="109"/>
    </row>
    <row r="30" spans="1:11" ht="15.75">
      <c r="A30" s="18" t="s">
        <v>22</v>
      </c>
      <c r="B30" s="18"/>
      <c r="C30" s="85"/>
      <c r="D30" s="85"/>
      <c r="E30" s="18"/>
      <c r="F30" s="18"/>
      <c r="G30" s="18"/>
      <c r="H30" s="18"/>
      <c r="I30" s="18"/>
    </row>
    <row r="31" spans="1:11" ht="16.5">
      <c r="A31" s="19"/>
      <c r="B31" s="19"/>
      <c r="C31" s="19"/>
      <c r="D31" s="19"/>
      <c r="E31" s="19"/>
      <c r="F31" s="19"/>
      <c r="G31" s="19"/>
      <c r="H31" s="19"/>
      <c r="I31" s="19"/>
    </row>
    <row r="32" spans="1:11" ht="16.5">
      <c r="A32" s="19"/>
      <c r="B32" s="19"/>
      <c r="C32" s="19"/>
      <c r="D32" s="19"/>
      <c r="E32" s="19"/>
      <c r="F32" s="19"/>
      <c r="G32" s="19"/>
      <c r="H32" s="19"/>
      <c r="I32" s="19"/>
    </row>
    <row r="33" spans="1:9" ht="15.6" customHeight="1">
      <c r="A33" s="19"/>
      <c r="B33" s="10"/>
      <c r="C33" s="19"/>
      <c r="D33" s="19"/>
      <c r="E33" s="19"/>
      <c r="F33" s="19"/>
      <c r="G33" s="19"/>
      <c r="H33" s="19"/>
      <c r="I33" s="19"/>
    </row>
    <row r="34" spans="1:9" ht="15.6" customHeight="1">
      <c r="A34" s="19"/>
      <c r="B34" s="10"/>
      <c r="C34" s="19"/>
      <c r="D34" s="19"/>
      <c r="E34" s="19"/>
      <c r="F34" s="19"/>
      <c r="G34" s="19"/>
      <c r="H34" s="19"/>
      <c r="I34" s="19"/>
    </row>
    <row r="35" spans="1:9" ht="16.5">
      <c r="A35" s="19"/>
      <c r="B35" s="19"/>
      <c r="C35" s="19"/>
      <c r="D35" s="19"/>
      <c r="E35" s="19"/>
      <c r="F35" s="19"/>
      <c r="G35" s="19"/>
      <c r="H35" s="19"/>
      <c r="I35" s="19"/>
    </row>
  </sheetData>
  <mergeCells count="21">
    <mergeCell ref="A22:D22"/>
    <mergeCell ref="C24:I24"/>
    <mergeCell ref="C25:I25"/>
    <mergeCell ref="C28:I28"/>
    <mergeCell ref="C29:I29"/>
    <mergeCell ref="C30:D30"/>
    <mergeCell ref="A19:D19"/>
    <mergeCell ref="A20:D20"/>
    <mergeCell ref="A21:D21"/>
    <mergeCell ref="D10:I10"/>
    <mergeCell ref="A15:A16"/>
    <mergeCell ref="B15:B16"/>
    <mergeCell ref="C15:D16"/>
    <mergeCell ref="E15:E16"/>
    <mergeCell ref="F15:H15"/>
    <mergeCell ref="I15:I16"/>
    <mergeCell ref="D2:F2"/>
    <mergeCell ref="D4:F4"/>
    <mergeCell ref="D5:F5"/>
    <mergeCell ref="C17:D17"/>
    <mergeCell ref="A18:D18"/>
  </mergeCells>
  <pageMargins left="0.7" right="0.7" top="0.75" bottom="0.75" header="0.3" footer="0.3"/>
  <pageSetup paperSize="9" scale="83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5"/>
  <sheetViews>
    <sheetView tabSelected="1" zoomScale="90" zoomScaleNormal="90" zoomScaleSheetLayoutView="70" workbookViewId="0">
      <selection activeCell="C21" sqref="C21"/>
    </sheetView>
  </sheetViews>
  <sheetFormatPr defaultRowHeight="15.75"/>
  <cols>
    <col min="1" max="1" width="5.140625" style="1" customWidth="1"/>
    <col min="2" max="2" width="13" style="1" customWidth="1"/>
    <col min="3" max="3" width="66" style="1" customWidth="1"/>
    <col min="4" max="4" width="12.42578125" style="1" customWidth="1"/>
    <col min="5" max="5" width="10.85546875" style="1" customWidth="1"/>
    <col min="6" max="6" width="7.85546875" style="1" customWidth="1"/>
    <col min="7" max="7" width="11.140625" style="1" customWidth="1"/>
    <col min="8" max="8" width="7.5703125" style="1" customWidth="1"/>
    <col min="9" max="9" width="10.7109375" style="1" customWidth="1"/>
    <col min="10" max="10" width="6" style="1" customWidth="1"/>
    <col min="11" max="11" width="10.28515625" style="1" customWidth="1"/>
    <col min="12" max="12" width="8.85546875" style="1" customWidth="1"/>
    <col min="13" max="13" width="10" style="1" customWidth="1"/>
    <col min="14" max="14" width="10.28515625" style="1" customWidth="1"/>
    <col min="15" max="15" width="8.85546875" style="1" customWidth="1"/>
    <col min="16" max="16" width="9.5703125" style="1" customWidth="1"/>
    <col min="17" max="17" width="16.5703125" style="1" customWidth="1"/>
    <col min="18" max="16384" width="9.140625" style="1"/>
  </cols>
  <sheetData>
    <row r="1" spans="1:16" ht="16.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ht="16.5">
      <c r="A2" s="120" t="s">
        <v>49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</row>
    <row r="3" spans="1:16" ht="16.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1:16" ht="16.5">
      <c r="A4" s="123" t="s">
        <v>67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ht="16.5">
      <c r="A5" s="124" t="s">
        <v>10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</row>
    <row r="6" spans="1:16" ht="16.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spans="1:16" ht="16.5">
      <c r="A7" s="20" t="s">
        <v>11</v>
      </c>
      <c r="B7" s="19"/>
      <c r="C7" s="125" t="s">
        <v>67</v>
      </c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8" spans="1:16" ht="16.5">
      <c r="A8" s="20" t="s">
        <v>12</v>
      </c>
      <c r="B8" s="19"/>
      <c r="C8" s="14" t="s">
        <v>54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ht="16.5">
      <c r="A9" s="20" t="s">
        <v>13</v>
      </c>
      <c r="B9" s="19"/>
      <c r="C9" s="14" t="s">
        <v>68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6" ht="16.5">
      <c r="A10" s="20" t="s">
        <v>14</v>
      </c>
      <c r="B10" s="19"/>
      <c r="C10" s="126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</row>
    <row r="11" spans="1:16" ht="16.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16" s="3" customFormat="1" ht="16.5">
      <c r="A12" s="110" t="s">
        <v>58</v>
      </c>
      <c r="B12" s="111"/>
      <c r="C12" s="111"/>
      <c r="D12" s="20"/>
      <c r="E12" s="21"/>
      <c r="F12" s="21"/>
      <c r="G12" s="21"/>
      <c r="H12" s="21"/>
      <c r="I12" s="22"/>
      <c r="J12" s="21"/>
      <c r="K12" s="21"/>
      <c r="L12" s="23"/>
      <c r="M12" s="23"/>
      <c r="N12" s="24"/>
      <c r="O12" s="24"/>
      <c r="P12" s="24"/>
    </row>
    <row r="13" spans="1:16" s="3" customFormat="1" ht="16.5">
      <c r="A13" s="20"/>
      <c r="B13" s="19"/>
      <c r="C13" s="19"/>
      <c r="D13" s="20"/>
      <c r="E13" s="21"/>
      <c r="F13" s="21"/>
      <c r="G13" s="21"/>
      <c r="H13" s="20"/>
      <c r="I13" s="22"/>
      <c r="J13" s="21"/>
      <c r="K13" s="21"/>
      <c r="L13" s="23"/>
      <c r="M13" s="23"/>
      <c r="N13" s="24"/>
      <c r="O13" s="24"/>
      <c r="P13" s="25" t="s">
        <v>65</v>
      </c>
    </row>
    <row r="14" spans="1:16" ht="16.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16" ht="16.5">
      <c r="A15" s="116" t="s">
        <v>19</v>
      </c>
      <c r="B15" s="116" t="s">
        <v>0</v>
      </c>
      <c r="C15" s="116" t="s">
        <v>15</v>
      </c>
      <c r="D15" s="121" t="s">
        <v>1</v>
      </c>
      <c r="E15" s="121" t="s">
        <v>2</v>
      </c>
      <c r="F15" s="112" t="s">
        <v>3</v>
      </c>
      <c r="G15" s="113"/>
      <c r="H15" s="113"/>
      <c r="I15" s="113"/>
      <c r="J15" s="113"/>
      <c r="K15" s="114"/>
      <c r="L15" s="112" t="s">
        <v>8</v>
      </c>
      <c r="M15" s="113"/>
      <c r="N15" s="113"/>
      <c r="O15" s="113"/>
      <c r="P15" s="114"/>
    </row>
    <row r="16" spans="1:16" ht="66">
      <c r="A16" s="117"/>
      <c r="B16" s="117"/>
      <c r="C16" s="117"/>
      <c r="D16" s="122"/>
      <c r="E16" s="122"/>
      <c r="F16" s="26" t="s">
        <v>4</v>
      </c>
      <c r="G16" s="26" t="s">
        <v>5</v>
      </c>
      <c r="H16" s="26" t="s">
        <v>6</v>
      </c>
      <c r="I16" s="26" t="s">
        <v>16</v>
      </c>
      <c r="J16" s="26" t="s">
        <v>17</v>
      </c>
      <c r="K16" s="26" t="s">
        <v>7</v>
      </c>
      <c r="L16" s="26" t="s">
        <v>23</v>
      </c>
      <c r="M16" s="26" t="s">
        <v>6</v>
      </c>
      <c r="N16" s="26" t="s">
        <v>16</v>
      </c>
      <c r="O16" s="26" t="s">
        <v>17</v>
      </c>
      <c r="P16" s="26" t="s">
        <v>9</v>
      </c>
    </row>
    <row r="17" spans="1:19" ht="15" customHeight="1">
      <c r="A17" s="27"/>
      <c r="B17" s="28"/>
      <c r="C17" s="29" t="s">
        <v>37</v>
      </c>
      <c r="D17" s="27"/>
      <c r="E17" s="27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</row>
    <row r="18" spans="1:19" ht="15.75" customHeight="1">
      <c r="A18" s="31">
        <v>1</v>
      </c>
      <c r="B18" s="32" t="s">
        <v>39</v>
      </c>
      <c r="C18" s="33" t="s">
        <v>59</v>
      </c>
      <c r="D18" s="34" t="s">
        <v>38</v>
      </c>
      <c r="E18" s="34">
        <v>1</v>
      </c>
      <c r="F18" s="35">
        <v>0</v>
      </c>
      <c r="G18" s="35">
        <v>0</v>
      </c>
      <c r="H18" s="36">
        <f>ROUND(F18*G18,2)</f>
        <v>0</v>
      </c>
      <c r="I18" s="35">
        <v>0</v>
      </c>
      <c r="J18" s="37">
        <f>ROUND(H18*0.15,2)</f>
        <v>0</v>
      </c>
      <c r="K18" s="38">
        <f>H18+I18+J18</f>
        <v>0</v>
      </c>
      <c r="L18" s="38">
        <v>0</v>
      </c>
      <c r="M18" s="38">
        <f>E18*H18</f>
        <v>0</v>
      </c>
      <c r="N18" s="38">
        <f>E18*I18</f>
        <v>0</v>
      </c>
      <c r="O18" s="38">
        <f>E18*J18</f>
        <v>0</v>
      </c>
      <c r="P18" s="38">
        <f>O18+N18+M18</f>
        <v>0</v>
      </c>
    </row>
    <row r="19" spans="1:19" s="2" customFormat="1" ht="38.25" customHeight="1">
      <c r="A19" s="31">
        <v>2</v>
      </c>
      <c r="B19" s="32" t="s">
        <v>39</v>
      </c>
      <c r="C19" s="84" t="s">
        <v>69</v>
      </c>
      <c r="D19" s="34" t="s">
        <v>38</v>
      </c>
      <c r="E19" s="34">
        <v>1</v>
      </c>
      <c r="F19" s="35">
        <v>0</v>
      </c>
      <c r="G19" s="35">
        <v>0</v>
      </c>
      <c r="H19" s="36">
        <f>ROUND(F19*G19,2)</f>
        <v>0</v>
      </c>
      <c r="I19" s="35">
        <v>0</v>
      </c>
      <c r="J19" s="37">
        <f>ROUND(H19*0.15,2)</f>
        <v>0</v>
      </c>
      <c r="K19" s="38">
        <f>H19+I19+J19</f>
        <v>0</v>
      </c>
      <c r="L19" s="38">
        <v>0</v>
      </c>
      <c r="M19" s="38">
        <f>E19*H19</f>
        <v>0</v>
      </c>
      <c r="N19" s="38">
        <f>E19*I19</f>
        <v>0</v>
      </c>
      <c r="O19" s="38">
        <f>E19*J19</f>
        <v>0</v>
      </c>
      <c r="P19" s="38">
        <f>O19+N19+M19</f>
        <v>0</v>
      </c>
    </row>
    <row r="20" spans="1:19" s="2" customFormat="1" ht="47.25" customHeight="1">
      <c r="A20" s="31">
        <v>5</v>
      </c>
      <c r="B20" s="32" t="s">
        <v>39</v>
      </c>
      <c r="C20" s="39" t="s">
        <v>60</v>
      </c>
      <c r="D20" s="34" t="s">
        <v>36</v>
      </c>
      <c r="E20" s="34">
        <v>1</v>
      </c>
      <c r="F20" s="35">
        <v>0</v>
      </c>
      <c r="G20" s="35">
        <v>0</v>
      </c>
      <c r="H20" s="36">
        <f>ROUND(F20*G20,2)</f>
        <v>0</v>
      </c>
      <c r="I20" s="35">
        <v>0</v>
      </c>
      <c r="J20" s="37">
        <f>ROUND(H20*0.15,2)</f>
        <v>0</v>
      </c>
      <c r="K20" s="38">
        <f>H20+I20+J20</f>
        <v>0</v>
      </c>
      <c r="L20" s="38">
        <f>E20*F20</f>
        <v>0</v>
      </c>
      <c r="M20" s="38">
        <f>E20*H20</f>
        <v>0</v>
      </c>
      <c r="N20" s="38">
        <f>E20*I20</f>
        <v>0</v>
      </c>
      <c r="O20" s="38">
        <f>E20*J20</f>
        <v>0</v>
      </c>
      <c r="P20" s="38">
        <f>O20+N20+M20</f>
        <v>0</v>
      </c>
    </row>
    <row r="21" spans="1:19" s="2" customFormat="1" ht="30.75" customHeight="1">
      <c r="A21" s="31">
        <v>6</v>
      </c>
      <c r="B21" s="32" t="s">
        <v>39</v>
      </c>
      <c r="C21" s="39" t="s">
        <v>40</v>
      </c>
      <c r="D21" s="34" t="s">
        <v>36</v>
      </c>
      <c r="E21" s="40">
        <v>1</v>
      </c>
      <c r="F21" s="35">
        <v>0</v>
      </c>
      <c r="G21" s="35">
        <v>10</v>
      </c>
      <c r="H21" s="36">
        <f>ROUND(F21*G21,2)</f>
        <v>0</v>
      </c>
      <c r="I21" s="35">
        <v>0</v>
      </c>
      <c r="J21" s="37">
        <f>ROUND(H21*0.15,2)</f>
        <v>0</v>
      </c>
      <c r="K21" s="38">
        <f>H21+I21+J21</f>
        <v>0</v>
      </c>
      <c r="L21" s="38">
        <f>E21*F21</f>
        <v>0</v>
      </c>
      <c r="M21" s="38">
        <f>E21*H21</f>
        <v>0</v>
      </c>
      <c r="N21" s="38">
        <f>E21*I21</f>
        <v>0</v>
      </c>
      <c r="O21" s="38">
        <f>E21*J21</f>
        <v>0</v>
      </c>
      <c r="P21" s="38">
        <f>O21+N21+M21</f>
        <v>0</v>
      </c>
    </row>
    <row r="22" spans="1:19" ht="16.5">
      <c r="A22" s="118" t="s">
        <v>53</v>
      </c>
      <c r="B22" s="119"/>
      <c r="C22" s="119"/>
      <c r="D22" s="41"/>
      <c r="E22" s="42"/>
      <c r="F22" s="43"/>
      <c r="G22" s="43"/>
      <c r="H22" s="43"/>
      <c r="I22" s="43"/>
      <c r="J22" s="43"/>
      <c r="K22" s="43"/>
      <c r="L22" s="44">
        <f>SUM(L18:L21)</f>
        <v>0</v>
      </c>
      <c r="M22" s="44">
        <f>SUM(M18:M21)</f>
        <v>0</v>
      </c>
      <c r="N22" s="44">
        <f>SUM(N18:N21)</f>
        <v>0</v>
      </c>
      <c r="O22" s="44">
        <f>SUM(O18:O21)</f>
        <v>0</v>
      </c>
      <c r="P22" s="44">
        <f>SUM(P18:P21)</f>
        <v>0</v>
      </c>
      <c r="Q22" s="2"/>
      <c r="R22" s="2"/>
      <c r="S22" s="2"/>
    </row>
    <row r="23" spans="1:19" ht="16.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pans="1:19" ht="16.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19" s="3" customFormat="1" ht="16.5">
      <c r="A25" s="45" t="s">
        <v>18</v>
      </c>
      <c r="B25" s="46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4"/>
      <c r="R25" s="4"/>
    </row>
    <row r="26" spans="1:19" s="3" customFormat="1" ht="16.5">
      <c r="A26" s="46"/>
      <c r="B26" s="46"/>
      <c r="C26" s="109" t="s">
        <v>20</v>
      </c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4"/>
      <c r="R26" s="4"/>
    </row>
    <row r="27" spans="1:19" s="3" customFormat="1" ht="18" customHeight="1">
      <c r="A27" s="46" t="s">
        <v>66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"/>
      <c r="R27" s="4"/>
    </row>
    <row r="28" spans="1:19" s="3" customFormat="1" ht="12" customHeight="1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</row>
    <row r="29" spans="1:19" s="3" customFormat="1" ht="16.5">
      <c r="A29" s="46" t="s">
        <v>21</v>
      </c>
      <c r="B29" s="46"/>
      <c r="C29" s="115">
        <v>0</v>
      </c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</row>
    <row r="30" spans="1:19" s="3" customFormat="1" ht="16.5">
      <c r="A30" s="46"/>
      <c r="B30" s="46"/>
      <c r="C30" s="109" t="s">
        <v>20</v>
      </c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</row>
    <row r="31" spans="1:19" s="3" customFormat="1" ht="16.5">
      <c r="A31" s="46" t="s">
        <v>22</v>
      </c>
      <c r="B31" s="46"/>
      <c r="C31" s="47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</row>
    <row r="32" spans="1:19" ht="16.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16" ht="16.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16" ht="16.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16" ht="16.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</row>
  </sheetData>
  <mergeCells count="18">
    <mergeCell ref="A2:P2"/>
    <mergeCell ref="E15:E16"/>
    <mergeCell ref="D15:D16"/>
    <mergeCell ref="C15:C16"/>
    <mergeCell ref="B15:B16"/>
    <mergeCell ref="A4:P4"/>
    <mergeCell ref="A5:P5"/>
    <mergeCell ref="L15:P15"/>
    <mergeCell ref="C7:P7"/>
    <mergeCell ref="C10:P10"/>
    <mergeCell ref="A12:C12"/>
    <mergeCell ref="F15:K15"/>
    <mergeCell ref="C29:P29"/>
    <mergeCell ref="C30:P30"/>
    <mergeCell ref="A15:A16"/>
    <mergeCell ref="A22:C22"/>
    <mergeCell ref="C25:P25"/>
    <mergeCell ref="C26:P26"/>
  </mergeCells>
  <phoneticPr fontId="14" type="noConversion"/>
  <pageMargins left="1" right="1" top="1" bottom="1" header="0.5" footer="0.5"/>
  <pageSetup paperSize="9" scale="5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A99682F1AE72FD41AC9DC559A02B9CB1" ma:contentTypeVersion="8" ma:contentTypeDescription="Izveidot jaunu dokumentu." ma:contentTypeScope="" ma:versionID="dbc40bcbb5b55829b88d8aa866aa5359">
  <xsd:schema xmlns:xsd="http://www.w3.org/2001/XMLSchema" xmlns:xs="http://www.w3.org/2001/XMLSchema" xmlns:p="http://schemas.microsoft.com/office/2006/metadata/properties" xmlns:ns3="d9579869-82f1-4f80-8f24-9589b63f6bab" targetNamespace="http://schemas.microsoft.com/office/2006/metadata/properties" ma:root="true" ma:fieldsID="2f89737dcf0794d04a0f67b6d3d3571a" ns3:_="">
    <xsd:import namespace="d9579869-82f1-4f80-8f24-9589b63f6ba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579869-82f1-4f80-8f24-9589b63f6b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CD81E02-1B9B-4F3D-B990-C822BA17EE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579869-82f1-4f80-8f24-9589b63f6b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D742DD-3086-4BFB-BA97-E4A5334B03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85FCF2-C697-4891-B5EE-6D1D36AB8E6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Koptāme</vt:lpstr>
      <vt:lpstr>Kopsavilkums</vt:lpstr>
      <vt:lpstr>Tāme</vt:lpstr>
      <vt:lpstr>Tāme!Print_Area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"Sia ''Logi24'' Logu ražošana un tirdzniecība Anastasija Mafiena" &lt;info@logi24.lv&gt;</dc:creator>
  <cp:lastModifiedBy>Artūrs Kurbatovs</cp:lastModifiedBy>
  <cp:lastPrinted>2020-12-01T11:49:03Z</cp:lastPrinted>
  <dcterms:created xsi:type="dcterms:W3CDTF">2020-09-02T05:02:03Z</dcterms:created>
  <dcterms:modified xsi:type="dcterms:W3CDTF">2023-03-23T08:35:29Z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0x010100A99682F1AE72FD41AC9DC559A02B9CB1</vt:lpwstr>
  </property>
</Properties>
</file>